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downin\Google Drive\Research\JTRP\2019\PavementSfcTmps\"/>
    </mc:Choice>
  </mc:AlternateContent>
  <bookViews>
    <workbookView xWindow="-28920" yWindow="-120" windowWidth="29040" windowHeight="15840" firstSheet="4" activeTab="5"/>
  </bookViews>
  <sheets>
    <sheet name="MAE" sheetId="1" r:id="rId1"/>
    <sheet name="rankSum_North" sheetId="4" r:id="rId2"/>
    <sheet name="rankSum_Central" sheetId="5" r:id="rId3"/>
    <sheet name="rankSum_South" sheetId="7" r:id="rId4"/>
    <sheet name="RankSum_FinalTable" sheetId="8" r:id="rId5"/>
    <sheet name="rankSum_Summary" sheetId="9" r:id="rId6"/>
    <sheet name="rankSum_North_filters" sheetId="10" r:id="rId7"/>
    <sheet name="rankSum_Central_filters" sheetId="11" r:id="rId8"/>
    <sheet name="rankSum_Southern_filters" sheetId="12" r:id="rId9"/>
    <sheet name="rankSum_FilterSummary" sheetId="13" r:id="rId10"/>
    <sheet name="Sample Size" sheetId="2" r:id="rId11"/>
    <sheet name="Sheet1" sheetId="3" r:id="rId12"/>
  </sheets>
  <definedNames>
    <definedName name="_Ref14937972" localSheetId="1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6" i="13" l="1"/>
  <c r="Q81" i="13"/>
  <c r="P81" i="13"/>
  <c r="O81" i="13"/>
  <c r="N81" i="13"/>
  <c r="M81" i="13"/>
  <c r="L81" i="13"/>
  <c r="K81" i="13"/>
  <c r="J81" i="13"/>
  <c r="I81" i="13"/>
  <c r="Q80" i="13"/>
  <c r="P80" i="13"/>
  <c r="O80" i="13"/>
  <c r="N80" i="13"/>
  <c r="M80" i="13"/>
  <c r="L80" i="13"/>
  <c r="K80" i="13"/>
  <c r="J80" i="13"/>
  <c r="I80" i="13"/>
  <c r="Q79" i="13"/>
  <c r="P79" i="13"/>
  <c r="O79" i="13"/>
  <c r="N79" i="13"/>
  <c r="M79" i="13"/>
  <c r="L79" i="13"/>
  <c r="K79" i="13"/>
  <c r="J79" i="13"/>
  <c r="I79" i="13"/>
  <c r="Q78" i="13"/>
  <c r="P78" i="13"/>
  <c r="O78" i="13"/>
  <c r="N78" i="13"/>
  <c r="M78" i="13"/>
  <c r="L78" i="13"/>
  <c r="K78" i="13"/>
  <c r="J78" i="13"/>
  <c r="I78" i="13"/>
  <c r="Q77" i="13"/>
  <c r="P77" i="13"/>
  <c r="O77" i="13"/>
  <c r="N77" i="13"/>
  <c r="M77" i="13"/>
  <c r="L77" i="13"/>
  <c r="K77" i="13"/>
  <c r="J77" i="13"/>
  <c r="I77" i="13"/>
  <c r="Q76" i="13"/>
  <c r="P76" i="13"/>
  <c r="O76" i="13"/>
  <c r="N76" i="13"/>
  <c r="M76" i="13"/>
  <c r="L76" i="13"/>
  <c r="K76" i="13"/>
  <c r="J76" i="13"/>
  <c r="I27" i="13"/>
  <c r="Q32" i="13"/>
  <c r="P32" i="13"/>
  <c r="O32" i="13"/>
  <c r="N32" i="13"/>
  <c r="M32" i="13"/>
  <c r="L32" i="13"/>
  <c r="K32" i="13"/>
  <c r="J32" i="13"/>
  <c r="I32" i="13"/>
  <c r="Q31" i="13"/>
  <c r="P31" i="13"/>
  <c r="O31" i="13"/>
  <c r="N31" i="13"/>
  <c r="M31" i="13"/>
  <c r="L31" i="13"/>
  <c r="K31" i="13"/>
  <c r="J31" i="13"/>
  <c r="I31" i="13"/>
  <c r="Q30" i="13"/>
  <c r="P30" i="13"/>
  <c r="O30" i="13"/>
  <c r="N30" i="13"/>
  <c r="M30" i="13"/>
  <c r="L30" i="13"/>
  <c r="K30" i="13"/>
  <c r="J30" i="13"/>
  <c r="I30" i="13"/>
  <c r="Q29" i="13"/>
  <c r="P29" i="13"/>
  <c r="O29" i="13"/>
  <c r="N29" i="13"/>
  <c r="M29" i="13"/>
  <c r="L29" i="13"/>
  <c r="K29" i="13"/>
  <c r="J29" i="13"/>
  <c r="I29" i="13"/>
  <c r="Q28" i="13"/>
  <c r="P28" i="13"/>
  <c r="O28" i="13"/>
  <c r="N28" i="13"/>
  <c r="M28" i="13"/>
  <c r="L28" i="13"/>
  <c r="K28" i="13"/>
  <c r="J28" i="13"/>
  <c r="I28" i="13"/>
  <c r="Q27" i="13"/>
  <c r="P27" i="13"/>
  <c r="O27" i="13"/>
  <c r="N27" i="13"/>
  <c r="M27" i="13"/>
  <c r="L27" i="13"/>
  <c r="K27" i="13"/>
  <c r="J27" i="13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87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87" i="12"/>
  <c r="AB124" i="11"/>
  <c r="AB123" i="11"/>
  <c r="AB122" i="11"/>
  <c r="AB121" i="11"/>
  <c r="AB120" i="11"/>
  <c r="AB119" i="11"/>
  <c r="AB118" i="11"/>
  <c r="AB117" i="11"/>
  <c r="AB116" i="11"/>
  <c r="AB115" i="11"/>
  <c r="AB114" i="11"/>
  <c r="AB113" i="11"/>
  <c r="AB112" i="11"/>
  <c r="AB111" i="11"/>
  <c r="AB110" i="11"/>
  <c r="AB109" i="11"/>
  <c r="AB108" i="11"/>
  <c r="AB107" i="11"/>
  <c r="AB106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82" i="11"/>
  <c r="M120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1" i="11"/>
  <c r="M122" i="11"/>
  <c r="M123" i="11"/>
  <c r="M124" i="11"/>
  <c r="M106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82" i="11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95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73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95" i="10"/>
  <c r="I27" i="9" l="1"/>
  <c r="Q32" i="9"/>
  <c r="N32" i="9"/>
  <c r="P32" i="9"/>
  <c r="M32" i="9"/>
  <c r="O32" i="9"/>
  <c r="L32" i="9"/>
  <c r="Q31" i="9"/>
  <c r="N31" i="9"/>
  <c r="P31" i="9"/>
  <c r="M31" i="9"/>
  <c r="O31" i="9"/>
  <c r="L31" i="9"/>
  <c r="Q30" i="9"/>
  <c r="N30" i="9"/>
  <c r="P30" i="9"/>
  <c r="M30" i="9"/>
  <c r="O30" i="9"/>
  <c r="L30" i="9"/>
  <c r="Q29" i="9"/>
  <c r="N29" i="9"/>
  <c r="P29" i="9"/>
  <c r="M29" i="9"/>
  <c r="O29" i="9"/>
  <c r="L29" i="9"/>
  <c r="Q28" i="9"/>
  <c r="N28" i="9"/>
  <c r="P28" i="9"/>
  <c r="M28" i="9"/>
  <c r="O28" i="9"/>
  <c r="L28" i="9"/>
  <c r="Q27" i="9"/>
  <c r="N27" i="9"/>
  <c r="P27" i="9"/>
  <c r="M27" i="9"/>
  <c r="O27" i="9"/>
  <c r="L27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81" i="7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86" i="5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99" i="4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3" i="8"/>
  <c r="U4" i="8"/>
  <c r="Y4" i="8" s="1"/>
  <c r="U5" i="8"/>
  <c r="Y5" i="8" s="1"/>
  <c r="U6" i="8"/>
  <c r="Y6" i="8" s="1"/>
  <c r="U7" i="8"/>
  <c r="Y7" i="8" s="1"/>
  <c r="U8" i="8"/>
  <c r="Y8" i="8" s="1"/>
  <c r="U9" i="8"/>
  <c r="Y9" i="8" s="1"/>
  <c r="U10" i="8"/>
  <c r="Y10" i="8" s="1"/>
  <c r="U11" i="8"/>
  <c r="Y11" i="8" s="1"/>
  <c r="U12" i="8"/>
  <c r="Y12" i="8" s="1"/>
  <c r="U13" i="8"/>
  <c r="Y13" i="8" s="1"/>
  <c r="U14" i="8"/>
  <c r="Y14" i="8" s="1"/>
  <c r="U15" i="8"/>
  <c r="Y15" i="8" s="1"/>
  <c r="U16" i="8"/>
  <c r="Y16" i="8" s="1"/>
  <c r="U17" i="8"/>
  <c r="Y17" i="8" s="1"/>
  <c r="U18" i="8"/>
  <c r="Y18" i="8" s="1"/>
  <c r="U19" i="8"/>
  <c r="Y19" i="8" s="1"/>
  <c r="U20" i="8"/>
  <c r="Y20" i="8" s="1"/>
  <c r="U21" i="8"/>
  <c r="Y21" i="8" s="1"/>
  <c r="U3" i="8"/>
  <c r="Y3" i="8" s="1"/>
  <c r="AC56" i="7" l="1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55" i="7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57" i="5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75" i="4"/>
  <c r="S137" i="2" l="1"/>
  <c r="T137" i="2"/>
  <c r="U137" i="2"/>
  <c r="V137" i="2"/>
  <c r="W137" i="2"/>
  <c r="R137" i="2"/>
  <c r="C137" i="2"/>
  <c r="D137" i="2"/>
  <c r="E137" i="2"/>
  <c r="F137" i="2"/>
  <c r="G137" i="2"/>
  <c r="C114" i="2"/>
  <c r="D114" i="2"/>
  <c r="E114" i="2"/>
  <c r="F114" i="2"/>
  <c r="G114" i="2"/>
  <c r="F45" i="2"/>
  <c r="T148" i="1"/>
  <c r="T149" i="1"/>
  <c r="T145" i="1"/>
  <c r="T144" i="1"/>
  <c r="N143" i="1"/>
  <c r="Q148" i="1" l="1"/>
  <c r="Q153" i="1"/>
  <c r="T147" i="1"/>
  <c r="T146" i="1"/>
  <c r="T143" i="1"/>
  <c r="T159" i="1"/>
  <c r="T154" i="1"/>
  <c r="T153" i="1"/>
  <c r="T161" i="1"/>
  <c r="T160" i="1"/>
  <c r="T158" i="1"/>
  <c r="T157" i="1"/>
  <c r="T155" i="1"/>
  <c r="T152" i="1"/>
  <c r="T156" i="1"/>
  <c r="T151" i="1"/>
  <c r="T150" i="1"/>
  <c r="Q146" i="1"/>
  <c r="Q147" i="1"/>
  <c r="Q143" i="1"/>
  <c r="Q160" i="1"/>
  <c r="Q159" i="1"/>
  <c r="Q145" i="1"/>
  <c r="Q158" i="1"/>
  <c r="Q161" i="1"/>
  <c r="Q156" i="1"/>
  <c r="Q152" i="1"/>
  <c r="Q144" i="1"/>
  <c r="Q157" i="1"/>
  <c r="Q155" i="1"/>
  <c r="Q154" i="1"/>
  <c r="Q151" i="1"/>
  <c r="Q150" i="1"/>
  <c r="Q149" i="1"/>
  <c r="N158" i="1"/>
  <c r="N150" i="1"/>
  <c r="N151" i="1"/>
  <c r="N147" i="1"/>
  <c r="N152" i="1"/>
  <c r="N149" i="1"/>
  <c r="W149" i="1" s="1"/>
  <c r="N146" i="1"/>
  <c r="N148" i="1"/>
  <c r="W148" i="1" s="1"/>
  <c r="N157" i="1"/>
  <c r="N156" i="1"/>
  <c r="N155" i="1"/>
  <c r="N154" i="1"/>
  <c r="N153" i="1"/>
  <c r="N145" i="1"/>
  <c r="N144" i="1"/>
  <c r="N161" i="1"/>
  <c r="N160" i="1"/>
  <c r="N159" i="1"/>
  <c r="G17" i="3"/>
  <c r="F17" i="3"/>
  <c r="E17" i="3"/>
  <c r="D17" i="3"/>
  <c r="D16" i="3"/>
  <c r="E16" i="3"/>
  <c r="F16" i="3"/>
  <c r="G16" i="3"/>
  <c r="D15" i="3"/>
  <c r="E15" i="3"/>
  <c r="F15" i="3"/>
  <c r="G15" i="3"/>
  <c r="D14" i="3"/>
  <c r="E14" i="3"/>
  <c r="F14" i="3"/>
  <c r="G14" i="3"/>
  <c r="D13" i="3"/>
  <c r="E13" i="3"/>
  <c r="F13" i="3"/>
  <c r="G13" i="3"/>
  <c r="H17" i="3"/>
  <c r="H16" i="3"/>
  <c r="H15" i="3"/>
  <c r="H14" i="3"/>
  <c r="H13" i="3"/>
  <c r="D12" i="3"/>
  <c r="E12" i="3"/>
  <c r="F12" i="3"/>
  <c r="G12" i="3"/>
  <c r="H12" i="3"/>
  <c r="Z74" i="1"/>
  <c r="W138" i="2"/>
  <c r="V138" i="2"/>
  <c r="U138" i="2"/>
  <c r="T138" i="2"/>
  <c r="S138" i="2"/>
  <c r="R138" i="2"/>
  <c r="O137" i="2"/>
  <c r="O138" i="2" s="1"/>
  <c r="N137" i="2"/>
  <c r="N138" i="2" s="1"/>
  <c r="M137" i="2"/>
  <c r="M138" i="2" s="1"/>
  <c r="L137" i="2"/>
  <c r="L138" i="2" s="1"/>
  <c r="K137" i="2"/>
  <c r="K138" i="2" s="1"/>
  <c r="J137" i="2"/>
  <c r="J138" i="2" s="1"/>
  <c r="G138" i="2"/>
  <c r="F138" i="2"/>
  <c r="E138" i="2"/>
  <c r="D138" i="2"/>
  <c r="C138" i="2"/>
  <c r="B137" i="2"/>
  <c r="B138" i="2" s="1"/>
  <c r="W114" i="2"/>
  <c r="W115" i="2" s="1"/>
  <c r="V114" i="2"/>
  <c r="V115" i="2" s="1"/>
  <c r="U114" i="2"/>
  <c r="U115" i="2" s="1"/>
  <c r="T114" i="2"/>
  <c r="T115" i="2" s="1"/>
  <c r="S114" i="2"/>
  <c r="S115" i="2" s="1"/>
  <c r="R114" i="2"/>
  <c r="R115" i="2" s="1"/>
  <c r="O114" i="2"/>
  <c r="O115" i="2" s="1"/>
  <c r="N114" i="2"/>
  <c r="N115" i="2" s="1"/>
  <c r="M114" i="2"/>
  <c r="M115" i="2" s="1"/>
  <c r="L114" i="2"/>
  <c r="L115" i="2" s="1"/>
  <c r="K114" i="2"/>
  <c r="K115" i="2" s="1"/>
  <c r="J114" i="2"/>
  <c r="J115" i="2" s="1"/>
  <c r="G115" i="2"/>
  <c r="F115" i="2"/>
  <c r="E115" i="2"/>
  <c r="D115" i="2"/>
  <c r="C115" i="2"/>
  <c r="B114" i="2"/>
  <c r="B115" i="2" s="1"/>
  <c r="W91" i="2"/>
  <c r="W92" i="2" s="1"/>
  <c r="V91" i="2"/>
  <c r="V92" i="2" s="1"/>
  <c r="U91" i="2"/>
  <c r="U92" i="2" s="1"/>
  <c r="T91" i="2"/>
  <c r="T92" i="2" s="1"/>
  <c r="S91" i="2"/>
  <c r="S92" i="2" s="1"/>
  <c r="R91" i="2"/>
  <c r="R92" i="2" s="1"/>
  <c r="O91" i="2"/>
  <c r="O92" i="2" s="1"/>
  <c r="N91" i="2"/>
  <c r="N92" i="2" s="1"/>
  <c r="M91" i="2"/>
  <c r="M92" i="2" s="1"/>
  <c r="L91" i="2"/>
  <c r="L92" i="2" s="1"/>
  <c r="K91" i="2"/>
  <c r="K92" i="2" s="1"/>
  <c r="J91" i="2"/>
  <c r="J92" i="2" s="1"/>
  <c r="G91" i="2"/>
  <c r="G92" i="2" s="1"/>
  <c r="F91" i="2"/>
  <c r="F92" i="2" s="1"/>
  <c r="E91" i="2"/>
  <c r="E92" i="2" s="1"/>
  <c r="D91" i="2"/>
  <c r="D92" i="2" s="1"/>
  <c r="C91" i="2"/>
  <c r="C92" i="2" s="1"/>
  <c r="B91" i="2"/>
  <c r="B92" i="2" s="1"/>
  <c r="W68" i="2"/>
  <c r="W69" i="2" s="1"/>
  <c r="V68" i="2"/>
  <c r="V69" i="2" s="1"/>
  <c r="U68" i="2"/>
  <c r="U69" i="2" s="1"/>
  <c r="T68" i="2"/>
  <c r="T69" i="2" s="1"/>
  <c r="S68" i="2"/>
  <c r="S69" i="2" s="1"/>
  <c r="R68" i="2"/>
  <c r="R69" i="2" s="1"/>
  <c r="O68" i="2"/>
  <c r="O69" i="2" s="1"/>
  <c r="N68" i="2"/>
  <c r="N69" i="2" s="1"/>
  <c r="M68" i="2"/>
  <c r="M69" i="2" s="1"/>
  <c r="L68" i="2"/>
  <c r="L69" i="2" s="1"/>
  <c r="K68" i="2"/>
  <c r="K69" i="2" s="1"/>
  <c r="J68" i="2"/>
  <c r="J69" i="2" s="1"/>
  <c r="G68" i="2"/>
  <c r="G69" i="2" s="1"/>
  <c r="F68" i="2"/>
  <c r="F69" i="2" s="1"/>
  <c r="E68" i="2"/>
  <c r="E69" i="2" s="1"/>
  <c r="D68" i="2"/>
  <c r="D69" i="2" s="1"/>
  <c r="C68" i="2"/>
  <c r="C69" i="2" s="1"/>
  <c r="B68" i="2"/>
  <c r="B69" i="2" s="1"/>
  <c r="O45" i="2"/>
  <c r="O46" i="2" s="1"/>
  <c r="N45" i="2"/>
  <c r="N46" i="2" s="1"/>
  <c r="M45" i="2"/>
  <c r="M46" i="2" s="1"/>
  <c r="L45" i="2"/>
  <c r="L46" i="2" s="1"/>
  <c r="K45" i="2"/>
  <c r="K46" i="2" s="1"/>
  <c r="J45" i="2"/>
  <c r="J46" i="2" s="1"/>
  <c r="W45" i="2"/>
  <c r="W46" i="2" s="1"/>
  <c r="V45" i="2"/>
  <c r="V46" i="2" s="1"/>
  <c r="U45" i="2"/>
  <c r="U46" i="2" s="1"/>
  <c r="T45" i="2"/>
  <c r="T46" i="2" s="1"/>
  <c r="S45" i="2"/>
  <c r="S46" i="2" s="1"/>
  <c r="R45" i="2"/>
  <c r="R46" i="2" s="1"/>
  <c r="G45" i="2"/>
  <c r="G46" i="2" s="1"/>
  <c r="F46" i="2"/>
  <c r="E45" i="2"/>
  <c r="E46" i="2" s="1"/>
  <c r="D45" i="2"/>
  <c r="D46" i="2" s="1"/>
  <c r="C45" i="2"/>
  <c r="C46" i="2" s="1"/>
  <c r="B45" i="2"/>
  <c r="B46" i="2" s="1"/>
  <c r="W23" i="2"/>
  <c r="W22" i="2"/>
  <c r="V22" i="2"/>
  <c r="V23" i="2" s="1"/>
  <c r="U22" i="2"/>
  <c r="U23" i="2" s="1"/>
  <c r="T22" i="2"/>
  <c r="T23" i="2" s="1"/>
  <c r="S22" i="2"/>
  <c r="S23" i="2" s="1"/>
  <c r="R22" i="2"/>
  <c r="R23" i="2" s="1"/>
  <c r="O22" i="2"/>
  <c r="O23" i="2" s="1"/>
  <c r="N22" i="2"/>
  <c r="N23" i="2" s="1"/>
  <c r="M22" i="2"/>
  <c r="M23" i="2" s="1"/>
  <c r="L22" i="2"/>
  <c r="L23" i="2" s="1"/>
  <c r="K22" i="2"/>
  <c r="K23" i="2" s="1"/>
  <c r="J22" i="2"/>
  <c r="J23" i="2" s="1"/>
  <c r="C22" i="2"/>
  <c r="C23" i="2" s="1"/>
  <c r="D22" i="2"/>
  <c r="D23" i="2" s="1"/>
  <c r="E22" i="2"/>
  <c r="E23" i="2" s="1"/>
  <c r="F22" i="2"/>
  <c r="F23" i="2" s="1"/>
  <c r="G22" i="2"/>
  <c r="G23" i="2" s="1"/>
  <c r="B22" i="2"/>
  <c r="B23" i="2" s="1"/>
  <c r="W153" i="1" l="1"/>
  <c r="W143" i="1"/>
  <c r="W145" i="1"/>
  <c r="W146" i="1"/>
  <c r="W147" i="1"/>
  <c r="W159" i="1"/>
  <c r="W160" i="1"/>
  <c r="W152" i="1"/>
  <c r="W151" i="1"/>
  <c r="W150" i="1"/>
  <c r="W158" i="1"/>
  <c r="W154" i="1"/>
  <c r="W144" i="1"/>
  <c r="W155" i="1"/>
  <c r="W156" i="1"/>
  <c r="W161" i="1"/>
  <c r="W157" i="1"/>
  <c r="BH74" i="1" l="1"/>
  <c r="F74" i="1"/>
  <c r="C74" i="1"/>
  <c r="AV74" i="1"/>
  <c r="AW74" i="1"/>
  <c r="AX74" i="1"/>
  <c r="AY74" i="1"/>
  <c r="AZ74" i="1"/>
  <c r="BA74" i="1"/>
  <c r="BB74" i="1"/>
  <c r="BC74" i="1"/>
  <c r="AU74" i="1"/>
  <c r="BN74" i="1"/>
  <c r="BM74" i="1"/>
  <c r="BL74" i="1"/>
  <c r="BK74" i="1"/>
  <c r="BJ74" i="1"/>
  <c r="BI74" i="1"/>
  <c r="BG74" i="1"/>
  <c r="BF74" i="1"/>
  <c r="AR74" i="1"/>
  <c r="AQ74" i="1"/>
  <c r="AP74" i="1"/>
  <c r="AO74" i="1"/>
  <c r="AN74" i="1"/>
  <c r="AM74" i="1"/>
  <c r="AL74" i="1"/>
  <c r="AK74" i="1"/>
  <c r="AJ74" i="1"/>
  <c r="AG74" i="1"/>
  <c r="AF74" i="1"/>
  <c r="AE74" i="1"/>
  <c r="AD74" i="1"/>
  <c r="AC74" i="1"/>
  <c r="AB74" i="1"/>
  <c r="AA74" i="1"/>
  <c r="Y74" i="1"/>
  <c r="V74" i="1"/>
  <c r="U74" i="1"/>
  <c r="T74" i="1"/>
  <c r="S74" i="1"/>
  <c r="R74" i="1"/>
  <c r="Q74" i="1"/>
  <c r="P74" i="1"/>
  <c r="O74" i="1"/>
  <c r="N74" i="1"/>
  <c r="K74" i="1"/>
  <c r="J74" i="1"/>
  <c r="I74" i="1"/>
  <c r="H74" i="1"/>
  <c r="G74" i="1"/>
  <c r="E74" i="1"/>
  <c r="D74" i="1"/>
  <c r="BN49" i="1"/>
  <c r="BM49" i="1"/>
  <c r="BL49" i="1"/>
  <c r="BK49" i="1"/>
  <c r="BJ49" i="1"/>
  <c r="BI49" i="1"/>
  <c r="BH49" i="1"/>
  <c r="BG49" i="1"/>
  <c r="BF49" i="1"/>
  <c r="BC49" i="1"/>
  <c r="BB49" i="1"/>
  <c r="BA49" i="1"/>
  <c r="AZ49" i="1"/>
  <c r="AY49" i="1"/>
  <c r="AX49" i="1"/>
  <c r="AW49" i="1"/>
  <c r="AV49" i="1"/>
  <c r="AU49" i="1"/>
  <c r="AR49" i="1"/>
  <c r="AQ49" i="1"/>
  <c r="AP49" i="1"/>
  <c r="AO49" i="1"/>
  <c r="AN49" i="1"/>
  <c r="AM49" i="1"/>
  <c r="AL49" i="1"/>
  <c r="AK49" i="1"/>
  <c r="AJ49" i="1"/>
  <c r="AG49" i="1"/>
  <c r="AF49" i="1"/>
  <c r="AE49" i="1"/>
  <c r="AD49" i="1"/>
  <c r="AC49" i="1"/>
  <c r="AB49" i="1"/>
  <c r="AA49" i="1"/>
  <c r="Z49" i="1"/>
  <c r="Y49" i="1"/>
  <c r="V49" i="1"/>
  <c r="U49" i="1"/>
  <c r="T49" i="1"/>
  <c r="S49" i="1"/>
  <c r="R49" i="1"/>
  <c r="Q49" i="1"/>
  <c r="P49" i="1"/>
  <c r="O49" i="1"/>
  <c r="N49" i="1"/>
  <c r="K49" i="1"/>
  <c r="J49" i="1"/>
  <c r="I49" i="1"/>
  <c r="H49" i="1"/>
  <c r="G49" i="1"/>
  <c r="F49" i="1"/>
  <c r="E49" i="1"/>
  <c r="D49" i="1"/>
  <c r="C49" i="1"/>
  <c r="BN24" i="1"/>
  <c r="BM24" i="1"/>
  <c r="BL24" i="1"/>
  <c r="BK24" i="1"/>
  <c r="BJ24" i="1"/>
  <c r="BI24" i="1"/>
  <c r="BH24" i="1"/>
  <c r="BG24" i="1"/>
  <c r="BF24" i="1"/>
  <c r="BC24" i="1"/>
  <c r="BB24" i="1"/>
  <c r="BA24" i="1"/>
  <c r="AZ24" i="1"/>
  <c r="AY24" i="1"/>
  <c r="AX24" i="1"/>
  <c r="AW24" i="1"/>
  <c r="AV24" i="1"/>
  <c r="AU24" i="1"/>
  <c r="AR24" i="1"/>
  <c r="AQ24" i="1"/>
  <c r="AP24" i="1"/>
  <c r="AO24" i="1"/>
  <c r="AN24" i="1"/>
  <c r="AM24" i="1"/>
  <c r="AL24" i="1"/>
  <c r="AK24" i="1"/>
  <c r="AJ24" i="1"/>
  <c r="AG24" i="1"/>
  <c r="AF24" i="1"/>
  <c r="AE24" i="1"/>
  <c r="AD24" i="1"/>
  <c r="AC24" i="1"/>
  <c r="AB24" i="1"/>
  <c r="AA24" i="1"/>
  <c r="Z24" i="1"/>
  <c r="Y24" i="1"/>
  <c r="N24" i="1"/>
  <c r="O24" i="1"/>
  <c r="P24" i="1"/>
  <c r="Q24" i="1"/>
  <c r="R24" i="1"/>
  <c r="S24" i="1"/>
  <c r="T24" i="1"/>
  <c r="U24" i="1"/>
  <c r="V24" i="1"/>
  <c r="D24" i="1"/>
  <c r="E24" i="1"/>
  <c r="F24" i="1"/>
  <c r="G24" i="1"/>
  <c r="H24" i="1"/>
  <c r="I24" i="1" l="1"/>
  <c r="J24" i="1"/>
  <c r="K24" i="1"/>
  <c r="C24" i="1"/>
</calcChain>
</file>

<file path=xl/sharedStrings.xml><?xml version="1.0" encoding="utf-8"?>
<sst xmlns="http://schemas.openxmlformats.org/spreadsheetml/2006/main" count="2175" uniqueCount="189">
  <si>
    <t>Fort Wayne</t>
  </si>
  <si>
    <t>7 to 20</t>
  </si>
  <si>
    <t>10 to 17</t>
  </si>
  <si>
    <t>13 to 14</t>
  </si>
  <si>
    <t>IQR</t>
  </si>
  <si>
    <t>MAE</t>
  </si>
  <si>
    <t>Min MAE</t>
  </si>
  <si>
    <t>Max MAE</t>
  </si>
  <si>
    <t>IQR of Residuals</t>
  </si>
  <si>
    <t>IQR of MAES</t>
  </si>
  <si>
    <t>No Filter</t>
  </si>
  <si>
    <t>DSWRF &lt;= 170</t>
  </si>
  <si>
    <t>Gas City</t>
  </si>
  <si>
    <t>I-74 at I-465 Indianapolis</t>
  </si>
  <si>
    <t>US-31 at SR-38</t>
  </si>
  <si>
    <t>Jeffersonville</t>
  </si>
  <si>
    <t>Scottsburg</t>
  </si>
  <si>
    <t>Fcst Hr</t>
  </si>
  <si>
    <t>TMP-DPT &lt;= 1.5 C</t>
  </si>
  <si>
    <t>DSWRF &gt; 170</t>
  </si>
  <si>
    <t>nan</t>
  </si>
  <si>
    <t>TMP-DPT &lt;= 1.5</t>
  </si>
  <si>
    <t>FcstHR</t>
  </si>
  <si>
    <t>Precip.</t>
  </si>
  <si>
    <t>No Precip.</t>
  </si>
  <si>
    <t>Current</t>
  </si>
  <si>
    <t>1hrs ago</t>
  </si>
  <si>
    <t>2hrs ago</t>
  </si>
  <si>
    <t>3hrs ago</t>
  </si>
  <si>
    <t>4hrs ago</t>
  </si>
  <si>
    <t>5hrs ago</t>
  </si>
  <si>
    <t>6hrs ago</t>
  </si>
  <si>
    <t>7hrs ago</t>
  </si>
  <si>
    <t>8hrs ago</t>
  </si>
  <si>
    <t>9hrs ago</t>
  </si>
  <si>
    <t>10hrs ago</t>
  </si>
  <si>
    <t>11hrs ago</t>
  </si>
  <si>
    <t>12hrs ago</t>
  </si>
  <si>
    <t>13hrs ago</t>
  </si>
  <si>
    <t>14hrs ago</t>
  </si>
  <si>
    <t>15hrs ago</t>
  </si>
  <si>
    <t>16hrs ago</t>
  </si>
  <si>
    <t>17hrs ago</t>
  </si>
  <si>
    <t>18hrs ago</t>
  </si>
  <si>
    <t>Precip</t>
  </si>
  <si>
    <t>No Precip</t>
  </si>
  <si>
    <t>i-74 at i-465</t>
  </si>
  <si>
    <t xml:space="preserve"> nan</t>
  </si>
  <si>
    <t>us31 at sr38</t>
  </si>
  <si>
    <t>jeffersonville</t>
  </si>
  <si>
    <t>0 to 9</t>
  </si>
  <si>
    <t>Feb1 jeffersonville 0 to 9</t>
  </si>
  <si>
    <t>Feb1 scottsburg 0 to 9</t>
  </si>
  <si>
    <t>5 to 19</t>
  </si>
  <si>
    <t>8 to 16</t>
  </si>
  <si>
    <t>11 to 13</t>
  </si>
  <si>
    <t>3 to 19</t>
  </si>
  <si>
    <t>6 to 16</t>
  </si>
  <si>
    <t>9 to 13</t>
  </si>
  <si>
    <t>Avg. Sample Size</t>
  </si>
  <si>
    <t>avg</t>
  </si>
  <si>
    <t>floored</t>
  </si>
  <si>
    <t>Z54:Z72</t>
  </si>
  <si>
    <t>Table 3: Sample sizes for each filter at each location for December 2018 through March 2019 in Figure 3.</t>
  </si>
  <si>
    <t>Precipitation</t>
  </si>
  <si>
    <t>No Precipitation</t>
  </si>
  <si>
    <t>Min Samples</t>
  </si>
  <si>
    <t>Max Samples</t>
  </si>
  <si>
    <t>Min MAE Forecast</t>
  </si>
  <si>
    <t>DWSRF &lt;= 170</t>
  </si>
  <si>
    <t>max MAE Forecast</t>
  </si>
  <si>
    <t>maximized late forecasts are bad, early forecasts aren't any better…</t>
  </si>
  <si>
    <t>early forecasts are red (good), late forecasts are green (good)</t>
  </si>
  <si>
    <t>NORTH ZONE</t>
  </si>
  <si>
    <t>hr</t>
  </si>
  <si>
    <t>count</t>
  </si>
  <si>
    <t>SOUTH ZONE</t>
  </si>
  <si>
    <t>CENTRAL ZONE</t>
  </si>
  <si>
    <t>Below data is summing up the count for hours that MAE is minimized in each zone. This tells you which forecast for these sets of storms performs the most reliably.</t>
  </si>
  <si>
    <t>TOTAL COUNT</t>
  </si>
  <si>
    <t>SORTED SOUTH</t>
  </si>
  <si>
    <t>SORTED CENTRAL</t>
  </si>
  <si>
    <t>SORTED NORTH</t>
  </si>
  <si>
    <t>SORTED COUNT ALL REGIONS</t>
  </si>
  <si>
    <t>Rule for choosing best forecast: Needs to be 6 hours or more out for strategic decision making</t>
  </si>
  <si>
    <t>North:</t>
  </si>
  <si>
    <t>Central:</t>
  </si>
  <si>
    <t>1st</t>
  </si>
  <si>
    <t>2nd</t>
  </si>
  <si>
    <t>Southern:</t>
  </si>
  <si>
    <t>Whole State:</t>
  </si>
  <si>
    <t>From these storms alone, the hour 7 forecast seems to perform the best. It would be worthwhile to do a full evaluation of a year's worth of data.</t>
  </si>
  <si>
    <t>0 to 23</t>
  </si>
  <si>
    <t>17 to 23</t>
  </si>
  <si>
    <t>Jan 12 Fort Wayne 0 to 23</t>
  </si>
  <si>
    <t>Jan 12 Gas City 0 to 23</t>
  </si>
  <si>
    <t>Jan 12 i74 @ i465 - Indianapolis 0 to 23</t>
  </si>
  <si>
    <t>Jan 12 us31 @ sr38  0 to 23</t>
  </si>
  <si>
    <t>Jan 12 jeffersonville 0 to 23</t>
  </si>
  <si>
    <t>Jan 12 scottsburg 0 to 23</t>
  </si>
  <si>
    <t>Feb1 Fort Wayne 0 to 9</t>
  </si>
  <si>
    <t>Feb1 Gas City 0 to 9</t>
  </si>
  <si>
    <t>Feb1 i74 @ i465 - Indianapolis 0 to 9</t>
  </si>
  <si>
    <t>Feb1 us31 @ sr38  0 to 9</t>
  </si>
  <si>
    <t>March 30 Fort Wayne 17 to 23</t>
  </si>
  <si>
    <t>March 30 Gas City 17 to 23</t>
  </si>
  <si>
    <t>March 30 i74 @ i465 - Indianapolis 17 to 23</t>
  </si>
  <si>
    <t>March 30 us31 @ sr38  17 to 23</t>
  </si>
  <si>
    <t>March 30 jeffersonville 17 to 23</t>
  </si>
  <si>
    <t>March 30 scottsburg 17 to 23</t>
  </si>
  <si>
    <t>JAN</t>
  </si>
  <si>
    <t>FEB</t>
  </si>
  <si>
    <t>MARCH</t>
  </si>
  <si>
    <t>Fort Wayne Sorted</t>
  </si>
  <si>
    <t>Gas City Sorted</t>
  </si>
  <si>
    <t>RANKING</t>
  </si>
  <si>
    <t>Fcst Hr Sorted</t>
  </si>
  <si>
    <t>Sorted by fcst hrs</t>
  </si>
  <si>
    <t>Fcst HR</t>
  </si>
  <si>
    <t>RANK SUM</t>
  </si>
  <si>
    <t>Sorted by ranking</t>
  </si>
  <si>
    <t>The 0th hour forecast does the best in the northern storms with the 18th and 17th come in 2nd and 3rd.</t>
  </si>
  <si>
    <t>SORT THE FCST HRS</t>
  </si>
  <si>
    <t>i74 SORTED</t>
  </si>
  <si>
    <t>US31 SORTED</t>
  </si>
  <si>
    <t>RANK THE SORTED FCST</t>
  </si>
  <si>
    <t>RANK</t>
  </si>
  <si>
    <t>mae</t>
  </si>
  <si>
    <t>sort by fcst hrs</t>
  </si>
  <si>
    <t>sum rank</t>
  </si>
  <si>
    <t>rank</t>
  </si>
  <si>
    <t>JVILLE SORTED</t>
  </si>
  <si>
    <t>SCOTTSBURG SORTED</t>
  </si>
  <si>
    <t>NORTH</t>
  </si>
  <si>
    <t>CENTRAL</t>
  </si>
  <si>
    <t>SOUTH</t>
  </si>
  <si>
    <t>Rank</t>
  </si>
  <si>
    <t>Northern Indiana Forecast Hours</t>
  </si>
  <si>
    <t>Central Indiana Forecast Hours</t>
  </si>
  <si>
    <t>Southern Indiana Forecast Hours</t>
  </si>
  <si>
    <t>North</t>
  </si>
  <si>
    <t>Central</t>
  </si>
  <si>
    <t>SUM</t>
  </si>
  <si>
    <t>SUM SORT</t>
  </si>
  <si>
    <t>South</t>
  </si>
  <si>
    <t>Count each occurrence in top 6</t>
  </si>
  <si>
    <t>FORT WAYNE</t>
  </si>
  <si>
    <t>fort wayne</t>
  </si>
  <si>
    <t>gas city</t>
  </si>
  <si>
    <t>GAS CITY</t>
  </si>
  <si>
    <t>Forecast Hr</t>
  </si>
  <si>
    <t>Rank Sum</t>
  </si>
  <si>
    <t>Jan-12 Score</t>
  </si>
  <si>
    <t>Feb-1 Score</t>
  </si>
  <si>
    <t>Mar-30 Score</t>
  </si>
  <si>
    <t>i74 rank sum</t>
  </si>
  <si>
    <t>us31 ranksum</t>
  </si>
  <si>
    <t>rank sum</t>
  </si>
  <si>
    <t>Site</t>
  </si>
  <si>
    <t>0 to 5</t>
  </si>
  <si>
    <t>6 to 11</t>
  </si>
  <si>
    <t>normalization</t>
  </si>
  <si>
    <t>12 to 18</t>
  </si>
  <si>
    <t>Jan</t>
  </si>
  <si>
    <t>Feb</t>
  </si>
  <si>
    <t>March</t>
  </si>
  <si>
    <t>fcst Hr</t>
  </si>
  <si>
    <t>ranksum</t>
  </si>
  <si>
    <t>fcst hr</t>
  </si>
  <si>
    <t>SORT BY FCST HR</t>
  </si>
  <si>
    <t>Fort Wayne TMP-DPT &lt;= 1.5 C</t>
  </si>
  <si>
    <t>Fort Wayne Precipitation</t>
  </si>
  <si>
    <t>Gas City TMP-DPT &lt;= 1.5 C</t>
  </si>
  <si>
    <t>Gas City Precipitation</t>
  </si>
  <si>
    <t>precip</t>
  </si>
  <si>
    <t>tmp-dpt</t>
  </si>
  <si>
    <t>I-74 at I-465 Indianapolis TMP-DPT &lt;= 1.5 C</t>
  </si>
  <si>
    <t>I-74 at I-465 Indianapolis Precipitation</t>
  </si>
  <si>
    <t>US-31 at SR-38 TMP-DPT &lt;= 1.5 C</t>
  </si>
  <si>
    <t>US-31 at SR-38 Precipitation</t>
  </si>
  <si>
    <t>rankSum</t>
  </si>
  <si>
    <t>Jeffersonville TMP-DPT &lt;= 1.5 C</t>
  </si>
  <si>
    <t>Scottsburg Precipitation</t>
  </si>
  <si>
    <t>Jeffersonville Precipitation</t>
  </si>
  <si>
    <t>Scottsburg TMP-DPT &lt;= 1.5 C</t>
  </si>
  <si>
    <t>Northern Stations</t>
  </si>
  <si>
    <t>Southern Stations</t>
  </si>
  <si>
    <t>Central Stations</t>
  </si>
  <si>
    <t>I-74 at I-465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</si>
</sst>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0" fontId="1" fillId="0" borderId="5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2" fontId="2" fillId="0" borderId="0" xfId="0" applyNumberFormat="1" applyFont="1" applyBorder="1" applyAlignment="1">
      <alignment horizontal="left" vertical="center"/>
    </xf>
    <xf numFmtId="2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2" fontId="2" fillId="0" borderId="4" xfId="0" applyNumberFormat="1" applyFont="1" applyBorder="1" applyAlignment="1">
      <alignment horizontal="left" vertical="center"/>
    </xf>
    <xf numFmtId="0" fontId="1" fillId="0" borderId="4" xfId="0" applyFont="1" applyBorder="1"/>
    <xf numFmtId="0" fontId="0" fillId="0" borderId="4" xfId="0" applyBorder="1"/>
    <xf numFmtId="16" fontId="3" fillId="0" borderId="17" xfId="0" applyNumberFormat="1" applyFont="1" applyBorder="1" applyAlignment="1">
      <alignment horizontal="center" vertical="center" wrapText="1"/>
    </xf>
    <xf numFmtId="16" fontId="3" fillId="0" borderId="1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7" xfId="0" applyFont="1" applyBorder="1"/>
    <xf numFmtId="2" fontId="7" fillId="0" borderId="4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6" fillId="0" borderId="1" xfId="0" applyFont="1" applyBorder="1"/>
    <xf numFmtId="2" fontId="7" fillId="0" borderId="1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0" fontId="6" fillId="0" borderId="4" xfId="0" applyFont="1" applyBorder="1"/>
    <xf numFmtId="2" fontId="7" fillId="0" borderId="7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2" xfId="0" applyFont="1" applyBorder="1"/>
    <xf numFmtId="1" fontId="7" fillId="0" borderId="12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" fontId="3" fillId="0" borderId="24" xfId="0" applyNumberFormat="1" applyFont="1" applyBorder="1" applyAlignment="1">
      <alignment vertical="center"/>
    </xf>
    <xf numFmtId="16" fontId="3" fillId="0" borderId="25" xfId="0" applyNumberFormat="1" applyFont="1" applyBorder="1" applyAlignment="1">
      <alignment vertical="center"/>
    </xf>
    <xf numFmtId="16" fontId="3" fillId="0" borderId="26" xfId="0" applyNumberFormat="1" applyFont="1" applyBorder="1" applyAlignment="1">
      <alignment vertical="center"/>
    </xf>
    <xf numFmtId="16" fontId="3" fillId="0" borderId="19" xfId="0" applyNumberFormat="1" applyFont="1" applyBorder="1" applyAlignment="1">
      <alignment vertical="center"/>
    </xf>
    <xf numFmtId="16" fontId="3" fillId="0" borderId="20" xfId="0" applyNumberFormat="1" applyFont="1" applyBorder="1" applyAlignment="1">
      <alignment vertical="center"/>
    </xf>
    <xf numFmtId="16" fontId="3" fillId="0" borderId="2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0" fontId="9" fillId="0" borderId="31" xfId="1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6" fontId="6" fillId="0" borderId="3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33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16" fontId="6" fillId="0" borderId="0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2" fontId="7" fillId="0" borderId="37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6" fillId="0" borderId="41" xfId="0" applyFont="1" applyBorder="1"/>
    <xf numFmtId="2" fontId="7" fillId="0" borderId="41" xfId="0" applyNumberFormat="1" applyFont="1" applyBorder="1" applyAlignment="1">
      <alignment horizontal="center"/>
    </xf>
    <xf numFmtId="2" fontId="7" fillId="0" borderId="42" xfId="0" applyNumberFormat="1" applyFont="1" applyBorder="1" applyAlignment="1">
      <alignment horizontal="center"/>
    </xf>
    <xf numFmtId="2" fontId="7" fillId="0" borderId="43" xfId="0" applyNumberFormat="1" applyFont="1" applyBorder="1" applyAlignment="1">
      <alignment horizontal="center" wrapText="1"/>
    </xf>
    <xf numFmtId="2" fontId="7" fillId="0" borderId="38" xfId="0" applyNumberFormat="1" applyFont="1" applyBorder="1" applyAlignment="1">
      <alignment horizontal="center" wrapText="1"/>
    </xf>
    <xf numFmtId="2" fontId="7" fillId="0" borderId="39" xfId="0" applyNumberFormat="1" applyFont="1" applyBorder="1" applyAlignment="1">
      <alignment horizontal="center" wrapText="1"/>
    </xf>
    <xf numFmtId="0" fontId="6" fillId="0" borderId="46" xfId="0" applyFont="1" applyBorder="1"/>
    <xf numFmtId="2" fontId="7" fillId="0" borderId="46" xfId="0" applyNumberFormat="1" applyFont="1" applyBorder="1" applyAlignment="1">
      <alignment horizontal="center"/>
    </xf>
    <xf numFmtId="2" fontId="7" fillId="0" borderId="47" xfId="0" applyNumberFormat="1" applyFont="1" applyBorder="1" applyAlignment="1">
      <alignment horizontal="center"/>
    </xf>
    <xf numFmtId="1" fontId="7" fillId="0" borderId="48" xfId="0" applyNumberFormat="1" applyFont="1" applyBorder="1" applyAlignment="1">
      <alignment horizontal="center"/>
    </xf>
    <xf numFmtId="1" fontId="7" fillId="0" borderId="49" xfId="0" applyNumberFormat="1" applyFont="1" applyBorder="1" applyAlignment="1">
      <alignment horizontal="center"/>
    </xf>
    <xf numFmtId="0" fontId="6" fillId="0" borderId="44" xfId="0" applyFont="1" applyBorder="1"/>
    <xf numFmtId="2" fontId="7" fillId="0" borderId="4" xfId="0" applyNumberFormat="1" applyFont="1" applyBorder="1" applyAlignment="1">
      <alignment horizontal="center" wrapText="1"/>
    </xf>
    <xf numFmtId="2" fontId="7" fillId="0" borderId="7" xfId="0" applyNumberFormat="1" applyFont="1" applyBorder="1" applyAlignment="1">
      <alignment horizontal="center" wrapText="1"/>
    </xf>
    <xf numFmtId="2" fontId="7" fillId="0" borderId="8" xfId="0" applyNumberFormat="1" applyFont="1" applyBorder="1" applyAlignment="1">
      <alignment horizontal="center" wrapText="1"/>
    </xf>
    <xf numFmtId="2" fontId="7" fillId="0" borderId="15" xfId="0" applyNumberFormat="1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 applyAlignment="1"/>
    <xf numFmtId="0" fontId="6" fillId="0" borderId="33" xfId="0" applyFont="1" applyFill="1" applyBorder="1" applyAlignment="1">
      <alignment horizontal="center" wrapText="1"/>
    </xf>
    <xf numFmtId="0" fontId="0" fillId="0" borderId="1" xfId="0" applyBorder="1" applyAlignment="1"/>
    <xf numFmtId="0" fontId="6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/>
    <xf numFmtId="0" fontId="1" fillId="0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3" xfId="0" applyBorder="1"/>
    <xf numFmtId="16" fontId="0" fillId="0" borderId="0" xfId="0" applyNumberFormat="1"/>
    <xf numFmtId="0" fontId="1" fillId="0" borderId="4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16" fontId="3" fillId="0" borderId="17" xfId="0" applyNumberFormat="1" applyFont="1" applyBorder="1" applyAlignment="1">
      <alignment horizontal="center" vertical="center" wrapText="1"/>
    </xf>
    <xf numFmtId="16" fontId="3" fillId="0" borderId="40" xfId="0" applyNumberFormat="1" applyFont="1" applyBorder="1" applyAlignment="1">
      <alignment horizontal="center" vertical="center" wrapText="1"/>
    </xf>
    <xf numFmtId="16" fontId="3" fillId="0" borderId="18" xfId="0" applyNumberFormat="1" applyFont="1" applyBorder="1" applyAlignment="1">
      <alignment horizontal="center" vertical="center" wrapText="1"/>
    </xf>
    <xf numFmtId="16" fontId="3" fillId="0" borderId="16" xfId="0" applyNumberFormat="1" applyFont="1" applyBorder="1" applyAlignment="1">
      <alignment horizontal="center" vertical="center"/>
    </xf>
    <xf numFmtId="16" fontId="3" fillId="0" borderId="17" xfId="0" applyNumberFormat="1" applyFont="1" applyBorder="1" applyAlignment="1">
      <alignment horizontal="center" vertical="center"/>
    </xf>
    <xf numFmtId="16" fontId="3" fillId="0" borderId="40" xfId="0" applyNumberFormat="1" applyFont="1" applyBorder="1" applyAlignment="1">
      <alignment horizontal="center" vertical="center"/>
    </xf>
    <xf numFmtId="16" fontId="3" fillId="0" borderId="4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3" fillId="0" borderId="32" xfId="0" applyNumberFormat="1" applyFont="1" applyBorder="1" applyAlignment="1">
      <alignment horizontal="center" vertical="center"/>
    </xf>
    <xf numFmtId="16" fontId="3" fillId="0" borderId="35" xfId="0" applyNumberFormat="1" applyFont="1" applyBorder="1" applyAlignment="1">
      <alignment horizontal="center" vertical="center"/>
    </xf>
    <xf numFmtId="16" fontId="3" fillId="0" borderId="50" xfId="0" applyNumberFormat="1" applyFont="1" applyBorder="1" applyAlignment="1">
      <alignment horizontal="center" vertical="center"/>
    </xf>
    <xf numFmtId="16" fontId="6" fillId="0" borderId="28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center"/>
    </xf>
    <xf numFmtId="16" fontId="6" fillId="0" borderId="30" xfId="0" applyNumberFormat="1" applyFont="1" applyBorder="1" applyAlignment="1">
      <alignment horizontal="center" vertical="center"/>
    </xf>
    <xf numFmtId="16" fontId="3" fillId="0" borderId="14" xfId="0" applyNumberFormat="1" applyFont="1" applyBorder="1" applyAlignment="1">
      <alignment horizontal="center" vertical="center"/>
    </xf>
    <xf numFmtId="16" fontId="3" fillId="0" borderId="21" xfId="0" applyNumberFormat="1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 wrapText="1"/>
    </xf>
    <xf numFmtId="16" fontId="3" fillId="0" borderId="9" xfId="0" applyNumberFormat="1" applyFont="1" applyBorder="1" applyAlignment="1">
      <alignment horizontal="center" vertical="center" wrapText="1"/>
    </xf>
    <xf numFmtId="16" fontId="3" fillId="0" borderId="11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/>
    </xf>
    <xf numFmtId="16" fontId="3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20</xdr:row>
      <xdr:rowOff>28575</xdr:rowOff>
    </xdr:from>
    <xdr:to>
      <xdr:col>1</xdr:col>
      <xdr:colOff>561975</xdr:colOff>
      <xdr:row>24</xdr:row>
      <xdr:rowOff>95250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F98058-99CC-42B3-A91A-9011E2ED9756}"/>
            </a:ext>
          </a:extLst>
        </xdr:cNvPr>
        <xdr:cNvSpPr/>
      </xdr:nvSpPr>
      <xdr:spPr>
        <a:xfrm>
          <a:off x="771525" y="3838575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85725</xdr:colOff>
      <xdr:row>45</xdr:row>
      <xdr:rowOff>38100</xdr:rowOff>
    </xdr:from>
    <xdr:to>
      <xdr:col>1</xdr:col>
      <xdr:colOff>485775</xdr:colOff>
      <xdr:row>49</xdr:row>
      <xdr:rowOff>104775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218264AD-47D8-4F58-82D4-DF00636C0B72}"/>
            </a:ext>
          </a:extLst>
        </xdr:cNvPr>
        <xdr:cNvSpPr/>
      </xdr:nvSpPr>
      <xdr:spPr>
        <a:xfrm>
          <a:off x="695325" y="8610600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561975</xdr:colOff>
      <xdr:row>68</xdr:row>
      <xdr:rowOff>76200</xdr:rowOff>
    </xdr:from>
    <xdr:to>
      <xdr:col>2</xdr:col>
      <xdr:colOff>352425</xdr:colOff>
      <xdr:row>72</xdr:row>
      <xdr:rowOff>142875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DA526A0-4D52-46B4-AFBC-7005D9F4A79E}"/>
            </a:ext>
          </a:extLst>
        </xdr:cNvPr>
        <xdr:cNvSpPr/>
      </xdr:nvSpPr>
      <xdr:spPr>
        <a:xfrm>
          <a:off x="1171575" y="13030200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442912</xdr:colOff>
      <xdr:row>82</xdr:row>
      <xdr:rowOff>71438</xdr:rowOff>
    </xdr:from>
    <xdr:to>
      <xdr:col>22</xdr:col>
      <xdr:colOff>52387</xdr:colOff>
      <xdr:row>84</xdr:row>
      <xdr:rowOff>90488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AA02916-AAD3-4178-B4DC-2F10A36705B4}"/>
            </a:ext>
          </a:extLst>
        </xdr:cNvPr>
        <xdr:cNvSpPr/>
      </xdr:nvSpPr>
      <xdr:spPr>
        <a:xfrm rot="16200000">
          <a:off x="12849225" y="15478125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404814</xdr:colOff>
      <xdr:row>82</xdr:row>
      <xdr:rowOff>33340</xdr:rowOff>
    </xdr:from>
    <xdr:to>
      <xdr:col>26</xdr:col>
      <xdr:colOff>14289</xdr:colOff>
      <xdr:row>84</xdr:row>
      <xdr:rowOff>52390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60C04645-D3F8-42DB-91CF-C7BB01F97D94}"/>
            </a:ext>
          </a:extLst>
        </xdr:cNvPr>
        <xdr:cNvSpPr/>
      </xdr:nvSpPr>
      <xdr:spPr>
        <a:xfrm rot="16200000">
          <a:off x="15392402" y="15440027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22</xdr:row>
      <xdr:rowOff>28575</xdr:rowOff>
    </xdr:from>
    <xdr:to>
      <xdr:col>1</xdr:col>
      <xdr:colOff>523875</xdr:colOff>
      <xdr:row>26</xdr:row>
      <xdr:rowOff>95250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81F441B5-441C-420A-AAD5-4ED06AED27FB}"/>
            </a:ext>
          </a:extLst>
        </xdr:cNvPr>
        <xdr:cNvSpPr/>
      </xdr:nvSpPr>
      <xdr:spPr>
        <a:xfrm>
          <a:off x="733425" y="4219575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50</xdr:row>
      <xdr:rowOff>38100</xdr:rowOff>
    </xdr:from>
    <xdr:to>
      <xdr:col>2</xdr:col>
      <xdr:colOff>523875</xdr:colOff>
      <xdr:row>54</xdr:row>
      <xdr:rowOff>104775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D57794A6-189A-4186-A47A-86E19CA59BFE}"/>
            </a:ext>
          </a:extLst>
        </xdr:cNvPr>
        <xdr:cNvSpPr/>
      </xdr:nvSpPr>
      <xdr:spPr>
        <a:xfrm>
          <a:off x="1333500" y="9563100"/>
          <a:ext cx="40957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0</xdr:colOff>
      <xdr:row>59</xdr:row>
      <xdr:rowOff>95250</xdr:rowOff>
    </xdr:from>
    <xdr:to>
      <xdr:col>26</xdr:col>
      <xdr:colOff>219075</xdr:colOff>
      <xdr:row>61</xdr:row>
      <xdr:rowOff>123825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E25BFAC6-CE0A-4B89-B496-5785169B0002}"/>
            </a:ext>
          </a:extLst>
        </xdr:cNvPr>
        <xdr:cNvSpPr/>
      </xdr:nvSpPr>
      <xdr:spPr>
        <a:xfrm rot="16200000">
          <a:off x="15449550" y="11125200"/>
          <a:ext cx="40957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171450</xdr:colOff>
      <xdr:row>59</xdr:row>
      <xdr:rowOff>85725</xdr:rowOff>
    </xdr:from>
    <xdr:to>
      <xdr:col>31</xdr:col>
      <xdr:colOff>390525</xdr:colOff>
      <xdr:row>61</xdr:row>
      <xdr:rowOff>114300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97EAA0C1-0D9B-42F3-973D-A9949B3C1438}"/>
            </a:ext>
          </a:extLst>
        </xdr:cNvPr>
        <xdr:cNvSpPr/>
      </xdr:nvSpPr>
      <xdr:spPr>
        <a:xfrm rot="16200000">
          <a:off x="18754725" y="11115675"/>
          <a:ext cx="40957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</xdr:col>
      <xdr:colOff>400050</xdr:colOff>
      <xdr:row>27</xdr:row>
      <xdr:rowOff>66675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A6E6FBE-501D-41D7-9C05-C0D4BD02885D}"/>
            </a:ext>
          </a:extLst>
        </xdr:cNvPr>
        <xdr:cNvSpPr/>
      </xdr:nvSpPr>
      <xdr:spPr>
        <a:xfrm>
          <a:off x="609600" y="4381500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400050</xdr:colOff>
      <xdr:row>51</xdr:row>
      <xdr:rowOff>66675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089877F-37F7-4D61-9936-7FEE6CD8B276}"/>
            </a:ext>
          </a:extLst>
        </xdr:cNvPr>
        <xdr:cNvSpPr/>
      </xdr:nvSpPr>
      <xdr:spPr>
        <a:xfrm>
          <a:off x="609600" y="8953500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395287</xdr:colOff>
      <xdr:row>60</xdr:row>
      <xdr:rowOff>23813</xdr:rowOff>
    </xdr:from>
    <xdr:to>
      <xdr:col>27</xdr:col>
      <xdr:colOff>4762</xdr:colOff>
      <xdr:row>62</xdr:row>
      <xdr:rowOff>42863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6BC72DC-D368-4345-8FC6-C506D40EDA6F}"/>
            </a:ext>
          </a:extLst>
        </xdr:cNvPr>
        <xdr:cNvSpPr/>
      </xdr:nvSpPr>
      <xdr:spPr>
        <a:xfrm rot="16200000">
          <a:off x="15849600" y="11239500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60</xdr:row>
      <xdr:rowOff>0</xdr:rowOff>
    </xdr:from>
    <xdr:to>
      <xdr:col>32</xdr:col>
      <xdr:colOff>219075</xdr:colOff>
      <xdr:row>62</xdr:row>
      <xdr:rowOff>19050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7524F95F-9BBF-4FE5-AF58-514184A2E6A7}"/>
            </a:ext>
          </a:extLst>
        </xdr:cNvPr>
        <xdr:cNvSpPr/>
      </xdr:nvSpPr>
      <xdr:spPr>
        <a:xfrm rot="16200000">
          <a:off x="19111913" y="11215687"/>
          <a:ext cx="400050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433575</xdr:colOff>
      <xdr:row>23</xdr:row>
      <xdr:rowOff>116100</xdr:rowOff>
    </xdr:from>
    <xdr:to>
      <xdr:col>23</xdr:col>
      <xdr:colOff>39242</xdr:colOff>
      <xdr:row>24</xdr:row>
      <xdr:rowOff>182775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3488361">
          <a:off x="14528671" y="4099454"/>
          <a:ext cx="257175" cy="143446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37"/>
  <sheetViews>
    <sheetView topLeftCell="AN1" zoomScale="85" zoomScaleNormal="85" workbookViewId="0">
      <selection activeCell="BE74" sqref="BE1:BN74"/>
    </sheetView>
  </sheetViews>
  <sheetFormatPr defaultRowHeight="15"/>
  <cols>
    <col min="2" max="2" width="15.42578125" bestFit="1" customWidth="1"/>
    <col min="3" max="3" width="7" customWidth="1"/>
    <col min="4" max="4" width="9" customWidth="1"/>
    <col min="5" max="5" width="18.140625" bestFit="1" customWidth="1"/>
    <col min="6" max="6" width="8" customWidth="1"/>
    <col min="7" max="7" width="6.5703125" customWidth="1"/>
    <col min="8" max="8" width="12.140625" customWidth="1"/>
    <col min="9" max="9" width="8.85546875" customWidth="1"/>
    <col min="10" max="10" width="13" customWidth="1"/>
    <col min="11" max="11" width="10.28515625" bestFit="1" customWidth="1"/>
    <col min="12" max="12" width="10.5703125" customWidth="1"/>
    <col min="13" max="13" width="15.42578125" bestFit="1" customWidth="1"/>
    <col min="14" max="14" width="10.5703125" customWidth="1"/>
    <col min="15" max="15" width="12.28515625" bestFit="1" customWidth="1"/>
    <col min="16" max="16" width="13.5703125" bestFit="1" customWidth="1"/>
    <col min="17" max="17" width="14.85546875" bestFit="1" customWidth="1"/>
    <col min="18" max="19" width="11" bestFit="1" customWidth="1"/>
    <col min="21" max="21" width="15.42578125" bestFit="1" customWidth="1"/>
    <col min="22" max="22" width="10.85546875" customWidth="1"/>
    <col min="23" max="23" width="15.140625" customWidth="1"/>
    <col min="24" max="24" width="15.42578125" bestFit="1" customWidth="1"/>
    <col min="25" max="25" width="13.85546875" bestFit="1" customWidth="1"/>
    <col min="26" max="26" width="13.42578125" bestFit="1" customWidth="1"/>
    <col min="27" max="30" width="11" bestFit="1" customWidth="1"/>
    <col min="35" max="35" width="15.42578125" bestFit="1" customWidth="1"/>
    <col min="36" max="36" width="11" bestFit="1" customWidth="1"/>
    <col min="38" max="41" width="11" bestFit="1" customWidth="1"/>
    <col min="46" max="46" width="16.5703125" bestFit="1" customWidth="1"/>
    <col min="47" max="47" width="8.7109375" bestFit="1" customWidth="1"/>
    <col min="48" max="48" width="9.7109375" bestFit="1" customWidth="1"/>
    <col min="49" max="49" width="13.42578125" bestFit="1" customWidth="1"/>
    <col min="50" max="50" width="14.7109375" bestFit="1" customWidth="1"/>
    <col min="51" max="51" width="6.5703125" bestFit="1" customWidth="1"/>
    <col min="52" max="52" width="9.5703125" bestFit="1" customWidth="1"/>
    <col min="53" max="55" width="9.28515625" bestFit="1" customWidth="1"/>
    <col min="57" max="57" width="15.42578125" bestFit="1" customWidth="1"/>
    <col min="58" max="58" width="11" bestFit="1" customWidth="1"/>
    <col min="60" max="63" width="11" bestFit="1" customWidth="1"/>
  </cols>
  <sheetData>
    <row r="1" spans="1:115" ht="18.75">
      <c r="A1" s="140">
        <v>43477</v>
      </c>
      <c r="B1" s="11" t="s">
        <v>0</v>
      </c>
      <c r="C1" s="136" t="s">
        <v>5</v>
      </c>
      <c r="D1" s="136"/>
      <c r="E1" s="136"/>
      <c r="F1" s="136"/>
      <c r="G1" s="136"/>
      <c r="H1" s="136"/>
      <c r="I1" s="136"/>
      <c r="J1" s="136"/>
      <c r="K1" s="136"/>
      <c r="L1" s="12"/>
      <c r="M1" s="11" t="s">
        <v>12</v>
      </c>
      <c r="N1" s="136" t="s">
        <v>5</v>
      </c>
      <c r="O1" s="136"/>
      <c r="P1" s="136"/>
      <c r="Q1" s="136"/>
      <c r="R1" s="136"/>
      <c r="S1" s="136"/>
      <c r="T1" s="136"/>
      <c r="U1" s="136"/>
      <c r="V1" s="136"/>
      <c r="W1" s="12"/>
      <c r="X1" s="11" t="s">
        <v>46</v>
      </c>
      <c r="Y1" s="136" t="s">
        <v>5</v>
      </c>
      <c r="Z1" s="136"/>
      <c r="AA1" s="136"/>
      <c r="AB1" s="136"/>
      <c r="AC1" s="136"/>
      <c r="AD1" s="136"/>
      <c r="AE1" s="136"/>
      <c r="AF1" s="136"/>
      <c r="AG1" s="136"/>
      <c r="AH1" s="12"/>
      <c r="AI1" s="11" t="s">
        <v>48</v>
      </c>
      <c r="AJ1" s="136" t="s">
        <v>5</v>
      </c>
      <c r="AK1" s="136"/>
      <c r="AL1" s="136"/>
      <c r="AM1" s="136"/>
      <c r="AN1" s="136"/>
      <c r="AO1" s="136"/>
      <c r="AP1" s="136"/>
      <c r="AQ1" s="136"/>
      <c r="AR1" s="136"/>
      <c r="AS1" s="12"/>
      <c r="AT1" s="11" t="s">
        <v>49</v>
      </c>
      <c r="AU1" s="136" t="s">
        <v>5</v>
      </c>
      <c r="AV1" s="136"/>
      <c r="AW1" s="136"/>
      <c r="AX1" s="136"/>
      <c r="AY1" s="136"/>
      <c r="AZ1" s="136"/>
      <c r="BA1" s="136"/>
      <c r="BB1" s="136"/>
      <c r="BC1" s="136"/>
      <c r="BD1" s="12"/>
      <c r="BE1" s="11" t="s">
        <v>16</v>
      </c>
      <c r="BF1" s="136" t="s">
        <v>5</v>
      </c>
      <c r="BG1" s="136"/>
      <c r="BH1" s="136"/>
      <c r="BI1" s="136"/>
      <c r="BJ1" s="136"/>
      <c r="BK1" s="136"/>
      <c r="BL1" s="136"/>
      <c r="BM1" s="136"/>
      <c r="BN1" s="136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</row>
    <row r="2" spans="1:115">
      <c r="A2" s="141"/>
      <c r="B2" s="12"/>
      <c r="C2" s="136" t="s">
        <v>92</v>
      </c>
      <c r="D2" s="136"/>
      <c r="E2" s="136"/>
      <c r="F2" s="136"/>
      <c r="G2" s="136"/>
      <c r="H2" s="136"/>
      <c r="I2" s="136" t="s">
        <v>10</v>
      </c>
      <c r="J2" s="136"/>
      <c r="K2" s="136"/>
      <c r="L2" s="13"/>
      <c r="M2" s="12"/>
      <c r="N2" s="136" t="s">
        <v>92</v>
      </c>
      <c r="O2" s="136"/>
      <c r="P2" s="136"/>
      <c r="Q2" s="136"/>
      <c r="R2" s="136"/>
      <c r="S2" s="136"/>
      <c r="T2" s="136" t="s">
        <v>10</v>
      </c>
      <c r="U2" s="136"/>
      <c r="V2" s="136"/>
      <c r="W2" s="12"/>
      <c r="X2" s="12"/>
      <c r="Y2" s="136" t="s">
        <v>92</v>
      </c>
      <c r="Z2" s="136"/>
      <c r="AA2" s="136"/>
      <c r="AB2" s="136"/>
      <c r="AC2" s="136"/>
      <c r="AD2" s="136"/>
      <c r="AE2" s="136" t="s">
        <v>10</v>
      </c>
      <c r="AF2" s="136"/>
      <c r="AG2" s="136"/>
      <c r="AH2" s="12"/>
      <c r="AI2" s="12"/>
      <c r="AJ2" s="136" t="s">
        <v>92</v>
      </c>
      <c r="AK2" s="136"/>
      <c r="AL2" s="136"/>
      <c r="AM2" s="136"/>
      <c r="AN2" s="136"/>
      <c r="AO2" s="136"/>
      <c r="AP2" s="136" t="s">
        <v>10</v>
      </c>
      <c r="AQ2" s="136"/>
      <c r="AR2" s="136"/>
      <c r="AS2" s="12"/>
      <c r="AT2" s="12"/>
      <c r="AU2" s="136" t="s">
        <v>92</v>
      </c>
      <c r="AV2" s="136"/>
      <c r="AW2" s="136"/>
      <c r="AX2" s="136"/>
      <c r="AY2" s="136"/>
      <c r="AZ2" s="136"/>
      <c r="BA2" s="136" t="s">
        <v>10</v>
      </c>
      <c r="BB2" s="136"/>
      <c r="BC2" s="136"/>
      <c r="BD2" s="12"/>
      <c r="BE2" s="12"/>
      <c r="BF2" s="136" t="s">
        <v>92</v>
      </c>
      <c r="BG2" s="136"/>
      <c r="BH2" s="136"/>
      <c r="BI2" s="136"/>
      <c r="BJ2" s="136"/>
      <c r="BK2" s="136"/>
      <c r="BL2" s="136" t="s">
        <v>10</v>
      </c>
      <c r="BM2" s="136"/>
      <c r="BN2" s="136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</row>
    <row r="3" spans="1:115">
      <c r="A3" s="141"/>
      <c r="B3" s="10" t="s">
        <v>17</v>
      </c>
      <c r="C3" s="18" t="s">
        <v>10</v>
      </c>
      <c r="D3" s="18" t="s">
        <v>19</v>
      </c>
      <c r="E3" s="18" t="s">
        <v>11</v>
      </c>
      <c r="F3" s="18" t="s">
        <v>21</v>
      </c>
      <c r="G3" s="18" t="s">
        <v>44</v>
      </c>
      <c r="H3" s="5" t="s">
        <v>45</v>
      </c>
      <c r="I3" s="5" t="s">
        <v>1</v>
      </c>
      <c r="J3" s="5" t="s">
        <v>2</v>
      </c>
      <c r="K3" s="5" t="s">
        <v>3</v>
      </c>
      <c r="L3" s="14"/>
      <c r="M3" s="5" t="s">
        <v>17</v>
      </c>
      <c r="N3" s="18" t="s">
        <v>10</v>
      </c>
      <c r="O3" s="18" t="s">
        <v>19</v>
      </c>
      <c r="P3" s="18" t="s">
        <v>11</v>
      </c>
      <c r="Q3" s="18" t="s">
        <v>21</v>
      </c>
      <c r="R3" s="18" t="s">
        <v>44</v>
      </c>
      <c r="S3" s="5" t="s">
        <v>45</v>
      </c>
      <c r="T3" s="5" t="s">
        <v>1</v>
      </c>
      <c r="U3" s="5" t="s">
        <v>2</v>
      </c>
      <c r="V3" s="5" t="s">
        <v>3</v>
      </c>
      <c r="W3" s="12"/>
      <c r="X3" s="5" t="s">
        <v>17</v>
      </c>
      <c r="Y3" s="18" t="s">
        <v>10</v>
      </c>
      <c r="Z3" s="18" t="s">
        <v>19</v>
      </c>
      <c r="AA3" s="18" t="s">
        <v>11</v>
      </c>
      <c r="AB3" s="18" t="s">
        <v>21</v>
      </c>
      <c r="AC3" s="18" t="s">
        <v>44</v>
      </c>
      <c r="AD3" s="5" t="s">
        <v>45</v>
      </c>
      <c r="AE3" s="5" t="s">
        <v>53</v>
      </c>
      <c r="AF3" s="5" t="s">
        <v>54</v>
      </c>
      <c r="AG3" s="5" t="s">
        <v>55</v>
      </c>
      <c r="AH3" s="12"/>
      <c r="AI3" s="5" t="s">
        <v>17</v>
      </c>
      <c r="AJ3" s="18" t="s">
        <v>10</v>
      </c>
      <c r="AK3" s="18" t="s">
        <v>19</v>
      </c>
      <c r="AL3" s="18" t="s">
        <v>11</v>
      </c>
      <c r="AM3" s="18" t="s">
        <v>21</v>
      </c>
      <c r="AN3" s="18" t="s">
        <v>44</v>
      </c>
      <c r="AO3" s="5" t="s">
        <v>45</v>
      </c>
      <c r="AP3" s="5" t="s">
        <v>53</v>
      </c>
      <c r="AQ3" s="5" t="s">
        <v>54</v>
      </c>
      <c r="AR3" s="5" t="s">
        <v>55</v>
      </c>
      <c r="AS3" s="12"/>
      <c r="AT3" s="5" t="s">
        <v>17</v>
      </c>
      <c r="AU3" s="18" t="s">
        <v>10</v>
      </c>
      <c r="AV3" s="18" t="s">
        <v>19</v>
      </c>
      <c r="AW3" s="18" t="s">
        <v>11</v>
      </c>
      <c r="AX3" s="18" t="s">
        <v>21</v>
      </c>
      <c r="AY3" s="18" t="s">
        <v>44</v>
      </c>
      <c r="AZ3" s="5" t="s">
        <v>45</v>
      </c>
      <c r="BA3" s="5" t="s">
        <v>56</v>
      </c>
      <c r="BB3" s="5" t="s">
        <v>57</v>
      </c>
      <c r="BC3" s="5" t="s">
        <v>58</v>
      </c>
      <c r="BD3" s="12"/>
      <c r="BE3" s="5" t="s">
        <v>17</v>
      </c>
      <c r="BF3" s="18" t="s">
        <v>10</v>
      </c>
      <c r="BG3" s="18" t="s">
        <v>19</v>
      </c>
      <c r="BH3" s="18" t="s">
        <v>11</v>
      </c>
      <c r="BI3" s="18" t="s">
        <v>21</v>
      </c>
      <c r="BJ3" s="18" t="s">
        <v>44</v>
      </c>
      <c r="BK3" s="5" t="s">
        <v>45</v>
      </c>
      <c r="BL3" s="5" t="s">
        <v>56</v>
      </c>
      <c r="BM3" s="5" t="s">
        <v>57</v>
      </c>
      <c r="BN3" s="5" t="s">
        <v>58</v>
      </c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</row>
    <row r="4" spans="1:115">
      <c r="A4" s="141"/>
      <c r="B4" s="10">
        <v>0</v>
      </c>
      <c r="C4" s="9">
        <v>1.59931481481479</v>
      </c>
      <c r="D4" s="9" t="s">
        <v>20</v>
      </c>
      <c r="E4" s="9">
        <v>1.59931481481479</v>
      </c>
      <c r="F4" s="9">
        <v>1.0973425925925699</v>
      </c>
      <c r="G4" s="9">
        <v>1.0204555555555399</v>
      </c>
      <c r="H4" s="9"/>
      <c r="I4" s="9"/>
      <c r="J4" s="9"/>
      <c r="K4" s="9"/>
      <c r="L4" s="15"/>
      <c r="M4" s="5">
        <v>0</v>
      </c>
      <c r="N4" s="9">
        <v>0.852833333333328</v>
      </c>
      <c r="O4" s="9" t="s">
        <v>20</v>
      </c>
      <c r="P4" s="9">
        <v>0.852833333333328</v>
      </c>
      <c r="Q4" s="9">
        <v>0.46417647058823602</v>
      </c>
      <c r="R4" s="9">
        <v>0.51280000000000203</v>
      </c>
      <c r="S4" s="9"/>
      <c r="T4" s="2"/>
      <c r="U4" s="2"/>
      <c r="V4" s="2"/>
      <c r="W4" s="12"/>
      <c r="X4" s="5">
        <v>0</v>
      </c>
      <c r="Y4" s="9">
        <v>1.7515416666666801</v>
      </c>
      <c r="Z4" s="9" t="s">
        <v>20</v>
      </c>
      <c r="AA4" s="9">
        <v>1.7515416666666801</v>
      </c>
      <c r="AB4" s="9">
        <v>1.7163809523809701</v>
      </c>
      <c r="AC4" s="9">
        <v>1.7515416666666801</v>
      </c>
      <c r="AD4" s="9"/>
      <c r="AE4" s="2"/>
      <c r="AF4" s="2"/>
      <c r="AG4" s="2"/>
      <c r="AH4" s="12"/>
      <c r="AI4" s="5">
        <v>0</v>
      </c>
      <c r="AJ4" s="9">
        <v>0.89987499999998699</v>
      </c>
      <c r="AK4" s="9" t="s">
        <v>20</v>
      </c>
      <c r="AL4" s="9">
        <v>0.89987499999998699</v>
      </c>
      <c r="AM4" s="9">
        <v>0.78449999999998798</v>
      </c>
      <c r="AN4" s="9">
        <v>0.78449999999998798</v>
      </c>
      <c r="AO4" s="9"/>
      <c r="AP4" s="2"/>
      <c r="AQ4" s="2"/>
      <c r="AR4" s="2"/>
      <c r="AS4" s="12"/>
      <c r="AT4" s="5">
        <v>0</v>
      </c>
      <c r="AU4" s="9">
        <v>1.44230555555553</v>
      </c>
      <c r="AV4" s="9" t="s">
        <v>20</v>
      </c>
      <c r="AW4" s="9">
        <v>1.44230555555553</v>
      </c>
      <c r="AX4" s="9">
        <v>1.16268055555553</v>
      </c>
      <c r="AY4" s="9">
        <v>1.2688333333333199</v>
      </c>
      <c r="AZ4" s="9"/>
      <c r="BA4" s="2"/>
      <c r="BB4" s="2"/>
      <c r="BC4" s="2"/>
      <c r="BD4" s="12"/>
      <c r="BE4" s="5">
        <v>0</v>
      </c>
      <c r="BF4" s="9">
        <v>1.1310833333333199</v>
      </c>
      <c r="BG4" s="9">
        <v>0.44672222222221603</v>
      </c>
      <c r="BH4" s="9">
        <v>1.1932979797979699</v>
      </c>
      <c r="BI4" s="9">
        <v>1.1310833333333199</v>
      </c>
      <c r="BJ4" s="9">
        <v>1.36062698412697</v>
      </c>
      <c r="BK4" s="9"/>
      <c r="BL4" s="2"/>
      <c r="BM4" s="2"/>
      <c r="BN4" s="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</row>
    <row r="5" spans="1:115">
      <c r="A5" s="141"/>
      <c r="B5" s="10">
        <v>1</v>
      </c>
      <c r="C5" s="9">
        <v>1.7660231481481199</v>
      </c>
      <c r="D5" s="9">
        <v>0.82025925925925403</v>
      </c>
      <c r="E5" s="9">
        <v>2.0812777777777498</v>
      </c>
      <c r="F5" s="9">
        <v>1.28775925925923</v>
      </c>
      <c r="G5" s="9">
        <v>1.1170555555555299</v>
      </c>
      <c r="H5" s="9"/>
      <c r="I5" s="9"/>
      <c r="J5" s="9"/>
      <c r="K5" s="9"/>
      <c r="L5" s="15"/>
      <c r="M5" s="5">
        <v>1</v>
      </c>
      <c r="N5" s="9">
        <v>0.98716666666665398</v>
      </c>
      <c r="O5" s="9">
        <v>0.34583333333334798</v>
      </c>
      <c r="P5" s="9">
        <v>1.2009444444444199</v>
      </c>
      <c r="Q5" s="9">
        <v>0.55517647058823005</v>
      </c>
      <c r="R5" s="9">
        <v>0.58653333333333202</v>
      </c>
      <c r="S5" s="9"/>
      <c r="T5" s="2"/>
      <c r="U5" s="2"/>
      <c r="V5" s="2"/>
      <c r="W5" s="12"/>
      <c r="X5" s="5">
        <v>1</v>
      </c>
      <c r="Y5" s="9">
        <v>1.818875</v>
      </c>
      <c r="Z5" s="9">
        <v>2.3316000000000101</v>
      </c>
      <c r="AA5" s="9">
        <v>1.68394736842105</v>
      </c>
      <c r="AB5" s="9">
        <v>1.7552857142857199</v>
      </c>
      <c r="AC5" s="9">
        <v>1.818875</v>
      </c>
      <c r="AD5" s="9"/>
      <c r="AE5" s="2"/>
      <c r="AF5" s="2"/>
      <c r="AG5" s="2"/>
      <c r="AH5" s="12"/>
      <c r="AI5" s="5">
        <v>1</v>
      </c>
      <c r="AJ5" s="9">
        <v>1.02762499999998</v>
      </c>
      <c r="AK5" s="9">
        <v>0.80250000000000299</v>
      </c>
      <c r="AL5" s="9">
        <v>1.10266666666664</v>
      </c>
      <c r="AM5" s="9">
        <v>0.87499999999998801</v>
      </c>
      <c r="AN5" s="9">
        <v>0.87499999999998801</v>
      </c>
      <c r="AO5" s="9"/>
      <c r="AP5" s="2"/>
      <c r="AQ5" s="2"/>
      <c r="AR5" s="2"/>
      <c r="AS5" s="12"/>
      <c r="AT5" s="5">
        <v>1</v>
      </c>
      <c r="AU5" s="9">
        <v>1.36278240740739</v>
      </c>
      <c r="AV5" s="9">
        <v>0.75877777777778299</v>
      </c>
      <c r="AW5" s="9">
        <v>1.4835833333333199</v>
      </c>
      <c r="AX5" s="9">
        <v>1.1679305555555399</v>
      </c>
      <c r="AY5" s="9">
        <v>1.03203333333332</v>
      </c>
      <c r="AZ5" s="9"/>
      <c r="BA5" s="2"/>
      <c r="BB5" s="2"/>
      <c r="BC5" s="2"/>
      <c r="BD5" s="12"/>
      <c r="BE5" s="5">
        <v>1</v>
      </c>
      <c r="BF5" s="9">
        <v>1.1624120370370199</v>
      </c>
      <c r="BG5" s="9">
        <v>1.2529333333333399</v>
      </c>
      <c r="BH5" s="9">
        <v>1.1385906432748301</v>
      </c>
      <c r="BI5" s="9">
        <v>1.1624120370370199</v>
      </c>
      <c r="BJ5" s="9">
        <v>1.24776190476188</v>
      </c>
      <c r="BK5" s="9"/>
      <c r="BL5" s="2"/>
      <c r="BM5" s="2"/>
      <c r="BN5" s="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</row>
    <row r="6" spans="1:115">
      <c r="A6" s="141"/>
      <c r="B6" s="10">
        <v>2</v>
      </c>
      <c r="C6" s="9">
        <v>1.81868518518516</v>
      </c>
      <c r="D6" s="9">
        <v>0.67059259259257398</v>
      </c>
      <c r="E6" s="9">
        <v>2.2013827160493502</v>
      </c>
      <c r="F6" s="9">
        <v>1.41458333333331</v>
      </c>
      <c r="G6" s="9">
        <v>1.10374444444442</v>
      </c>
      <c r="H6" s="9"/>
      <c r="I6" s="9"/>
      <c r="J6" s="9"/>
      <c r="K6" s="9"/>
      <c r="L6" s="15"/>
      <c r="M6" s="5">
        <v>2</v>
      </c>
      <c r="N6" s="9">
        <v>1.14299999999999</v>
      </c>
      <c r="O6" s="9">
        <v>0.45216666666669802</v>
      </c>
      <c r="P6" s="9">
        <v>1.3732777777777501</v>
      </c>
      <c r="Q6" s="9">
        <v>0.69858823529411596</v>
      </c>
      <c r="R6" s="9">
        <v>0.72966666666666902</v>
      </c>
      <c r="S6" s="9"/>
      <c r="T6" s="2"/>
      <c r="U6" s="2"/>
      <c r="V6" s="2"/>
      <c r="W6" s="12"/>
      <c r="X6" s="5">
        <v>2</v>
      </c>
      <c r="Y6" s="9">
        <v>2.0099583333333402</v>
      </c>
      <c r="Z6" s="9">
        <v>2.71780000000002</v>
      </c>
      <c r="AA6" s="9">
        <v>1.82368421052632</v>
      </c>
      <c r="AB6" s="9">
        <v>1.9494285714285899</v>
      </c>
      <c r="AC6" s="9">
        <v>2.0099583333333402</v>
      </c>
      <c r="AD6" s="9"/>
      <c r="AE6" s="2"/>
      <c r="AF6" s="2"/>
      <c r="AG6" s="2"/>
      <c r="AH6" s="12"/>
      <c r="AI6" s="5">
        <v>2</v>
      </c>
      <c r="AJ6" s="9">
        <v>1.0559999999999901</v>
      </c>
      <c r="AK6" s="9">
        <v>0.87733333333334795</v>
      </c>
      <c r="AL6" s="9">
        <v>1.1155555555555301</v>
      </c>
      <c r="AM6" s="9">
        <v>0.87729999999999397</v>
      </c>
      <c r="AN6" s="9">
        <v>0.87729999999999397</v>
      </c>
      <c r="AO6" s="9"/>
      <c r="AP6" s="2"/>
      <c r="AQ6" s="2"/>
      <c r="AR6" s="2"/>
      <c r="AS6" s="12"/>
      <c r="AT6" s="5">
        <v>2</v>
      </c>
      <c r="AU6" s="9">
        <v>1.22963425925924</v>
      </c>
      <c r="AV6" s="9">
        <v>0.96168518518517399</v>
      </c>
      <c r="AW6" s="9">
        <v>1.31895061728392</v>
      </c>
      <c r="AX6" s="9">
        <v>0.99995833333331197</v>
      </c>
      <c r="AY6" s="9">
        <v>1.0659777777777499</v>
      </c>
      <c r="AZ6" s="9"/>
      <c r="BA6" s="2"/>
      <c r="BB6" s="2"/>
      <c r="BC6" s="2"/>
      <c r="BD6" s="12"/>
      <c r="BE6" s="5">
        <v>2</v>
      </c>
      <c r="BF6" s="9">
        <v>1.1797916666666499</v>
      </c>
      <c r="BG6" s="9">
        <v>2.2921111111111401</v>
      </c>
      <c r="BH6" s="9">
        <v>1.0208888888888701</v>
      </c>
      <c r="BI6" s="9">
        <v>1.1797916666666499</v>
      </c>
      <c r="BJ6" s="9">
        <v>1.21276984126982</v>
      </c>
      <c r="BK6" s="9"/>
      <c r="BL6" s="2"/>
      <c r="BM6" s="2"/>
      <c r="BN6" s="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</row>
    <row r="7" spans="1:115">
      <c r="A7" s="141"/>
      <c r="B7" s="10">
        <v>3</v>
      </c>
      <c r="C7" s="9">
        <v>1.7769305555555399</v>
      </c>
      <c r="D7" s="9">
        <v>0.35768888888888001</v>
      </c>
      <c r="E7" s="9">
        <v>2.1504152046783398</v>
      </c>
      <c r="F7" s="9">
        <v>1.3224074074073999</v>
      </c>
      <c r="G7" s="9">
        <v>0.92133333333332501</v>
      </c>
      <c r="H7" s="9"/>
      <c r="I7" s="9"/>
      <c r="J7" s="9"/>
      <c r="K7" s="9"/>
      <c r="L7" s="15"/>
      <c r="M7" s="5">
        <v>3</v>
      </c>
      <c r="N7" s="9">
        <v>1.14483333333332</v>
      </c>
      <c r="O7" s="9">
        <v>0.59300000000003295</v>
      </c>
      <c r="P7" s="9">
        <v>1.29005263157892</v>
      </c>
      <c r="Q7" s="9">
        <v>0.71699999999999697</v>
      </c>
      <c r="R7" s="9">
        <v>0.772133333333335</v>
      </c>
      <c r="S7" s="9"/>
      <c r="T7" s="2"/>
      <c r="U7" s="2"/>
      <c r="V7" s="2"/>
      <c r="W7" s="12"/>
      <c r="X7" s="5">
        <v>3</v>
      </c>
      <c r="Y7" s="9">
        <v>2.1363333333333498</v>
      </c>
      <c r="Z7" s="9">
        <v>2.9356000000000302</v>
      </c>
      <c r="AA7" s="9">
        <v>1.9260000000000099</v>
      </c>
      <c r="AB7" s="9">
        <v>2.0680476190476398</v>
      </c>
      <c r="AC7" s="9">
        <v>2.1363333333333498</v>
      </c>
      <c r="AD7" s="9"/>
      <c r="AE7" s="2"/>
      <c r="AF7" s="2"/>
      <c r="AG7" s="2"/>
      <c r="AH7" s="12"/>
      <c r="AI7" s="5">
        <v>3</v>
      </c>
      <c r="AJ7" s="9">
        <v>1.03158333333332</v>
      </c>
      <c r="AK7" s="9">
        <v>0.98700000000002897</v>
      </c>
      <c r="AL7" s="9">
        <v>1.0464444444444201</v>
      </c>
      <c r="AM7" s="9">
        <v>0.86529999999999396</v>
      </c>
      <c r="AN7" s="9">
        <v>0.86529999999999396</v>
      </c>
      <c r="AO7" s="9"/>
      <c r="AP7" s="2"/>
      <c r="AQ7" s="2"/>
      <c r="AR7" s="2"/>
      <c r="AS7" s="12"/>
      <c r="AT7" s="5">
        <v>3</v>
      </c>
      <c r="AU7" s="9">
        <v>1.20832407407406</v>
      </c>
      <c r="AV7" s="9">
        <v>0.75862222222222797</v>
      </c>
      <c r="AW7" s="9">
        <v>1.32666666666665</v>
      </c>
      <c r="AX7" s="9">
        <v>1.0966597222222101</v>
      </c>
      <c r="AY7" s="9">
        <v>1.07317777777777</v>
      </c>
      <c r="AZ7" s="9"/>
      <c r="BA7" s="2"/>
      <c r="BB7" s="2"/>
      <c r="BC7" s="2"/>
      <c r="BD7" s="12"/>
      <c r="BE7" s="5">
        <v>3</v>
      </c>
      <c r="BF7" s="9">
        <v>1.2070601851851701</v>
      </c>
      <c r="BG7" s="9">
        <v>2.3410833333333501</v>
      </c>
      <c r="BH7" s="9">
        <v>0.98025555555553601</v>
      </c>
      <c r="BI7" s="9">
        <v>1.2070601851851701</v>
      </c>
      <c r="BJ7" s="9">
        <v>1.0721984126983899</v>
      </c>
      <c r="BK7" s="9"/>
      <c r="BL7" s="2"/>
      <c r="BM7" s="2"/>
      <c r="BN7" s="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</row>
    <row r="8" spans="1:115">
      <c r="A8" s="141"/>
      <c r="B8" s="10">
        <v>4</v>
      </c>
      <c r="C8" s="9">
        <v>1.8287592592592401</v>
      </c>
      <c r="D8" s="9">
        <v>0.62438888888889998</v>
      </c>
      <c r="E8" s="9">
        <v>2.2302160493826899</v>
      </c>
      <c r="F8" s="9">
        <v>1.40148148148147</v>
      </c>
      <c r="G8" s="9">
        <v>0.94122222222222296</v>
      </c>
      <c r="H8" s="9"/>
      <c r="I8" s="9"/>
      <c r="J8" s="9"/>
      <c r="K8" s="9"/>
      <c r="L8" s="15"/>
      <c r="M8" s="5">
        <v>4</v>
      </c>
      <c r="N8" s="9">
        <v>1.1947083333333199</v>
      </c>
      <c r="O8" s="9">
        <v>0.62150000000002303</v>
      </c>
      <c r="P8" s="9">
        <v>1.38577777777776</v>
      </c>
      <c r="Q8" s="9">
        <v>0.78029411764706103</v>
      </c>
      <c r="R8" s="9">
        <v>0.81406666666667005</v>
      </c>
      <c r="S8" s="9"/>
      <c r="T8" s="2"/>
      <c r="U8" s="2"/>
      <c r="V8" s="2"/>
      <c r="W8" s="12"/>
      <c r="X8" s="5">
        <v>4</v>
      </c>
      <c r="Y8" s="9">
        <v>2.1486250000000102</v>
      </c>
      <c r="Z8" s="9">
        <v>3.0718000000000201</v>
      </c>
      <c r="AA8" s="9">
        <v>1.9056842105263201</v>
      </c>
      <c r="AB8" s="9">
        <v>2.0821904761904899</v>
      </c>
      <c r="AC8" s="9">
        <v>2.1486250000000102</v>
      </c>
      <c r="AD8" s="9"/>
      <c r="AE8" s="2"/>
      <c r="AF8" s="2"/>
      <c r="AG8" s="2"/>
      <c r="AH8" s="12"/>
      <c r="AI8" s="5">
        <v>4</v>
      </c>
      <c r="AJ8" s="9">
        <v>1.0429166666666501</v>
      </c>
      <c r="AK8" s="9">
        <v>1.0298571428571599</v>
      </c>
      <c r="AL8" s="9">
        <v>1.04829411764703</v>
      </c>
      <c r="AM8" s="9">
        <v>0.87879999999999203</v>
      </c>
      <c r="AN8" s="9">
        <v>0.87879999999999203</v>
      </c>
      <c r="AO8" s="9"/>
      <c r="AP8" s="2"/>
      <c r="AQ8" s="2"/>
      <c r="AR8" s="2"/>
      <c r="AS8" s="12"/>
      <c r="AT8" s="5">
        <v>4</v>
      </c>
      <c r="AU8" s="9">
        <v>1.0672916666666501</v>
      </c>
      <c r="AV8" s="9">
        <v>1.06555555555555</v>
      </c>
      <c r="AW8" s="9">
        <v>1.0676388888888699</v>
      </c>
      <c r="AX8" s="9">
        <v>0.989930555555535</v>
      </c>
      <c r="AY8" s="9">
        <v>0.94123333333332004</v>
      </c>
      <c r="AZ8" s="9"/>
      <c r="BA8" s="2"/>
      <c r="BB8" s="2"/>
      <c r="BC8" s="2"/>
      <c r="BD8" s="12"/>
      <c r="BE8" s="5">
        <v>4</v>
      </c>
      <c r="BF8" s="9">
        <v>1.2419768518518399</v>
      </c>
      <c r="BG8" s="9">
        <v>2.3298148148148199</v>
      </c>
      <c r="BH8" s="9">
        <v>0.87936419753085604</v>
      </c>
      <c r="BI8" s="9">
        <v>1.2419768518518399</v>
      </c>
      <c r="BJ8" s="9">
        <v>0.86438888888888399</v>
      </c>
      <c r="BK8" s="9"/>
      <c r="BL8" s="2"/>
      <c r="BM8" s="2"/>
      <c r="BN8" s="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</row>
    <row r="9" spans="1:115">
      <c r="A9" s="141"/>
      <c r="B9" s="10">
        <v>5</v>
      </c>
      <c r="C9" s="9">
        <v>1.90371759259258</v>
      </c>
      <c r="D9" s="9">
        <v>0.95786666666667897</v>
      </c>
      <c r="E9" s="9">
        <v>2.1526257309941301</v>
      </c>
      <c r="F9" s="9">
        <v>1.52706481481481</v>
      </c>
      <c r="G9" s="9">
        <v>1.2281222222222199</v>
      </c>
      <c r="H9" s="9"/>
      <c r="I9" s="9"/>
      <c r="J9" s="9"/>
      <c r="K9" s="9"/>
      <c r="L9" s="15"/>
      <c r="M9" s="5">
        <v>5</v>
      </c>
      <c r="N9" s="9">
        <v>1.1490416666666601</v>
      </c>
      <c r="O9" s="9">
        <v>0.56516666666667703</v>
      </c>
      <c r="P9" s="9">
        <v>1.3436666666666499</v>
      </c>
      <c r="Q9" s="9">
        <v>0.75800000000000201</v>
      </c>
      <c r="R9" s="9">
        <v>0.80700000000000305</v>
      </c>
      <c r="S9" s="9"/>
      <c r="T9" s="2"/>
      <c r="U9" s="2"/>
      <c r="V9" s="2"/>
      <c r="W9" s="12"/>
      <c r="X9" s="5">
        <v>5</v>
      </c>
      <c r="Y9" s="9">
        <v>2.0700000000000101</v>
      </c>
      <c r="Z9" s="9">
        <v>3.0810000000000199</v>
      </c>
      <c r="AA9" s="9">
        <v>1.65370588235294</v>
      </c>
      <c r="AB9" s="9">
        <v>2.0876666666666801</v>
      </c>
      <c r="AC9" s="9">
        <v>2.0700000000000101</v>
      </c>
      <c r="AD9" s="9"/>
      <c r="AE9" s="2"/>
      <c r="AF9" s="2"/>
      <c r="AG9" s="2"/>
      <c r="AH9" s="12"/>
      <c r="AI9" s="5">
        <v>5</v>
      </c>
      <c r="AJ9" s="9">
        <v>1.0077083333333201</v>
      </c>
      <c r="AK9" s="9">
        <v>0.91642857142858802</v>
      </c>
      <c r="AL9" s="9">
        <v>1.0452941176470401</v>
      </c>
      <c r="AM9" s="9">
        <v>0.86459999999999704</v>
      </c>
      <c r="AN9" s="9">
        <v>0.86459999999999704</v>
      </c>
      <c r="AO9" s="9"/>
      <c r="AP9" s="2"/>
      <c r="AQ9" s="2"/>
      <c r="AR9" s="2"/>
      <c r="AS9" s="12"/>
      <c r="AT9" s="5">
        <v>5</v>
      </c>
      <c r="AU9" s="9">
        <v>1.1369074074073899</v>
      </c>
      <c r="AV9" s="9">
        <v>1.96722222222223</v>
      </c>
      <c r="AW9" s="9">
        <v>1.0182910052909899</v>
      </c>
      <c r="AX9" s="9">
        <v>1.0801805555555399</v>
      </c>
      <c r="AY9" s="9">
        <v>0.88293333333333202</v>
      </c>
      <c r="AZ9" s="9"/>
      <c r="BA9" s="2"/>
      <c r="BB9" s="2"/>
      <c r="BC9" s="2"/>
      <c r="BD9" s="12"/>
      <c r="BE9" s="5">
        <v>5</v>
      </c>
      <c r="BF9" s="9">
        <v>1.2569675925925801</v>
      </c>
      <c r="BG9" s="9">
        <v>2.5981111111111002</v>
      </c>
      <c r="BH9" s="9">
        <v>0.80991975308641595</v>
      </c>
      <c r="BI9" s="9">
        <v>1.2569675925925801</v>
      </c>
      <c r="BJ9" s="9">
        <v>0.71923015873015395</v>
      </c>
      <c r="BK9" s="9"/>
      <c r="BL9" s="2"/>
      <c r="BM9" s="2"/>
      <c r="BN9" s="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</row>
    <row r="10" spans="1:115">
      <c r="A10" s="141"/>
      <c r="B10" s="10">
        <v>6</v>
      </c>
      <c r="C10" s="9">
        <v>1.7884953703703601</v>
      </c>
      <c r="D10" s="9">
        <v>0.86526666666668595</v>
      </c>
      <c r="E10" s="9">
        <v>2.0314502923976501</v>
      </c>
      <c r="F10" s="9">
        <v>1.3404537037037101</v>
      </c>
      <c r="G10" s="9">
        <v>1.0177888888889</v>
      </c>
      <c r="H10" s="9"/>
      <c r="I10" s="9"/>
      <c r="J10" s="9"/>
      <c r="K10" s="9"/>
      <c r="L10" s="15"/>
      <c r="M10" s="5">
        <v>6</v>
      </c>
      <c r="N10" s="9">
        <v>1.0680833333333299</v>
      </c>
      <c r="O10" s="9">
        <v>0.54150000000003196</v>
      </c>
      <c r="P10" s="9">
        <v>1.2436111111110899</v>
      </c>
      <c r="Q10" s="9">
        <v>0.74123529411765499</v>
      </c>
      <c r="R10" s="9">
        <v>0.87346666666667905</v>
      </c>
      <c r="S10" s="9"/>
      <c r="T10" s="2"/>
      <c r="U10" s="2"/>
      <c r="V10" s="2"/>
      <c r="W10" s="12"/>
      <c r="X10" s="5">
        <v>6</v>
      </c>
      <c r="Y10" s="9">
        <v>2.0144583333333399</v>
      </c>
      <c r="Z10" s="9">
        <v>3.2128333333333701</v>
      </c>
      <c r="AA10" s="9">
        <v>1.615</v>
      </c>
      <c r="AB10" s="9">
        <v>1.99766666666668</v>
      </c>
      <c r="AC10" s="9">
        <v>2.0144583333333399</v>
      </c>
      <c r="AD10" s="9"/>
      <c r="AE10" s="2"/>
      <c r="AF10" s="2"/>
      <c r="AG10" s="2"/>
      <c r="AH10" s="12"/>
      <c r="AI10" s="5">
        <v>6</v>
      </c>
      <c r="AJ10" s="9">
        <v>1.00674999999999</v>
      </c>
      <c r="AK10" s="9">
        <v>1.16283333333336</v>
      </c>
      <c r="AL10" s="9">
        <v>0.95472222222220804</v>
      </c>
      <c r="AM10" s="9">
        <v>0.84180000000000299</v>
      </c>
      <c r="AN10" s="9">
        <v>0.84180000000000299</v>
      </c>
      <c r="AO10" s="9"/>
      <c r="AP10" s="2"/>
      <c r="AQ10" s="2"/>
      <c r="AR10" s="2"/>
      <c r="AS10" s="12"/>
      <c r="AT10" s="5">
        <v>6</v>
      </c>
      <c r="AU10" s="9">
        <v>1.06849074074073</v>
      </c>
      <c r="AV10" s="9">
        <v>1.60588888888888</v>
      </c>
      <c r="AW10" s="9">
        <v>0.96101111111110604</v>
      </c>
      <c r="AX10" s="9">
        <v>1.0261597222222201</v>
      </c>
      <c r="AY10" s="9">
        <v>0.72220000000000195</v>
      </c>
      <c r="AZ10" s="9"/>
      <c r="BA10" s="2"/>
      <c r="BB10" s="2"/>
      <c r="BC10" s="2"/>
      <c r="BD10" s="12"/>
      <c r="BE10" s="5">
        <v>6</v>
      </c>
      <c r="BF10" s="9">
        <v>1.0447824074073999</v>
      </c>
      <c r="BG10" s="9">
        <v>2.7183888888889198</v>
      </c>
      <c r="BH10" s="9">
        <v>0.71006111111110104</v>
      </c>
      <c r="BI10" s="9">
        <v>1.0447824074073999</v>
      </c>
      <c r="BJ10" s="9">
        <v>0.73524603174601799</v>
      </c>
      <c r="BK10" s="9"/>
      <c r="BL10" s="2"/>
      <c r="BM10" s="2"/>
      <c r="BN10" s="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</row>
    <row r="11" spans="1:115">
      <c r="A11" s="141"/>
      <c r="B11" s="10">
        <v>7</v>
      </c>
      <c r="C11" s="9">
        <v>1.6539120370370199</v>
      </c>
      <c r="D11" s="9">
        <v>0.77086666666667902</v>
      </c>
      <c r="E11" s="9">
        <v>1.8862923976607899</v>
      </c>
      <c r="F11" s="9">
        <v>1.11837037037036</v>
      </c>
      <c r="G11" s="9">
        <v>0.93508888888888697</v>
      </c>
      <c r="H11" s="9"/>
      <c r="I11" s="9"/>
      <c r="J11" s="9"/>
      <c r="K11" s="9"/>
      <c r="L11" s="15"/>
      <c r="M11" s="5">
        <v>7</v>
      </c>
      <c r="N11" s="9">
        <v>1.0269999999999899</v>
      </c>
      <c r="O11" s="9">
        <v>0.55683333333336005</v>
      </c>
      <c r="P11" s="9">
        <v>1.1837222222221999</v>
      </c>
      <c r="Q11" s="9">
        <v>0.74200000000000599</v>
      </c>
      <c r="R11" s="9">
        <v>0.90000000000000902</v>
      </c>
      <c r="S11" s="9"/>
      <c r="T11" s="2"/>
      <c r="U11" s="2"/>
      <c r="V11" s="2"/>
      <c r="W11" s="12"/>
      <c r="X11" s="5">
        <v>7</v>
      </c>
      <c r="Y11" s="9">
        <v>2.0188750000000102</v>
      </c>
      <c r="Z11" s="9">
        <v>3.3738000000000299</v>
      </c>
      <c r="AA11" s="9">
        <v>1.66231578947368</v>
      </c>
      <c r="AB11" s="9">
        <v>2.0196190476190599</v>
      </c>
      <c r="AC11" s="9">
        <v>2.0188750000000102</v>
      </c>
      <c r="AD11" s="9"/>
      <c r="AE11" s="2"/>
      <c r="AF11" s="2"/>
      <c r="AG11" s="2"/>
      <c r="AH11" s="12"/>
      <c r="AI11" s="5">
        <v>7</v>
      </c>
      <c r="AJ11" s="9">
        <v>1.0168333333333199</v>
      </c>
      <c r="AK11" s="9">
        <v>1.24016666666668</v>
      </c>
      <c r="AL11" s="9">
        <v>0.94238888888887595</v>
      </c>
      <c r="AM11" s="9">
        <v>0.84975000000000001</v>
      </c>
      <c r="AN11" s="9">
        <v>0.84975000000000001</v>
      </c>
      <c r="AO11" s="9"/>
      <c r="AP11" s="2"/>
      <c r="AQ11" s="2"/>
      <c r="AR11" s="2"/>
      <c r="AS11" s="12"/>
      <c r="AT11" s="5">
        <v>7</v>
      </c>
      <c r="AU11" s="9">
        <v>0.99350925925924705</v>
      </c>
      <c r="AV11" s="9">
        <v>1.2703555555555499</v>
      </c>
      <c r="AW11" s="9">
        <v>0.92065497076021796</v>
      </c>
      <c r="AX11" s="9">
        <v>0.96207638888887204</v>
      </c>
      <c r="AY11" s="9">
        <v>0.75266666666665705</v>
      </c>
      <c r="AZ11" s="9"/>
      <c r="BA11" s="2"/>
      <c r="BB11" s="2"/>
      <c r="BC11" s="2"/>
      <c r="BD11" s="12"/>
      <c r="BE11" s="5">
        <v>7</v>
      </c>
      <c r="BF11" s="9">
        <v>1.1391527777777699</v>
      </c>
      <c r="BG11" s="9">
        <v>3.5514444444444702</v>
      </c>
      <c r="BH11" s="9">
        <v>0.794539682539675</v>
      </c>
      <c r="BI11" s="9">
        <v>1.1391527777777699</v>
      </c>
      <c r="BJ11" s="9">
        <v>0.713341269841262</v>
      </c>
      <c r="BK11" s="9"/>
      <c r="BL11" s="2"/>
      <c r="BM11" s="2"/>
      <c r="BN11" s="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</row>
    <row r="12" spans="1:115">
      <c r="A12" s="141"/>
      <c r="B12" s="10">
        <v>8</v>
      </c>
      <c r="C12" s="9">
        <v>1.75282870370368</v>
      </c>
      <c r="D12" s="9">
        <v>1.2082666666666699</v>
      </c>
      <c r="E12" s="9">
        <v>1.89613450292395</v>
      </c>
      <c r="F12" s="9">
        <v>1.2721203703703601</v>
      </c>
      <c r="G12" s="9">
        <v>1.0645888888888799</v>
      </c>
      <c r="H12" s="9"/>
      <c r="I12" s="9"/>
      <c r="J12" s="9"/>
      <c r="K12" s="9"/>
      <c r="L12" s="15"/>
      <c r="M12" s="5">
        <v>8</v>
      </c>
      <c r="N12" s="9">
        <v>0.97016666666666995</v>
      </c>
      <c r="O12" s="9">
        <v>0.641000000000019</v>
      </c>
      <c r="P12" s="9">
        <v>1.07988888888888</v>
      </c>
      <c r="Q12" s="9">
        <v>0.81117647058824105</v>
      </c>
      <c r="R12" s="9">
        <v>0.91520000000000301</v>
      </c>
      <c r="S12" s="9"/>
      <c r="T12" s="2"/>
      <c r="U12" s="2"/>
      <c r="V12" s="2"/>
      <c r="W12" s="12"/>
      <c r="X12" s="5">
        <v>8</v>
      </c>
      <c r="Y12" s="9">
        <v>2.0490416666666702</v>
      </c>
      <c r="Z12" s="9">
        <v>3.0091428571428702</v>
      </c>
      <c r="AA12" s="9">
        <v>1.65370588235294</v>
      </c>
      <c r="AB12" s="9">
        <v>2.0480000000000098</v>
      </c>
      <c r="AC12" s="9">
        <v>2.0490416666666702</v>
      </c>
      <c r="AD12" s="9"/>
      <c r="AE12" s="2"/>
      <c r="AF12" s="2"/>
      <c r="AG12" s="2"/>
      <c r="AH12" s="12"/>
      <c r="AI12" s="5">
        <v>8</v>
      </c>
      <c r="AJ12" s="9">
        <v>1.0135416666666599</v>
      </c>
      <c r="AK12" s="9">
        <v>1.2708333333333299</v>
      </c>
      <c r="AL12" s="9">
        <v>0.92777777777777204</v>
      </c>
      <c r="AM12" s="9">
        <v>0.83389999999999898</v>
      </c>
      <c r="AN12" s="9">
        <v>0.83389999999999898</v>
      </c>
      <c r="AO12" s="9"/>
      <c r="AP12" s="2"/>
      <c r="AQ12" s="2"/>
      <c r="AR12" s="2"/>
      <c r="AS12" s="12"/>
      <c r="AT12" s="5">
        <v>8</v>
      </c>
      <c r="AU12" s="9">
        <v>0.93374999999998898</v>
      </c>
      <c r="AV12" s="9">
        <v>1.1748055555555701</v>
      </c>
      <c r="AW12" s="9">
        <v>0.885538888888872</v>
      </c>
      <c r="AX12" s="9">
        <v>0.92545138888887302</v>
      </c>
      <c r="AY12" s="9">
        <v>0.72376666666665801</v>
      </c>
      <c r="AZ12" s="9"/>
      <c r="BA12" s="2"/>
      <c r="BB12" s="2"/>
      <c r="BC12" s="2"/>
      <c r="BD12" s="12"/>
      <c r="BE12" s="5">
        <v>8</v>
      </c>
      <c r="BF12" s="9">
        <v>1.16748148148147</v>
      </c>
      <c r="BG12" s="9">
        <v>2.34182222222223</v>
      </c>
      <c r="BH12" s="9">
        <v>0.85844444444443802</v>
      </c>
      <c r="BI12" s="9">
        <v>1.16748148148147</v>
      </c>
      <c r="BJ12" s="9">
        <v>0.68336507936507596</v>
      </c>
      <c r="BK12" s="9"/>
      <c r="BL12" s="2"/>
      <c r="BM12" s="2"/>
      <c r="BN12" s="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</row>
    <row r="13" spans="1:115">
      <c r="A13" s="141"/>
      <c r="B13" s="10">
        <v>9</v>
      </c>
      <c r="C13" s="9">
        <v>1.6780787037036899</v>
      </c>
      <c r="D13" s="9">
        <v>1.0554666666666701</v>
      </c>
      <c r="E13" s="9">
        <v>1.8419239766081701</v>
      </c>
      <c r="F13" s="9">
        <v>1.1960370370370399</v>
      </c>
      <c r="G13" s="9">
        <v>0.97328888888889697</v>
      </c>
      <c r="H13" s="9"/>
      <c r="I13" s="9"/>
      <c r="J13" s="9"/>
      <c r="K13" s="9"/>
      <c r="L13" s="15"/>
      <c r="M13" s="5">
        <v>9</v>
      </c>
      <c r="N13" s="9">
        <v>0.92841666666667699</v>
      </c>
      <c r="O13" s="9">
        <v>0.64750000000001495</v>
      </c>
      <c r="P13" s="9">
        <v>1.0220555555555599</v>
      </c>
      <c r="Q13" s="9">
        <v>0.82794117647059995</v>
      </c>
      <c r="R13" s="9">
        <v>0.90166666666667294</v>
      </c>
      <c r="S13" s="9"/>
      <c r="T13" s="2"/>
      <c r="U13" s="2"/>
      <c r="V13" s="2"/>
      <c r="W13" s="12"/>
      <c r="X13" s="5">
        <v>9</v>
      </c>
      <c r="Y13" s="9">
        <v>2.0884166666666699</v>
      </c>
      <c r="Z13" s="9">
        <v>3.39520000000002</v>
      </c>
      <c r="AA13" s="9">
        <v>1.7445263157894799</v>
      </c>
      <c r="AB13" s="9">
        <v>2.11757142857144</v>
      </c>
      <c r="AC13" s="9">
        <v>2.0884166666666699</v>
      </c>
      <c r="AD13" s="9"/>
      <c r="AE13" s="2"/>
      <c r="AF13" s="2"/>
      <c r="AG13" s="2"/>
      <c r="AH13" s="12"/>
      <c r="AI13" s="5">
        <v>9</v>
      </c>
      <c r="AJ13" s="9">
        <v>1.0398749999999899</v>
      </c>
      <c r="AK13" s="9">
        <v>1.2893333333333401</v>
      </c>
      <c r="AL13" s="9">
        <v>0.95672222222221603</v>
      </c>
      <c r="AM13" s="9">
        <v>0.83905000000000396</v>
      </c>
      <c r="AN13" s="9">
        <v>0.83905000000000396</v>
      </c>
      <c r="AO13" s="9"/>
      <c r="AP13" s="2"/>
      <c r="AQ13" s="2"/>
      <c r="AR13" s="2"/>
      <c r="AS13" s="12"/>
      <c r="AT13" s="5">
        <v>9</v>
      </c>
      <c r="AU13" s="9">
        <v>0.87566203703702705</v>
      </c>
      <c r="AV13" s="9">
        <v>0.93322222222224704</v>
      </c>
      <c r="AW13" s="9">
        <v>0.87042929292927995</v>
      </c>
      <c r="AX13" s="9">
        <v>0.97707638888887205</v>
      </c>
      <c r="AY13" s="9">
        <v>0.53325555555553505</v>
      </c>
      <c r="AZ13" s="9"/>
      <c r="BA13" s="2"/>
      <c r="BB13" s="2"/>
      <c r="BC13" s="2"/>
      <c r="BD13" s="12"/>
      <c r="BE13" s="5">
        <v>9</v>
      </c>
      <c r="BF13" s="9">
        <v>1.0674814814814699</v>
      </c>
      <c r="BG13" s="9">
        <v>3.6961111111111302</v>
      </c>
      <c r="BH13" s="9">
        <v>0.82851515151514699</v>
      </c>
      <c r="BI13" s="9">
        <v>1.0674814814814699</v>
      </c>
      <c r="BJ13" s="9">
        <v>0.68547619047619002</v>
      </c>
      <c r="BK13" s="9"/>
      <c r="BL13" s="2"/>
      <c r="BM13" s="2"/>
      <c r="BN13" s="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</row>
    <row r="14" spans="1:115">
      <c r="A14" s="141"/>
      <c r="B14" s="10">
        <v>10</v>
      </c>
      <c r="C14" s="9">
        <v>1.69174537037036</v>
      </c>
      <c r="D14" s="9">
        <v>1.5552666666666799</v>
      </c>
      <c r="E14" s="9">
        <v>1.7276608187134299</v>
      </c>
      <c r="F14" s="9">
        <v>1.24787037037037</v>
      </c>
      <c r="G14" s="9">
        <v>1.13018888888889</v>
      </c>
      <c r="H14" s="9"/>
      <c r="I14" s="9"/>
      <c r="J14" s="9"/>
      <c r="K14" s="9"/>
      <c r="L14" s="15"/>
      <c r="M14" s="5">
        <v>10</v>
      </c>
      <c r="N14" s="9">
        <v>0.93220833333334097</v>
      </c>
      <c r="O14" s="9">
        <v>0.66733333333335498</v>
      </c>
      <c r="P14" s="9">
        <v>1.0205</v>
      </c>
      <c r="Q14" s="9">
        <v>0.91876470588236603</v>
      </c>
      <c r="R14" s="9">
        <v>0.98600000000001198</v>
      </c>
      <c r="S14" s="9"/>
      <c r="T14" s="2"/>
      <c r="U14" s="2"/>
      <c r="V14" s="2"/>
      <c r="W14" s="12"/>
      <c r="X14" s="5">
        <v>10</v>
      </c>
      <c r="Y14" s="9">
        <v>2.0965833333333399</v>
      </c>
      <c r="Z14" s="9">
        <v>3.3520000000000101</v>
      </c>
      <c r="AA14" s="9">
        <v>1.7662105263157899</v>
      </c>
      <c r="AB14" s="9">
        <v>2.1472380952380998</v>
      </c>
      <c r="AC14" s="9">
        <v>2.0965833333333399</v>
      </c>
      <c r="AD14" s="9"/>
      <c r="AE14" s="2"/>
      <c r="AF14" s="2"/>
      <c r="AG14" s="2"/>
      <c r="AH14" s="12"/>
      <c r="AI14" s="5">
        <v>10</v>
      </c>
      <c r="AJ14" s="9">
        <v>0.98075000000000501</v>
      </c>
      <c r="AK14" s="9">
        <v>1.4432500000000099</v>
      </c>
      <c r="AL14" s="9">
        <v>0.88825000000000298</v>
      </c>
      <c r="AM14" s="9">
        <v>0.84590000000000898</v>
      </c>
      <c r="AN14" s="9">
        <v>0.84590000000000898</v>
      </c>
      <c r="AO14" s="9"/>
      <c r="AP14" s="2"/>
      <c r="AQ14" s="2"/>
      <c r="AR14" s="2"/>
      <c r="AS14" s="12"/>
      <c r="AT14" s="5">
        <v>10</v>
      </c>
      <c r="AU14" s="9">
        <v>1.0930648148147999</v>
      </c>
      <c r="AV14" s="9">
        <v>2.4344074074074298</v>
      </c>
      <c r="AW14" s="9">
        <v>0.90144444444442795</v>
      </c>
      <c r="AX14" s="9">
        <v>1.03122916666664</v>
      </c>
      <c r="AY14" s="9">
        <v>0.47249999999998099</v>
      </c>
      <c r="AZ14" s="9"/>
      <c r="BA14" s="2"/>
      <c r="BB14" s="2"/>
      <c r="BC14" s="2"/>
      <c r="BD14" s="12"/>
      <c r="BE14" s="5">
        <v>10</v>
      </c>
      <c r="BF14" s="9">
        <v>1.09354166666667</v>
      </c>
      <c r="BG14" s="9">
        <v>2.43150000000001</v>
      </c>
      <c r="BH14" s="9">
        <v>0.97190909090909705</v>
      </c>
      <c r="BI14" s="9">
        <v>1.09354166666667</v>
      </c>
      <c r="BJ14" s="9">
        <v>0.74559523809523998</v>
      </c>
      <c r="BK14" s="9"/>
      <c r="BL14" s="2"/>
      <c r="BM14" s="2"/>
      <c r="BN14" s="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</row>
    <row r="15" spans="1:115">
      <c r="A15" s="141"/>
      <c r="B15" s="10">
        <v>11</v>
      </c>
      <c r="C15" s="9">
        <v>1.6997592592592401</v>
      </c>
      <c r="D15" s="9">
        <v>1.7506666666666699</v>
      </c>
      <c r="E15" s="9">
        <v>1.6863625730993901</v>
      </c>
      <c r="F15" s="9">
        <v>1.42023148148147</v>
      </c>
      <c r="G15" s="9">
        <v>1.3510222222222199</v>
      </c>
      <c r="H15" s="9"/>
      <c r="I15" s="9"/>
      <c r="J15" s="9"/>
      <c r="K15" s="9"/>
      <c r="L15" s="15"/>
      <c r="M15" s="5">
        <v>11</v>
      </c>
      <c r="N15" s="9">
        <v>0.97737500000000899</v>
      </c>
      <c r="O15" s="9">
        <v>0.75216666666667897</v>
      </c>
      <c r="P15" s="9">
        <v>1.0524444444444501</v>
      </c>
      <c r="Q15" s="9">
        <v>1.0654705882352999</v>
      </c>
      <c r="R15" s="9">
        <v>1.1186</v>
      </c>
      <c r="S15" s="9"/>
      <c r="T15" s="2"/>
      <c r="U15" s="2"/>
      <c r="V15" s="2"/>
      <c r="W15" s="12"/>
      <c r="X15" s="5">
        <v>11</v>
      </c>
      <c r="Y15" s="9">
        <v>2.0184583333333399</v>
      </c>
      <c r="Z15" s="9">
        <v>3.1642000000000201</v>
      </c>
      <c r="AA15" s="9">
        <v>1.7169473684210601</v>
      </c>
      <c r="AB15" s="9">
        <v>2.0822857142857298</v>
      </c>
      <c r="AC15" s="9">
        <v>2.0184583333333399</v>
      </c>
      <c r="AD15" s="9"/>
      <c r="AE15" s="2"/>
      <c r="AF15" s="2"/>
      <c r="AG15" s="2"/>
      <c r="AH15" s="12"/>
      <c r="AI15" s="5">
        <v>11</v>
      </c>
      <c r="AJ15" s="9">
        <v>0.95083333333333497</v>
      </c>
      <c r="AK15" s="9">
        <v>1.25816666666668</v>
      </c>
      <c r="AL15" s="9">
        <v>0.84838888888888397</v>
      </c>
      <c r="AM15" s="9">
        <v>0.86635000000000795</v>
      </c>
      <c r="AN15" s="9">
        <v>0.86635000000000795</v>
      </c>
      <c r="AO15" s="9"/>
      <c r="AP15" s="2"/>
      <c r="AQ15" s="2"/>
      <c r="AR15" s="2"/>
      <c r="AS15" s="12"/>
      <c r="AT15" s="5">
        <v>11</v>
      </c>
      <c r="AU15" s="9">
        <v>0.99711574074073095</v>
      </c>
      <c r="AV15" s="9">
        <v>2.4148888888888802</v>
      </c>
      <c r="AW15" s="9">
        <v>0.71356111111109999</v>
      </c>
      <c r="AX15" s="9">
        <v>0.93339583333331799</v>
      </c>
      <c r="AY15" s="9">
        <v>0.36032222222221699</v>
      </c>
      <c r="AZ15" s="9"/>
      <c r="BA15" s="2"/>
      <c r="BB15" s="2"/>
      <c r="BC15" s="2"/>
      <c r="BD15" s="12"/>
      <c r="BE15" s="5">
        <v>11</v>
      </c>
      <c r="BF15" s="9">
        <v>1.10386574074074</v>
      </c>
      <c r="BG15" s="9">
        <v>2.1996666666666602</v>
      </c>
      <c r="BH15" s="9">
        <v>0.81549707602339805</v>
      </c>
      <c r="BI15" s="9">
        <v>1.10386574074074</v>
      </c>
      <c r="BJ15" s="9">
        <v>0.76545238095238799</v>
      </c>
      <c r="BK15" s="9"/>
      <c r="BL15" s="2"/>
      <c r="BM15" s="2"/>
      <c r="BN15" s="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</row>
    <row r="16" spans="1:115">
      <c r="A16" s="141"/>
      <c r="B16" s="10">
        <v>12</v>
      </c>
      <c r="C16" s="9">
        <v>1.68945833333332</v>
      </c>
      <c r="D16" s="9">
        <v>1.5864074074073999</v>
      </c>
      <c r="E16" s="9">
        <v>1.72380864197529</v>
      </c>
      <c r="F16" s="9">
        <v>1.48412962962962</v>
      </c>
      <c r="G16" s="9">
        <v>1.5199</v>
      </c>
      <c r="H16" s="9"/>
      <c r="I16" s="9"/>
      <c r="J16" s="9"/>
      <c r="K16" s="9"/>
      <c r="L16" s="15"/>
      <c r="M16" s="5">
        <v>12</v>
      </c>
      <c r="N16" s="9">
        <v>0.96700000000001096</v>
      </c>
      <c r="O16" s="9">
        <v>0.70350000000000801</v>
      </c>
      <c r="P16" s="9">
        <v>1.05483333333334</v>
      </c>
      <c r="Q16" s="9">
        <v>1.12170588235295</v>
      </c>
      <c r="R16" s="9">
        <v>1.10093333333334</v>
      </c>
      <c r="S16" s="9"/>
      <c r="T16" s="2"/>
      <c r="U16" s="2"/>
      <c r="V16" s="2"/>
      <c r="W16" s="12"/>
      <c r="X16" s="5">
        <v>12</v>
      </c>
      <c r="Y16" s="9">
        <v>1.9559166666666701</v>
      </c>
      <c r="Z16" s="9">
        <v>2.8376666666666801</v>
      </c>
      <c r="AA16" s="9">
        <v>1.6620000000000099</v>
      </c>
      <c r="AB16" s="9">
        <v>2.0197142857142998</v>
      </c>
      <c r="AC16" s="9">
        <v>1.9559166666666701</v>
      </c>
      <c r="AD16" s="9"/>
      <c r="AE16" s="2"/>
      <c r="AF16" s="2"/>
      <c r="AG16" s="2"/>
      <c r="AH16" s="12"/>
      <c r="AI16" s="5">
        <v>12</v>
      </c>
      <c r="AJ16" s="9">
        <v>0.95029166666666998</v>
      </c>
      <c r="AK16" s="9">
        <v>1.2930000000000099</v>
      </c>
      <c r="AL16" s="9">
        <v>0.836055555555556</v>
      </c>
      <c r="AM16" s="9">
        <v>0.90360000000000595</v>
      </c>
      <c r="AN16" s="9">
        <v>0.90360000000000595</v>
      </c>
      <c r="AO16" s="9"/>
      <c r="AP16" s="2"/>
      <c r="AQ16" s="2"/>
      <c r="AR16" s="2"/>
      <c r="AS16" s="12"/>
      <c r="AT16" s="5">
        <v>12</v>
      </c>
      <c r="AU16" s="9">
        <v>0.88961111111109803</v>
      </c>
      <c r="AV16" s="9">
        <v>1.9764999999999899</v>
      </c>
      <c r="AW16" s="9">
        <v>0.67223333333331903</v>
      </c>
      <c r="AX16" s="9">
        <v>0.79856249999997897</v>
      </c>
      <c r="AY16" s="9">
        <v>0.27434444444442402</v>
      </c>
      <c r="AZ16" s="9"/>
      <c r="BA16" s="2"/>
      <c r="BB16" s="2"/>
      <c r="BC16" s="2"/>
      <c r="BD16" s="12"/>
      <c r="BE16" s="5">
        <v>12</v>
      </c>
      <c r="BF16" s="9">
        <v>1.11497222222222</v>
      </c>
      <c r="BG16" s="9">
        <v>2.0131555555555498</v>
      </c>
      <c r="BH16" s="9">
        <v>0.87860818713450695</v>
      </c>
      <c r="BI16" s="9">
        <v>1.11497222222222</v>
      </c>
      <c r="BJ16" s="9">
        <v>0.80788888888889099</v>
      </c>
      <c r="BK16" s="9"/>
      <c r="BL16" s="2"/>
      <c r="BM16" s="2"/>
      <c r="BN16" s="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</row>
    <row r="17" spans="1:115">
      <c r="A17" s="141"/>
      <c r="B17" s="10">
        <v>13</v>
      </c>
      <c r="C17" s="9">
        <v>1.4981203703703501</v>
      </c>
      <c r="D17" s="9">
        <v>1.0610277777777799</v>
      </c>
      <c r="E17" s="9">
        <v>1.58553888888887</v>
      </c>
      <c r="F17" s="9">
        <v>1.38503703703703</v>
      </c>
      <c r="G17" s="9">
        <v>1.3850888888888799</v>
      </c>
      <c r="H17" s="9"/>
      <c r="I17" s="9"/>
      <c r="J17" s="9"/>
      <c r="K17" s="9"/>
      <c r="L17" s="15"/>
      <c r="M17" s="5">
        <v>13</v>
      </c>
      <c r="N17" s="9">
        <v>0.95125000000001103</v>
      </c>
      <c r="O17" s="9">
        <v>0.70183333333334197</v>
      </c>
      <c r="P17" s="9">
        <v>1.0343888888888999</v>
      </c>
      <c r="Q17" s="9">
        <v>1.15052941176471</v>
      </c>
      <c r="R17" s="9">
        <v>1.0915333333333399</v>
      </c>
      <c r="S17" s="9"/>
      <c r="T17" s="2"/>
      <c r="U17" s="2"/>
      <c r="V17" s="2"/>
      <c r="W17" s="12"/>
      <c r="X17" s="5">
        <v>13</v>
      </c>
      <c r="Y17" s="9">
        <v>1.9969583333333401</v>
      </c>
      <c r="Z17" s="9">
        <v>2.83850000000001</v>
      </c>
      <c r="AA17" s="9">
        <v>1.71644444444445</v>
      </c>
      <c r="AB17" s="9">
        <v>2.1269523809523898</v>
      </c>
      <c r="AC17" s="9">
        <v>1.9969583333333401</v>
      </c>
      <c r="AD17" s="9"/>
      <c r="AE17" s="2"/>
      <c r="AF17" s="2"/>
      <c r="AG17" s="2"/>
      <c r="AH17" s="12"/>
      <c r="AI17" s="5">
        <v>13</v>
      </c>
      <c r="AJ17" s="9">
        <v>0.94695833333333701</v>
      </c>
      <c r="AK17" s="9">
        <v>1.3331666666666699</v>
      </c>
      <c r="AL17" s="9">
        <v>0.81822222222222496</v>
      </c>
      <c r="AM17" s="9">
        <v>0.94360000000000999</v>
      </c>
      <c r="AN17" s="9">
        <v>0.94360000000000999</v>
      </c>
      <c r="AO17" s="9"/>
      <c r="AP17" s="2"/>
      <c r="AQ17" s="2"/>
      <c r="AR17" s="2"/>
      <c r="AS17" s="12"/>
      <c r="AT17" s="5">
        <v>13</v>
      </c>
      <c r="AU17" s="9">
        <v>0.87279629629629296</v>
      </c>
      <c r="AV17" s="9">
        <v>1.3839111111111</v>
      </c>
      <c r="AW17" s="9">
        <v>0.738292397660816</v>
      </c>
      <c r="AX17" s="9">
        <v>0.727222222222215</v>
      </c>
      <c r="AY17" s="9">
        <v>0.259466666666676</v>
      </c>
      <c r="AZ17" s="9"/>
      <c r="BA17" s="2"/>
      <c r="BB17" s="2"/>
      <c r="BC17" s="2"/>
      <c r="BD17" s="12"/>
      <c r="BE17" s="5">
        <v>13</v>
      </c>
      <c r="BF17" s="9">
        <v>1.22066203703704</v>
      </c>
      <c r="BG17" s="9">
        <v>1.85131481481482</v>
      </c>
      <c r="BH17" s="9">
        <v>1.01044444444444</v>
      </c>
      <c r="BI17" s="9">
        <v>1.22066203703704</v>
      </c>
      <c r="BJ17" s="9">
        <v>0.87069047619048301</v>
      </c>
      <c r="BK17" s="9"/>
      <c r="BL17" s="2"/>
      <c r="BM17" s="2"/>
      <c r="BN17" s="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</row>
    <row r="18" spans="1:115">
      <c r="A18" s="141"/>
      <c r="B18" s="10">
        <v>14</v>
      </c>
      <c r="C18" s="9">
        <v>1.3724999999999801</v>
      </c>
      <c r="D18" s="9">
        <v>0.81255555555556003</v>
      </c>
      <c r="E18" s="9">
        <v>1.55914814814813</v>
      </c>
      <c r="F18" s="9">
        <v>1.39178703703703</v>
      </c>
      <c r="G18" s="9">
        <v>1.3233888888888901</v>
      </c>
      <c r="H18" s="9"/>
      <c r="I18" s="9"/>
      <c r="J18" s="9"/>
      <c r="K18" s="9"/>
      <c r="L18" s="15"/>
      <c r="M18" s="5">
        <v>14</v>
      </c>
      <c r="N18" s="9">
        <v>0.892000000000015</v>
      </c>
      <c r="O18" s="9">
        <v>0.559333333333358</v>
      </c>
      <c r="P18" s="9">
        <v>1.0028888888889</v>
      </c>
      <c r="Q18" s="9">
        <v>1.04470588235295</v>
      </c>
      <c r="R18" s="9">
        <v>0.97493333333334797</v>
      </c>
      <c r="S18" s="9"/>
      <c r="T18" s="2"/>
      <c r="U18" s="2"/>
      <c r="V18" s="2"/>
      <c r="W18" s="12"/>
      <c r="X18" s="5">
        <v>14</v>
      </c>
      <c r="Y18" s="9">
        <v>1.9209166666666799</v>
      </c>
      <c r="Z18" s="9">
        <v>2.7795000000000298</v>
      </c>
      <c r="AA18" s="9">
        <v>1.63472222222223</v>
      </c>
      <c r="AB18" s="9">
        <v>2.0896190476190699</v>
      </c>
      <c r="AC18" s="9">
        <v>1.9209166666666799</v>
      </c>
      <c r="AD18" s="9"/>
      <c r="AE18" s="2"/>
      <c r="AF18" s="2"/>
      <c r="AG18" s="2"/>
      <c r="AH18" s="12"/>
      <c r="AI18" s="5">
        <v>14</v>
      </c>
      <c r="AJ18" s="9">
        <v>0.90795833333333797</v>
      </c>
      <c r="AK18" s="9">
        <v>1.15328571428573</v>
      </c>
      <c r="AL18" s="9">
        <v>0.80694117647058705</v>
      </c>
      <c r="AM18" s="9">
        <v>0.93605000000001204</v>
      </c>
      <c r="AN18" s="9">
        <v>0.93605000000001204</v>
      </c>
      <c r="AO18" s="9"/>
      <c r="AP18" s="2"/>
      <c r="AQ18" s="2"/>
      <c r="AR18" s="2"/>
      <c r="AS18" s="12"/>
      <c r="AT18" s="5">
        <v>14</v>
      </c>
      <c r="AU18" s="9">
        <v>0.73974537037036503</v>
      </c>
      <c r="AV18" s="9">
        <v>1.2947222222221899</v>
      </c>
      <c r="AW18" s="9">
        <v>0.62875000000000003</v>
      </c>
      <c r="AX18" s="9">
        <v>0.771638888888871</v>
      </c>
      <c r="AY18" s="9">
        <v>0.34930000000000799</v>
      </c>
      <c r="AZ18" s="9"/>
      <c r="BA18" s="2"/>
      <c r="BB18" s="2"/>
      <c r="BC18" s="2"/>
      <c r="BD18" s="12"/>
      <c r="BE18" s="5">
        <v>14</v>
      </c>
      <c r="BF18" s="9">
        <v>1.3048518518518499</v>
      </c>
      <c r="BG18" s="9">
        <v>2.1009333333333502</v>
      </c>
      <c r="BH18" s="9">
        <v>1.0953567251462</v>
      </c>
      <c r="BI18" s="9">
        <v>1.3048518518518499</v>
      </c>
      <c r="BJ18" s="9">
        <v>0.92410317460318503</v>
      </c>
      <c r="BK18" s="9"/>
      <c r="BL18" s="2"/>
      <c r="BM18" s="2"/>
      <c r="BN18" s="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</row>
    <row r="19" spans="1:115">
      <c r="A19" s="141"/>
      <c r="B19" s="10">
        <v>15</v>
      </c>
      <c r="C19" s="9">
        <v>1.1933472222222199</v>
      </c>
      <c r="D19" s="9">
        <v>0.87138888888890498</v>
      </c>
      <c r="E19" s="9">
        <v>1.30066666666666</v>
      </c>
      <c r="F19" s="9">
        <v>1.1975925925926001</v>
      </c>
      <c r="G19" s="9">
        <v>0.99855555555557096</v>
      </c>
      <c r="H19" s="9"/>
      <c r="I19" s="9"/>
      <c r="J19" s="9"/>
      <c r="K19" s="9"/>
      <c r="L19" s="15"/>
      <c r="M19" s="5">
        <v>15</v>
      </c>
      <c r="N19" s="9">
        <v>0.82562500000001704</v>
      </c>
      <c r="O19" s="9">
        <v>0.54100000000001303</v>
      </c>
      <c r="P19" s="9">
        <v>0.92050000000001897</v>
      </c>
      <c r="Q19" s="9">
        <v>0.90958823529414001</v>
      </c>
      <c r="R19" s="9">
        <v>0.84213333333335105</v>
      </c>
      <c r="S19" s="9"/>
      <c r="T19" s="2"/>
      <c r="U19" s="2"/>
      <c r="V19" s="2"/>
      <c r="W19" s="12"/>
      <c r="X19" s="5">
        <v>15</v>
      </c>
      <c r="Y19" s="9">
        <v>1.8954166666666801</v>
      </c>
      <c r="Z19" s="9">
        <v>2.93140000000002</v>
      </c>
      <c r="AA19" s="9">
        <v>1.6227894736842099</v>
      </c>
      <c r="AB19" s="9">
        <v>2.0890000000000102</v>
      </c>
      <c r="AC19" s="9">
        <v>1.8954166666666801</v>
      </c>
      <c r="AD19" s="9"/>
      <c r="AE19" s="2"/>
      <c r="AF19" s="2"/>
      <c r="AG19" s="2"/>
      <c r="AH19" s="12"/>
      <c r="AI19" s="5">
        <v>15</v>
      </c>
      <c r="AJ19" s="9">
        <v>0.85754166666667198</v>
      </c>
      <c r="AK19" s="9">
        <v>1.32866666666667</v>
      </c>
      <c r="AL19" s="9">
        <v>0.70050000000000401</v>
      </c>
      <c r="AM19" s="9">
        <v>0.89740000000001097</v>
      </c>
      <c r="AN19" s="9">
        <v>0.89740000000001097</v>
      </c>
      <c r="AO19" s="9"/>
      <c r="AP19" s="2"/>
      <c r="AQ19" s="2"/>
      <c r="AR19" s="2"/>
      <c r="AS19" s="12"/>
      <c r="AT19" s="5">
        <v>15</v>
      </c>
      <c r="AU19" s="9">
        <v>0.84956481481481705</v>
      </c>
      <c r="AV19" s="9">
        <v>1.6401388888888999</v>
      </c>
      <c r="AW19" s="9">
        <v>0.69145000000000001</v>
      </c>
      <c r="AX19" s="9">
        <v>0.84184722222221897</v>
      </c>
      <c r="AY19" s="9">
        <v>0.44666666666667199</v>
      </c>
      <c r="AZ19" s="9"/>
      <c r="BA19" s="2"/>
      <c r="BB19" s="2"/>
      <c r="BC19" s="2"/>
      <c r="BD19" s="12"/>
      <c r="BE19" s="5">
        <v>15</v>
      </c>
      <c r="BF19" s="9">
        <v>1.2198888888888999</v>
      </c>
      <c r="BG19" s="9">
        <v>1.66751111111112</v>
      </c>
      <c r="BH19" s="9">
        <v>1.10209356725147</v>
      </c>
      <c r="BI19" s="9">
        <v>1.2198888888888999</v>
      </c>
      <c r="BJ19" s="9">
        <v>0.94967460317462205</v>
      </c>
      <c r="BK19" s="9"/>
      <c r="BL19" s="2"/>
      <c r="BM19" s="2"/>
      <c r="BN19" s="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</row>
    <row r="20" spans="1:115">
      <c r="A20" s="141"/>
      <c r="B20" s="10">
        <v>16</v>
      </c>
      <c r="C20" s="9">
        <v>1.1886064814814801</v>
      </c>
      <c r="D20" s="9">
        <v>0.96622222222224097</v>
      </c>
      <c r="E20" s="9">
        <v>1.2627345679012201</v>
      </c>
      <c r="F20" s="9">
        <v>1.0618425925926001</v>
      </c>
      <c r="G20" s="9">
        <v>0.87405555555558201</v>
      </c>
      <c r="H20" s="9"/>
      <c r="I20" s="9"/>
      <c r="J20" s="9"/>
      <c r="K20" s="9"/>
      <c r="L20" s="15"/>
      <c r="M20" s="5">
        <v>16</v>
      </c>
      <c r="N20" s="9">
        <v>0.73991666666668598</v>
      </c>
      <c r="O20" s="9">
        <v>0.55228571428574003</v>
      </c>
      <c r="P20" s="9">
        <v>0.81717647058825205</v>
      </c>
      <c r="Q20" s="9">
        <v>0.79700000000002102</v>
      </c>
      <c r="R20" s="9">
        <v>0.742733333333357</v>
      </c>
      <c r="S20" s="9"/>
      <c r="T20" s="2"/>
      <c r="U20" s="2"/>
      <c r="V20" s="2"/>
      <c r="W20" s="12"/>
      <c r="X20" s="5">
        <v>16</v>
      </c>
      <c r="Y20" s="9">
        <v>1.94437500000001</v>
      </c>
      <c r="Z20" s="9">
        <v>2.9502000000000201</v>
      </c>
      <c r="AA20" s="9">
        <v>1.6796842105263201</v>
      </c>
      <c r="AB20" s="9">
        <v>2.1374761904762098</v>
      </c>
      <c r="AC20" s="9">
        <v>1.94437500000001</v>
      </c>
      <c r="AD20" s="9"/>
      <c r="AE20" s="2"/>
      <c r="AF20" s="2"/>
      <c r="AG20" s="2"/>
      <c r="AH20" s="12"/>
      <c r="AI20" s="5">
        <v>16</v>
      </c>
      <c r="AJ20" s="9">
        <v>0.80183333333333895</v>
      </c>
      <c r="AK20" s="9">
        <v>1.2105000000000099</v>
      </c>
      <c r="AL20" s="9">
        <v>0.66561111111111304</v>
      </c>
      <c r="AM20" s="9">
        <v>0.84580000000001099</v>
      </c>
      <c r="AN20" s="9">
        <v>0.84580000000001099</v>
      </c>
      <c r="AO20" s="9"/>
      <c r="AP20" s="2"/>
      <c r="AQ20" s="2"/>
      <c r="AR20" s="2"/>
      <c r="AS20" s="12"/>
      <c r="AT20" s="5">
        <v>16</v>
      </c>
      <c r="AU20" s="9">
        <v>0.84935185185184503</v>
      </c>
      <c r="AV20" s="9">
        <v>1.22707407407403</v>
      </c>
      <c r="AW20" s="9">
        <v>0.79539153439153198</v>
      </c>
      <c r="AX20" s="9">
        <v>0.841326388888888</v>
      </c>
      <c r="AY20" s="9">
        <v>0.40832222222222803</v>
      </c>
      <c r="AZ20" s="9"/>
      <c r="BA20" s="2"/>
      <c r="BB20" s="2"/>
      <c r="BC20" s="2"/>
      <c r="BD20" s="12"/>
      <c r="BE20" s="5">
        <v>16</v>
      </c>
      <c r="BF20" s="9">
        <v>1.2086388888888899</v>
      </c>
      <c r="BG20" s="9">
        <v>1.8284074074074299</v>
      </c>
      <c r="BH20" s="9">
        <v>1.1201005291005299</v>
      </c>
      <c r="BI20" s="9">
        <v>1.2086388888888899</v>
      </c>
      <c r="BJ20" s="9">
        <v>0.94596031746032705</v>
      </c>
      <c r="BK20" s="9"/>
      <c r="BL20" s="2"/>
      <c r="BM20" s="2"/>
      <c r="BN20" s="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</row>
    <row r="21" spans="1:115">
      <c r="A21" s="141"/>
      <c r="B21" s="10">
        <v>17</v>
      </c>
      <c r="C21" s="9">
        <v>1.28965277777777</v>
      </c>
      <c r="D21" s="9">
        <v>1.6658888888888901</v>
      </c>
      <c r="E21" s="9">
        <v>1.16424074074073</v>
      </c>
      <c r="F21" s="9">
        <v>1.2320925925925901</v>
      </c>
      <c r="G21" s="9">
        <v>1.25325555555556</v>
      </c>
      <c r="H21" s="9"/>
      <c r="I21" s="9"/>
      <c r="J21" s="9"/>
      <c r="K21" s="9"/>
      <c r="L21" s="15"/>
      <c r="M21" s="5">
        <v>17</v>
      </c>
      <c r="N21" s="9">
        <v>0.69091666666668194</v>
      </c>
      <c r="O21" s="9">
        <v>0.61950000000001504</v>
      </c>
      <c r="P21" s="9">
        <v>0.71472222222223702</v>
      </c>
      <c r="Q21" s="9">
        <v>0.757882352941189</v>
      </c>
      <c r="R21" s="9">
        <v>0.72086666666667998</v>
      </c>
      <c r="S21" s="9"/>
      <c r="T21" s="2"/>
      <c r="U21" s="2"/>
      <c r="V21" s="2"/>
      <c r="W21" s="12"/>
      <c r="X21" s="5">
        <v>17</v>
      </c>
      <c r="Y21" s="9">
        <v>1.9343750000000099</v>
      </c>
      <c r="Z21" s="9">
        <v>2.9214000000000202</v>
      </c>
      <c r="AA21" s="9">
        <v>1.67463157894737</v>
      </c>
      <c r="AB21" s="9">
        <v>2.1271428571428701</v>
      </c>
      <c r="AC21" s="9">
        <v>1.9343750000000099</v>
      </c>
      <c r="AD21" s="9"/>
      <c r="AE21" s="2"/>
      <c r="AF21" s="2"/>
      <c r="AG21" s="2"/>
      <c r="AH21" s="12"/>
      <c r="AI21" s="5">
        <v>17</v>
      </c>
      <c r="AJ21" s="9">
        <v>0.76754166666667201</v>
      </c>
      <c r="AK21" s="9">
        <v>1.1950000000000101</v>
      </c>
      <c r="AL21" s="9">
        <v>0.62505555555555803</v>
      </c>
      <c r="AM21" s="9">
        <v>0.82215000000000904</v>
      </c>
      <c r="AN21" s="9">
        <v>0.82215000000000904</v>
      </c>
      <c r="AO21" s="9"/>
      <c r="AP21" s="2"/>
      <c r="AQ21" s="2"/>
      <c r="AR21" s="2"/>
      <c r="AS21" s="12"/>
      <c r="AT21" s="5">
        <v>17</v>
      </c>
      <c r="AU21" s="9">
        <v>0.91014814814814404</v>
      </c>
      <c r="AV21" s="9">
        <v>1.6149166666666599</v>
      </c>
      <c r="AW21" s="9">
        <v>0.76919444444444096</v>
      </c>
      <c r="AX21" s="9">
        <v>0.86182638888888197</v>
      </c>
      <c r="AY21" s="9">
        <v>0.41562222222222001</v>
      </c>
      <c r="AZ21" s="9"/>
      <c r="BA21" s="2"/>
      <c r="BB21" s="2"/>
      <c r="BC21" s="2"/>
      <c r="BD21" s="12"/>
      <c r="BE21" s="5">
        <v>17</v>
      </c>
      <c r="BF21" s="9">
        <v>1.1493796296296299</v>
      </c>
      <c r="BG21" s="9">
        <v>1.6598666666666699</v>
      </c>
      <c r="BH21" s="9">
        <v>1.0150409356725201</v>
      </c>
      <c r="BI21" s="9">
        <v>1.1493796296296299</v>
      </c>
      <c r="BJ21" s="9">
        <v>0.93803174603175199</v>
      </c>
      <c r="BK21" s="9"/>
      <c r="BL21" s="2"/>
      <c r="BM21" s="2"/>
      <c r="BN21" s="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</row>
    <row r="22" spans="1:115">
      <c r="A22" s="141"/>
      <c r="B22" s="10">
        <v>18</v>
      </c>
      <c r="C22" s="9">
        <v>1.37098148148147</v>
      </c>
      <c r="D22" s="9">
        <v>1.7700555555555699</v>
      </c>
      <c r="E22" s="9">
        <v>1.2379567901234401</v>
      </c>
      <c r="F22" s="9">
        <v>1.3527870370370401</v>
      </c>
      <c r="G22" s="9">
        <v>1.4272888888888899</v>
      </c>
      <c r="H22" s="9"/>
      <c r="I22" s="9"/>
      <c r="J22" s="9"/>
      <c r="K22" s="9"/>
      <c r="L22" s="15"/>
      <c r="M22" s="5">
        <v>18</v>
      </c>
      <c r="N22" s="9">
        <v>0.74862500000002397</v>
      </c>
      <c r="O22" s="9">
        <v>0.69983333333335296</v>
      </c>
      <c r="P22" s="9">
        <v>0.76488888888891404</v>
      </c>
      <c r="Q22" s="9">
        <v>0.83982352941178895</v>
      </c>
      <c r="R22" s="9">
        <v>0.81700000000002104</v>
      </c>
      <c r="S22" s="9"/>
      <c r="T22" s="2"/>
      <c r="U22" s="2"/>
      <c r="V22" s="2"/>
      <c r="W22" s="12"/>
      <c r="X22" s="5">
        <v>18</v>
      </c>
      <c r="Y22" s="9">
        <v>1.9705000000000099</v>
      </c>
      <c r="Z22" s="9">
        <v>2.7290000000000201</v>
      </c>
      <c r="AA22" s="9">
        <v>1.71766666666667</v>
      </c>
      <c r="AB22" s="9">
        <v>2.1639047619047802</v>
      </c>
      <c r="AC22" s="9">
        <v>1.9705000000000099</v>
      </c>
      <c r="AD22" s="9"/>
      <c r="AE22" s="2"/>
      <c r="AF22" s="2"/>
      <c r="AG22" s="2"/>
      <c r="AH22" s="12"/>
      <c r="AI22" s="5">
        <v>18</v>
      </c>
      <c r="AJ22" s="9">
        <v>0.72291666666667398</v>
      </c>
      <c r="AK22" s="9">
        <v>1.0655000000000101</v>
      </c>
      <c r="AL22" s="9">
        <v>0.60872222222222605</v>
      </c>
      <c r="AM22" s="9">
        <v>0.78525000000001499</v>
      </c>
      <c r="AN22" s="9">
        <v>0.78525000000001499</v>
      </c>
      <c r="AO22" s="9"/>
      <c r="AP22" s="2"/>
      <c r="AQ22" s="2"/>
      <c r="AR22" s="2"/>
      <c r="AS22" s="12"/>
      <c r="AT22" s="5">
        <v>18</v>
      </c>
      <c r="AU22" s="9">
        <v>0.93533796296296901</v>
      </c>
      <c r="AV22" s="9">
        <v>2.0367333333333</v>
      </c>
      <c r="AW22" s="9">
        <v>0.645497076023407</v>
      </c>
      <c r="AX22" s="9">
        <v>0.85615277777779197</v>
      </c>
      <c r="AY22" s="9">
        <v>0.46250000000001901</v>
      </c>
      <c r="AZ22" s="9"/>
      <c r="BA22" s="2"/>
      <c r="BB22" s="2"/>
      <c r="BC22" s="2"/>
      <c r="BD22" s="12"/>
      <c r="BE22" s="5">
        <v>18</v>
      </c>
      <c r="BF22" s="9">
        <v>1.10682407407408</v>
      </c>
      <c r="BG22" s="9">
        <v>1.19726666666666</v>
      </c>
      <c r="BH22" s="9">
        <v>1.08302339181287</v>
      </c>
      <c r="BI22" s="9">
        <v>1.10682407407408</v>
      </c>
      <c r="BJ22" s="9">
        <v>0.92807936507938404</v>
      </c>
      <c r="BK22" s="9"/>
      <c r="BL22" s="2"/>
      <c r="BM22" s="2"/>
      <c r="BN22" s="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</row>
    <row r="23" spans="1:115">
      <c r="A23" s="141"/>
      <c r="B23" s="10" t="s">
        <v>8</v>
      </c>
      <c r="C23" s="19"/>
      <c r="D23" s="20"/>
      <c r="E23" s="21"/>
      <c r="F23" s="21"/>
      <c r="G23" s="21"/>
      <c r="H23" s="7"/>
      <c r="I23" s="9"/>
      <c r="J23" s="9"/>
      <c r="K23" s="9"/>
      <c r="L23" s="15"/>
      <c r="M23" s="5" t="s">
        <v>8</v>
      </c>
      <c r="N23" s="19"/>
      <c r="O23" s="20"/>
      <c r="P23" s="21"/>
      <c r="Q23" s="21"/>
      <c r="R23" s="21"/>
      <c r="S23" s="7"/>
      <c r="T23" s="9"/>
      <c r="U23" s="9"/>
      <c r="V23" s="9"/>
      <c r="W23" s="12"/>
      <c r="X23" s="5" t="s">
        <v>8</v>
      </c>
      <c r="Y23" s="19"/>
      <c r="Z23" s="20"/>
      <c r="AA23" s="21"/>
      <c r="AB23" s="21"/>
      <c r="AC23" s="21"/>
      <c r="AD23" s="7"/>
      <c r="AE23" s="9"/>
      <c r="AF23" s="9"/>
      <c r="AG23" s="9"/>
      <c r="AH23" s="12"/>
      <c r="AI23" s="5" t="s">
        <v>8</v>
      </c>
      <c r="AJ23" s="19"/>
      <c r="AK23" s="20"/>
      <c r="AL23" s="21"/>
      <c r="AM23" s="21"/>
      <c r="AN23" s="21"/>
      <c r="AO23" s="7"/>
      <c r="AP23" s="9"/>
      <c r="AQ23" s="9"/>
      <c r="AR23" s="9"/>
      <c r="AS23" s="12"/>
      <c r="AT23" s="5" t="s">
        <v>8</v>
      </c>
      <c r="AU23" s="19"/>
      <c r="AV23" s="20"/>
      <c r="AW23" s="21"/>
      <c r="AX23" s="21"/>
      <c r="AY23" s="21"/>
      <c r="AZ23" s="7"/>
      <c r="BA23" s="9"/>
      <c r="BB23" s="9"/>
      <c r="BC23" s="9"/>
      <c r="BD23" s="12"/>
      <c r="BE23" s="5" t="s">
        <v>8</v>
      </c>
      <c r="BF23" s="19"/>
      <c r="BG23" s="20"/>
      <c r="BH23" s="21"/>
      <c r="BI23" s="21"/>
      <c r="BJ23" s="21"/>
      <c r="BK23" s="7"/>
      <c r="BL23" s="9"/>
      <c r="BM23" s="9"/>
      <c r="BN23" s="9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</row>
    <row r="24" spans="1:115">
      <c r="A24" s="141"/>
      <c r="B24" s="10" t="s">
        <v>9</v>
      </c>
      <c r="C24" s="6">
        <f>QUARTILE(C4:C22,3) - QUARTILE(C4:C22,1)</f>
        <v>0.33616666666666473</v>
      </c>
      <c r="D24" s="6">
        <f t="shared" ref="D24:H24" si="0">QUARTILE(D4:D22,3) - QUARTILE(D4:D22,1)</f>
        <v>0.65403518518519377</v>
      </c>
      <c r="E24" s="6">
        <f t="shared" si="0"/>
        <v>0.4840205165692002</v>
      </c>
      <c r="F24" s="6">
        <f t="shared" si="0"/>
        <v>0.18179166666665503</v>
      </c>
      <c r="G24" s="6">
        <f t="shared" si="0"/>
        <v>0.30239999999999112</v>
      </c>
      <c r="H24" s="6" t="e">
        <f t="shared" si="0"/>
        <v>#NUM!</v>
      </c>
      <c r="I24" s="6" t="e">
        <f t="shared" ref="I24:K24" si="1">QUARTILE(I4:I22,3) - QUARTILE(I4:I22,1)</f>
        <v>#NUM!</v>
      </c>
      <c r="J24" s="6" t="e">
        <f t="shared" si="1"/>
        <v>#NUM!</v>
      </c>
      <c r="K24" s="6" t="e">
        <f t="shared" si="1"/>
        <v>#NUM!</v>
      </c>
      <c r="L24" s="16"/>
      <c r="M24" s="5" t="s">
        <v>9</v>
      </c>
      <c r="N24" s="6">
        <f>QUARTILE(N4:N22,3) - QUARTILE(N4:N22,1)</f>
        <v>0.17512499999998843</v>
      </c>
      <c r="O24" s="6">
        <f t="shared" ref="O24:V24" si="2">QUARTILE(O4:O22,3) - QUARTILE(O4:O22,1)</f>
        <v>0.10895238095237492</v>
      </c>
      <c r="P24" s="6">
        <f t="shared" si="2"/>
        <v>0.26058333333329542</v>
      </c>
      <c r="Q24" s="6">
        <f t="shared" si="2"/>
        <v>0.17255882352942253</v>
      </c>
      <c r="R24" s="6">
        <f t="shared" si="2"/>
        <v>0.18763333333332943</v>
      </c>
      <c r="S24" s="6" t="e">
        <f t="shared" si="2"/>
        <v>#NUM!</v>
      </c>
      <c r="T24" s="6" t="e">
        <f t="shared" si="2"/>
        <v>#NUM!</v>
      </c>
      <c r="U24" s="6" t="e">
        <f t="shared" si="2"/>
        <v>#NUM!</v>
      </c>
      <c r="V24" s="6" t="e">
        <f t="shared" si="2"/>
        <v>#NUM!</v>
      </c>
      <c r="W24" s="17"/>
      <c r="X24" s="5" t="s">
        <v>9</v>
      </c>
      <c r="Y24" s="6">
        <f>QUARTILE(Y4:Y22,3) - QUARTILE(Y4:Y22,1)</f>
        <v>0.12014583333333029</v>
      </c>
      <c r="Z24" s="6">
        <f t="shared" ref="Z24:AG24" si="3">QUARTILE(Z4:Z22,3) - QUARTILE(Z4:Z22,1)</f>
        <v>0.30552500000000737</v>
      </c>
      <c r="AA24" s="6">
        <f t="shared" si="3"/>
        <v>9.0181050051604927E-2</v>
      </c>
      <c r="AB24" s="6">
        <f t="shared" si="3"/>
        <v>0.10259523809523508</v>
      </c>
      <c r="AC24" s="6">
        <f t="shared" si="3"/>
        <v>0.12014583333333029</v>
      </c>
      <c r="AD24" s="6" t="e">
        <f t="shared" si="3"/>
        <v>#NUM!</v>
      </c>
      <c r="AE24" s="6" t="e">
        <f t="shared" si="3"/>
        <v>#NUM!</v>
      </c>
      <c r="AF24" s="6" t="e">
        <f t="shared" si="3"/>
        <v>#NUM!</v>
      </c>
      <c r="AG24" s="6" t="e">
        <f t="shared" si="3"/>
        <v>#NUM!</v>
      </c>
      <c r="AH24" s="17"/>
      <c r="AI24" s="5" t="s">
        <v>9</v>
      </c>
      <c r="AJ24" s="6">
        <f>QUARTILE(AJ4:AJ22,3) - QUARTILE(AJ4:AJ22,1)</f>
        <v>0.11831249999998761</v>
      </c>
      <c r="AK24" s="6">
        <f t="shared" ref="AK24:AR24" si="4">QUARTILE(AK4:AK22,3) - QUARTILE(AK4:AK22,1)</f>
        <v>0.24594047619046511</v>
      </c>
      <c r="AL24" s="6">
        <f t="shared" si="4"/>
        <v>0.18842647058822204</v>
      </c>
      <c r="AM24" s="6">
        <f t="shared" si="4"/>
        <v>3.7624999999989472E-2</v>
      </c>
      <c r="AN24" s="6">
        <f t="shared" si="4"/>
        <v>3.7624999999989472E-2</v>
      </c>
      <c r="AO24" s="6" t="e">
        <f t="shared" si="4"/>
        <v>#NUM!</v>
      </c>
      <c r="AP24" s="6" t="e">
        <f t="shared" si="4"/>
        <v>#NUM!</v>
      </c>
      <c r="AQ24" s="6" t="e">
        <f t="shared" si="4"/>
        <v>#NUM!</v>
      </c>
      <c r="AR24" s="6" t="e">
        <f t="shared" si="4"/>
        <v>#NUM!</v>
      </c>
      <c r="AS24" s="17"/>
      <c r="AT24" s="5" t="s">
        <v>9</v>
      </c>
      <c r="AU24" s="6">
        <f>QUARTILE(AU4:AU22,3) - QUARTILE(AU4:AU22,1)</f>
        <v>0.23234953703703254</v>
      </c>
      <c r="AV24" s="6">
        <f t="shared" ref="AV24:BC24" si="5">QUARTILE(AV4:AV22,3) - QUARTILE(AV4:AV22,1)</f>
        <v>0.79258333333334252</v>
      </c>
      <c r="AW24" s="6">
        <f t="shared" si="5"/>
        <v>0.31703819270397204</v>
      </c>
      <c r="AX24" s="6">
        <f t="shared" si="5"/>
        <v>0.17969444444442439</v>
      </c>
      <c r="AY24" s="6">
        <f t="shared" si="5"/>
        <v>0.50011111111110207</v>
      </c>
      <c r="AZ24" s="6" t="e">
        <f t="shared" si="5"/>
        <v>#NUM!</v>
      </c>
      <c r="BA24" s="6" t="e">
        <f t="shared" si="5"/>
        <v>#NUM!</v>
      </c>
      <c r="BB24" s="6" t="e">
        <f t="shared" si="5"/>
        <v>#NUM!</v>
      </c>
      <c r="BC24" s="6" t="e">
        <f t="shared" si="5"/>
        <v>#NUM!</v>
      </c>
      <c r="BD24" s="17"/>
      <c r="BE24" s="5" t="s">
        <v>9</v>
      </c>
      <c r="BF24" s="6">
        <f>QUARTILE(BF4:BF22,3) - QUARTILE(BF4:BF22,1)</f>
        <v>0.10336574074074489</v>
      </c>
      <c r="BG24" s="6">
        <f t="shared" ref="BG24:BN24" si="6">QUARTILE(BG4:BG22,3) - QUARTILE(BG4:BG22,1)</f>
        <v>0.63870185185184503</v>
      </c>
      <c r="BH24" s="6">
        <f t="shared" si="6"/>
        <v>0.24571026049974232</v>
      </c>
      <c r="BI24" s="6">
        <f t="shared" si="6"/>
        <v>0.10336574074074489</v>
      </c>
      <c r="BJ24" s="6">
        <f t="shared" si="6"/>
        <v>0.20739682539684545</v>
      </c>
      <c r="BK24" s="6" t="e">
        <f t="shared" si="6"/>
        <v>#NUM!</v>
      </c>
      <c r="BL24" s="6" t="e">
        <f t="shared" si="6"/>
        <v>#NUM!</v>
      </c>
      <c r="BM24" s="6" t="e">
        <f t="shared" si="6"/>
        <v>#NUM!</v>
      </c>
      <c r="BN24" s="6" t="e">
        <f t="shared" si="6"/>
        <v>#NUM!</v>
      </c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</row>
    <row r="26" spans="1:115" ht="18.75">
      <c r="A26" s="140">
        <v>43497</v>
      </c>
      <c r="B26" s="11" t="s">
        <v>0</v>
      </c>
      <c r="C26" s="136" t="s">
        <v>5</v>
      </c>
      <c r="D26" s="136"/>
      <c r="E26" s="136"/>
      <c r="F26" s="136"/>
      <c r="G26" s="136"/>
      <c r="H26" s="136"/>
      <c r="I26" s="136"/>
      <c r="J26" s="136"/>
      <c r="K26" s="136"/>
      <c r="M26" s="11" t="s">
        <v>12</v>
      </c>
      <c r="N26" s="136" t="s">
        <v>5</v>
      </c>
      <c r="O26" s="136"/>
      <c r="P26" s="136"/>
      <c r="Q26" s="136"/>
      <c r="R26" s="136"/>
      <c r="S26" s="136"/>
      <c r="T26" s="136"/>
      <c r="U26" s="136"/>
      <c r="V26" s="136"/>
      <c r="X26" s="11" t="s">
        <v>46</v>
      </c>
      <c r="Y26" s="136" t="s">
        <v>5</v>
      </c>
      <c r="Z26" s="136"/>
      <c r="AA26" s="136"/>
      <c r="AB26" s="136"/>
      <c r="AC26" s="136"/>
      <c r="AD26" s="136"/>
      <c r="AE26" s="136"/>
      <c r="AF26" s="136"/>
      <c r="AG26" s="136"/>
      <c r="AI26" s="11" t="s">
        <v>48</v>
      </c>
      <c r="AJ26" s="136" t="s">
        <v>5</v>
      </c>
      <c r="AK26" s="136"/>
      <c r="AL26" s="136"/>
      <c r="AM26" s="136"/>
      <c r="AN26" s="136"/>
      <c r="AO26" s="136"/>
      <c r="AP26" s="136"/>
      <c r="AQ26" s="136"/>
      <c r="AR26" s="136"/>
      <c r="AT26" s="11" t="s">
        <v>49</v>
      </c>
      <c r="AU26" s="136" t="s">
        <v>5</v>
      </c>
      <c r="AV26" s="136"/>
      <c r="AW26" s="136"/>
      <c r="AX26" s="136"/>
      <c r="AY26" s="136"/>
      <c r="AZ26" s="136"/>
      <c r="BA26" s="136"/>
      <c r="BB26" s="136"/>
      <c r="BC26" s="136"/>
      <c r="BE26" s="11" t="s">
        <v>16</v>
      </c>
      <c r="BF26" s="136" t="s">
        <v>5</v>
      </c>
      <c r="BG26" s="136"/>
      <c r="BH26" s="136"/>
      <c r="BI26" s="136"/>
      <c r="BJ26" s="136"/>
      <c r="BK26" s="136"/>
      <c r="BL26" s="136"/>
      <c r="BM26" s="136"/>
      <c r="BN26" s="136"/>
    </row>
    <row r="27" spans="1:115">
      <c r="A27" s="141"/>
      <c r="B27" s="12"/>
      <c r="C27" s="137" t="s">
        <v>50</v>
      </c>
      <c r="D27" s="138"/>
      <c r="E27" s="138"/>
      <c r="F27" s="138"/>
      <c r="G27" s="138"/>
      <c r="H27" s="139"/>
      <c r="I27" s="136" t="s">
        <v>10</v>
      </c>
      <c r="J27" s="136"/>
      <c r="K27" s="136"/>
      <c r="M27" s="12"/>
      <c r="N27" s="137" t="s">
        <v>50</v>
      </c>
      <c r="O27" s="138"/>
      <c r="P27" s="138"/>
      <c r="Q27" s="138"/>
      <c r="R27" s="138"/>
      <c r="S27" s="139"/>
      <c r="T27" s="136" t="s">
        <v>10</v>
      </c>
      <c r="U27" s="136"/>
      <c r="V27" s="136"/>
      <c r="X27" s="12"/>
      <c r="Y27" s="137" t="s">
        <v>50</v>
      </c>
      <c r="Z27" s="138"/>
      <c r="AA27" s="138"/>
      <c r="AB27" s="138"/>
      <c r="AC27" s="138"/>
      <c r="AD27" s="139"/>
      <c r="AE27" s="136" t="s">
        <v>10</v>
      </c>
      <c r="AF27" s="136"/>
      <c r="AG27" s="136"/>
      <c r="AI27" s="12"/>
      <c r="AJ27" s="137" t="s">
        <v>50</v>
      </c>
      <c r="AK27" s="138"/>
      <c r="AL27" s="138"/>
      <c r="AM27" s="138"/>
      <c r="AN27" s="138"/>
      <c r="AO27" s="139"/>
      <c r="AP27" s="136" t="s">
        <v>10</v>
      </c>
      <c r="AQ27" s="136"/>
      <c r="AR27" s="136"/>
      <c r="AT27" s="12"/>
      <c r="AU27" s="137" t="s">
        <v>50</v>
      </c>
      <c r="AV27" s="138"/>
      <c r="AW27" s="138"/>
      <c r="AX27" s="138"/>
      <c r="AY27" s="138"/>
      <c r="AZ27" s="139"/>
      <c r="BA27" s="136" t="s">
        <v>10</v>
      </c>
      <c r="BB27" s="136"/>
      <c r="BC27" s="136"/>
      <c r="BE27" s="12"/>
      <c r="BF27" s="137" t="s">
        <v>50</v>
      </c>
      <c r="BG27" s="138"/>
      <c r="BH27" s="138"/>
      <c r="BI27" s="138"/>
      <c r="BJ27" s="138"/>
      <c r="BK27" s="139"/>
      <c r="BL27" s="136" t="s">
        <v>10</v>
      </c>
      <c r="BM27" s="136"/>
      <c r="BN27" s="136"/>
    </row>
    <row r="28" spans="1:115">
      <c r="A28" s="141"/>
      <c r="B28" s="10" t="s">
        <v>17</v>
      </c>
      <c r="C28" s="18" t="s">
        <v>10</v>
      </c>
      <c r="D28" s="18" t="s">
        <v>19</v>
      </c>
      <c r="E28" s="18" t="s">
        <v>11</v>
      </c>
      <c r="F28" s="18" t="s">
        <v>21</v>
      </c>
      <c r="G28" s="18" t="s">
        <v>44</v>
      </c>
      <c r="H28" s="5" t="s">
        <v>45</v>
      </c>
      <c r="I28" s="5"/>
      <c r="J28" s="5"/>
      <c r="K28" s="5"/>
      <c r="M28" s="10" t="s">
        <v>17</v>
      </c>
      <c r="N28" s="18" t="s">
        <v>10</v>
      </c>
      <c r="O28" s="18" t="s">
        <v>19</v>
      </c>
      <c r="P28" s="18" t="s">
        <v>11</v>
      </c>
      <c r="Q28" s="18" t="s">
        <v>21</v>
      </c>
      <c r="R28" s="18" t="s">
        <v>44</v>
      </c>
      <c r="S28" s="5" t="s">
        <v>45</v>
      </c>
      <c r="T28" s="5"/>
      <c r="U28" s="5"/>
      <c r="V28" s="5"/>
      <c r="X28" s="10" t="s">
        <v>17</v>
      </c>
      <c r="Y28" s="18" t="s">
        <v>10</v>
      </c>
      <c r="Z28" s="18" t="s">
        <v>19</v>
      </c>
      <c r="AA28" s="18" t="s">
        <v>11</v>
      </c>
      <c r="AB28" s="18" t="s">
        <v>21</v>
      </c>
      <c r="AC28" s="18" t="s">
        <v>44</v>
      </c>
      <c r="AD28" s="5" t="s">
        <v>45</v>
      </c>
      <c r="AE28" s="5"/>
      <c r="AF28" s="5"/>
      <c r="AG28" s="5"/>
      <c r="AI28" s="10" t="s">
        <v>17</v>
      </c>
      <c r="AJ28" s="18" t="s">
        <v>10</v>
      </c>
      <c r="AK28" s="18" t="s">
        <v>19</v>
      </c>
      <c r="AL28" s="18" t="s">
        <v>11</v>
      </c>
      <c r="AM28" s="18" t="s">
        <v>21</v>
      </c>
      <c r="AN28" s="18" t="s">
        <v>44</v>
      </c>
      <c r="AO28" s="5" t="s">
        <v>45</v>
      </c>
      <c r="AP28" s="5"/>
      <c r="AQ28" s="5"/>
      <c r="AR28" s="5"/>
      <c r="AT28" s="10" t="s">
        <v>17</v>
      </c>
      <c r="AU28" s="18" t="s">
        <v>10</v>
      </c>
      <c r="AV28" s="18" t="s">
        <v>19</v>
      </c>
      <c r="AW28" s="18" t="s">
        <v>11</v>
      </c>
      <c r="AX28" s="18" t="s">
        <v>21</v>
      </c>
      <c r="AY28" s="18" t="s">
        <v>44</v>
      </c>
      <c r="AZ28" s="5" t="s">
        <v>45</v>
      </c>
      <c r="BA28" s="5"/>
      <c r="BB28" s="5"/>
      <c r="BC28" s="5"/>
      <c r="BE28" s="10" t="s">
        <v>17</v>
      </c>
      <c r="BF28" s="18" t="s">
        <v>10</v>
      </c>
      <c r="BG28" s="18" t="s">
        <v>19</v>
      </c>
      <c r="BH28" s="18" t="s">
        <v>11</v>
      </c>
      <c r="BI28" s="18" t="s">
        <v>21</v>
      </c>
      <c r="BJ28" s="18" t="s">
        <v>44</v>
      </c>
      <c r="BK28" s="5" t="s">
        <v>45</v>
      </c>
      <c r="BL28" s="5"/>
      <c r="BM28" s="5"/>
      <c r="BN28" s="5"/>
    </row>
    <row r="29" spans="1:115">
      <c r="A29" s="141"/>
      <c r="B29" s="10">
        <v>0</v>
      </c>
      <c r="C29" s="9">
        <v>3.4647888888888598</v>
      </c>
      <c r="D29" s="9" t="s">
        <v>20</v>
      </c>
      <c r="E29" s="9">
        <v>3.4647888888888598</v>
      </c>
      <c r="F29" s="9">
        <v>3.4459841269840998</v>
      </c>
      <c r="G29" s="9">
        <v>3.3908148148147799</v>
      </c>
      <c r="H29" s="9"/>
      <c r="I29" s="9"/>
      <c r="J29" s="9"/>
      <c r="K29" s="9"/>
      <c r="M29" s="5">
        <v>0</v>
      </c>
      <c r="N29" s="9">
        <v>2.0785999999999598</v>
      </c>
      <c r="O29" s="9" t="s">
        <v>20</v>
      </c>
      <c r="P29" s="9">
        <v>2.0785999999999598</v>
      </c>
      <c r="Q29" s="9">
        <v>2.0785999999999598</v>
      </c>
      <c r="R29" s="9">
        <v>1.37499999999996</v>
      </c>
      <c r="S29" s="9"/>
      <c r="T29" s="9"/>
      <c r="U29" s="9"/>
      <c r="V29" s="9"/>
      <c r="X29" s="5">
        <v>0</v>
      </c>
      <c r="Y29" s="9">
        <v>2.8471999999999702</v>
      </c>
      <c r="Z29" s="9" t="s">
        <v>20</v>
      </c>
      <c r="AA29" s="9">
        <v>2.8471999999999702</v>
      </c>
      <c r="AB29" s="9">
        <v>2.8471999999999702</v>
      </c>
      <c r="AC29" s="9">
        <v>2.8324285714285402</v>
      </c>
      <c r="AD29" s="9"/>
      <c r="AE29" s="9"/>
      <c r="AF29" s="9"/>
      <c r="AG29" s="9"/>
      <c r="AI29" s="5">
        <v>0</v>
      </c>
      <c r="AJ29" s="9">
        <v>3.01839999999997</v>
      </c>
      <c r="AK29" s="9" t="s">
        <v>20</v>
      </c>
      <c r="AL29" s="9">
        <v>3.01839999999997</v>
      </c>
      <c r="AM29" s="9">
        <v>3.0379999999999701</v>
      </c>
      <c r="AN29" s="9">
        <v>3.2241428571428301</v>
      </c>
      <c r="AO29" s="9"/>
      <c r="AP29" s="9"/>
      <c r="AQ29" s="9"/>
      <c r="AR29" s="9"/>
      <c r="AT29" s="5">
        <v>0</v>
      </c>
      <c r="AU29" s="9">
        <v>2.59174444444441</v>
      </c>
      <c r="AV29" s="9" t="s">
        <v>20</v>
      </c>
      <c r="AW29" s="9">
        <v>2.59174444444441</v>
      </c>
      <c r="AX29" s="9">
        <v>2.6494444444443999</v>
      </c>
      <c r="AY29" s="9">
        <v>2.6849722222221901</v>
      </c>
      <c r="AZ29" s="9"/>
      <c r="BA29" s="9"/>
      <c r="BB29" s="9"/>
      <c r="BC29" s="9"/>
      <c r="BE29" s="5">
        <v>0</v>
      </c>
      <c r="BF29" s="9">
        <v>0.88151111111109803</v>
      </c>
      <c r="BG29" s="9" t="s">
        <v>20</v>
      </c>
      <c r="BH29" s="9">
        <v>0.88151111111109803</v>
      </c>
      <c r="BI29" s="9">
        <v>0.395388888888903</v>
      </c>
      <c r="BJ29" s="9">
        <v>0.47635555555556203</v>
      </c>
      <c r="BK29" s="9"/>
      <c r="BL29" s="9"/>
      <c r="BM29" s="9"/>
      <c r="BN29" s="9"/>
    </row>
    <row r="30" spans="1:115">
      <c r="A30" s="141"/>
      <c r="B30" s="10">
        <v>1</v>
      </c>
      <c r="C30" s="9">
        <v>4.1385888888888598</v>
      </c>
      <c r="D30" s="9" t="s">
        <v>47</v>
      </c>
      <c r="E30" s="9">
        <v>4.1385888888888598</v>
      </c>
      <c r="F30" s="9">
        <v>4.1348412698412398</v>
      </c>
      <c r="G30" s="9">
        <v>3.9914814814814501</v>
      </c>
      <c r="H30" s="9"/>
      <c r="I30" s="9"/>
      <c r="J30" s="9"/>
      <c r="K30" s="9"/>
      <c r="M30" s="5">
        <v>1</v>
      </c>
      <c r="N30" s="9">
        <v>2.8649999999999598</v>
      </c>
      <c r="O30" s="9" t="s">
        <v>47</v>
      </c>
      <c r="P30" s="9">
        <v>2.8649999999999598</v>
      </c>
      <c r="Q30" s="9">
        <v>2.8649999999999598</v>
      </c>
      <c r="R30" s="9">
        <v>1.9673999999999601</v>
      </c>
      <c r="S30" s="9"/>
      <c r="T30" s="9"/>
      <c r="U30" s="9"/>
      <c r="V30" s="9"/>
      <c r="X30" s="5">
        <v>1</v>
      </c>
      <c r="Y30" s="9">
        <v>3.1336999999999602</v>
      </c>
      <c r="Z30" s="9" t="s">
        <v>47</v>
      </c>
      <c r="AA30" s="9">
        <v>3.1336999999999602</v>
      </c>
      <c r="AB30" s="9">
        <v>3.1336999999999602</v>
      </c>
      <c r="AC30" s="9">
        <v>3.0297142857142498</v>
      </c>
      <c r="AD30" s="9"/>
      <c r="AE30" s="9"/>
      <c r="AF30" s="9"/>
      <c r="AG30" s="9"/>
      <c r="AI30" s="5">
        <v>1</v>
      </c>
      <c r="AJ30" s="9">
        <v>3.7171999999999699</v>
      </c>
      <c r="AK30" s="9" t="s">
        <v>47</v>
      </c>
      <c r="AL30" s="9">
        <v>3.7171999999999699</v>
      </c>
      <c r="AM30" s="9">
        <v>3.6957777777777499</v>
      </c>
      <c r="AN30" s="9">
        <v>3.8801428571428298</v>
      </c>
      <c r="AO30" s="9"/>
      <c r="AP30" s="9"/>
      <c r="AQ30" s="9"/>
      <c r="AR30" s="9"/>
      <c r="AT30" s="5">
        <v>1</v>
      </c>
      <c r="AU30" s="9">
        <v>2.8404444444444099</v>
      </c>
      <c r="AV30" s="9" t="s">
        <v>47</v>
      </c>
      <c r="AW30" s="9">
        <v>2.8404444444444099</v>
      </c>
      <c r="AX30" s="9">
        <v>2.6544444444444002</v>
      </c>
      <c r="AY30" s="9">
        <v>2.6767222222221898</v>
      </c>
      <c r="AZ30" s="9"/>
      <c r="BA30" s="9"/>
      <c r="BB30" s="9"/>
      <c r="BC30" s="9"/>
      <c r="BE30" s="5">
        <v>1</v>
      </c>
      <c r="BF30" s="9">
        <v>1.1991111111110899</v>
      </c>
      <c r="BG30" s="9" t="s">
        <v>47</v>
      </c>
      <c r="BH30" s="9">
        <v>1.1991111111110899</v>
      </c>
      <c r="BI30" s="9">
        <v>0.42788888888890197</v>
      </c>
      <c r="BJ30" s="9">
        <v>0.54415555555556205</v>
      </c>
      <c r="BK30" s="9"/>
      <c r="BL30" s="9"/>
      <c r="BM30" s="9"/>
      <c r="BN30" s="9"/>
    </row>
    <row r="31" spans="1:115">
      <c r="A31" s="141"/>
      <c r="B31" s="10">
        <v>2</v>
      </c>
      <c r="C31" s="9">
        <v>5.0652888888888601</v>
      </c>
      <c r="D31" s="9" t="s">
        <v>47</v>
      </c>
      <c r="E31" s="9">
        <v>5.0652888888888601</v>
      </c>
      <c r="F31" s="9">
        <v>5.1632698412698099</v>
      </c>
      <c r="G31" s="9">
        <v>4.8473703703703404</v>
      </c>
      <c r="H31" s="9"/>
      <c r="I31" s="9"/>
      <c r="J31" s="9"/>
      <c r="K31" s="9"/>
      <c r="M31" s="5">
        <v>2</v>
      </c>
      <c r="N31" s="9">
        <v>3.3540999999999701</v>
      </c>
      <c r="O31" s="9" t="s">
        <v>47</v>
      </c>
      <c r="P31" s="9">
        <v>3.3540999999999701</v>
      </c>
      <c r="Q31" s="9">
        <v>3.3540999999999701</v>
      </c>
      <c r="R31" s="9">
        <v>2.6209999999999698</v>
      </c>
      <c r="S31" s="9"/>
      <c r="T31" s="9"/>
      <c r="U31" s="9"/>
      <c r="V31" s="9"/>
      <c r="X31" s="5">
        <v>2</v>
      </c>
      <c r="Y31" s="9">
        <v>2.8039999999999701</v>
      </c>
      <c r="Z31" s="9" t="s">
        <v>47</v>
      </c>
      <c r="AA31" s="9">
        <v>2.8039999999999701</v>
      </c>
      <c r="AB31" s="9">
        <v>2.8039999999999701</v>
      </c>
      <c r="AC31" s="9">
        <v>2.6905714285714</v>
      </c>
      <c r="AD31" s="9"/>
      <c r="AE31" s="9"/>
      <c r="AF31" s="9"/>
      <c r="AG31" s="9"/>
      <c r="AI31" s="5">
        <v>2</v>
      </c>
      <c r="AJ31" s="9">
        <v>3.76269999999997</v>
      </c>
      <c r="AK31" s="9" t="s">
        <v>47</v>
      </c>
      <c r="AL31" s="9">
        <v>3.76269999999997</v>
      </c>
      <c r="AM31" s="9">
        <v>3.7313333333332999</v>
      </c>
      <c r="AN31" s="9">
        <v>3.3937142857142502</v>
      </c>
      <c r="AO31" s="9"/>
      <c r="AP31" s="9"/>
      <c r="AQ31" s="9"/>
      <c r="AR31" s="9"/>
      <c r="AT31" s="5">
        <v>2</v>
      </c>
      <c r="AU31" s="9">
        <v>2.8860444444444102</v>
      </c>
      <c r="AV31" s="9" t="s">
        <v>47</v>
      </c>
      <c r="AW31" s="9">
        <v>2.8860444444444102</v>
      </c>
      <c r="AX31" s="9">
        <v>2.2264444444443998</v>
      </c>
      <c r="AY31" s="9">
        <v>2.3079722222221801</v>
      </c>
      <c r="AZ31" s="9"/>
      <c r="BA31" s="9"/>
      <c r="BB31" s="9"/>
      <c r="BC31" s="9"/>
      <c r="BE31" s="5">
        <v>2</v>
      </c>
      <c r="BF31" s="9">
        <v>1.42323333333332</v>
      </c>
      <c r="BG31" s="9" t="s">
        <v>47</v>
      </c>
      <c r="BH31" s="9">
        <v>1.42323333333332</v>
      </c>
      <c r="BI31" s="9">
        <v>0.59244444444445798</v>
      </c>
      <c r="BJ31" s="9">
        <v>0.56380000000000596</v>
      </c>
      <c r="BK31" s="9"/>
      <c r="BL31" s="9"/>
      <c r="BM31" s="9"/>
      <c r="BN31" s="9"/>
    </row>
    <row r="32" spans="1:115" ht="15" customHeight="1">
      <c r="A32" s="141"/>
      <c r="B32" s="10">
        <v>3</v>
      </c>
      <c r="C32" s="9">
        <v>4.6484888888888598</v>
      </c>
      <c r="D32" s="9" t="s">
        <v>47</v>
      </c>
      <c r="E32" s="9">
        <v>4.6484888888888598</v>
      </c>
      <c r="F32" s="9">
        <v>4.5135555555555298</v>
      </c>
      <c r="G32" s="9">
        <v>4.6509259259259004</v>
      </c>
      <c r="H32" s="9"/>
      <c r="I32" s="9"/>
      <c r="J32" s="9"/>
      <c r="K32" s="9"/>
      <c r="M32" s="5">
        <v>3</v>
      </c>
      <c r="N32" s="9">
        <v>3.4245999999999701</v>
      </c>
      <c r="O32" s="9" t="s">
        <v>47</v>
      </c>
      <c r="P32" s="9">
        <v>3.4245999999999701</v>
      </c>
      <c r="Q32" s="9">
        <v>3.4245999999999701</v>
      </c>
      <c r="R32" s="9">
        <v>2.5605999999999698</v>
      </c>
      <c r="S32" s="9"/>
      <c r="T32" s="9"/>
      <c r="U32" s="9"/>
      <c r="V32" s="9"/>
      <c r="X32" s="5">
        <v>3</v>
      </c>
      <c r="Y32" s="9">
        <v>2.38709999999997</v>
      </c>
      <c r="Z32" s="9" t="s">
        <v>47</v>
      </c>
      <c r="AA32" s="9">
        <v>2.38709999999997</v>
      </c>
      <c r="AB32" s="9">
        <v>2.38709999999997</v>
      </c>
      <c r="AC32" s="9">
        <v>2.5602857142856901</v>
      </c>
      <c r="AD32" s="9"/>
      <c r="AE32" s="9"/>
      <c r="AF32" s="9"/>
      <c r="AG32" s="9"/>
      <c r="AI32" s="5">
        <v>3</v>
      </c>
      <c r="AJ32" s="9">
        <v>3.4208999999999801</v>
      </c>
      <c r="AK32" s="9" t="s">
        <v>47</v>
      </c>
      <c r="AL32" s="9">
        <v>3.4208999999999801</v>
      </c>
      <c r="AM32" s="9">
        <v>3.2395555555555302</v>
      </c>
      <c r="AN32" s="9">
        <v>3.2705714285714098</v>
      </c>
      <c r="AO32" s="9"/>
      <c r="AP32" s="9"/>
      <c r="AQ32" s="9"/>
      <c r="AR32" s="9"/>
      <c r="AT32" s="5">
        <v>3</v>
      </c>
      <c r="AU32" s="9">
        <v>2.7877444444444199</v>
      </c>
      <c r="AV32" s="9" t="s">
        <v>47</v>
      </c>
      <c r="AW32" s="9">
        <v>2.7877444444444199</v>
      </c>
      <c r="AX32" s="9">
        <v>1.92244444444442</v>
      </c>
      <c r="AY32" s="9">
        <v>2.1947222222221998</v>
      </c>
      <c r="AZ32" s="9"/>
      <c r="BA32" s="9"/>
      <c r="BB32" s="9"/>
      <c r="BC32" s="9"/>
      <c r="BE32" s="5">
        <v>3</v>
      </c>
      <c r="BF32" s="9">
        <v>1.7628333333333199</v>
      </c>
      <c r="BG32" s="9" t="s">
        <v>47</v>
      </c>
      <c r="BH32" s="9">
        <v>1.7628333333333199</v>
      </c>
      <c r="BI32" s="9">
        <v>0.74919444444446004</v>
      </c>
      <c r="BJ32" s="9">
        <v>0.62860000000000804</v>
      </c>
      <c r="BK32" s="9"/>
      <c r="BL32" s="9"/>
      <c r="BM32" s="9"/>
      <c r="BN32" s="9"/>
    </row>
    <row r="33" spans="1:66">
      <c r="A33" s="141"/>
      <c r="B33" s="10">
        <v>4</v>
      </c>
      <c r="C33" s="9">
        <v>4.3024888888888597</v>
      </c>
      <c r="D33" s="9" t="s">
        <v>47</v>
      </c>
      <c r="E33" s="9">
        <v>4.3024888888888597</v>
      </c>
      <c r="F33" s="9">
        <v>4.0418412698412398</v>
      </c>
      <c r="G33" s="9">
        <v>4.4025925925925602</v>
      </c>
      <c r="H33" s="9"/>
      <c r="I33" s="9"/>
      <c r="J33" s="9"/>
      <c r="K33" s="9"/>
      <c r="M33" s="5">
        <v>4</v>
      </c>
      <c r="N33" s="9">
        <v>3.15989999999996</v>
      </c>
      <c r="O33" s="9" t="s">
        <v>47</v>
      </c>
      <c r="P33" s="9">
        <v>3.15989999999996</v>
      </c>
      <c r="Q33" s="9">
        <v>3.15989999999996</v>
      </c>
      <c r="R33" s="9">
        <v>2.2913999999999599</v>
      </c>
      <c r="S33" s="9"/>
      <c r="T33" s="9"/>
      <c r="U33" s="9"/>
      <c r="V33" s="9"/>
      <c r="X33" s="5">
        <v>4</v>
      </c>
      <c r="Y33" s="9">
        <v>2.4784999999999702</v>
      </c>
      <c r="Z33" s="9" t="s">
        <v>47</v>
      </c>
      <c r="AA33" s="9">
        <v>2.4784999999999702</v>
      </c>
      <c r="AB33" s="9">
        <v>2.4784999999999702</v>
      </c>
      <c r="AC33" s="9">
        <v>2.6815714285713899</v>
      </c>
      <c r="AD33" s="9"/>
      <c r="AE33" s="9"/>
      <c r="AF33" s="9"/>
      <c r="AG33" s="9"/>
      <c r="AI33" s="5">
        <v>4</v>
      </c>
      <c r="AJ33" s="9">
        <v>2.8934999999999702</v>
      </c>
      <c r="AK33" s="9" t="s">
        <v>47</v>
      </c>
      <c r="AL33" s="9">
        <v>2.8934999999999702</v>
      </c>
      <c r="AM33" s="9">
        <v>2.9687777777777402</v>
      </c>
      <c r="AN33" s="9">
        <v>2.6812857142856799</v>
      </c>
      <c r="AO33" s="9"/>
      <c r="AP33" s="9"/>
      <c r="AQ33" s="9"/>
      <c r="AR33" s="9"/>
      <c r="AT33" s="5">
        <v>4</v>
      </c>
      <c r="AU33" s="9">
        <v>2.9229444444444099</v>
      </c>
      <c r="AV33" s="9" t="s">
        <v>47</v>
      </c>
      <c r="AW33" s="9">
        <v>2.9229444444444099</v>
      </c>
      <c r="AX33" s="9">
        <v>2.1474444444443899</v>
      </c>
      <c r="AY33" s="9">
        <v>2.3284722222221901</v>
      </c>
      <c r="AZ33" s="9"/>
      <c r="BA33" s="9"/>
      <c r="BB33" s="9"/>
      <c r="BC33" s="9"/>
      <c r="BE33" s="5">
        <v>4</v>
      </c>
      <c r="BF33" s="9">
        <v>2.05873333333331</v>
      </c>
      <c r="BG33" s="9" t="s">
        <v>47</v>
      </c>
      <c r="BH33" s="9">
        <v>2.05873333333331</v>
      </c>
      <c r="BI33" s="9">
        <v>0.98119444444445902</v>
      </c>
      <c r="BJ33" s="9">
        <v>0.85220000000000695</v>
      </c>
      <c r="BK33" s="9"/>
      <c r="BL33" s="9"/>
      <c r="BM33" s="9"/>
      <c r="BN33" s="9"/>
    </row>
    <row r="34" spans="1:66">
      <c r="A34" s="141"/>
      <c r="B34" s="10">
        <v>5</v>
      </c>
      <c r="C34" s="9">
        <v>4.1709888888888704</v>
      </c>
      <c r="D34" s="9" t="s">
        <v>47</v>
      </c>
      <c r="E34" s="9">
        <v>4.1709888888888704</v>
      </c>
      <c r="F34" s="9">
        <v>3.8414126984126802</v>
      </c>
      <c r="G34" s="9">
        <v>4.2842592592592403</v>
      </c>
      <c r="H34" s="9"/>
      <c r="I34" s="9"/>
      <c r="J34" s="9"/>
      <c r="K34" s="9"/>
      <c r="M34" s="5">
        <v>5</v>
      </c>
      <c r="N34" s="9">
        <v>2.9347999999999699</v>
      </c>
      <c r="O34" s="9" t="s">
        <v>47</v>
      </c>
      <c r="P34" s="9">
        <v>2.9347999999999699</v>
      </c>
      <c r="Q34" s="9">
        <v>2.9347999999999699</v>
      </c>
      <c r="R34" s="9">
        <v>2.3615999999999602</v>
      </c>
      <c r="S34" s="9"/>
      <c r="T34" s="9"/>
      <c r="U34" s="9"/>
      <c r="V34" s="9"/>
      <c r="X34" s="5">
        <v>5</v>
      </c>
      <c r="Y34" s="9">
        <v>2.3534999999999702</v>
      </c>
      <c r="Z34" s="9" t="s">
        <v>47</v>
      </c>
      <c r="AA34" s="9">
        <v>2.3534999999999702</v>
      </c>
      <c r="AB34" s="9">
        <v>2.3534999999999702</v>
      </c>
      <c r="AC34" s="9">
        <v>2.4767142857142499</v>
      </c>
      <c r="AD34" s="9"/>
      <c r="AE34" s="9"/>
      <c r="AF34" s="9"/>
      <c r="AG34" s="9"/>
      <c r="AI34" s="5">
        <v>5</v>
      </c>
      <c r="AJ34" s="9">
        <v>2.6246999999999701</v>
      </c>
      <c r="AK34" s="9" t="s">
        <v>47</v>
      </c>
      <c r="AL34" s="9">
        <v>2.6246999999999701</v>
      </c>
      <c r="AM34" s="9">
        <v>2.4601111111110798</v>
      </c>
      <c r="AN34" s="9">
        <v>2.56442857142854</v>
      </c>
      <c r="AO34" s="9"/>
      <c r="AP34" s="9"/>
      <c r="AQ34" s="9"/>
      <c r="AR34" s="9"/>
      <c r="AT34" s="5">
        <v>5</v>
      </c>
      <c r="AU34" s="9">
        <v>3.0292444444444202</v>
      </c>
      <c r="AV34" s="9" t="s">
        <v>47</v>
      </c>
      <c r="AW34" s="9">
        <v>3.0292444444444202</v>
      </c>
      <c r="AX34" s="9">
        <v>2.2254444444444199</v>
      </c>
      <c r="AY34" s="9">
        <v>2.2122222222221999</v>
      </c>
      <c r="AZ34" s="9"/>
      <c r="BA34" s="9"/>
      <c r="BB34" s="9"/>
      <c r="BC34" s="9"/>
      <c r="BE34" s="5">
        <v>5</v>
      </c>
      <c r="BF34" s="9">
        <v>2.4442333333333202</v>
      </c>
      <c r="BG34" s="9" t="s">
        <v>47</v>
      </c>
      <c r="BH34" s="9">
        <v>2.4442333333333202</v>
      </c>
      <c r="BI34" s="9">
        <v>1.0956944444444601</v>
      </c>
      <c r="BJ34" s="9">
        <v>0.96520000000001804</v>
      </c>
      <c r="BK34" s="9"/>
      <c r="BL34" s="9"/>
      <c r="BM34" s="9"/>
      <c r="BN34" s="9"/>
    </row>
    <row r="35" spans="1:66" ht="15" customHeight="1">
      <c r="A35" s="141"/>
      <c r="B35" s="10">
        <v>6</v>
      </c>
      <c r="C35" s="9">
        <v>4.2269888888888598</v>
      </c>
      <c r="D35" s="9" t="s">
        <v>47</v>
      </c>
      <c r="E35" s="9">
        <v>4.2269888888888598</v>
      </c>
      <c r="F35" s="9">
        <v>3.85684126984125</v>
      </c>
      <c r="G35" s="9">
        <v>4.3400370370370096</v>
      </c>
      <c r="H35" s="9"/>
      <c r="I35" s="9"/>
      <c r="J35" s="9"/>
      <c r="K35" s="9"/>
      <c r="M35" s="5">
        <v>6</v>
      </c>
      <c r="N35" s="9">
        <v>2.39699999999997</v>
      </c>
      <c r="O35" s="9" t="s">
        <v>47</v>
      </c>
      <c r="P35" s="9">
        <v>2.39699999999997</v>
      </c>
      <c r="Q35" s="9">
        <v>2.39699999999997</v>
      </c>
      <c r="R35" s="9">
        <v>2.4999999999999698</v>
      </c>
      <c r="S35" s="9"/>
      <c r="T35" s="9"/>
      <c r="U35" s="9"/>
      <c r="V35" s="9"/>
      <c r="X35" s="5">
        <v>6</v>
      </c>
      <c r="Y35" s="9">
        <v>2.3094999999999701</v>
      </c>
      <c r="Z35" s="9" t="s">
        <v>47</v>
      </c>
      <c r="AA35" s="9">
        <v>2.3094999999999701</v>
      </c>
      <c r="AB35" s="9">
        <v>2.3094999999999701</v>
      </c>
      <c r="AC35" s="9">
        <v>2.5084285714285399</v>
      </c>
      <c r="AD35" s="9"/>
      <c r="AE35" s="9"/>
      <c r="AF35" s="9"/>
      <c r="AG35" s="9"/>
      <c r="AI35" s="5">
        <v>6</v>
      </c>
      <c r="AJ35" s="9">
        <v>2.1869999999999798</v>
      </c>
      <c r="AK35" s="9" t="s">
        <v>47</v>
      </c>
      <c r="AL35" s="9">
        <v>2.1869999999999798</v>
      </c>
      <c r="AM35" s="9">
        <v>2.2842222222222102</v>
      </c>
      <c r="AN35" s="9">
        <v>2.3687142857142698</v>
      </c>
      <c r="AO35" s="9"/>
      <c r="AP35" s="9"/>
      <c r="AQ35" s="9"/>
      <c r="AR35" s="9"/>
      <c r="AT35" s="5">
        <v>6</v>
      </c>
      <c r="AU35" s="9">
        <v>3.1413444444444298</v>
      </c>
      <c r="AV35" s="9" t="s">
        <v>47</v>
      </c>
      <c r="AW35" s="9">
        <v>3.1413444444444298</v>
      </c>
      <c r="AX35" s="9">
        <v>2.11844444444439</v>
      </c>
      <c r="AY35" s="9">
        <v>2.2307222222221998</v>
      </c>
      <c r="AZ35" s="9"/>
      <c r="BA35" s="9"/>
      <c r="BB35" s="9"/>
      <c r="BC35" s="9"/>
      <c r="BE35" s="5">
        <v>6</v>
      </c>
      <c r="BF35" s="9">
        <v>2.7730333333333199</v>
      </c>
      <c r="BG35" s="9" t="s">
        <v>47</v>
      </c>
      <c r="BH35" s="9">
        <v>2.7730333333333199</v>
      </c>
      <c r="BI35" s="9">
        <v>1.0851944444444499</v>
      </c>
      <c r="BJ35" s="9">
        <v>1.1342000000000101</v>
      </c>
      <c r="BK35" s="9"/>
      <c r="BL35" s="9"/>
      <c r="BM35" s="9"/>
      <c r="BN35" s="9"/>
    </row>
    <row r="36" spans="1:66">
      <c r="A36" s="141"/>
      <c r="B36" s="10">
        <v>7</v>
      </c>
      <c r="C36" s="9">
        <v>4.37628888888886</v>
      </c>
      <c r="D36" s="9" t="s">
        <v>47</v>
      </c>
      <c r="E36" s="9">
        <v>4.37628888888886</v>
      </c>
      <c r="F36" s="9">
        <v>3.9742698412698099</v>
      </c>
      <c r="G36" s="9">
        <v>4.4753703703703396</v>
      </c>
      <c r="H36" s="9"/>
      <c r="I36" s="9"/>
      <c r="J36" s="9"/>
      <c r="K36" s="9"/>
      <c r="M36" s="5">
        <v>7</v>
      </c>
      <c r="N36" s="9">
        <v>2.00869999999997</v>
      </c>
      <c r="O36" s="9" t="s">
        <v>47</v>
      </c>
      <c r="P36" s="9">
        <v>2.00869999999997</v>
      </c>
      <c r="Q36" s="9">
        <v>2.00869999999997</v>
      </c>
      <c r="R36" s="9">
        <v>2.54299999999997</v>
      </c>
      <c r="S36" s="9"/>
      <c r="T36" s="9"/>
      <c r="U36" s="9"/>
      <c r="V36" s="9"/>
      <c r="X36" s="5">
        <v>7</v>
      </c>
      <c r="Y36" s="9">
        <v>2.4149999999999698</v>
      </c>
      <c r="Z36" s="9" t="s">
        <v>47</v>
      </c>
      <c r="AA36" s="9">
        <v>2.4149999999999698</v>
      </c>
      <c r="AB36" s="9">
        <v>2.4149999999999698</v>
      </c>
      <c r="AC36" s="9">
        <v>2.6988571428571202</v>
      </c>
      <c r="AD36" s="9"/>
      <c r="AE36" s="9"/>
      <c r="AF36" s="9"/>
      <c r="AG36" s="9"/>
      <c r="AI36" s="5">
        <v>7</v>
      </c>
      <c r="AJ36" s="9">
        <v>2.1361999999999699</v>
      </c>
      <c r="AK36" s="9" t="s">
        <v>47</v>
      </c>
      <c r="AL36" s="9">
        <v>2.1361999999999699</v>
      </c>
      <c r="AM36" s="9">
        <v>2.2651111111110902</v>
      </c>
      <c r="AN36" s="9">
        <v>2.43628571428569</v>
      </c>
      <c r="AO36" s="9"/>
      <c r="AP36" s="9"/>
      <c r="AQ36" s="9"/>
      <c r="AR36" s="9"/>
      <c r="AT36" s="5">
        <v>7</v>
      </c>
      <c r="AU36" s="9">
        <v>3.3655444444444198</v>
      </c>
      <c r="AV36" s="9" t="s">
        <v>47</v>
      </c>
      <c r="AW36" s="9">
        <v>3.3655444444444198</v>
      </c>
      <c r="AX36" s="9">
        <v>1.84544444444443</v>
      </c>
      <c r="AY36" s="9">
        <v>2.2642222222221902</v>
      </c>
      <c r="AZ36" s="9"/>
      <c r="BA36" s="9"/>
      <c r="BB36" s="9"/>
      <c r="BC36" s="9"/>
      <c r="BE36" s="5">
        <v>7</v>
      </c>
      <c r="BF36" s="9">
        <v>2.74813333333333</v>
      </c>
      <c r="BG36" s="9" t="s">
        <v>47</v>
      </c>
      <c r="BH36" s="9">
        <v>2.74813333333333</v>
      </c>
      <c r="BI36" s="9">
        <v>0.78969444444446901</v>
      </c>
      <c r="BJ36" s="9">
        <v>1.0166000000000099</v>
      </c>
      <c r="BK36" s="9"/>
      <c r="BL36" s="9"/>
      <c r="BM36" s="9"/>
      <c r="BN36" s="9"/>
    </row>
    <row r="37" spans="1:66">
      <c r="A37" s="141"/>
      <c r="B37" s="10">
        <v>8</v>
      </c>
      <c r="C37" s="9">
        <v>4.4057888888888597</v>
      </c>
      <c r="D37" s="9" t="s">
        <v>47</v>
      </c>
      <c r="E37" s="9">
        <v>4.4057888888888597</v>
      </c>
      <c r="F37" s="9">
        <v>4.0448412698412497</v>
      </c>
      <c r="G37" s="9">
        <v>4.4570370370370096</v>
      </c>
      <c r="H37" s="9"/>
      <c r="I37" s="9"/>
      <c r="J37" s="9"/>
      <c r="K37" s="9"/>
      <c r="M37" s="5">
        <v>8</v>
      </c>
      <c r="N37" s="9">
        <v>1.86329999999998</v>
      </c>
      <c r="O37" s="9" t="s">
        <v>47</v>
      </c>
      <c r="P37" s="9">
        <v>1.86329999999998</v>
      </c>
      <c r="Q37" s="9">
        <v>1.86329999999998</v>
      </c>
      <c r="R37" s="9">
        <v>2.6859999999999702</v>
      </c>
      <c r="S37" s="9"/>
      <c r="T37" s="9"/>
      <c r="U37" s="9"/>
      <c r="V37" s="9"/>
      <c r="X37" s="5">
        <v>8</v>
      </c>
      <c r="Y37" s="9">
        <v>2.4631999999999699</v>
      </c>
      <c r="Z37" s="9" t="s">
        <v>47</v>
      </c>
      <c r="AA37" s="9">
        <v>2.4631999999999699</v>
      </c>
      <c r="AB37" s="9">
        <v>2.4631999999999699</v>
      </c>
      <c r="AC37" s="9">
        <v>2.74114285714283</v>
      </c>
      <c r="AD37" s="9"/>
      <c r="AE37" s="9"/>
      <c r="AF37" s="9"/>
      <c r="AG37" s="9"/>
      <c r="AI37" s="5">
        <v>8</v>
      </c>
      <c r="AJ37" s="9">
        <v>2.1469999999999798</v>
      </c>
      <c r="AK37" s="9" t="s">
        <v>47</v>
      </c>
      <c r="AL37" s="9">
        <v>2.1469999999999798</v>
      </c>
      <c r="AM37" s="9">
        <v>2.3011111111110898</v>
      </c>
      <c r="AN37" s="9">
        <v>2.43914285714283</v>
      </c>
      <c r="AO37" s="9"/>
      <c r="AP37" s="9"/>
      <c r="AQ37" s="9"/>
      <c r="AR37" s="9"/>
      <c r="AT37" s="5">
        <v>8</v>
      </c>
      <c r="AU37" s="9">
        <v>3.4701444444444198</v>
      </c>
      <c r="AV37" s="9" t="s">
        <v>47</v>
      </c>
      <c r="AW37" s="9">
        <v>3.4701444444444198</v>
      </c>
      <c r="AX37" s="9">
        <v>2.0044444444444198</v>
      </c>
      <c r="AY37" s="9">
        <v>2.3704722222222001</v>
      </c>
      <c r="AZ37" s="9"/>
      <c r="BA37" s="9"/>
      <c r="BB37" s="9"/>
      <c r="BC37" s="9"/>
      <c r="BE37" s="5">
        <v>8</v>
      </c>
      <c r="BF37" s="9">
        <v>2.61202222222221</v>
      </c>
      <c r="BG37" s="9" t="s">
        <v>47</v>
      </c>
      <c r="BH37" s="9">
        <v>2.61202222222221</v>
      </c>
      <c r="BI37" s="9">
        <v>0.73766666666666103</v>
      </c>
      <c r="BJ37" s="9">
        <v>1.05137777777777</v>
      </c>
      <c r="BK37" s="9"/>
      <c r="BL37" s="9"/>
      <c r="BM37" s="9"/>
      <c r="BN37" s="9"/>
    </row>
    <row r="38" spans="1:66" ht="15" customHeight="1">
      <c r="A38" s="141"/>
      <c r="B38" s="10">
        <v>9</v>
      </c>
      <c r="C38" s="9">
        <v>4.6562888888888603</v>
      </c>
      <c r="D38" s="9" t="s">
        <v>47</v>
      </c>
      <c r="E38" s="9">
        <v>4.6562888888888603</v>
      </c>
      <c r="F38" s="9">
        <v>4.3725555555555298</v>
      </c>
      <c r="G38" s="9">
        <v>4.7798148148147899</v>
      </c>
      <c r="H38" s="9"/>
      <c r="I38" s="9"/>
      <c r="J38" s="9"/>
      <c r="K38" s="9"/>
      <c r="M38" s="5">
        <v>9</v>
      </c>
      <c r="N38" s="9">
        <v>1.8948999999999701</v>
      </c>
      <c r="O38" s="9" t="s">
        <v>47</v>
      </c>
      <c r="P38" s="9">
        <v>1.8948999999999701</v>
      </c>
      <c r="Q38" s="9">
        <v>1.8948999999999701</v>
      </c>
      <c r="R38" s="9">
        <v>2.7427999999999702</v>
      </c>
      <c r="S38" s="9"/>
      <c r="T38" s="9"/>
      <c r="U38" s="9"/>
      <c r="V38" s="9"/>
      <c r="X38" s="5">
        <v>9</v>
      </c>
      <c r="Y38" s="9">
        <v>2.54469999999997</v>
      </c>
      <c r="Z38" s="9" t="s">
        <v>47</v>
      </c>
      <c r="AA38" s="9">
        <v>2.54469999999997</v>
      </c>
      <c r="AB38" s="9">
        <v>2.54469999999997</v>
      </c>
      <c r="AC38" s="9">
        <v>2.7854285714285498</v>
      </c>
      <c r="AD38" s="9"/>
      <c r="AE38" s="9"/>
      <c r="AF38" s="9"/>
      <c r="AG38" s="9"/>
      <c r="AI38" s="5">
        <v>9</v>
      </c>
      <c r="AJ38" s="9">
        <v>2.2471999999999701</v>
      </c>
      <c r="AK38" s="9" t="s">
        <v>47</v>
      </c>
      <c r="AL38" s="9">
        <v>2.2471999999999701</v>
      </c>
      <c r="AM38" s="9">
        <v>2.3623333333333001</v>
      </c>
      <c r="AN38" s="9">
        <v>2.60042857142854</v>
      </c>
      <c r="AO38" s="9"/>
      <c r="AP38" s="9"/>
      <c r="AQ38" s="9"/>
      <c r="AR38" s="9"/>
      <c r="AT38" s="5">
        <v>9</v>
      </c>
      <c r="AU38" s="9">
        <v>3.48294444444441</v>
      </c>
      <c r="AV38" s="9" t="s">
        <v>47</v>
      </c>
      <c r="AW38" s="9">
        <v>3.48294444444441</v>
      </c>
      <c r="AX38" s="9">
        <v>2.14244444444439</v>
      </c>
      <c r="AY38" s="9">
        <v>2.5949722222221898</v>
      </c>
      <c r="AZ38" s="9"/>
      <c r="BA38" s="9"/>
      <c r="BB38" s="9"/>
      <c r="BC38" s="9"/>
      <c r="BE38" s="5">
        <v>9</v>
      </c>
      <c r="BF38" s="9">
        <v>2.3138999999999701</v>
      </c>
      <c r="BG38" s="9" t="s">
        <v>47</v>
      </c>
      <c r="BH38" s="9">
        <v>2.3138999999999701</v>
      </c>
      <c r="BI38" s="9">
        <v>0.68311111111107303</v>
      </c>
      <c r="BJ38" s="9">
        <v>1.0109333333332899</v>
      </c>
      <c r="BK38" s="9"/>
      <c r="BL38" s="9"/>
      <c r="BM38" s="9"/>
      <c r="BN38" s="9"/>
    </row>
    <row r="39" spans="1:66">
      <c r="A39" s="141"/>
      <c r="B39" s="10">
        <v>10</v>
      </c>
      <c r="C39" s="9">
        <v>4.7572888888888496</v>
      </c>
      <c r="D39" s="9" t="s">
        <v>47</v>
      </c>
      <c r="E39" s="9">
        <v>4.7572888888888496</v>
      </c>
      <c r="F39" s="9">
        <v>4.5105555555555199</v>
      </c>
      <c r="G39" s="9">
        <v>4.8608148148147796</v>
      </c>
      <c r="H39" s="9"/>
      <c r="I39" s="9"/>
      <c r="J39" s="9"/>
      <c r="K39" s="9"/>
      <c r="M39" s="5">
        <v>10</v>
      </c>
      <c r="N39" s="9">
        <v>1.9708999999999699</v>
      </c>
      <c r="O39" s="9" t="s">
        <v>47</v>
      </c>
      <c r="P39" s="9">
        <v>1.9708999999999699</v>
      </c>
      <c r="Q39" s="9">
        <v>1.9708999999999699</v>
      </c>
      <c r="R39" s="9">
        <v>2.8425999999999698</v>
      </c>
      <c r="S39" s="9"/>
      <c r="T39" s="9"/>
      <c r="U39" s="9"/>
      <c r="V39" s="9"/>
      <c r="X39" s="5">
        <v>10</v>
      </c>
      <c r="Y39" s="9">
        <v>2.5833999999999699</v>
      </c>
      <c r="Z39" s="9" t="s">
        <v>47</v>
      </c>
      <c r="AA39" s="9">
        <v>2.5833999999999699</v>
      </c>
      <c r="AB39" s="9">
        <v>2.5833999999999699</v>
      </c>
      <c r="AC39" s="9">
        <v>2.96228571428568</v>
      </c>
      <c r="AD39" s="9"/>
      <c r="AE39" s="9"/>
      <c r="AF39" s="9"/>
      <c r="AG39" s="9"/>
      <c r="AI39" s="5">
        <v>10</v>
      </c>
      <c r="AJ39" s="9">
        <v>2.3233999999999702</v>
      </c>
      <c r="AK39" s="9" t="s">
        <v>47</v>
      </c>
      <c r="AL39" s="9">
        <v>2.3233999999999702</v>
      </c>
      <c r="AM39" s="9">
        <v>2.4491111111110802</v>
      </c>
      <c r="AN39" s="9">
        <v>2.6881428571428301</v>
      </c>
      <c r="AO39" s="9"/>
      <c r="AP39" s="9"/>
      <c r="AQ39" s="9"/>
      <c r="AR39" s="9"/>
      <c r="AT39" s="5">
        <v>10</v>
      </c>
      <c r="AU39" s="9">
        <v>3.5715444444444202</v>
      </c>
      <c r="AV39" s="9" t="s">
        <v>47</v>
      </c>
      <c r="AW39" s="9">
        <v>3.5715444444444202</v>
      </c>
      <c r="AX39" s="9">
        <v>2.06144444444443</v>
      </c>
      <c r="AY39" s="9">
        <v>2.7042222222222101</v>
      </c>
      <c r="AZ39" s="9"/>
      <c r="BA39" s="9"/>
      <c r="BB39" s="9"/>
      <c r="BC39" s="9"/>
      <c r="BE39" s="5">
        <v>10</v>
      </c>
      <c r="BF39" s="9">
        <v>2.2098777777777499</v>
      </c>
      <c r="BG39" s="9" t="s">
        <v>47</v>
      </c>
      <c r="BH39" s="9">
        <v>2.2098777777777499</v>
      </c>
      <c r="BI39" s="9">
        <v>0.82680555555553203</v>
      </c>
      <c r="BJ39" s="9">
        <v>1.1780888888888601</v>
      </c>
      <c r="BK39" s="9"/>
      <c r="BL39" s="9"/>
      <c r="BM39" s="9"/>
      <c r="BN39" s="9"/>
    </row>
    <row r="40" spans="1:66">
      <c r="A40" s="141"/>
      <c r="B40" s="10">
        <v>11</v>
      </c>
      <c r="C40" s="9">
        <v>4.8874888888888499</v>
      </c>
      <c r="D40" s="9" t="s">
        <v>47</v>
      </c>
      <c r="E40" s="9">
        <v>4.8874888888888499</v>
      </c>
      <c r="F40" s="9">
        <v>4.6888412698412401</v>
      </c>
      <c r="G40" s="9">
        <v>5.02437037037034</v>
      </c>
      <c r="H40" s="9"/>
      <c r="I40" s="9"/>
      <c r="J40" s="9"/>
      <c r="K40" s="9"/>
      <c r="M40" s="5">
        <v>11</v>
      </c>
      <c r="N40" s="9">
        <v>2.0887999999999698</v>
      </c>
      <c r="O40" s="9" t="s">
        <v>47</v>
      </c>
      <c r="P40" s="9">
        <v>2.0887999999999698</v>
      </c>
      <c r="Q40" s="9">
        <v>2.0887999999999698</v>
      </c>
      <c r="R40" s="9">
        <v>2.9823999999999802</v>
      </c>
      <c r="S40" s="9"/>
      <c r="T40" s="9"/>
      <c r="U40" s="9"/>
      <c r="V40" s="9"/>
      <c r="X40" s="5">
        <v>11</v>
      </c>
      <c r="Y40" s="9">
        <v>2.6636999999999702</v>
      </c>
      <c r="Z40" s="9" t="s">
        <v>47</v>
      </c>
      <c r="AA40" s="9">
        <v>2.6636999999999702</v>
      </c>
      <c r="AB40" s="9">
        <v>2.6636999999999702</v>
      </c>
      <c r="AC40" s="9">
        <v>3.0724285714285502</v>
      </c>
      <c r="AD40" s="9"/>
      <c r="AE40" s="9"/>
      <c r="AF40" s="9"/>
      <c r="AG40" s="9"/>
      <c r="AI40" s="5">
        <v>11</v>
      </c>
      <c r="AJ40" s="9">
        <v>2.4724999999999699</v>
      </c>
      <c r="AK40" s="9" t="s">
        <v>47</v>
      </c>
      <c r="AL40" s="9">
        <v>2.4724999999999699</v>
      </c>
      <c r="AM40" s="9">
        <v>2.6452222222221899</v>
      </c>
      <c r="AN40" s="9">
        <v>3.00199999999997</v>
      </c>
      <c r="AO40" s="9"/>
      <c r="AP40" s="9"/>
      <c r="AQ40" s="9"/>
      <c r="AR40" s="9"/>
      <c r="AT40" s="5">
        <v>11</v>
      </c>
      <c r="AU40" s="9">
        <v>3.6894444444444199</v>
      </c>
      <c r="AV40" s="9" t="s">
        <v>47</v>
      </c>
      <c r="AW40" s="9">
        <v>3.6894444444444199</v>
      </c>
      <c r="AX40" s="9">
        <v>2.41244444444443</v>
      </c>
      <c r="AY40" s="9">
        <v>2.8272222222222001</v>
      </c>
      <c r="AZ40" s="9"/>
      <c r="BA40" s="9"/>
      <c r="BB40" s="9"/>
      <c r="BC40" s="9"/>
      <c r="BE40" s="5">
        <v>11</v>
      </c>
      <c r="BF40" s="9">
        <v>2.32757777777775</v>
      </c>
      <c r="BG40" s="9" t="s">
        <v>47</v>
      </c>
      <c r="BH40" s="9">
        <v>2.32757777777775</v>
      </c>
      <c r="BI40" s="9">
        <v>1.0930555555555099</v>
      </c>
      <c r="BJ40" s="9">
        <v>1.4238888888888499</v>
      </c>
      <c r="BK40" s="9"/>
      <c r="BL40" s="9"/>
      <c r="BM40" s="9"/>
      <c r="BN40" s="9"/>
    </row>
    <row r="41" spans="1:66">
      <c r="A41" s="141"/>
      <c r="B41" s="10">
        <v>12</v>
      </c>
      <c r="C41" s="9">
        <v>4.90298888888886</v>
      </c>
      <c r="D41" s="9" t="s">
        <v>47</v>
      </c>
      <c r="E41" s="9">
        <v>4.90298888888886</v>
      </c>
      <c r="F41" s="9">
        <v>4.7002698412698098</v>
      </c>
      <c r="G41" s="9">
        <v>4.9265925925925602</v>
      </c>
      <c r="H41" s="9"/>
      <c r="I41" s="9"/>
      <c r="J41" s="9"/>
      <c r="K41" s="9"/>
      <c r="M41" s="5">
        <v>12</v>
      </c>
      <c r="N41" s="9">
        <v>2.26669999999997</v>
      </c>
      <c r="O41" s="9" t="s">
        <v>47</v>
      </c>
      <c r="P41" s="9">
        <v>2.26669999999997</v>
      </c>
      <c r="Q41" s="9">
        <v>2.26669999999997</v>
      </c>
      <c r="R41" s="9">
        <v>2.9929999999999799</v>
      </c>
      <c r="S41" s="9"/>
      <c r="T41" s="9"/>
      <c r="U41" s="9"/>
      <c r="V41" s="9"/>
      <c r="X41" s="5">
        <v>12</v>
      </c>
      <c r="Y41" s="9">
        <v>2.76049999999998</v>
      </c>
      <c r="Z41" s="9" t="s">
        <v>47</v>
      </c>
      <c r="AA41" s="9">
        <v>2.76049999999998</v>
      </c>
      <c r="AB41" s="9">
        <v>2.76049999999998</v>
      </c>
      <c r="AC41" s="9">
        <v>3.0917142857142701</v>
      </c>
      <c r="AD41" s="9"/>
      <c r="AE41" s="9"/>
      <c r="AF41" s="9"/>
      <c r="AG41" s="9"/>
      <c r="AI41" s="5">
        <v>12</v>
      </c>
      <c r="AJ41" s="9">
        <v>2.61279999999998</v>
      </c>
      <c r="AK41" s="9" t="s">
        <v>47</v>
      </c>
      <c r="AL41" s="9">
        <v>2.61279999999998</v>
      </c>
      <c r="AM41" s="9">
        <v>2.8025555555555299</v>
      </c>
      <c r="AN41" s="9">
        <v>3.1431428571428399</v>
      </c>
      <c r="AO41" s="9"/>
      <c r="AP41" s="9"/>
      <c r="AQ41" s="9"/>
      <c r="AR41" s="9"/>
      <c r="AT41" s="5">
        <v>12</v>
      </c>
      <c r="AU41" s="9">
        <v>3.6799444444444198</v>
      </c>
      <c r="AV41" s="9" t="s">
        <v>47</v>
      </c>
      <c r="AW41" s="9">
        <v>3.6799444444444198</v>
      </c>
      <c r="AX41" s="9">
        <v>2.3994444444443999</v>
      </c>
      <c r="AY41" s="9">
        <v>3.0042222222221899</v>
      </c>
      <c r="AZ41" s="9"/>
      <c r="BA41" s="9"/>
      <c r="BB41" s="9"/>
      <c r="BC41" s="9"/>
      <c r="BE41" s="5">
        <v>12</v>
      </c>
      <c r="BF41" s="9">
        <v>2.17447777777776</v>
      </c>
      <c r="BG41" s="9" t="s">
        <v>47</v>
      </c>
      <c r="BH41" s="9">
        <v>2.17447777777776</v>
      </c>
      <c r="BI41" s="9">
        <v>1.2128055555555199</v>
      </c>
      <c r="BJ41" s="9">
        <v>1.48168888888886</v>
      </c>
      <c r="BK41" s="9"/>
      <c r="BL41" s="9"/>
      <c r="BM41" s="9"/>
      <c r="BN41" s="9"/>
    </row>
    <row r="42" spans="1:66">
      <c r="A42" s="141"/>
      <c r="B42" s="10">
        <v>13</v>
      </c>
      <c r="C42" s="9">
        <v>4.7895888888888702</v>
      </c>
      <c r="D42" s="9" t="s">
        <v>47</v>
      </c>
      <c r="E42" s="9">
        <v>4.7895888888888702</v>
      </c>
      <c r="F42" s="9">
        <v>4.5952698412698201</v>
      </c>
      <c r="G42" s="9">
        <v>4.8768148148147903</v>
      </c>
      <c r="H42" s="9"/>
      <c r="I42" s="9"/>
      <c r="J42" s="9"/>
      <c r="K42" s="9"/>
      <c r="M42" s="5">
        <v>13</v>
      </c>
      <c r="N42" s="9">
        <v>2.3344999999999798</v>
      </c>
      <c r="O42" s="9" t="s">
        <v>47</v>
      </c>
      <c r="P42" s="9">
        <v>2.3344999999999798</v>
      </c>
      <c r="Q42" s="9">
        <v>2.3344999999999798</v>
      </c>
      <c r="R42" s="9">
        <v>3.1521999999999699</v>
      </c>
      <c r="S42" s="9"/>
      <c r="T42" s="9"/>
      <c r="U42" s="9"/>
      <c r="V42" s="9"/>
      <c r="X42" s="5">
        <v>13</v>
      </c>
      <c r="Y42" s="9">
        <v>2.8406999999999698</v>
      </c>
      <c r="Z42" s="9" t="s">
        <v>47</v>
      </c>
      <c r="AA42" s="9">
        <v>2.8406999999999698</v>
      </c>
      <c r="AB42" s="9">
        <v>2.8406999999999698</v>
      </c>
      <c r="AC42" s="9">
        <v>3.2465714285714</v>
      </c>
      <c r="AD42" s="9"/>
      <c r="AE42" s="9"/>
      <c r="AF42" s="9"/>
      <c r="AG42" s="9"/>
      <c r="AI42" s="5">
        <v>13</v>
      </c>
      <c r="AJ42" s="9">
        <v>2.7369999999999801</v>
      </c>
      <c r="AK42" s="9" t="s">
        <v>47</v>
      </c>
      <c r="AL42" s="9">
        <v>2.7369999999999801</v>
      </c>
      <c r="AM42" s="9">
        <v>2.9111111111110901</v>
      </c>
      <c r="AN42" s="9">
        <v>3.2209999999999699</v>
      </c>
      <c r="AO42" s="9"/>
      <c r="AP42" s="9"/>
      <c r="AQ42" s="9"/>
      <c r="AR42" s="9"/>
      <c r="AT42" s="5">
        <v>13</v>
      </c>
      <c r="AU42" s="9">
        <v>3.70404444444442</v>
      </c>
      <c r="AV42" s="9" t="s">
        <v>47</v>
      </c>
      <c r="AW42" s="9">
        <v>3.70404444444442</v>
      </c>
      <c r="AX42" s="9">
        <v>2.8524444444444299</v>
      </c>
      <c r="AY42" s="9">
        <v>3.0864722222221999</v>
      </c>
      <c r="AZ42" s="9"/>
      <c r="BA42" s="9"/>
      <c r="BB42" s="9"/>
      <c r="BC42" s="9"/>
      <c r="BE42" s="5">
        <v>13</v>
      </c>
      <c r="BF42" s="9">
        <v>2.24857777777776</v>
      </c>
      <c r="BG42" s="9" t="s">
        <v>47</v>
      </c>
      <c r="BH42" s="9">
        <v>2.24857777777776</v>
      </c>
      <c r="BI42" s="9">
        <v>1.28955555555554</v>
      </c>
      <c r="BJ42" s="9">
        <v>1.47088888888888</v>
      </c>
      <c r="BK42" s="9"/>
      <c r="BL42" s="9"/>
      <c r="BM42" s="9"/>
      <c r="BN42" s="9"/>
    </row>
    <row r="43" spans="1:66">
      <c r="A43" s="141"/>
      <c r="B43" s="10">
        <v>14</v>
      </c>
      <c r="C43" s="9">
        <v>4.8234888888888596</v>
      </c>
      <c r="D43" s="9" t="s">
        <v>47</v>
      </c>
      <c r="E43" s="9">
        <v>4.8234888888888596</v>
      </c>
      <c r="F43" s="9">
        <v>4.6391269841269498</v>
      </c>
      <c r="G43" s="9">
        <v>4.8803703703703398</v>
      </c>
      <c r="H43" s="9"/>
      <c r="I43" s="9"/>
      <c r="J43" s="9"/>
      <c r="K43" s="9"/>
      <c r="M43" s="5">
        <v>14</v>
      </c>
      <c r="N43" s="9">
        <v>2.39329999999996</v>
      </c>
      <c r="O43" s="9" t="s">
        <v>47</v>
      </c>
      <c r="P43" s="9">
        <v>2.39329999999996</v>
      </c>
      <c r="Q43" s="9">
        <v>2.39329999999996</v>
      </c>
      <c r="R43" s="9">
        <v>3.31099999999996</v>
      </c>
      <c r="S43" s="9"/>
      <c r="T43" s="9"/>
      <c r="U43" s="9"/>
      <c r="V43" s="9"/>
      <c r="X43" s="5">
        <v>14</v>
      </c>
      <c r="Y43" s="9">
        <v>2.8495999999999699</v>
      </c>
      <c r="Z43" s="9" t="s">
        <v>47</v>
      </c>
      <c r="AA43" s="9">
        <v>2.8495999999999699</v>
      </c>
      <c r="AB43" s="9">
        <v>2.8495999999999699</v>
      </c>
      <c r="AC43" s="9">
        <v>3.17342857142854</v>
      </c>
      <c r="AD43" s="9"/>
      <c r="AE43" s="9"/>
      <c r="AF43" s="9"/>
      <c r="AG43" s="9"/>
      <c r="AI43" s="5">
        <v>14</v>
      </c>
      <c r="AJ43" s="9">
        <v>2.75849999999997</v>
      </c>
      <c r="AK43" s="9" t="s">
        <v>47</v>
      </c>
      <c r="AL43" s="9">
        <v>2.75849999999997</v>
      </c>
      <c r="AM43" s="9">
        <v>2.9559999999999702</v>
      </c>
      <c r="AN43" s="9">
        <v>3.3391428571428299</v>
      </c>
      <c r="AO43" s="9"/>
      <c r="AP43" s="9"/>
      <c r="AQ43" s="9"/>
      <c r="AR43" s="9"/>
      <c r="AT43" s="5">
        <v>14</v>
      </c>
      <c r="AU43" s="9">
        <v>3.7065444444444098</v>
      </c>
      <c r="AV43" s="9" t="s">
        <v>47</v>
      </c>
      <c r="AW43" s="9">
        <v>3.7065444444444098</v>
      </c>
      <c r="AX43" s="9">
        <v>2.7254444444444199</v>
      </c>
      <c r="AY43" s="9">
        <v>3.10747222222219</v>
      </c>
      <c r="AZ43" s="9"/>
      <c r="BA43" s="9"/>
      <c r="BB43" s="9"/>
      <c r="BC43" s="9"/>
      <c r="BE43" s="5">
        <v>14</v>
      </c>
      <c r="BF43" s="9">
        <v>2.3011777777777498</v>
      </c>
      <c r="BG43" s="9" t="s">
        <v>47</v>
      </c>
      <c r="BH43" s="9">
        <v>2.3011777777777498</v>
      </c>
      <c r="BI43" s="9">
        <v>1.24155555555553</v>
      </c>
      <c r="BJ43" s="9">
        <v>1.36688888888886</v>
      </c>
      <c r="BK43" s="9"/>
      <c r="BL43" s="9"/>
      <c r="BM43" s="9"/>
      <c r="BN43" s="9"/>
    </row>
    <row r="44" spans="1:66">
      <c r="A44" s="141"/>
      <c r="B44" s="10">
        <v>15</v>
      </c>
      <c r="C44" s="9">
        <v>4.60828888888887</v>
      </c>
      <c r="D44" s="9" t="s">
        <v>47</v>
      </c>
      <c r="E44" s="9">
        <v>4.60828888888887</v>
      </c>
      <c r="F44" s="9">
        <v>4.45555555555553</v>
      </c>
      <c r="G44" s="9">
        <v>4.6095925925925698</v>
      </c>
      <c r="H44" s="9"/>
      <c r="I44" s="9"/>
      <c r="J44" s="9"/>
      <c r="K44" s="9"/>
      <c r="M44" s="5">
        <v>15</v>
      </c>
      <c r="N44" s="9">
        <v>2.3031999999999799</v>
      </c>
      <c r="O44" s="9" t="s">
        <v>47</v>
      </c>
      <c r="P44" s="9">
        <v>2.3031999999999799</v>
      </c>
      <c r="Q44" s="9">
        <v>2.3031999999999799</v>
      </c>
      <c r="R44" s="9">
        <v>3.13679999999998</v>
      </c>
      <c r="S44" s="9"/>
      <c r="T44" s="9"/>
      <c r="U44" s="9"/>
      <c r="V44" s="9"/>
      <c r="X44" s="5">
        <v>15</v>
      </c>
      <c r="Y44" s="9">
        <v>2.8281999999999798</v>
      </c>
      <c r="Z44" s="9" t="s">
        <v>47</v>
      </c>
      <c r="AA44" s="9">
        <v>2.8281999999999798</v>
      </c>
      <c r="AB44" s="9">
        <v>2.8281999999999798</v>
      </c>
      <c r="AC44" s="9">
        <v>3.0842857142856999</v>
      </c>
      <c r="AD44" s="9"/>
      <c r="AE44" s="9"/>
      <c r="AF44" s="9"/>
      <c r="AG44" s="9"/>
      <c r="AI44" s="5">
        <v>15</v>
      </c>
      <c r="AJ44" s="9">
        <v>2.6117999999999801</v>
      </c>
      <c r="AK44" s="9" t="s">
        <v>47</v>
      </c>
      <c r="AL44" s="9">
        <v>2.6117999999999801</v>
      </c>
      <c r="AM44" s="9">
        <v>2.79111111111109</v>
      </c>
      <c r="AN44" s="9">
        <v>3.0344285714285499</v>
      </c>
      <c r="AO44" s="9"/>
      <c r="AP44" s="9"/>
      <c r="AQ44" s="9"/>
      <c r="AR44" s="9"/>
      <c r="AT44" s="5">
        <v>15</v>
      </c>
      <c r="AU44" s="9">
        <v>3.6663444444444302</v>
      </c>
      <c r="AV44" s="9" t="s">
        <v>47</v>
      </c>
      <c r="AW44" s="9">
        <v>3.6663444444444302</v>
      </c>
      <c r="AX44" s="9">
        <v>2.9304444444444102</v>
      </c>
      <c r="AY44" s="9">
        <v>3.1652222222222002</v>
      </c>
      <c r="AZ44" s="9"/>
      <c r="BA44" s="9"/>
      <c r="BB44" s="9"/>
      <c r="BC44" s="9"/>
      <c r="BE44" s="5">
        <v>15</v>
      </c>
      <c r="BF44" s="9">
        <v>2.2358777777777599</v>
      </c>
      <c r="BG44" s="9" t="s">
        <v>47</v>
      </c>
      <c r="BH44" s="9">
        <v>2.2358777777777599</v>
      </c>
      <c r="BI44" s="9">
        <v>1.11405555555553</v>
      </c>
      <c r="BJ44" s="9">
        <v>1.27368888888887</v>
      </c>
      <c r="BK44" s="9"/>
      <c r="BL44" s="9"/>
      <c r="BM44" s="9"/>
      <c r="BN44" s="9"/>
    </row>
    <row r="45" spans="1:66">
      <c r="A45" s="141"/>
      <c r="B45" s="10">
        <v>16</v>
      </c>
      <c r="C45" s="9">
        <v>4.2876888888888596</v>
      </c>
      <c r="D45" s="9" t="s">
        <v>47</v>
      </c>
      <c r="E45" s="9">
        <v>4.2876888888888596</v>
      </c>
      <c r="F45" s="9">
        <v>4.1319841269840998</v>
      </c>
      <c r="G45" s="9">
        <v>4.34359259259256</v>
      </c>
      <c r="H45" s="9"/>
      <c r="I45" s="9"/>
      <c r="J45" s="9"/>
      <c r="K45" s="9"/>
      <c r="M45" s="5">
        <v>16</v>
      </c>
      <c r="N45" s="9">
        <v>2.1136999999999802</v>
      </c>
      <c r="O45" s="9" t="s">
        <v>47</v>
      </c>
      <c r="P45" s="9">
        <v>2.1136999999999802</v>
      </c>
      <c r="Q45" s="9">
        <v>2.1136999999999802</v>
      </c>
      <c r="R45" s="9">
        <v>2.8695999999999899</v>
      </c>
      <c r="S45" s="9"/>
      <c r="T45" s="9"/>
      <c r="U45" s="9"/>
      <c r="V45" s="9"/>
      <c r="X45" s="5">
        <v>16</v>
      </c>
      <c r="Y45" s="9">
        <v>2.8950999999999798</v>
      </c>
      <c r="Z45" s="9" t="s">
        <v>47</v>
      </c>
      <c r="AA45" s="9">
        <v>2.8950999999999798</v>
      </c>
      <c r="AB45" s="9">
        <v>2.8950999999999798</v>
      </c>
      <c r="AC45" s="9">
        <v>3.1964285714285499</v>
      </c>
      <c r="AD45" s="9"/>
      <c r="AE45" s="9"/>
      <c r="AF45" s="9"/>
      <c r="AG45" s="9"/>
      <c r="AI45" s="5">
        <v>16</v>
      </c>
      <c r="AJ45" s="9">
        <v>2.5287999999999702</v>
      </c>
      <c r="AK45" s="9" t="s">
        <v>47</v>
      </c>
      <c r="AL45" s="9">
        <v>2.5287999999999702</v>
      </c>
      <c r="AM45" s="9">
        <v>2.6492222222222002</v>
      </c>
      <c r="AN45" s="9">
        <v>2.9162857142856899</v>
      </c>
      <c r="AO45" s="9"/>
      <c r="AP45" s="9"/>
      <c r="AQ45" s="9"/>
      <c r="AR45" s="9"/>
      <c r="AT45" s="5">
        <v>16</v>
      </c>
      <c r="AU45" s="9">
        <v>3.5645444444444201</v>
      </c>
      <c r="AV45" s="9" t="s">
        <v>47</v>
      </c>
      <c r="AW45" s="9">
        <v>3.5645444444444201</v>
      </c>
      <c r="AX45" s="9">
        <v>3.0014444444444299</v>
      </c>
      <c r="AY45" s="9">
        <v>3.0599722222222101</v>
      </c>
      <c r="AZ45" s="9"/>
      <c r="BA45" s="9"/>
      <c r="BB45" s="9"/>
      <c r="BC45" s="9"/>
      <c r="BE45" s="5">
        <v>16</v>
      </c>
      <c r="BF45" s="9">
        <v>2.24657777777775</v>
      </c>
      <c r="BG45" s="9" t="s">
        <v>47</v>
      </c>
      <c r="BH45" s="9">
        <v>2.24657777777775</v>
      </c>
      <c r="BI45" s="9">
        <v>0.98980555555552896</v>
      </c>
      <c r="BJ45" s="9">
        <v>1.21168888888885</v>
      </c>
      <c r="BK45" s="9"/>
      <c r="BL45" s="9"/>
      <c r="BM45" s="9"/>
      <c r="BN45" s="9"/>
    </row>
    <row r="46" spans="1:66">
      <c r="A46" s="141"/>
      <c r="B46" s="10">
        <v>17</v>
      </c>
      <c r="C46" s="9">
        <v>4.1473888888888597</v>
      </c>
      <c r="D46" s="9" t="s">
        <v>47</v>
      </c>
      <c r="E46" s="9">
        <v>4.1473888888888597</v>
      </c>
      <c r="F46" s="9">
        <v>3.92112698412696</v>
      </c>
      <c r="G46" s="9">
        <v>4.2184814814814597</v>
      </c>
      <c r="H46" s="9"/>
      <c r="I46" s="9"/>
      <c r="J46" s="9"/>
      <c r="K46" s="9"/>
      <c r="M46" s="5">
        <v>17</v>
      </c>
      <c r="N46" s="9">
        <v>2.06089999999997</v>
      </c>
      <c r="O46" s="9" t="s">
        <v>47</v>
      </c>
      <c r="P46" s="9">
        <v>2.06089999999997</v>
      </c>
      <c r="Q46" s="9">
        <v>2.06089999999997</v>
      </c>
      <c r="R46" s="9">
        <v>2.80859999999997</v>
      </c>
      <c r="S46" s="9"/>
      <c r="T46" s="9"/>
      <c r="U46" s="9"/>
      <c r="V46" s="9"/>
      <c r="X46" s="5">
        <v>17</v>
      </c>
      <c r="Y46" s="9">
        <v>2.81109999999997</v>
      </c>
      <c r="Z46" s="9" t="s">
        <v>47</v>
      </c>
      <c r="AA46" s="9">
        <v>2.81109999999997</v>
      </c>
      <c r="AB46" s="9">
        <v>2.81109999999997</v>
      </c>
      <c r="AC46" s="9">
        <v>3.0969999999999702</v>
      </c>
      <c r="AD46" s="9"/>
      <c r="AE46" s="9"/>
      <c r="AF46" s="9"/>
      <c r="AG46" s="9"/>
      <c r="AI46" s="5">
        <v>17</v>
      </c>
      <c r="AJ46" s="9">
        <v>2.2633999999999799</v>
      </c>
      <c r="AK46" s="9" t="s">
        <v>47</v>
      </c>
      <c r="AL46" s="9">
        <v>2.2633999999999799</v>
      </c>
      <c r="AM46" s="9">
        <v>2.4227777777777599</v>
      </c>
      <c r="AN46" s="9">
        <v>2.6892857142856901</v>
      </c>
      <c r="AO46" s="9"/>
      <c r="AP46" s="9"/>
      <c r="AQ46" s="9"/>
      <c r="AR46" s="9"/>
      <c r="AT46" s="5">
        <v>17</v>
      </c>
      <c r="AU46" s="9">
        <v>3.5054444444444202</v>
      </c>
      <c r="AV46" s="9" t="s">
        <v>47</v>
      </c>
      <c r="AW46" s="9">
        <v>3.5054444444444202</v>
      </c>
      <c r="AX46" s="9">
        <v>2.8854444444443899</v>
      </c>
      <c r="AY46" s="9">
        <v>2.9847222222221799</v>
      </c>
      <c r="AZ46" s="9"/>
      <c r="BA46" s="9"/>
      <c r="BB46" s="9"/>
      <c r="BC46" s="9"/>
      <c r="BE46" s="5">
        <v>17</v>
      </c>
      <c r="BF46" s="9">
        <v>2.2811777777777502</v>
      </c>
      <c r="BG46" s="9" t="s">
        <v>47</v>
      </c>
      <c r="BH46" s="9">
        <v>2.2811777777777502</v>
      </c>
      <c r="BI46" s="9">
        <v>0.871555555555526</v>
      </c>
      <c r="BJ46" s="9">
        <v>1.11688888888886</v>
      </c>
      <c r="BK46" s="9"/>
      <c r="BL46" s="9"/>
      <c r="BM46" s="9"/>
      <c r="BN46" s="9"/>
    </row>
    <row r="47" spans="1:66">
      <c r="A47" s="141"/>
      <c r="B47" s="10">
        <v>18</v>
      </c>
      <c r="C47" s="9">
        <v>3.8717888888888701</v>
      </c>
      <c r="D47" s="9" t="s">
        <v>47</v>
      </c>
      <c r="E47" s="9">
        <v>3.8717888888888701</v>
      </c>
      <c r="F47" s="9">
        <v>3.5716984126983902</v>
      </c>
      <c r="G47" s="9">
        <v>3.94137037037035</v>
      </c>
      <c r="H47" s="9"/>
      <c r="I47" s="9"/>
      <c r="J47" s="9"/>
      <c r="K47" s="9"/>
      <c r="M47" s="5">
        <v>18</v>
      </c>
      <c r="N47" s="9">
        <v>1.92309999999998</v>
      </c>
      <c r="O47" s="9" t="s">
        <v>47</v>
      </c>
      <c r="P47" s="9">
        <v>1.92309999999998</v>
      </c>
      <c r="Q47" s="9">
        <v>1.92309999999998</v>
      </c>
      <c r="R47" s="9">
        <v>2.6023999999999701</v>
      </c>
      <c r="S47" s="9"/>
      <c r="T47" s="9"/>
      <c r="U47" s="9"/>
      <c r="V47" s="9"/>
      <c r="X47" s="5">
        <v>18</v>
      </c>
      <c r="Y47" s="9">
        <v>2.7854999999999701</v>
      </c>
      <c r="Z47" s="9" t="s">
        <v>47</v>
      </c>
      <c r="AA47" s="9">
        <v>2.7854999999999701</v>
      </c>
      <c r="AB47" s="9">
        <v>2.7854999999999701</v>
      </c>
      <c r="AC47" s="9">
        <v>3.0412857142856802</v>
      </c>
      <c r="AD47" s="9"/>
      <c r="AE47" s="9"/>
      <c r="AF47" s="9"/>
      <c r="AG47" s="9"/>
      <c r="AI47" s="5">
        <v>18</v>
      </c>
      <c r="AJ47" s="9">
        <v>2.1192999999999702</v>
      </c>
      <c r="AK47" s="9" t="s">
        <v>47</v>
      </c>
      <c r="AL47" s="9">
        <v>2.1192999999999702</v>
      </c>
      <c r="AM47" s="9">
        <v>2.2444444444444098</v>
      </c>
      <c r="AN47" s="9">
        <v>2.4681428571428299</v>
      </c>
      <c r="AO47" s="9"/>
      <c r="AP47" s="9"/>
      <c r="AQ47" s="9"/>
      <c r="AR47" s="9"/>
      <c r="AT47" s="5">
        <v>18</v>
      </c>
      <c r="AU47" s="9">
        <v>3.5115444444444202</v>
      </c>
      <c r="AV47" s="9" t="s">
        <v>47</v>
      </c>
      <c r="AW47" s="9">
        <v>3.5115444444444202</v>
      </c>
      <c r="AX47" s="9">
        <v>2.3004444444444099</v>
      </c>
      <c r="AY47" s="9">
        <v>2.8627222222221902</v>
      </c>
      <c r="AZ47" s="9"/>
      <c r="BA47" s="9"/>
      <c r="BB47" s="9"/>
      <c r="BC47" s="9"/>
      <c r="BE47" s="5">
        <v>18</v>
      </c>
      <c r="BF47" s="9">
        <v>2.21837777777775</v>
      </c>
      <c r="BG47" s="9" t="s">
        <v>47</v>
      </c>
      <c r="BH47" s="9">
        <v>2.21837777777775</v>
      </c>
      <c r="BI47" s="9">
        <v>0.78980555555552601</v>
      </c>
      <c r="BJ47" s="9">
        <v>1.09788888888886</v>
      </c>
      <c r="BK47" s="9"/>
      <c r="BL47" s="9"/>
      <c r="BM47" s="9"/>
      <c r="BN47" s="9"/>
    </row>
    <row r="48" spans="1:66">
      <c r="A48" s="141"/>
      <c r="B48" s="10" t="s">
        <v>8</v>
      </c>
      <c r="C48" s="19"/>
      <c r="D48" s="20"/>
      <c r="E48" s="21"/>
      <c r="F48" s="21"/>
      <c r="G48" s="21"/>
      <c r="H48" s="7"/>
      <c r="I48" s="9"/>
      <c r="J48" s="9"/>
      <c r="K48" s="9"/>
      <c r="M48" s="5" t="s">
        <v>8</v>
      </c>
      <c r="N48" s="19"/>
      <c r="O48" s="20"/>
      <c r="P48" s="21"/>
      <c r="Q48" s="21"/>
      <c r="R48" s="21"/>
      <c r="S48" s="7"/>
      <c r="T48" s="9"/>
      <c r="U48" s="9"/>
      <c r="V48" s="9"/>
      <c r="X48" s="5" t="s">
        <v>8</v>
      </c>
      <c r="Y48" s="19"/>
      <c r="Z48" s="20"/>
      <c r="AA48" s="21"/>
      <c r="AB48" s="21"/>
      <c r="AC48" s="21"/>
      <c r="AD48" s="7"/>
      <c r="AE48" s="9"/>
      <c r="AF48" s="9"/>
      <c r="AG48" s="9"/>
      <c r="AI48" s="5" t="s">
        <v>8</v>
      </c>
      <c r="AJ48" s="19"/>
      <c r="AK48" s="20"/>
      <c r="AL48" s="21"/>
      <c r="AM48" s="21"/>
      <c r="AN48" s="21"/>
      <c r="AO48" s="7"/>
      <c r="AP48" s="9"/>
      <c r="AQ48" s="9"/>
      <c r="AR48" s="9"/>
      <c r="AT48" s="5" t="s">
        <v>8</v>
      </c>
      <c r="AU48" s="19"/>
      <c r="AV48" s="20"/>
      <c r="AW48" s="21"/>
      <c r="AX48" s="21"/>
      <c r="AY48" s="21"/>
      <c r="AZ48" s="7"/>
      <c r="BA48" s="9"/>
      <c r="BB48" s="9"/>
      <c r="BC48" s="9"/>
      <c r="BE48" s="5" t="s">
        <v>8</v>
      </c>
      <c r="BF48" s="19"/>
      <c r="BG48" s="20"/>
      <c r="BH48" s="21"/>
      <c r="BI48" s="21"/>
      <c r="BJ48" s="21"/>
      <c r="BK48" s="7"/>
      <c r="BL48" s="9"/>
      <c r="BM48" s="9"/>
      <c r="BN48" s="9"/>
    </row>
    <row r="49" spans="1:66">
      <c r="A49" s="141"/>
      <c r="B49" s="10" t="s">
        <v>9</v>
      </c>
      <c r="C49" s="6">
        <f>QUARTILE(C29:C47,3) - QUARTILE(C29:C47,1)</f>
        <v>0.57444999999999524</v>
      </c>
      <c r="D49" s="6" t="e">
        <f t="shared" ref="D49:K49" si="7">QUARTILE(D29:D47,3) - QUARTILE(D29:D47,1)</f>
        <v>#NUM!</v>
      </c>
      <c r="E49" s="6">
        <f t="shared" si="7"/>
        <v>0.57444999999999524</v>
      </c>
      <c r="F49" s="6">
        <f t="shared" si="7"/>
        <v>0.60671428571428976</v>
      </c>
      <c r="G49" s="6">
        <f t="shared" si="7"/>
        <v>0.54194444444443413</v>
      </c>
      <c r="H49" s="6" t="e">
        <f t="shared" si="7"/>
        <v>#NUM!</v>
      </c>
      <c r="I49" s="6" t="e">
        <f t="shared" si="7"/>
        <v>#NUM!</v>
      </c>
      <c r="J49" s="6" t="e">
        <f t="shared" si="7"/>
        <v>#NUM!</v>
      </c>
      <c r="K49" s="6" t="e">
        <f t="shared" si="7"/>
        <v>#NUM!</v>
      </c>
      <c r="M49" s="5" t="s">
        <v>9</v>
      </c>
      <c r="N49" s="6">
        <f>QUARTILE(N29:N47,3) - QUARTILE(N29:N47,1)</f>
        <v>0.59619999999999473</v>
      </c>
      <c r="O49" s="6" t="e">
        <f t="shared" ref="O49:V49" si="8">QUARTILE(O29:O47,3) - QUARTILE(O29:O47,1)</f>
        <v>#NUM!</v>
      </c>
      <c r="P49" s="6">
        <f t="shared" si="8"/>
        <v>0.59619999999999473</v>
      </c>
      <c r="Q49" s="6">
        <f t="shared" si="8"/>
        <v>0.59619999999999473</v>
      </c>
      <c r="R49" s="6">
        <f t="shared" si="8"/>
        <v>0.40450000000001518</v>
      </c>
      <c r="S49" s="6" t="e">
        <f t="shared" si="8"/>
        <v>#NUM!</v>
      </c>
      <c r="T49" s="6" t="e">
        <f t="shared" si="8"/>
        <v>#NUM!</v>
      </c>
      <c r="U49" s="6" t="e">
        <f t="shared" si="8"/>
        <v>#NUM!</v>
      </c>
      <c r="V49" s="6" t="e">
        <f t="shared" si="8"/>
        <v>#NUM!</v>
      </c>
      <c r="X49" s="5" t="s">
        <v>9</v>
      </c>
      <c r="Y49" s="6">
        <f>QUARTILE(Y29:Y47,3) - QUARTILE(Y29:Y47,1)</f>
        <v>0.36360000000000436</v>
      </c>
      <c r="Z49" s="6" t="e">
        <f t="shared" ref="Z49:AG49" si="9">QUARTILE(Z29:Z47,3) - QUARTILE(Z29:Z47,1)</f>
        <v>#NUM!</v>
      </c>
      <c r="AA49" s="6">
        <f t="shared" si="9"/>
        <v>0.36360000000000436</v>
      </c>
      <c r="AB49" s="6">
        <f t="shared" si="9"/>
        <v>0.36360000000000436</v>
      </c>
      <c r="AC49" s="6">
        <f t="shared" si="9"/>
        <v>0.3932857142857249</v>
      </c>
      <c r="AD49" s="6" t="e">
        <f t="shared" si="9"/>
        <v>#NUM!</v>
      </c>
      <c r="AE49" s="6" t="e">
        <f t="shared" si="9"/>
        <v>#NUM!</v>
      </c>
      <c r="AF49" s="6" t="e">
        <f t="shared" si="9"/>
        <v>#NUM!</v>
      </c>
      <c r="AG49" s="6" t="e">
        <f t="shared" si="9"/>
        <v>#NUM!</v>
      </c>
      <c r="AI49" s="5" t="s">
        <v>9</v>
      </c>
      <c r="AJ49" s="6">
        <f>QUARTILE(AJ29:AJ47,3) - QUARTILE(AJ29:AJ47,1)</f>
        <v>0.5706999999999951</v>
      </c>
      <c r="AK49" s="6" t="e">
        <f t="shared" ref="AK49:AR49" si="10">QUARTILE(AK29:AK47,3) - QUARTILE(AK29:AK47,1)</f>
        <v>#NUM!</v>
      </c>
      <c r="AL49" s="6">
        <f t="shared" si="10"/>
        <v>0.5706999999999951</v>
      </c>
      <c r="AM49" s="6">
        <f t="shared" si="10"/>
        <v>0.56983333333332498</v>
      </c>
      <c r="AN49" s="6">
        <f t="shared" si="10"/>
        <v>0.64014285714285979</v>
      </c>
      <c r="AO49" s="6" t="e">
        <f t="shared" si="10"/>
        <v>#NUM!</v>
      </c>
      <c r="AP49" s="6" t="e">
        <f t="shared" si="10"/>
        <v>#NUM!</v>
      </c>
      <c r="AQ49" s="6" t="e">
        <f t="shared" si="10"/>
        <v>#NUM!</v>
      </c>
      <c r="AR49" s="6" t="e">
        <f t="shared" si="10"/>
        <v>#NUM!</v>
      </c>
      <c r="AT49" s="5" t="s">
        <v>9</v>
      </c>
      <c r="AU49" s="6">
        <f>QUARTILE(AU29:AU47,3) - QUARTILE(AU29:AU47,1)</f>
        <v>0.64285000000000991</v>
      </c>
      <c r="AV49" s="6" t="e">
        <f t="shared" ref="AV49:BC49" si="11">QUARTILE(AV29:AV47,3) - QUARTILE(AV29:AV47,1)</f>
        <v>#NUM!</v>
      </c>
      <c r="AW49" s="6">
        <f t="shared" si="11"/>
        <v>0.64285000000000991</v>
      </c>
      <c r="AX49" s="6">
        <f t="shared" si="11"/>
        <v>0.55950000000001987</v>
      </c>
      <c r="AY49" s="6">
        <f t="shared" si="11"/>
        <v>0.67624999999999957</v>
      </c>
      <c r="AZ49" s="6" t="e">
        <f t="shared" si="11"/>
        <v>#NUM!</v>
      </c>
      <c r="BA49" s="6" t="e">
        <f t="shared" si="11"/>
        <v>#NUM!</v>
      </c>
      <c r="BB49" s="6" t="e">
        <f t="shared" si="11"/>
        <v>#NUM!</v>
      </c>
      <c r="BC49" s="6" t="e">
        <f t="shared" si="11"/>
        <v>#NUM!</v>
      </c>
      <c r="BE49" s="5" t="s">
        <v>9</v>
      </c>
      <c r="BF49" s="6">
        <f>QUARTILE(BF29:BF47,3) - QUARTILE(BF29:BF47,1)</f>
        <v>0.20413333333332506</v>
      </c>
      <c r="BG49" s="6" t="e">
        <f t="shared" ref="BG49:BN49" si="12">QUARTILE(BG29:BG47,3) - QUARTILE(BG29:BG47,1)</f>
        <v>#NUM!</v>
      </c>
      <c r="BH49" s="6">
        <f t="shared" si="12"/>
        <v>0.20413333333332506</v>
      </c>
      <c r="BI49" s="6">
        <f t="shared" si="12"/>
        <v>0.35094444444442452</v>
      </c>
      <c r="BJ49" s="6">
        <f t="shared" si="12"/>
        <v>0.33398888888884759</v>
      </c>
      <c r="BK49" s="6" t="e">
        <f t="shared" si="12"/>
        <v>#NUM!</v>
      </c>
      <c r="BL49" s="6" t="e">
        <f t="shared" si="12"/>
        <v>#NUM!</v>
      </c>
      <c r="BM49" s="6" t="e">
        <f t="shared" si="12"/>
        <v>#NUM!</v>
      </c>
      <c r="BN49" s="6" t="e">
        <f t="shared" si="12"/>
        <v>#NUM!</v>
      </c>
    </row>
    <row r="50" spans="1:66" ht="15" customHeight="1"/>
    <row r="51" spans="1:66" ht="18.75">
      <c r="A51" s="140">
        <v>43554</v>
      </c>
      <c r="B51" s="11" t="s">
        <v>0</v>
      </c>
      <c r="C51" s="136" t="s">
        <v>5</v>
      </c>
      <c r="D51" s="136"/>
      <c r="E51" s="136"/>
      <c r="F51" s="136"/>
      <c r="G51" s="136"/>
      <c r="H51" s="136"/>
      <c r="I51" s="136"/>
      <c r="J51" s="136"/>
      <c r="K51" s="136"/>
      <c r="M51" s="11" t="s">
        <v>12</v>
      </c>
      <c r="N51" s="136" t="s">
        <v>5</v>
      </c>
      <c r="O51" s="136"/>
      <c r="P51" s="136"/>
      <c r="Q51" s="136"/>
      <c r="R51" s="136"/>
      <c r="S51" s="136"/>
      <c r="T51" s="136"/>
      <c r="U51" s="136"/>
      <c r="V51" s="136"/>
      <c r="X51" s="11" t="s">
        <v>46</v>
      </c>
      <c r="Y51" s="136" t="s">
        <v>5</v>
      </c>
      <c r="Z51" s="136"/>
      <c r="AA51" s="136"/>
      <c r="AB51" s="136"/>
      <c r="AC51" s="136"/>
      <c r="AD51" s="136"/>
      <c r="AE51" s="136"/>
      <c r="AF51" s="136"/>
      <c r="AG51" s="136"/>
      <c r="AI51" s="11" t="s">
        <v>48</v>
      </c>
      <c r="AJ51" s="136" t="s">
        <v>5</v>
      </c>
      <c r="AK51" s="136"/>
      <c r="AL51" s="136"/>
      <c r="AM51" s="136"/>
      <c r="AN51" s="136"/>
      <c r="AO51" s="136"/>
      <c r="AP51" s="136"/>
      <c r="AQ51" s="136"/>
      <c r="AR51" s="136"/>
      <c r="AT51" s="11" t="s">
        <v>49</v>
      </c>
      <c r="AU51" s="136" t="s">
        <v>5</v>
      </c>
      <c r="AV51" s="136"/>
      <c r="AW51" s="136"/>
      <c r="AX51" s="136"/>
      <c r="AY51" s="136"/>
      <c r="AZ51" s="136"/>
      <c r="BA51" s="136"/>
      <c r="BB51" s="136"/>
      <c r="BC51" s="136"/>
      <c r="BE51" s="11" t="s">
        <v>16</v>
      </c>
      <c r="BF51" s="136" t="s">
        <v>5</v>
      </c>
      <c r="BG51" s="136"/>
      <c r="BH51" s="136"/>
      <c r="BI51" s="136"/>
      <c r="BJ51" s="136"/>
      <c r="BK51" s="136"/>
      <c r="BL51" s="136"/>
      <c r="BM51" s="136"/>
      <c r="BN51" s="136"/>
    </row>
    <row r="52" spans="1:66">
      <c r="A52" s="141"/>
      <c r="B52" s="12"/>
      <c r="C52" s="136" t="s">
        <v>93</v>
      </c>
      <c r="D52" s="136"/>
      <c r="E52" s="136"/>
      <c r="F52" s="136"/>
      <c r="G52" s="136"/>
      <c r="H52" s="136"/>
      <c r="I52" s="136" t="s">
        <v>10</v>
      </c>
      <c r="J52" s="136"/>
      <c r="K52" s="136"/>
      <c r="M52" s="12"/>
      <c r="N52" s="136" t="s">
        <v>93</v>
      </c>
      <c r="O52" s="136"/>
      <c r="P52" s="136"/>
      <c r="Q52" s="136"/>
      <c r="R52" s="136"/>
      <c r="S52" s="136"/>
      <c r="T52" s="136" t="s">
        <v>10</v>
      </c>
      <c r="U52" s="136"/>
      <c r="V52" s="136"/>
      <c r="X52" s="12"/>
      <c r="Y52" s="136" t="s">
        <v>93</v>
      </c>
      <c r="Z52" s="136"/>
      <c r="AA52" s="136"/>
      <c r="AB52" s="136"/>
      <c r="AC52" s="136"/>
      <c r="AD52" s="136"/>
      <c r="AE52" s="136" t="s">
        <v>10</v>
      </c>
      <c r="AF52" s="136"/>
      <c r="AG52" s="136"/>
      <c r="AI52" s="12"/>
      <c r="AJ52" s="136" t="s">
        <v>93</v>
      </c>
      <c r="AK52" s="136"/>
      <c r="AL52" s="136"/>
      <c r="AM52" s="136"/>
      <c r="AN52" s="136"/>
      <c r="AO52" s="136"/>
      <c r="AP52" s="136" t="s">
        <v>10</v>
      </c>
      <c r="AQ52" s="136"/>
      <c r="AR52" s="136"/>
      <c r="AT52" s="12"/>
      <c r="AU52" s="136" t="s">
        <v>93</v>
      </c>
      <c r="AV52" s="136"/>
      <c r="AW52" s="136"/>
      <c r="AX52" s="136"/>
      <c r="AY52" s="136"/>
      <c r="AZ52" s="136"/>
      <c r="BA52" s="136" t="s">
        <v>10</v>
      </c>
      <c r="BB52" s="136"/>
      <c r="BC52" s="136"/>
      <c r="BE52" s="12"/>
      <c r="BF52" s="136" t="s">
        <v>93</v>
      </c>
      <c r="BG52" s="136"/>
      <c r="BH52" s="136"/>
      <c r="BI52" s="136"/>
      <c r="BJ52" s="136"/>
      <c r="BK52" s="136"/>
      <c r="BL52" s="136" t="s">
        <v>10</v>
      </c>
      <c r="BM52" s="136"/>
      <c r="BN52" s="136"/>
    </row>
    <row r="53" spans="1:66">
      <c r="A53" s="141"/>
      <c r="B53" s="10" t="s">
        <v>17</v>
      </c>
      <c r="C53" s="18" t="s">
        <v>10</v>
      </c>
      <c r="D53" s="18" t="s">
        <v>19</v>
      </c>
      <c r="E53" s="18" t="s">
        <v>11</v>
      </c>
      <c r="F53" s="18" t="s">
        <v>21</v>
      </c>
      <c r="G53" s="18" t="s">
        <v>44</v>
      </c>
      <c r="H53" s="5" t="s">
        <v>45</v>
      </c>
      <c r="I53" s="5"/>
      <c r="J53" s="5"/>
      <c r="K53" s="5"/>
      <c r="M53" s="10" t="s">
        <v>17</v>
      </c>
      <c r="N53" s="18" t="s">
        <v>10</v>
      </c>
      <c r="O53" s="18" t="s">
        <v>19</v>
      </c>
      <c r="P53" s="18" t="s">
        <v>11</v>
      </c>
      <c r="Q53" s="18" t="s">
        <v>21</v>
      </c>
      <c r="R53" s="18" t="s">
        <v>44</v>
      </c>
      <c r="S53" s="5" t="s">
        <v>45</v>
      </c>
      <c r="T53" s="5"/>
      <c r="U53" s="5"/>
      <c r="V53" s="5"/>
      <c r="X53" s="10" t="s">
        <v>17</v>
      </c>
      <c r="Y53" s="18" t="s">
        <v>10</v>
      </c>
      <c r="Z53" s="18" t="s">
        <v>19</v>
      </c>
      <c r="AA53" s="18" t="s">
        <v>11</v>
      </c>
      <c r="AB53" s="18" t="s">
        <v>21</v>
      </c>
      <c r="AC53" s="18" t="s">
        <v>44</v>
      </c>
      <c r="AD53" s="5" t="s">
        <v>45</v>
      </c>
      <c r="AE53" s="5"/>
      <c r="AF53" s="5"/>
      <c r="AG53" s="5"/>
      <c r="AI53" s="10" t="s">
        <v>17</v>
      </c>
      <c r="AJ53" s="18" t="s">
        <v>10</v>
      </c>
      <c r="AK53" s="18" t="s">
        <v>19</v>
      </c>
      <c r="AL53" s="18" t="s">
        <v>11</v>
      </c>
      <c r="AM53" s="18" t="s">
        <v>21</v>
      </c>
      <c r="AN53" s="18" t="s">
        <v>44</v>
      </c>
      <c r="AO53" s="5" t="s">
        <v>45</v>
      </c>
      <c r="AP53" s="5"/>
      <c r="AQ53" s="5"/>
      <c r="AR53" s="5"/>
      <c r="AT53" s="10" t="s">
        <v>17</v>
      </c>
      <c r="AU53" s="18" t="s">
        <v>10</v>
      </c>
      <c r="AV53" s="18" t="s">
        <v>19</v>
      </c>
      <c r="AW53" s="18" t="s">
        <v>11</v>
      </c>
      <c r="AX53" s="18" t="s">
        <v>21</v>
      </c>
      <c r="AY53" s="18" t="s">
        <v>44</v>
      </c>
      <c r="AZ53" s="5" t="s">
        <v>45</v>
      </c>
      <c r="BA53" s="5"/>
      <c r="BB53" s="5"/>
      <c r="BC53" s="5"/>
      <c r="BE53" s="10" t="s">
        <v>17</v>
      </c>
      <c r="BF53" s="18" t="s">
        <v>10</v>
      </c>
      <c r="BG53" s="18" t="s">
        <v>19</v>
      </c>
      <c r="BH53" s="18" t="s">
        <v>11</v>
      </c>
      <c r="BI53" s="18" t="s">
        <v>21</v>
      </c>
      <c r="BJ53" s="18" t="s">
        <v>44</v>
      </c>
      <c r="BK53" s="18" t="s">
        <v>45</v>
      </c>
      <c r="BL53" s="5"/>
      <c r="BM53" s="5"/>
      <c r="BN53" s="5"/>
    </row>
    <row r="54" spans="1:66">
      <c r="A54" s="141"/>
      <c r="B54" s="10">
        <v>0</v>
      </c>
      <c r="C54" s="9">
        <v>1.01269841269839</v>
      </c>
      <c r="D54" s="9" t="s">
        <v>20</v>
      </c>
      <c r="E54" s="9">
        <v>1.01269841269839</v>
      </c>
      <c r="F54" s="9">
        <v>1.01269841269839</v>
      </c>
      <c r="G54" s="9">
        <v>1.12964814814812</v>
      </c>
      <c r="H54" s="9"/>
      <c r="I54" s="9"/>
      <c r="J54" s="9"/>
      <c r="K54" s="9"/>
      <c r="M54" s="5">
        <v>0</v>
      </c>
      <c r="N54" s="9">
        <v>0.95914285714285197</v>
      </c>
      <c r="O54" s="9" t="s">
        <v>20</v>
      </c>
      <c r="P54" s="9">
        <v>0.95914285714285197</v>
      </c>
      <c r="Q54" s="9">
        <v>0.95914285714285197</v>
      </c>
      <c r="R54" s="9">
        <v>1.1115999999999999</v>
      </c>
      <c r="S54" s="9"/>
      <c r="T54" s="9"/>
      <c r="U54" s="9"/>
      <c r="V54" s="9"/>
      <c r="X54" s="5">
        <v>0</v>
      </c>
      <c r="Y54" s="9">
        <v>0.97571428571427499</v>
      </c>
      <c r="Z54" s="9" t="s">
        <v>20</v>
      </c>
      <c r="AA54" s="9">
        <v>0.97571428571427499</v>
      </c>
      <c r="AB54" s="9">
        <v>0.97571428571427499</v>
      </c>
      <c r="AC54" s="9">
        <v>0.96366666666666201</v>
      </c>
      <c r="AD54" s="9"/>
      <c r="AE54" s="9"/>
      <c r="AF54" s="9"/>
      <c r="AG54" s="9"/>
      <c r="AI54" s="5">
        <v>0</v>
      </c>
      <c r="AJ54" s="9">
        <v>0.72985714285714398</v>
      </c>
      <c r="AK54" s="9" t="s">
        <v>20</v>
      </c>
      <c r="AL54" s="9">
        <v>0.72985714285714398</v>
      </c>
      <c r="AM54" s="9">
        <v>0.72985714285714398</v>
      </c>
      <c r="AN54" s="9">
        <v>0.450000000000011</v>
      </c>
      <c r="AO54" s="9"/>
      <c r="AP54" s="9"/>
      <c r="AQ54" s="9"/>
      <c r="AR54" s="9"/>
      <c r="AT54" s="5">
        <v>0</v>
      </c>
      <c r="AU54" s="9">
        <v>4.6900952380952097</v>
      </c>
      <c r="AV54" s="9" t="s">
        <v>20</v>
      </c>
      <c r="AW54" s="9">
        <v>4.6900952380952097</v>
      </c>
      <c r="AX54" s="9">
        <v>4.9005555555555302</v>
      </c>
      <c r="AY54" s="9">
        <v>4.9005555555555302</v>
      </c>
      <c r="AZ54" s="9"/>
      <c r="BA54" s="9"/>
      <c r="BB54" s="9"/>
      <c r="BC54" s="9"/>
      <c r="BE54" s="5">
        <v>0</v>
      </c>
      <c r="BF54" s="9">
        <v>1.6887936507936501</v>
      </c>
      <c r="BG54" s="9" t="s">
        <v>20</v>
      </c>
      <c r="BH54" s="9">
        <v>1.6887936507936501</v>
      </c>
      <c r="BI54" s="9">
        <v>1.61518518518518</v>
      </c>
      <c r="BJ54" s="9">
        <v>1.8188611111111199</v>
      </c>
      <c r="BK54" s="9"/>
      <c r="BL54" s="9"/>
      <c r="BM54" s="9"/>
      <c r="BN54" s="9"/>
    </row>
    <row r="55" spans="1:66">
      <c r="A55" s="141"/>
      <c r="B55" s="10">
        <v>1</v>
      </c>
      <c r="C55" s="9">
        <v>0.93841269841268304</v>
      </c>
      <c r="D55" s="9">
        <v>0.29611111111111199</v>
      </c>
      <c r="E55" s="9">
        <v>1.0454629629629399</v>
      </c>
      <c r="F55" s="9">
        <v>0.93841269841268304</v>
      </c>
      <c r="G55" s="9">
        <v>1.00064814814813</v>
      </c>
      <c r="H55" s="9"/>
      <c r="I55" s="9"/>
      <c r="J55" s="9"/>
      <c r="K55" s="9"/>
      <c r="M55" s="5">
        <v>1</v>
      </c>
      <c r="N55" s="9">
        <v>1.00542857142856</v>
      </c>
      <c r="O55" s="9" t="s">
        <v>47</v>
      </c>
      <c r="P55" s="9">
        <v>1.00542857142856</v>
      </c>
      <c r="Q55" s="9">
        <v>1.00542857142856</v>
      </c>
      <c r="R55" s="9">
        <v>1.0693999999999899</v>
      </c>
      <c r="S55" s="9"/>
      <c r="T55" s="9"/>
      <c r="U55" s="9"/>
      <c r="V55" s="9"/>
      <c r="X55" s="5">
        <v>1</v>
      </c>
      <c r="Y55" s="9">
        <v>1.1554285714285699</v>
      </c>
      <c r="Z55" s="9" t="s">
        <v>47</v>
      </c>
      <c r="AA55" s="9">
        <v>1.1554285714285699</v>
      </c>
      <c r="AB55" s="9">
        <v>1.1554285714285699</v>
      </c>
      <c r="AC55" s="9">
        <v>1.131</v>
      </c>
      <c r="AD55" s="9"/>
      <c r="AE55" s="9"/>
      <c r="AF55" s="9"/>
      <c r="AG55" s="9"/>
      <c r="AI55" s="5">
        <v>1</v>
      </c>
      <c r="AJ55" s="9">
        <v>0.78599999999998105</v>
      </c>
      <c r="AK55" s="9" t="s">
        <v>47</v>
      </c>
      <c r="AL55" s="9">
        <v>0.78599999999998105</v>
      </c>
      <c r="AM55" s="9">
        <v>0.78599999999998105</v>
      </c>
      <c r="AN55" s="9">
        <v>0.46733333333333199</v>
      </c>
      <c r="AO55" s="9"/>
      <c r="AP55" s="9"/>
      <c r="AQ55" s="9"/>
      <c r="AR55" s="9"/>
      <c r="AT55" s="5">
        <v>1</v>
      </c>
      <c r="AU55" s="9">
        <v>4.6425238095237802</v>
      </c>
      <c r="AV55" s="9" t="s">
        <v>47</v>
      </c>
      <c r="AW55" s="9">
        <v>4.6425238095237802</v>
      </c>
      <c r="AX55" s="9">
        <v>4.7790555555555301</v>
      </c>
      <c r="AY55" s="9">
        <v>4.7790555555555301</v>
      </c>
      <c r="AZ55" s="9"/>
      <c r="BA55" s="9"/>
      <c r="BB55" s="9"/>
      <c r="BC55" s="9"/>
      <c r="BE55" s="5">
        <v>1</v>
      </c>
      <c r="BF55" s="9">
        <v>1.8872222222222199</v>
      </c>
      <c r="BG55" s="9">
        <v>2.2668888888889298</v>
      </c>
      <c r="BH55" s="9">
        <v>1.8239444444444399</v>
      </c>
      <c r="BI55" s="9">
        <v>1.8148518518518599</v>
      </c>
      <c r="BJ55" s="9">
        <v>2.0968611111111302</v>
      </c>
      <c r="BK55" s="9"/>
      <c r="BL55" s="9"/>
      <c r="BM55" s="9"/>
      <c r="BN55" s="9"/>
    </row>
    <row r="56" spans="1:66">
      <c r="A56" s="141"/>
      <c r="B56" s="10">
        <v>2</v>
      </c>
      <c r="C56" s="9">
        <v>0.78917460317458499</v>
      </c>
      <c r="D56" s="6"/>
      <c r="E56" s="9">
        <v>0.78917460317458499</v>
      </c>
      <c r="F56" s="9">
        <v>0.78917460317458499</v>
      </c>
      <c r="G56" s="9">
        <v>0.84520370370368203</v>
      </c>
      <c r="H56" s="9"/>
      <c r="I56" s="9"/>
      <c r="J56" s="9"/>
      <c r="K56" s="9"/>
      <c r="M56" s="5">
        <v>2</v>
      </c>
      <c r="N56" s="9">
        <v>0.84785714285714298</v>
      </c>
      <c r="O56" s="9" t="s">
        <v>47</v>
      </c>
      <c r="P56" s="9">
        <v>0.84785714285714298</v>
      </c>
      <c r="Q56" s="9">
        <v>0.84785714285714298</v>
      </c>
      <c r="R56" s="9">
        <v>0.83220000000000305</v>
      </c>
      <c r="S56" s="9"/>
      <c r="T56" s="9"/>
      <c r="U56" s="9"/>
      <c r="V56" s="9"/>
      <c r="X56" s="5">
        <v>2</v>
      </c>
      <c r="Y56" s="9">
        <v>0.86399999999999799</v>
      </c>
      <c r="Z56" s="9" t="s">
        <v>47</v>
      </c>
      <c r="AA56" s="9">
        <v>0.86399999999999799</v>
      </c>
      <c r="AB56" s="9">
        <v>0.86399999999999799</v>
      </c>
      <c r="AC56" s="9">
        <v>0.78866666666666796</v>
      </c>
      <c r="AD56" s="9"/>
      <c r="AE56" s="9"/>
      <c r="AF56" s="9"/>
      <c r="AG56" s="9"/>
      <c r="AI56" s="5">
        <v>2</v>
      </c>
      <c r="AJ56" s="9">
        <v>0.73699999999999599</v>
      </c>
      <c r="AK56" s="9">
        <v>0.35900000000001597</v>
      </c>
      <c r="AL56" s="9">
        <v>0.79999999999999305</v>
      </c>
      <c r="AM56" s="9">
        <v>0.73699999999999599</v>
      </c>
      <c r="AN56" s="9">
        <v>0.46000000000000202</v>
      </c>
      <c r="AO56" s="9"/>
      <c r="AP56" s="9"/>
      <c r="AQ56" s="9"/>
      <c r="AR56" s="9"/>
      <c r="AT56" s="5">
        <v>2</v>
      </c>
      <c r="AU56" s="9">
        <v>4.9490952380952198</v>
      </c>
      <c r="AV56" s="9" t="s">
        <v>47</v>
      </c>
      <c r="AW56" s="9">
        <v>4.9490952380952198</v>
      </c>
      <c r="AX56" s="9">
        <v>5.3030555555555203</v>
      </c>
      <c r="AY56" s="9">
        <v>5.3030555555555203</v>
      </c>
      <c r="AZ56" s="9"/>
      <c r="BA56" s="9"/>
      <c r="BB56" s="9"/>
      <c r="BC56" s="9"/>
      <c r="BE56" s="5">
        <v>2</v>
      </c>
      <c r="BF56" s="9">
        <v>1.9529523809523801</v>
      </c>
      <c r="BG56" s="9" t="s">
        <v>20</v>
      </c>
      <c r="BH56" s="9">
        <v>1.9529523809523801</v>
      </c>
      <c r="BI56" s="9">
        <v>1.94137037037037</v>
      </c>
      <c r="BJ56" s="9">
        <v>2.0588888888889101</v>
      </c>
      <c r="BK56" s="9"/>
      <c r="BL56" s="9"/>
      <c r="BM56" s="9"/>
      <c r="BN56" s="9"/>
    </row>
    <row r="57" spans="1:66">
      <c r="A57" s="141"/>
      <c r="B57" s="10">
        <v>3</v>
      </c>
      <c r="C57" s="9">
        <v>0.85276190476190605</v>
      </c>
      <c r="D57" s="9">
        <v>0.29388888888891901</v>
      </c>
      <c r="E57" s="9">
        <v>0.94590740740740298</v>
      </c>
      <c r="F57" s="9">
        <v>0.85276190476190605</v>
      </c>
      <c r="G57" s="9">
        <v>0.90905555555556405</v>
      </c>
      <c r="H57" s="9"/>
      <c r="I57" s="9"/>
      <c r="J57" s="9"/>
      <c r="K57" s="9"/>
      <c r="M57" s="5">
        <v>3</v>
      </c>
      <c r="N57" s="9">
        <v>0.88457142857141302</v>
      </c>
      <c r="O57" s="9">
        <v>0.65799999999995895</v>
      </c>
      <c r="P57" s="9">
        <v>0.92233333333332201</v>
      </c>
      <c r="Q57" s="9">
        <v>0.88457142857141302</v>
      </c>
      <c r="R57" s="9">
        <v>0.82859999999999701</v>
      </c>
      <c r="S57" s="9"/>
      <c r="T57" s="9"/>
      <c r="U57" s="9"/>
      <c r="V57" s="9"/>
      <c r="X57" s="5">
        <v>3</v>
      </c>
      <c r="Y57" s="9">
        <v>0.99871428571426601</v>
      </c>
      <c r="Z57" s="9" t="s">
        <v>47</v>
      </c>
      <c r="AA57" s="9">
        <v>0.99871428571426601</v>
      </c>
      <c r="AB57" s="9">
        <v>0.99871428571426601</v>
      </c>
      <c r="AC57" s="9">
        <v>0.904333333333318</v>
      </c>
      <c r="AD57" s="9"/>
      <c r="AE57" s="9"/>
      <c r="AF57" s="9"/>
      <c r="AG57" s="9"/>
      <c r="AI57" s="5">
        <v>3</v>
      </c>
      <c r="AJ57" s="9">
        <v>0.90857142857142303</v>
      </c>
      <c r="AK57" s="9" t="s">
        <v>20</v>
      </c>
      <c r="AL57" s="9">
        <v>0.90857142857142303</v>
      </c>
      <c r="AM57" s="9">
        <v>0.90857142857142303</v>
      </c>
      <c r="AN57" s="9">
        <v>0.92533333333336298</v>
      </c>
      <c r="AO57" s="9"/>
      <c r="AP57" s="9"/>
      <c r="AQ57" s="9"/>
      <c r="AR57" s="9"/>
      <c r="AT57" s="5">
        <v>3</v>
      </c>
      <c r="AU57" s="9">
        <v>4.4308253968253704</v>
      </c>
      <c r="AV57" s="9" t="s">
        <v>47</v>
      </c>
      <c r="AW57" s="9">
        <v>4.4308253968253704</v>
      </c>
      <c r="AX57" s="9">
        <v>4.34808333333332</v>
      </c>
      <c r="AY57" s="9">
        <v>4.34808333333332</v>
      </c>
      <c r="AZ57" s="9"/>
      <c r="BA57" s="9"/>
      <c r="BB57" s="9"/>
      <c r="BC57" s="9"/>
      <c r="BE57" s="5">
        <v>3</v>
      </c>
      <c r="BF57" s="9">
        <v>1.98865079365079</v>
      </c>
      <c r="BG57" s="9" t="s">
        <v>20</v>
      </c>
      <c r="BH57" s="9">
        <v>1.98865079365079</v>
      </c>
      <c r="BI57" s="9">
        <v>1.94151851851852</v>
      </c>
      <c r="BJ57" s="9">
        <v>2.1358611111111299</v>
      </c>
      <c r="BK57" s="9"/>
      <c r="BL57" s="9"/>
      <c r="BM57" s="9"/>
      <c r="BN57" s="9"/>
    </row>
    <row r="58" spans="1:66">
      <c r="A58" s="141"/>
      <c r="B58" s="10">
        <v>4</v>
      </c>
      <c r="C58" s="9">
        <v>0.42790476190475601</v>
      </c>
      <c r="D58" s="9">
        <v>0.32788888888891099</v>
      </c>
      <c r="E58" s="9">
        <v>0.44457407407406402</v>
      </c>
      <c r="F58" s="9">
        <v>0.42790476190475601</v>
      </c>
      <c r="G58" s="9">
        <v>0.46972222222221799</v>
      </c>
      <c r="H58" s="9"/>
      <c r="I58" s="9"/>
      <c r="J58" s="9"/>
      <c r="K58" s="9"/>
      <c r="M58" s="5">
        <v>4</v>
      </c>
      <c r="N58" s="9">
        <v>1.0381428571428499</v>
      </c>
      <c r="O58" s="9" t="s">
        <v>20</v>
      </c>
      <c r="P58" s="9">
        <v>1.0381428571428499</v>
      </c>
      <c r="Q58" s="9">
        <v>1.0381428571428499</v>
      </c>
      <c r="R58" s="9">
        <v>1.0774000000000099</v>
      </c>
      <c r="S58" s="9"/>
      <c r="T58" s="9"/>
      <c r="U58" s="9"/>
      <c r="V58" s="9"/>
      <c r="X58" s="5">
        <v>4</v>
      </c>
      <c r="Y58" s="9">
        <v>1.1394285714285699</v>
      </c>
      <c r="Z58" s="9" t="s">
        <v>20</v>
      </c>
      <c r="AA58" s="9">
        <v>1.1394285714285699</v>
      </c>
      <c r="AB58" s="9">
        <v>1.1394285714285699</v>
      </c>
      <c r="AC58" s="9">
        <v>1.1143333333333301</v>
      </c>
      <c r="AD58" s="9"/>
      <c r="AE58" s="9"/>
      <c r="AF58" s="9"/>
      <c r="AG58" s="9"/>
      <c r="AI58" s="5">
        <v>4</v>
      </c>
      <c r="AJ58" s="9">
        <v>1.1668571428571499</v>
      </c>
      <c r="AK58" s="9" t="s">
        <v>47</v>
      </c>
      <c r="AL58" s="9">
        <v>1.1668571428571499</v>
      </c>
      <c r="AM58" s="9">
        <v>1.1668571428571499</v>
      </c>
      <c r="AN58" s="9">
        <v>1.20166666666669</v>
      </c>
      <c r="AO58" s="9"/>
      <c r="AP58" s="9"/>
      <c r="AQ58" s="9"/>
      <c r="AR58" s="9"/>
      <c r="AT58" s="5">
        <v>4</v>
      </c>
      <c r="AU58" s="9">
        <v>4.4903968253968003</v>
      </c>
      <c r="AV58" s="9" t="s">
        <v>47</v>
      </c>
      <c r="AW58" s="9">
        <v>4.4903968253968003</v>
      </c>
      <c r="AX58" s="9">
        <v>4.5270833333333096</v>
      </c>
      <c r="AY58" s="9">
        <v>4.5270833333333096</v>
      </c>
      <c r="AZ58" s="9"/>
      <c r="BA58" s="9"/>
      <c r="BB58" s="9"/>
      <c r="BC58" s="9"/>
      <c r="BE58" s="5">
        <v>4</v>
      </c>
      <c r="BF58" s="9">
        <v>1.8626507936508001</v>
      </c>
      <c r="BG58" s="9" t="s">
        <v>20</v>
      </c>
      <c r="BH58" s="9">
        <v>1.8626507936508001</v>
      </c>
      <c r="BI58" s="9">
        <v>1.77785185185186</v>
      </c>
      <c r="BJ58" s="9">
        <v>2.0056111111111199</v>
      </c>
      <c r="BK58" s="9"/>
      <c r="BL58" s="9"/>
      <c r="BM58" s="9"/>
      <c r="BN58" s="9"/>
    </row>
    <row r="59" spans="1:66">
      <c r="A59" s="141"/>
      <c r="B59" s="10">
        <v>5</v>
      </c>
      <c r="C59" s="9">
        <v>0.672047619047622</v>
      </c>
      <c r="D59" s="9" t="s">
        <v>47</v>
      </c>
      <c r="E59" s="9">
        <v>0.672047619047622</v>
      </c>
      <c r="F59" s="9">
        <v>0.672047619047622</v>
      </c>
      <c r="G59" s="9">
        <v>0.76055555555556098</v>
      </c>
      <c r="H59" s="9"/>
      <c r="I59" s="9"/>
      <c r="J59" s="9"/>
      <c r="K59" s="9"/>
      <c r="M59" s="5">
        <v>5</v>
      </c>
      <c r="N59" s="9">
        <v>1.03257142857142</v>
      </c>
      <c r="O59" s="9" t="s">
        <v>20</v>
      </c>
      <c r="P59" s="9">
        <v>1.03257142857142</v>
      </c>
      <c r="Q59" s="9">
        <v>1.03257142857142</v>
      </c>
      <c r="R59" s="9">
        <v>0.97960000000000502</v>
      </c>
      <c r="S59" s="9"/>
      <c r="T59" s="9"/>
      <c r="U59" s="9"/>
      <c r="V59" s="9"/>
      <c r="X59" s="5">
        <v>5</v>
      </c>
      <c r="Y59" s="9">
        <v>0.89185714285714301</v>
      </c>
      <c r="Z59" s="9" t="s">
        <v>20</v>
      </c>
      <c r="AA59" s="9">
        <v>0.89185714285714301</v>
      </c>
      <c r="AB59" s="9">
        <v>0.89185714285714301</v>
      </c>
      <c r="AC59" s="9">
        <v>0.831666666666668</v>
      </c>
      <c r="AD59" s="9"/>
      <c r="AE59" s="9"/>
      <c r="AF59" s="9"/>
      <c r="AG59" s="9"/>
      <c r="AI59" s="5">
        <v>5</v>
      </c>
      <c r="AJ59" s="9">
        <v>1.3277142857142901</v>
      </c>
      <c r="AK59" s="9" t="s">
        <v>20</v>
      </c>
      <c r="AL59" s="9">
        <v>1.3277142857142901</v>
      </c>
      <c r="AM59" s="9">
        <v>1.3277142857142901</v>
      </c>
      <c r="AN59" s="9">
        <v>1.78233333333335</v>
      </c>
      <c r="AO59" s="9"/>
      <c r="AP59" s="9"/>
      <c r="AQ59" s="9"/>
      <c r="AR59" s="9"/>
      <c r="AT59" s="5">
        <v>5</v>
      </c>
      <c r="AU59" s="9">
        <v>4.4371111111110899</v>
      </c>
      <c r="AV59" s="9" t="s">
        <v>47</v>
      </c>
      <c r="AW59" s="9">
        <v>4.4371111111110899</v>
      </c>
      <c r="AX59" s="9">
        <v>4.4610833333333204</v>
      </c>
      <c r="AY59" s="9">
        <v>4.4610833333333204</v>
      </c>
      <c r="AZ59" s="9"/>
      <c r="BA59" s="9"/>
      <c r="BB59" s="9"/>
      <c r="BC59" s="9"/>
      <c r="BE59" s="5">
        <v>5</v>
      </c>
      <c r="BF59" s="9">
        <v>1.7264285714285701</v>
      </c>
      <c r="BG59" s="9" t="s">
        <v>20</v>
      </c>
      <c r="BH59" s="9">
        <v>1.7264285714285701</v>
      </c>
      <c r="BI59" s="9">
        <v>1.5520925925925899</v>
      </c>
      <c r="BJ59" s="9">
        <v>1.7477222222222399</v>
      </c>
      <c r="BK59" s="9"/>
      <c r="BL59" s="9"/>
      <c r="BM59" s="9"/>
      <c r="BN59" s="9"/>
    </row>
    <row r="60" spans="1:66">
      <c r="A60" s="141"/>
      <c r="B60" s="10">
        <v>6</v>
      </c>
      <c r="C60" s="9">
        <v>0.79468253968253999</v>
      </c>
      <c r="D60" s="9" t="s">
        <v>47</v>
      </c>
      <c r="E60" s="9">
        <v>0.79468253968253999</v>
      </c>
      <c r="F60" s="9">
        <v>0.79468253968253999</v>
      </c>
      <c r="G60" s="9">
        <v>0.87079629629629896</v>
      </c>
      <c r="H60" s="9"/>
      <c r="I60" s="9"/>
      <c r="J60" s="9"/>
      <c r="K60" s="9"/>
      <c r="M60" s="5">
        <v>6</v>
      </c>
      <c r="N60" s="9">
        <v>1.1448571428571499</v>
      </c>
      <c r="O60" s="9" t="s">
        <v>47</v>
      </c>
      <c r="P60" s="9">
        <v>1.1448571428571499</v>
      </c>
      <c r="Q60" s="9">
        <v>1.1448571428571499</v>
      </c>
      <c r="R60" s="9">
        <v>1.3098000000000101</v>
      </c>
      <c r="S60" s="9"/>
      <c r="T60" s="9"/>
      <c r="U60" s="9"/>
      <c r="V60" s="9"/>
      <c r="X60" s="5">
        <v>6</v>
      </c>
      <c r="Y60" s="9">
        <v>1.1437142857142899</v>
      </c>
      <c r="Z60" s="9" t="s">
        <v>47</v>
      </c>
      <c r="AA60" s="9">
        <v>1.1437142857142899</v>
      </c>
      <c r="AB60" s="9">
        <v>1.1437142857142899</v>
      </c>
      <c r="AC60" s="9">
        <v>1.15516666666667</v>
      </c>
      <c r="AD60" s="9"/>
      <c r="AE60" s="9"/>
      <c r="AF60" s="9"/>
      <c r="AG60" s="9"/>
      <c r="AI60" s="5">
        <v>6</v>
      </c>
      <c r="AJ60" s="9">
        <v>1.3574285714285801</v>
      </c>
      <c r="AK60" s="9" t="s">
        <v>47</v>
      </c>
      <c r="AL60" s="9">
        <v>1.3574285714285801</v>
      </c>
      <c r="AM60" s="9">
        <v>1.3574285714285801</v>
      </c>
      <c r="AN60" s="9">
        <v>1.96166666666669</v>
      </c>
      <c r="AO60" s="9"/>
      <c r="AP60" s="9"/>
      <c r="AQ60" s="9"/>
      <c r="AR60" s="9"/>
      <c r="AT60" s="5">
        <v>6</v>
      </c>
      <c r="AU60" s="9">
        <v>4.5495238095237802</v>
      </c>
      <c r="AV60" s="9" t="s">
        <v>47</v>
      </c>
      <c r="AW60" s="9">
        <v>4.5495238095237802</v>
      </c>
      <c r="AX60" s="9">
        <v>4.8880555555555301</v>
      </c>
      <c r="AY60" s="9">
        <v>4.8880555555555301</v>
      </c>
      <c r="AZ60" s="9"/>
      <c r="BA60" s="9"/>
      <c r="BB60" s="9"/>
      <c r="BC60" s="9"/>
      <c r="BE60" s="5">
        <v>6</v>
      </c>
      <c r="BF60" s="9">
        <v>1.7704285714285599</v>
      </c>
      <c r="BG60" s="9">
        <v>3.1138888888889098</v>
      </c>
      <c r="BH60" s="9">
        <v>1.54651851851851</v>
      </c>
      <c r="BI60" s="9">
        <v>1.71642592592592</v>
      </c>
      <c r="BJ60" s="9">
        <v>2.1017222222222198</v>
      </c>
      <c r="BK60" s="9"/>
      <c r="BL60" s="9"/>
      <c r="BM60" s="9"/>
      <c r="BN60" s="9"/>
    </row>
    <row r="61" spans="1:66">
      <c r="A61" s="141"/>
      <c r="B61" s="10">
        <v>7</v>
      </c>
      <c r="C61" s="9">
        <v>1.15565079365079</v>
      </c>
      <c r="D61" s="9" t="s">
        <v>47</v>
      </c>
      <c r="E61" s="9">
        <v>1.15565079365079</v>
      </c>
      <c r="F61" s="9">
        <v>1.15565079365079</v>
      </c>
      <c r="G61" s="9">
        <v>1.20075925925925</v>
      </c>
      <c r="H61" s="9"/>
      <c r="I61" s="9"/>
      <c r="J61" s="9"/>
      <c r="K61" s="9"/>
      <c r="M61" s="5">
        <v>7</v>
      </c>
      <c r="N61" s="9">
        <v>1.1891428571428599</v>
      </c>
      <c r="O61" s="9" t="s">
        <v>47</v>
      </c>
      <c r="P61" s="9">
        <v>1.1891428571428599</v>
      </c>
      <c r="Q61" s="9">
        <v>1.1891428571428599</v>
      </c>
      <c r="R61" s="9">
        <v>1.3882000000000101</v>
      </c>
      <c r="S61" s="9"/>
      <c r="T61" s="9"/>
      <c r="U61" s="9"/>
      <c r="V61" s="9"/>
      <c r="X61" s="5">
        <v>7</v>
      </c>
      <c r="Y61" s="9">
        <v>1.2389999999999901</v>
      </c>
      <c r="Z61" s="9" t="s">
        <v>47</v>
      </c>
      <c r="AA61" s="9">
        <v>1.2389999999999901</v>
      </c>
      <c r="AB61" s="9">
        <v>1.2389999999999901</v>
      </c>
      <c r="AC61" s="9">
        <v>1.28266666666666</v>
      </c>
      <c r="AD61" s="9"/>
      <c r="AE61" s="9"/>
      <c r="AF61" s="9"/>
      <c r="AG61" s="9"/>
      <c r="AI61" s="5">
        <v>7</v>
      </c>
      <c r="AJ61" s="9">
        <v>1.3962857142857199</v>
      </c>
      <c r="AK61" s="9" t="s">
        <v>20</v>
      </c>
      <c r="AL61" s="9">
        <v>1.3962857142857199</v>
      </c>
      <c r="AM61" s="9">
        <v>1.3962857142857199</v>
      </c>
      <c r="AN61" s="9">
        <v>2.2490000000000099</v>
      </c>
      <c r="AO61" s="9"/>
      <c r="AP61" s="9"/>
      <c r="AQ61" s="9"/>
      <c r="AR61" s="9"/>
      <c r="AT61" s="5">
        <v>7</v>
      </c>
      <c r="AU61" s="9">
        <v>4.1653809523809198</v>
      </c>
      <c r="AV61" s="9" t="s">
        <v>47</v>
      </c>
      <c r="AW61" s="9">
        <v>4.1653809523809198</v>
      </c>
      <c r="AX61" s="9">
        <v>4.44305555555552</v>
      </c>
      <c r="AY61" s="9">
        <v>4.44305555555552</v>
      </c>
      <c r="AZ61" s="9"/>
      <c r="BA61" s="9"/>
      <c r="BB61" s="9"/>
      <c r="BC61" s="9"/>
      <c r="BE61" s="5">
        <v>7</v>
      </c>
      <c r="BF61" s="9">
        <v>1.34765079365079</v>
      </c>
      <c r="BG61" s="9" t="s">
        <v>20</v>
      </c>
      <c r="BH61" s="9">
        <v>1.34765079365079</v>
      </c>
      <c r="BI61" s="9">
        <v>1.23951851851851</v>
      </c>
      <c r="BJ61" s="9">
        <v>1.46411111111111</v>
      </c>
      <c r="BK61" s="9"/>
      <c r="BL61" s="9"/>
      <c r="BM61" s="9"/>
      <c r="BN61" s="9"/>
    </row>
    <row r="62" spans="1:66" ht="15" customHeight="1">
      <c r="A62" s="141"/>
      <c r="B62" s="10">
        <v>8</v>
      </c>
      <c r="C62" s="9">
        <v>1.23779365079364</v>
      </c>
      <c r="D62" s="9" t="s">
        <v>47</v>
      </c>
      <c r="E62" s="9">
        <v>1.23779365079364</v>
      </c>
      <c r="F62" s="9">
        <v>1.23779365079364</v>
      </c>
      <c r="G62" s="9">
        <v>1.31709259259258</v>
      </c>
      <c r="H62" s="9"/>
      <c r="I62" s="9"/>
      <c r="J62" s="9"/>
      <c r="K62" s="9"/>
      <c r="M62" s="5">
        <v>8</v>
      </c>
      <c r="N62" s="9">
        <v>0.91628571428572203</v>
      </c>
      <c r="O62" s="9">
        <v>0.51999999999998103</v>
      </c>
      <c r="P62" s="9">
        <v>0.98233333333334505</v>
      </c>
      <c r="Q62" s="9">
        <v>0.91628571428572203</v>
      </c>
      <c r="R62" s="9">
        <v>0.97000000000001596</v>
      </c>
      <c r="S62" s="9"/>
      <c r="T62" s="9"/>
      <c r="U62" s="9"/>
      <c r="V62" s="9"/>
      <c r="X62" s="5">
        <v>8</v>
      </c>
      <c r="Y62" s="9">
        <v>0.98871428571428599</v>
      </c>
      <c r="Z62" s="9" t="s">
        <v>47</v>
      </c>
      <c r="AA62" s="9">
        <v>0.98871428571428599</v>
      </c>
      <c r="AB62" s="9">
        <v>0.98871428571428599</v>
      </c>
      <c r="AC62" s="9">
        <v>1.01166666666667</v>
      </c>
      <c r="AD62" s="9"/>
      <c r="AE62" s="9"/>
      <c r="AF62" s="9"/>
      <c r="AG62" s="9"/>
      <c r="AI62" s="5">
        <v>8</v>
      </c>
      <c r="AJ62" s="9">
        <v>0.99657142857143799</v>
      </c>
      <c r="AK62" s="9" t="s">
        <v>47</v>
      </c>
      <c r="AL62" s="9">
        <v>0.99657142857143799</v>
      </c>
      <c r="AM62" s="9">
        <v>0.99657142857143799</v>
      </c>
      <c r="AN62" s="9">
        <v>1.52566666666669</v>
      </c>
      <c r="AO62" s="9"/>
      <c r="AP62" s="9"/>
      <c r="AQ62" s="9"/>
      <c r="AR62" s="9"/>
      <c r="AT62" s="5">
        <v>8</v>
      </c>
      <c r="AU62" s="9">
        <v>3.7848095238094999</v>
      </c>
      <c r="AV62" s="9" t="s">
        <v>47</v>
      </c>
      <c r="AW62" s="9">
        <v>3.7848095238094999</v>
      </c>
      <c r="AX62" s="9">
        <v>3.7990555555555301</v>
      </c>
      <c r="AY62" s="9">
        <v>3.7990555555555301</v>
      </c>
      <c r="AZ62" s="9"/>
      <c r="BA62" s="9"/>
      <c r="BB62" s="9"/>
      <c r="BC62" s="9"/>
      <c r="BE62" s="5">
        <v>8</v>
      </c>
      <c r="BF62" s="9">
        <v>1.8460793650793601</v>
      </c>
      <c r="BG62" s="9" t="s">
        <v>20</v>
      </c>
      <c r="BH62" s="9">
        <v>1.8460793650793601</v>
      </c>
      <c r="BI62" s="9">
        <v>1.8420185185185201</v>
      </c>
      <c r="BJ62" s="9">
        <v>2.4676111111111299</v>
      </c>
      <c r="BK62" s="9"/>
      <c r="BL62" s="9"/>
      <c r="BM62" s="9"/>
      <c r="BN62" s="9"/>
    </row>
    <row r="63" spans="1:66">
      <c r="A63" s="141"/>
      <c r="B63" s="10">
        <v>9</v>
      </c>
      <c r="C63" s="9">
        <v>1.4322222222222201</v>
      </c>
      <c r="D63" s="9">
        <v>0.32511111111110802</v>
      </c>
      <c r="E63" s="9">
        <v>1.6167407407407399</v>
      </c>
      <c r="F63" s="9">
        <v>1.4322222222222201</v>
      </c>
      <c r="G63" s="9">
        <v>1.5687592592592501</v>
      </c>
      <c r="H63" s="9"/>
      <c r="I63" s="9"/>
      <c r="J63" s="9"/>
      <c r="K63" s="9"/>
      <c r="M63" s="5">
        <v>9</v>
      </c>
      <c r="N63" s="9">
        <v>0.94628571428571595</v>
      </c>
      <c r="O63" s="9" t="s">
        <v>20</v>
      </c>
      <c r="P63" s="9">
        <v>0.94628571428571595</v>
      </c>
      <c r="Q63" s="9">
        <v>0.94628571428571595</v>
      </c>
      <c r="R63" s="9">
        <v>1.1188</v>
      </c>
      <c r="S63" s="9"/>
      <c r="T63" s="9"/>
      <c r="U63" s="9"/>
      <c r="V63" s="9"/>
      <c r="X63" s="5">
        <v>9</v>
      </c>
      <c r="Y63" s="9">
        <v>1.24457142857144</v>
      </c>
      <c r="Z63" s="9" t="s">
        <v>47</v>
      </c>
      <c r="AA63" s="9">
        <v>1.24457142857144</v>
      </c>
      <c r="AB63" s="9">
        <v>1.24457142857144</v>
      </c>
      <c r="AC63" s="9">
        <v>1.3998333333333399</v>
      </c>
      <c r="AD63" s="9"/>
      <c r="AE63" s="9"/>
      <c r="AF63" s="9"/>
      <c r="AG63" s="9"/>
      <c r="AI63" s="5">
        <v>9</v>
      </c>
      <c r="AJ63" s="9">
        <v>0.88257142857144599</v>
      </c>
      <c r="AK63" s="9" t="s">
        <v>20</v>
      </c>
      <c r="AL63" s="9">
        <v>0.88257142857144599</v>
      </c>
      <c r="AM63" s="9">
        <v>0.88257142857144599</v>
      </c>
      <c r="AN63" s="9">
        <v>1.2523333333333599</v>
      </c>
      <c r="AO63" s="9"/>
      <c r="AP63" s="9"/>
      <c r="AQ63" s="9"/>
      <c r="AR63" s="9"/>
      <c r="AT63" s="5">
        <v>9</v>
      </c>
      <c r="AU63" s="9">
        <v>4.0425396825396502</v>
      </c>
      <c r="AV63" s="9" t="s">
        <v>47</v>
      </c>
      <c r="AW63" s="9">
        <v>4.0425396825396502</v>
      </c>
      <c r="AX63" s="9">
        <v>4.2348333333333104</v>
      </c>
      <c r="AY63" s="9">
        <v>4.2348333333333104</v>
      </c>
      <c r="AZ63" s="9"/>
      <c r="BA63" s="9"/>
      <c r="BB63" s="9"/>
      <c r="BC63" s="9"/>
      <c r="BE63" s="5">
        <v>9</v>
      </c>
      <c r="BF63" s="9">
        <v>1.2188253968253999</v>
      </c>
      <c r="BG63" s="9" t="s">
        <v>20</v>
      </c>
      <c r="BH63" s="9">
        <v>1.2188253968253999</v>
      </c>
      <c r="BI63" s="9">
        <v>1.1270555555555599</v>
      </c>
      <c r="BJ63" s="9">
        <v>1.40886111111112</v>
      </c>
      <c r="BK63" s="9"/>
      <c r="BL63" s="9"/>
      <c r="BM63" s="9"/>
      <c r="BN63" s="9"/>
    </row>
    <row r="64" spans="1:66">
      <c r="A64" s="141"/>
      <c r="B64" s="10">
        <v>10</v>
      </c>
      <c r="C64" s="9">
        <v>1.0497936507936401</v>
      </c>
      <c r="D64" s="9">
        <v>0.38611111111108698</v>
      </c>
      <c r="E64" s="9">
        <v>1.1604074074074</v>
      </c>
      <c r="F64" s="9">
        <v>1.0497936507936401</v>
      </c>
      <c r="G64" s="9">
        <v>1.12209259259257</v>
      </c>
      <c r="H64" s="9"/>
      <c r="I64" s="9"/>
      <c r="J64" s="9"/>
      <c r="K64" s="9"/>
      <c r="M64" s="5">
        <v>10</v>
      </c>
      <c r="N64" s="9">
        <v>0.98228571428570999</v>
      </c>
      <c r="O64" s="9" t="s">
        <v>20</v>
      </c>
      <c r="P64" s="9">
        <v>0.98228571428570999</v>
      </c>
      <c r="Q64" s="9">
        <v>0.98228571428570999</v>
      </c>
      <c r="R64" s="9">
        <v>1.3015999999999901</v>
      </c>
      <c r="S64" s="9"/>
      <c r="T64" s="9"/>
      <c r="U64" s="9"/>
      <c r="V64" s="9"/>
      <c r="X64" s="5">
        <v>10</v>
      </c>
      <c r="Y64" s="9">
        <v>1.3757142857142901</v>
      </c>
      <c r="Z64" s="9" t="s">
        <v>47</v>
      </c>
      <c r="AA64" s="9">
        <v>1.3757142857142901</v>
      </c>
      <c r="AB64" s="9">
        <v>1.3757142857142901</v>
      </c>
      <c r="AC64" s="9">
        <v>1.5418333333333401</v>
      </c>
      <c r="AD64" s="9"/>
      <c r="AE64" s="9"/>
      <c r="AF64" s="9"/>
      <c r="AG64" s="9"/>
      <c r="AI64" s="5">
        <v>10</v>
      </c>
      <c r="AJ64" s="9">
        <v>0.79042857142858303</v>
      </c>
      <c r="AK64" s="9" t="s">
        <v>47</v>
      </c>
      <c r="AL64" s="9">
        <v>0.79042857142858303</v>
      </c>
      <c r="AM64" s="9">
        <v>0.79042857142858303</v>
      </c>
      <c r="AN64" s="9">
        <v>1.44366666666669</v>
      </c>
      <c r="AO64" s="9"/>
      <c r="AP64" s="9"/>
      <c r="AQ64" s="9"/>
      <c r="AR64" s="9"/>
      <c r="AT64" s="5">
        <v>10</v>
      </c>
      <c r="AU64" s="9">
        <v>4.6922380952380598</v>
      </c>
      <c r="AV64" s="9" t="s">
        <v>47</v>
      </c>
      <c r="AW64" s="9">
        <v>4.6922380952380598</v>
      </c>
      <c r="AX64" s="9">
        <v>5.3035555555555201</v>
      </c>
      <c r="AY64" s="9">
        <v>5.3035555555555201</v>
      </c>
      <c r="AZ64" s="9"/>
      <c r="BA64" s="9"/>
      <c r="BB64" s="9"/>
      <c r="BC64" s="9"/>
      <c r="BE64" s="5">
        <v>10</v>
      </c>
      <c r="BF64" s="9">
        <v>1.329</v>
      </c>
      <c r="BG64" s="9" t="s">
        <v>20</v>
      </c>
      <c r="BH64" s="9">
        <v>1.329</v>
      </c>
      <c r="BI64" s="9">
        <v>1.22492592592592</v>
      </c>
      <c r="BJ64" s="9">
        <v>1.3857222222222301</v>
      </c>
      <c r="BK64" s="9"/>
      <c r="BL64" s="9"/>
      <c r="BM64" s="9"/>
      <c r="BN64" s="9"/>
    </row>
    <row r="65" spans="1:66">
      <c r="A65" s="141"/>
      <c r="B65" s="10">
        <v>11</v>
      </c>
      <c r="C65" s="9">
        <v>0.88722222222221703</v>
      </c>
      <c r="D65" s="9">
        <v>2.6111111111074298E-2</v>
      </c>
      <c r="E65" s="9">
        <v>1.0307407407407401</v>
      </c>
      <c r="F65" s="9">
        <v>0.88722222222221703</v>
      </c>
      <c r="G65" s="9">
        <v>0.92792592592591905</v>
      </c>
      <c r="H65" s="9"/>
      <c r="I65" s="9"/>
      <c r="J65" s="9"/>
      <c r="K65" s="9"/>
      <c r="M65" s="5">
        <v>11</v>
      </c>
      <c r="N65" s="9">
        <v>1.34185714285714</v>
      </c>
      <c r="O65" s="9" t="s">
        <v>47</v>
      </c>
      <c r="P65" s="9">
        <v>1.34185714285714</v>
      </c>
      <c r="Q65" s="9">
        <v>1.34185714285714</v>
      </c>
      <c r="R65" s="9">
        <v>1.5693999999999999</v>
      </c>
      <c r="S65" s="9"/>
      <c r="T65" s="9"/>
      <c r="U65" s="9"/>
      <c r="V65" s="9"/>
      <c r="X65" s="5">
        <v>11</v>
      </c>
      <c r="Y65" s="9">
        <v>1.0581428571428499</v>
      </c>
      <c r="Z65" s="9" t="s">
        <v>47</v>
      </c>
      <c r="AA65" s="9">
        <v>1.0581428571428499</v>
      </c>
      <c r="AB65" s="9">
        <v>1.0581428571428499</v>
      </c>
      <c r="AC65" s="9">
        <v>1.18749999999999</v>
      </c>
      <c r="AD65" s="9"/>
      <c r="AE65" s="9"/>
      <c r="AF65" s="9"/>
      <c r="AG65" s="9"/>
      <c r="AI65" s="5">
        <v>11</v>
      </c>
      <c r="AJ65" s="9">
        <v>1.41671428571428</v>
      </c>
      <c r="AK65" s="9" t="s">
        <v>20</v>
      </c>
      <c r="AL65" s="9">
        <v>1.41671428571428</v>
      </c>
      <c r="AM65" s="9">
        <v>1.41671428571428</v>
      </c>
      <c r="AN65" s="9">
        <v>2.03800000000001</v>
      </c>
      <c r="AO65" s="9"/>
      <c r="AP65" s="9"/>
      <c r="AQ65" s="9"/>
      <c r="AR65" s="9"/>
      <c r="AT65" s="5">
        <v>11</v>
      </c>
      <c r="AU65" s="9">
        <v>5.1298095238094996</v>
      </c>
      <c r="AV65" s="9" t="s">
        <v>47</v>
      </c>
      <c r="AW65" s="9">
        <v>5.1298095238094996</v>
      </c>
      <c r="AX65" s="9">
        <v>5.5988055555555301</v>
      </c>
      <c r="AY65" s="9">
        <v>5.5988055555555301</v>
      </c>
      <c r="AZ65" s="9"/>
      <c r="BA65" s="9"/>
      <c r="BB65" s="9"/>
      <c r="BC65" s="9"/>
      <c r="BE65" s="5">
        <v>11</v>
      </c>
      <c r="BF65" s="9">
        <v>1.7727142857142799</v>
      </c>
      <c r="BG65" s="9">
        <v>3.4108888888889299</v>
      </c>
      <c r="BH65" s="9">
        <v>1.49968518518517</v>
      </c>
      <c r="BI65" s="9">
        <v>1.75742592592592</v>
      </c>
      <c r="BJ65" s="9">
        <v>1.98872222222224</v>
      </c>
      <c r="BK65" s="9"/>
      <c r="BL65" s="9"/>
      <c r="BM65" s="9"/>
      <c r="BN65" s="9"/>
    </row>
    <row r="66" spans="1:66">
      <c r="A66" s="141"/>
      <c r="B66" s="10">
        <v>12</v>
      </c>
      <c r="C66" s="9">
        <v>0.89822222222221504</v>
      </c>
      <c r="D66" s="9" t="s">
        <v>47</v>
      </c>
      <c r="E66" s="9">
        <v>0.89822222222221504</v>
      </c>
      <c r="F66" s="9">
        <v>0.89822222222221504</v>
      </c>
      <c r="G66" s="9">
        <v>0.97859259259259002</v>
      </c>
      <c r="H66" s="9"/>
      <c r="I66" s="9"/>
      <c r="J66" s="9"/>
      <c r="K66" s="9"/>
      <c r="M66" s="5">
        <v>12</v>
      </c>
      <c r="N66" s="9">
        <v>1.3297142857142901</v>
      </c>
      <c r="O66" s="9" t="s">
        <v>20</v>
      </c>
      <c r="P66" s="9">
        <v>1.3297142857142901</v>
      </c>
      <c r="Q66" s="9">
        <v>1.3297142857142901</v>
      </c>
      <c r="R66" s="9">
        <v>1.5114000000000101</v>
      </c>
      <c r="S66" s="9"/>
      <c r="T66" s="9"/>
      <c r="U66" s="9"/>
      <c r="V66" s="9"/>
      <c r="X66" s="5">
        <v>12</v>
      </c>
      <c r="Y66" s="9">
        <v>1.14957142857144</v>
      </c>
      <c r="Z66" s="9" t="s">
        <v>47</v>
      </c>
      <c r="AA66" s="9">
        <v>1.14957142857144</v>
      </c>
      <c r="AB66" s="9">
        <v>1.14957142857144</v>
      </c>
      <c r="AC66" s="9">
        <v>1.33633333333336</v>
      </c>
      <c r="AD66" s="9"/>
      <c r="AE66" s="9"/>
      <c r="AF66" s="9"/>
      <c r="AG66" s="9"/>
      <c r="AI66" s="5">
        <v>12</v>
      </c>
      <c r="AJ66" s="9">
        <v>1.2807142857142999</v>
      </c>
      <c r="AK66" s="9" t="s">
        <v>47</v>
      </c>
      <c r="AL66" s="9">
        <v>1.2807142857142999</v>
      </c>
      <c r="AM66" s="9">
        <v>1.2807142857142999</v>
      </c>
      <c r="AN66" s="9">
        <v>2.0956666666666801</v>
      </c>
      <c r="AO66" s="9"/>
      <c r="AP66" s="9"/>
      <c r="AQ66" s="9"/>
      <c r="AR66" s="9"/>
      <c r="AT66" s="5">
        <v>12</v>
      </c>
      <c r="AU66" s="9">
        <v>5.0299523809523601</v>
      </c>
      <c r="AV66" s="9" t="s">
        <v>47</v>
      </c>
      <c r="AW66" s="9">
        <v>5.0299523809523601</v>
      </c>
      <c r="AX66" s="9">
        <v>5.3390555555555403</v>
      </c>
      <c r="AY66" s="9">
        <v>5.3390555555555403</v>
      </c>
      <c r="AZ66" s="9"/>
      <c r="BA66" s="9"/>
      <c r="BB66" s="9"/>
      <c r="BC66" s="9"/>
      <c r="BE66" s="5">
        <v>12</v>
      </c>
      <c r="BF66" s="9">
        <v>1.5530158730158501</v>
      </c>
      <c r="BG66" s="9" t="s">
        <v>20</v>
      </c>
      <c r="BH66" s="9">
        <v>1.5530158730158501</v>
      </c>
      <c r="BI66" s="9">
        <v>1.4912777777777699</v>
      </c>
      <c r="BJ66" s="9">
        <v>1.51875</v>
      </c>
      <c r="BK66" s="9"/>
      <c r="BL66" s="9"/>
      <c r="BM66" s="9"/>
      <c r="BN66" s="9"/>
    </row>
    <row r="67" spans="1:66">
      <c r="A67" s="141"/>
      <c r="B67" s="10">
        <v>13</v>
      </c>
      <c r="C67" s="9">
        <v>0.59504761904763304</v>
      </c>
      <c r="D67" s="6"/>
      <c r="E67" s="9">
        <v>0.59504761904763304</v>
      </c>
      <c r="F67" s="9">
        <v>0.59504761904763304</v>
      </c>
      <c r="G67" s="9">
        <v>0.68355555555557201</v>
      </c>
      <c r="H67" s="9"/>
      <c r="I67" s="9"/>
      <c r="J67" s="9"/>
      <c r="K67" s="9"/>
      <c r="M67" s="5">
        <v>13</v>
      </c>
      <c r="N67" s="9">
        <v>1.4028571428571599</v>
      </c>
      <c r="O67" s="9" t="s">
        <v>47</v>
      </c>
      <c r="P67" s="9">
        <v>1.4028571428571599</v>
      </c>
      <c r="Q67" s="9">
        <v>1.4028571428571599</v>
      </c>
      <c r="R67" s="9">
        <v>1.76180000000001</v>
      </c>
      <c r="S67" s="9"/>
      <c r="T67" s="9"/>
      <c r="U67" s="9"/>
      <c r="V67" s="9"/>
      <c r="X67" s="5">
        <v>13</v>
      </c>
      <c r="Y67" s="9">
        <v>1.0980000000000201</v>
      </c>
      <c r="Z67" s="9">
        <v>3.1349999999999998</v>
      </c>
      <c r="AA67" s="9">
        <v>0.75850000000002604</v>
      </c>
      <c r="AB67" s="9">
        <v>1.0980000000000201</v>
      </c>
      <c r="AC67" s="9">
        <v>1.26816666666668</v>
      </c>
      <c r="AD67" s="9"/>
      <c r="AE67" s="9"/>
      <c r="AF67" s="9"/>
      <c r="AG67" s="9"/>
      <c r="AI67" s="5">
        <v>13</v>
      </c>
      <c r="AJ67" s="9">
        <v>1.55628571428573</v>
      </c>
      <c r="AK67" s="9" t="s">
        <v>20</v>
      </c>
      <c r="AL67" s="9">
        <v>1.55628571428573</v>
      </c>
      <c r="AM67" s="9">
        <v>1.55628571428573</v>
      </c>
      <c r="AN67" s="9">
        <v>1.6113333333333599</v>
      </c>
      <c r="AO67" s="9"/>
      <c r="AP67" s="9"/>
      <c r="AQ67" s="9"/>
      <c r="AR67" s="9"/>
      <c r="AT67" s="5">
        <v>13</v>
      </c>
      <c r="AU67" s="9">
        <v>4.7866666666666404</v>
      </c>
      <c r="AV67" s="9" t="s">
        <v>47</v>
      </c>
      <c r="AW67" s="9">
        <v>4.7866666666666404</v>
      </c>
      <c r="AX67" s="9">
        <v>4.8213055555555302</v>
      </c>
      <c r="AY67" s="9">
        <v>4.8213055555555302</v>
      </c>
      <c r="AZ67" s="9"/>
      <c r="BA67" s="9"/>
      <c r="BB67" s="9"/>
      <c r="BC67" s="9"/>
      <c r="BE67" s="5">
        <v>13</v>
      </c>
      <c r="BF67" s="9">
        <v>1.5519999999999801</v>
      </c>
      <c r="BG67" s="9">
        <v>2.7618888888889299</v>
      </c>
      <c r="BH67" s="9">
        <v>1.35035185185183</v>
      </c>
      <c r="BI67" s="9">
        <v>1.5077592592592499</v>
      </c>
      <c r="BJ67" s="9">
        <v>1.31622222222223</v>
      </c>
      <c r="BK67" s="9"/>
      <c r="BL67" s="9"/>
      <c r="BM67" s="9"/>
      <c r="BN67" s="9"/>
    </row>
    <row r="68" spans="1:66">
      <c r="A68" s="141"/>
      <c r="B68" s="10">
        <v>14</v>
      </c>
      <c r="C68" s="9">
        <v>0.87341269841269797</v>
      </c>
      <c r="D68" s="6"/>
      <c r="E68" s="9">
        <v>0.87341269841269797</v>
      </c>
      <c r="F68" s="9">
        <v>0.87341269841269797</v>
      </c>
      <c r="G68" s="9">
        <v>1.0014814814814801</v>
      </c>
      <c r="H68" s="9"/>
      <c r="I68" s="9"/>
      <c r="J68" s="9"/>
      <c r="K68" s="9"/>
      <c r="M68" s="5">
        <v>14</v>
      </c>
      <c r="N68" s="9">
        <v>1.6560000000000199</v>
      </c>
      <c r="O68" s="9" t="s">
        <v>47</v>
      </c>
      <c r="P68" s="9">
        <v>1.6560000000000199</v>
      </c>
      <c r="Q68" s="9">
        <v>1.6560000000000199</v>
      </c>
      <c r="R68" s="9">
        <v>2.0400000000000298</v>
      </c>
      <c r="S68" s="9"/>
      <c r="T68" s="9"/>
      <c r="U68" s="9"/>
      <c r="V68" s="9"/>
      <c r="X68" s="5">
        <v>14</v>
      </c>
      <c r="Y68" s="9">
        <v>1.25771428571431</v>
      </c>
      <c r="Z68" s="9" t="s">
        <v>47</v>
      </c>
      <c r="AA68" s="9">
        <v>1.25771428571431</v>
      </c>
      <c r="AB68" s="9">
        <v>1.25771428571431</v>
      </c>
      <c r="AC68" s="9">
        <v>1.45566666666669</v>
      </c>
      <c r="AD68" s="9"/>
      <c r="AE68" s="9"/>
      <c r="AF68" s="9"/>
      <c r="AG68" s="9"/>
      <c r="AI68" s="5">
        <v>14</v>
      </c>
      <c r="AJ68" s="9">
        <v>2.1910000000000101</v>
      </c>
      <c r="AK68" s="9" t="s">
        <v>20</v>
      </c>
      <c r="AL68" s="9">
        <v>2.1910000000000101</v>
      </c>
      <c r="AM68" s="9">
        <v>2.1910000000000101</v>
      </c>
      <c r="AN68" s="9">
        <v>2.68766666666669</v>
      </c>
      <c r="AO68" s="9"/>
      <c r="AP68" s="9"/>
      <c r="AQ68" s="9"/>
      <c r="AR68" s="9"/>
      <c r="AT68" s="5">
        <v>14</v>
      </c>
      <c r="AU68" s="9">
        <v>4.4055238095237801</v>
      </c>
      <c r="AV68" s="9" t="s">
        <v>47</v>
      </c>
      <c r="AW68" s="9">
        <v>4.4055238095237801</v>
      </c>
      <c r="AX68" s="9">
        <v>4.3723055555555197</v>
      </c>
      <c r="AY68" s="9">
        <v>4.3723055555555197</v>
      </c>
      <c r="AZ68" s="9"/>
      <c r="BA68" s="9"/>
      <c r="BB68" s="9"/>
      <c r="BC68" s="9"/>
      <c r="BE68" s="5">
        <v>14</v>
      </c>
      <c r="BF68" s="9">
        <v>1.73555555555554</v>
      </c>
      <c r="BG68" s="9" t="s">
        <v>20</v>
      </c>
      <c r="BH68" s="9">
        <v>1.73555555555554</v>
      </c>
      <c r="BI68" s="9">
        <v>1.7182407407407301</v>
      </c>
      <c r="BJ68" s="9">
        <v>1.6676944444444399</v>
      </c>
      <c r="BK68" s="9"/>
      <c r="BL68" s="9"/>
      <c r="BM68" s="9"/>
      <c r="BN68" s="9"/>
    </row>
    <row r="69" spans="1:66">
      <c r="A69" s="141"/>
      <c r="B69" s="10">
        <v>15</v>
      </c>
      <c r="C69" s="9">
        <v>1.1331111111111301</v>
      </c>
      <c r="D69" s="9">
        <v>0.93288888888893096</v>
      </c>
      <c r="E69" s="9">
        <v>1.1664814814814899</v>
      </c>
      <c r="F69" s="9">
        <v>1.1331111111111301</v>
      </c>
      <c r="G69" s="9">
        <v>1.31079629629632</v>
      </c>
      <c r="H69" s="9"/>
      <c r="I69" s="9"/>
      <c r="J69" s="9"/>
      <c r="K69" s="9"/>
      <c r="M69" s="5">
        <v>15</v>
      </c>
      <c r="N69" s="9">
        <v>2.0201428571428699</v>
      </c>
      <c r="O69" s="9" t="s">
        <v>20</v>
      </c>
      <c r="P69" s="9">
        <v>2.0201428571428699</v>
      </c>
      <c r="Q69" s="9">
        <v>2.0201428571428699</v>
      </c>
      <c r="R69" s="9">
        <v>2.3828000000000298</v>
      </c>
      <c r="S69" s="9"/>
      <c r="T69" s="9"/>
      <c r="U69" s="9"/>
      <c r="V69" s="9"/>
      <c r="X69" s="5">
        <v>15</v>
      </c>
      <c r="Y69" s="9">
        <v>2.0597142857142998</v>
      </c>
      <c r="Z69" s="9" t="s">
        <v>47</v>
      </c>
      <c r="AA69" s="9">
        <v>2.0597142857142998</v>
      </c>
      <c r="AB69" s="9">
        <v>2.0597142857142998</v>
      </c>
      <c r="AC69" s="9">
        <v>2.2168333333333599</v>
      </c>
      <c r="AD69" s="9"/>
      <c r="AE69" s="9"/>
      <c r="AF69" s="9"/>
      <c r="AG69" s="9"/>
      <c r="AI69" s="5">
        <v>15</v>
      </c>
      <c r="AJ69" s="9">
        <v>2.3345714285714498</v>
      </c>
      <c r="AK69" s="9" t="s">
        <v>20</v>
      </c>
      <c r="AL69" s="9">
        <v>2.3345714285714498</v>
      </c>
      <c r="AM69" s="9">
        <v>2.3345714285714498</v>
      </c>
      <c r="AN69" s="9">
        <v>3.2170000000000298</v>
      </c>
      <c r="AO69" s="9"/>
      <c r="AP69" s="9"/>
      <c r="AQ69" s="9"/>
      <c r="AR69" s="9"/>
      <c r="AT69" s="5">
        <v>15</v>
      </c>
      <c r="AU69" s="9">
        <v>3.97452380952378</v>
      </c>
      <c r="AV69" s="9" t="s">
        <v>47</v>
      </c>
      <c r="AW69" s="9">
        <v>3.97452380952378</v>
      </c>
      <c r="AX69" s="9">
        <v>3.7160555555555201</v>
      </c>
      <c r="AY69" s="9">
        <v>3.7160555555555201</v>
      </c>
      <c r="AZ69" s="9"/>
      <c r="BA69" s="9"/>
      <c r="BB69" s="9"/>
      <c r="BC69" s="9"/>
      <c r="BE69" s="5">
        <v>15</v>
      </c>
      <c r="BF69" s="9">
        <v>2.2913650793650899</v>
      </c>
      <c r="BG69" s="9" t="s">
        <v>20</v>
      </c>
      <c r="BH69" s="9">
        <v>2.2913650793650899</v>
      </c>
      <c r="BI69" s="9">
        <v>2.2755185185185298</v>
      </c>
      <c r="BJ69" s="9">
        <v>2.66011111111114</v>
      </c>
      <c r="BK69" s="9"/>
      <c r="BL69" s="9"/>
      <c r="BM69" s="9"/>
      <c r="BN69" s="9"/>
    </row>
    <row r="70" spans="1:66">
      <c r="A70" s="141"/>
      <c r="B70" s="10">
        <v>16</v>
      </c>
      <c r="C70" s="9">
        <v>1.38450793650795</v>
      </c>
      <c r="D70" s="6"/>
      <c r="E70" s="9">
        <v>1.38450793650795</v>
      </c>
      <c r="F70" s="9">
        <v>1.38450793650795</v>
      </c>
      <c r="G70" s="9">
        <v>1.53325925925927</v>
      </c>
      <c r="H70" s="9"/>
      <c r="I70" s="9"/>
      <c r="J70" s="9"/>
      <c r="K70" s="9"/>
      <c r="M70" s="5">
        <v>16</v>
      </c>
      <c r="N70" s="9">
        <v>2.2054285714285702</v>
      </c>
      <c r="O70" s="9" t="s">
        <v>20</v>
      </c>
      <c r="P70" s="9">
        <v>2.2054285714285702</v>
      </c>
      <c r="Q70" s="9">
        <v>2.2054285714285702</v>
      </c>
      <c r="R70" s="9">
        <v>2.86300000000002</v>
      </c>
      <c r="S70" s="9"/>
      <c r="T70" s="9"/>
      <c r="U70" s="9"/>
      <c r="V70" s="9"/>
      <c r="X70" s="5">
        <v>16</v>
      </c>
      <c r="Y70" s="9">
        <v>2.1691428571428699</v>
      </c>
      <c r="Z70" s="9" t="s">
        <v>47</v>
      </c>
      <c r="AA70" s="9">
        <v>2.1691428571428699</v>
      </c>
      <c r="AB70" s="9">
        <v>2.1691428571428699</v>
      </c>
      <c r="AC70" s="9">
        <v>2.4793333333333498</v>
      </c>
      <c r="AD70" s="9"/>
      <c r="AE70" s="9"/>
      <c r="AF70" s="9"/>
      <c r="AG70" s="9"/>
      <c r="AI70" s="5">
        <v>16</v>
      </c>
      <c r="AJ70" s="9">
        <v>2.6127142857142802</v>
      </c>
      <c r="AK70" s="9" t="s">
        <v>47</v>
      </c>
      <c r="AL70" s="9">
        <v>2.6127142857142802</v>
      </c>
      <c r="AM70" s="9">
        <v>2.6127142857142802</v>
      </c>
      <c r="AN70" s="9">
        <v>3.5996666666666801</v>
      </c>
      <c r="AO70" s="9"/>
      <c r="AP70" s="9"/>
      <c r="AQ70" s="9"/>
      <c r="AR70" s="9"/>
      <c r="AT70" s="5">
        <v>16</v>
      </c>
      <c r="AU70" s="9">
        <v>3.20509523809522</v>
      </c>
      <c r="AV70" s="9" t="s">
        <v>47</v>
      </c>
      <c r="AW70" s="9">
        <v>3.20509523809522</v>
      </c>
      <c r="AX70" s="9">
        <v>3.0745555555555399</v>
      </c>
      <c r="AY70" s="9">
        <v>3.0745555555555399</v>
      </c>
      <c r="AZ70" s="9"/>
      <c r="BA70" s="9"/>
      <c r="BB70" s="9"/>
      <c r="BC70" s="9"/>
      <c r="BE70" s="5">
        <v>16</v>
      </c>
      <c r="BF70" s="9">
        <v>2.1328253968254001</v>
      </c>
      <c r="BG70" s="9">
        <v>2.3908888888889002</v>
      </c>
      <c r="BH70" s="9">
        <v>2.0898148148148201</v>
      </c>
      <c r="BI70" s="9">
        <v>2.1212222222222299</v>
      </c>
      <c r="BJ70" s="9">
        <v>2.6138611111111199</v>
      </c>
      <c r="BK70" s="9"/>
      <c r="BL70" s="9"/>
      <c r="BM70" s="9"/>
      <c r="BN70" s="9"/>
    </row>
    <row r="71" spans="1:66">
      <c r="A71" s="141"/>
      <c r="B71" s="10">
        <v>17</v>
      </c>
      <c r="C71" s="9">
        <v>1.4051111111111301</v>
      </c>
      <c r="D71" s="6"/>
      <c r="E71" s="9">
        <v>1.4051111111111301</v>
      </c>
      <c r="F71" s="9">
        <v>1.4051111111111301</v>
      </c>
      <c r="G71" s="9">
        <v>1.59296296296298</v>
      </c>
      <c r="H71" s="9"/>
      <c r="I71" s="9"/>
      <c r="J71" s="9"/>
      <c r="K71" s="9"/>
      <c r="M71" s="5">
        <v>17</v>
      </c>
      <c r="N71" s="9">
        <v>2.6234285714285801</v>
      </c>
      <c r="O71" s="9" t="s">
        <v>47</v>
      </c>
      <c r="P71" s="9">
        <v>2.6234285714285801</v>
      </c>
      <c r="Q71" s="9">
        <v>2.6234285714285801</v>
      </c>
      <c r="R71" s="9">
        <v>3.0492000000000199</v>
      </c>
      <c r="S71" s="9"/>
      <c r="T71" s="9"/>
      <c r="U71" s="9"/>
      <c r="V71" s="9"/>
      <c r="X71" s="5">
        <v>17</v>
      </c>
      <c r="Y71" s="9">
        <v>2.3232857142857299</v>
      </c>
      <c r="Z71" s="9" t="s">
        <v>47</v>
      </c>
      <c r="AA71" s="9">
        <v>2.3232857142857299</v>
      </c>
      <c r="AB71" s="9">
        <v>2.3232857142857299</v>
      </c>
      <c r="AC71" s="9">
        <v>2.6443333333333499</v>
      </c>
      <c r="AD71" s="9"/>
      <c r="AE71" s="9"/>
      <c r="AF71" s="9"/>
      <c r="AG71" s="9"/>
      <c r="AI71" s="5">
        <v>17</v>
      </c>
      <c r="AJ71" s="9">
        <v>2.5360000000000098</v>
      </c>
      <c r="AK71" s="9" t="s">
        <v>20</v>
      </c>
      <c r="AL71" s="9">
        <v>2.5360000000000098</v>
      </c>
      <c r="AM71" s="9">
        <v>2.5360000000000098</v>
      </c>
      <c r="AN71" s="9">
        <v>3.71</v>
      </c>
      <c r="AO71" s="9"/>
      <c r="AP71" s="9"/>
      <c r="AQ71" s="9"/>
      <c r="AR71" s="9"/>
      <c r="AT71" s="5">
        <v>17</v>
      </c>
      <c r="AU71" s="9">
        <v>2.62995238095235</v>
      </c>
      <c r="AV71" s="9" t="s">
        <v>47</v>
      </c>
      <c r="AW71" s="9">
        <v>2.62995238095235</v>
      </c>
      <c r="AX71" s="9">
        <v>2.6568055555555201</v>
      </c>
      <c r="AY71" s="9">
        <v>2.6568055555555201</v>
      </c>
      <c r="AZ71" s="9"/>
      <c r="BA71" s="9"/>
      <c r="BB71" s="9"/>
      <c r="BC71" s="9"/>
      <c r="BE71" s="5">
        <v>17</v>
      </c>
      <c r="BF71" s="9">
        <v>1.5732539682539699</v>
      </c>
      <c r="BG71" s="9" t="s">
        <v>20</v>
      </c>
      <c r="BH71" s="9">
        <v>1.5732539682539699</v>
      </c>
      <c r="BI71" s="9">
        <v>1.5263888888888999</v>
      </c>
      <c r="BJ71" s="9">
        <v>1.8911111111111301</v>
      </c>
      <c r="BK71" s="9"/>
      <c r="BL71" s="9"/>
      <c r="BM71" s="9"/>
      <c r="BN71" s="9"/>
    </row>
    <row r="72" spans="1:66">
      <c r="A72" s="141"/>
      <c r="B72" s="10">
        <v>18</v>
      </c>
      <c r="C72" s="9">
        <v>1.3398253968253999</v>
      </c>
      <c r="D72" s="6"/>
      <c r="E72" s="9">
        <v>1.3398253968253999</v>
      </c>
      <c r="F72" s="9">
        <v>1.3398253968253999</v>
      </c>
      <c r="G72" s="9">
        <v>1.4374629629629601</v>
      </c>
      <c r="H72" s="9"/>
      <c r="I72" s="9"/>
      <c r="J72" s="9"/>
      <c r="K72" s="9"/>
      <c r="M72" s="5">
        <v>18</v>
      </c>
      <c r="N72" s="9">
        <v>2.3905714285714499</v>
      </c>
      <c r="O72" s="9" t="s">
        <v>47</v>
      </c>
      <c r="P72" s="9">
        <v>2.3905714285714499</v>
      </c>
      <c r="Q72" s="9">
        <v>2.3905714285714499</v>
      </c>
      <c r="R72" s="9">
        <v>2.92360000000002</v>
      </c>
      <c r="S72" s="9"/>
      <c r="T72" s="9"/>
      <c r="U72" s="9"/>
      <c r="V72" s="9"/>
      <c r="X72" s="5">
        <v>18</v>
      </c>
      <c r="Y72" s="9">
        <v>2.2744285714285799</v>
      </c>
      <c r="Z72" s="9" t="s">
        <v>47</v>
      </c>
      <c r="AA72" s="9">
        <v>2.2744285714285799</v>
      </c>
      <c r="AB72" s="9">
        <v>2.2744285714285799</v>
      </c>
      <c r="AC72" s="9">
        <v>2.5675000000000101</v>
      </c>
      <c r="AD72" s="9"/>
      <c r="AE72" s="9"/>
      <c r="AF72" s="9"/>
      <c r="AG72" s="9"/>
      <c r="AI72" s="5">
        <v>18</v>
      </c>
      <c r="AJ72" s="9">
        <v>2.24114285714287</v>
      </c>
      <c r="AK72" s="9" t="s">
        <v>47</v>
      </c>
      <c r="AL72" s="9">
        <v>2.24114285714287</v>
      </c>
      <c r="AM72" s="9">
        <v>2.24114285714287</v>
      </c>
      <c r="AN72" s="9">
        <v>3.3543333333333498</v>
      </c>
      <c r="AO72" s="9"/>
      <c r="AP72" s="9"/>
      <c r="AQ72" s="9"/>
      <c r="AR72" s="9"/>
      <c r="AT72" s="5">
        <v>18</v>
      </c>
      <c r="AU72" s="9">
        <v>2.8332380952380798</v>
      </c>
      <c r="AV72" s="9" t="s">
        <v>47</v>
      </c>
      <c r="AW72" s="9">
        <v>2.8332380952380798</v>
      </c>
      <c r="AX72" s="9">
        <v>3.2358055555555301</v>
      </c>
      <c r="AY72" s="9">
        <v>3.2358055555555301</v>
      </c>
      <c r="AZ72" s="9"/>
      <c r="BA72" s="9"/>
      <c r="BB72" s="9"/>
      <c r="BC72" s="9"/>
      <c r="BE72" s="5">
        <v>18</v>
      </c>
      <c r="BF72" s="9">
        <v>1.95346031746034</v>
      </c>
      <c r="BG72" s="9">
        <v>1.2488888888889</v>
      </c>
      <c r="BH72" s="9">
        <v>2.0708888888889101</v>
      </c>
      <c r="BI72" s="9">
        <v>2.2681296296296498</v>
      </c>
      <c r="BJ72" s="9">
        <v>3.0621111111111299</v>
      </c>
      <c r="BK72" s="9"/>
      <c r="BL72" s="9"/>
      <c r="BM72" s="9"/>
      <c r="BN72" s="9"/>
    </row>
    <row r="73" spans="1:66">
      <c r="A73" s="141"/>
      <c r="B73" s="10" t="s">
        <v>8</v>
      </c>
      <c r="C73" s="19"/>
      <c r="D73" s="20"/>
      <c r="E73" s="21"/>
      <c r="F73" s="21"/>
      <c r="G73" s="21"/>
      <c r="H73" s="7"/>
      <c r="I73" s="9"/>
      <c r="J73" s="9"/>
      <c r="K73" s="9"/>
      <c r="M73" s="5" t="s">
        <v>8</v>
      </c>
      <c r="N73" s="19"/>
      <c r="O73" s="20"/>
      <c r="P73" s="21"/>
      <c r="Q73" s="21"/>
      <c r="R73" s="21"/>
      <c r="S73" s="7"/>
      <c r="T73" s="9"/>
      <c r="U73" s="9"/>
      <c r="V73" s="9"/>
      <c r="X73" s="5" t="s">
        <v>8</v>
      </c>
      <c r="Y73" s="19"/>
      <c r="Z73" s="20"/>
      <c r="AA73" s="21"/>
      <c r="AB73" s="21"/>
      <c r="AC73" s="21"/>
      <c r="AD73" s="7"/>
      <c r="AE73" s="9"/>
      <c r="AF73" s="9"/>
      <c r="AG73" s="9"/>
      <c r="AI73" s="5" t="s">
        <v>8</v>
      </c>
      <c r="AJ73" s="19"/>
      <c r="AK73" s="20"/>
      <c r="AL73" s="21"/>
      <c r="AM73" s="21"/>
      <c r="AN73" s="21"/>
      <c r="AO73" s="7"/>
      <c r="AP73" s="9"/>
      <c r="AQ73" s="9"/>
      <c r="AR73" s="9"/>
      <c r="AT73" s="5" t="s">
        <v>8</v>
      </c>
      <c r="AU73" s="19"/>
      <c r="AV73" s="20"/>
      <c r="AW73" s="21"/>
      <c r="AX73" s="21"/>
      <c r="AY73" s="21"/>
      <c r="AZ73" s="7"/>
      <c r="BA73" s="9"/>
      <c r="BB73" s="9"/>
      <c r="BC73" s="9"/>
      <c r="BE73" s="5" t="s">
        <v>8</v>
      </c>
      <c r="BF73" s="19"/>
      <c r="BG73" s="20"/>
      <c r="BH73" s="21"/>
      <c r="BI73" s="21"/>
      <c r="BJ73" s="21"/>
      <c r="BK73" s="21"/>
      <c r="BL73" s="9"/>
      <c r="BM73" s="9"/>
      <c r="BN73" s="9"/>
    </row>
    <row r="74" spans="1:66">
      <c r="A74" s="141"/>
      <c r="B74" s="10" t="s">
        <v>9</v>
      </c>
      <c r="C74" s="6">
        <f>QUARTILE(C54:C72,3) - QUARTILE(C54:C72,1)</f>
        <v>0.37299999999999212</v>
      </c>
      <c r="D74" s="6">
        <f>QUARTILE(D54:D71,3) - QUARTILE(D54:D71,1)</f>
        <v>6.1999999999983513E-2</v>
      </c>
      <c r="E74" s="6">
        <f t="shared" ref="E74:K74" si="13">QUARTILE(E54:E72,3) - QUARTILE(E54:E72,1)</f>
        <v>0.36808994708994591</v>
      </c>
      <c r="F74" s="6">
        <f t="shared" si="13"/>
        <v>0.37299999999999212</v>
      </c>
      <c r="G74" s="6">
        <f t="shared" si="13"/>
        <v>0.42401851851851835</v>
      </c>
      <c r="H74" s="6" t="e">
        <f t="shared" si="13"/>
        <v>#NUM!</v>
      </c>
      <c r="I74" s="6" t="e">
        <f t="shared" si="13"/>
        <v>#NUM!</v>
      </c>
      <c r="J74" s="6" t="e">
        <f t="shared" si="13"/>
        <v>#NUM!</v>
      </c>
      <c r="K74" s="6" t="e">
        <f t="shared" si="13"/>
        <v>#NUM!</v>
      </c>
      <c r="M74" s="5" t="s">
        <v>9</v>
      </c>
      <c r="N74" s="6">
        <f>QUARTILE(N54:N72,3) - QUARTILE(N54:N72,1)</f>
        <v>0.55871428571430903</v>
      </c>
      <c r="O74" s="6">
        <f t="shared" ref="O74:V74" si="14">QUARTILE(O54:O72,3) - QUARTILE(O54:O72,1)</f>
        <v>6.8999999999988848E-2</v>
      </c>
      <c r="P74" s="6">
        <f t="shared" si="14"/>
        <v>0.54711904761906249</v>
      </c>
      <c r="Q74" s="6">
        <f t="shared" si="14"/>
        <v>0.55871428571430903</v>
      </c>
      <c r="R74" s="6">
        <f t="shared" si="14"/>
        <v>0.82750000000002011</v>
      </c>
      <c r="S74" s="6" t="e">
        <f t="shared" si="14"/>
        <v>#NUM!</v>
      </c>
      <c r="T74" s="6" t="e">
        <f t="shared" si="14"/>
        <v>#NUM!</v>
      </c>
      <c r="U74" s="6" t="e">
        <f t="shared" si="14"/>
        <v>#NUM!</v>
      </c>
      <c r="V74" s="6" t="e">
        <f t="shared" si="14"/>
        <v>#NUM!</v>
      </c>
      <c r="X74" s="5" t="s">
        <v>9</v>
      </c>
      <c r="Y74" s="6">
        <f>QUARTILE(Y54:Y72,3) - QUARTILE(Y54:Y72,1)</f>
        <v>0.28828571428574201</v>
      </c>
      <c r="Z74" s="6">
        <f>QUARTILE(Z54:Z72,3) - QUARTILE(Z54:Z72,1)</f>
        <v>0</v>
      </c>
      <c r="AA74" s="6">
        <f t="shared" ref="AA74:AG74" si="15">QUARTILE(AA54:AA72,3) - QUARTILE(AA54:AA72,1)</f>
        <v>0.32300000000002393</v>
      </c>
      <c r="AB74" s="6">
        <f t="shared" si="15"/>
        <v>0.28828571428574201</v>
      </c>
      <c r="AC74" s="6">
        <f t="shared" si="15"/>
        <v>0.43575000000001474</v>
      </c>
      <c r="AD74" s="6" t="e">
        <f t="shared" si="15"/>
        <v>#NUM!</v>
      </c>
      <c r="AE74" s="6" t="e">
        <f t="shared" si="15"/>
        <v>#NUM!</v>
      </c>
      <c r="AF74" s="6" t="e">
        <f t="shared" si="15"/>
        <v>#NUM!</v>
      </c>
      <c r="AG74" s="6" t="e">
        <f t="shared" si="15"/>
        <v>#NUM!</v>
      </c>
      <c r="AI74" s="5" t="s">
        <v>9</v>
      </c>
      <c r="AJ74" s="6">
        <f>QUARTILE(AJ54:AJ72,3) - QUARTILE(AJ54:AJ72,1)</f>
        <v>0.97807142857143559</v>
      </c>
      <c r="AK74" s="6">
        <f t="shared" ref="AK74:AR74" si="16">QUARTILE(AK54:AK72,3) - QUARTILE(AK54:AK72,1)</f>
        <v>0</v>
      </c>
      <c r="AL74" s="6">
        <f t="shared" si="16"/>
        <v>0.97807142857143559</v>
      </c>
      <c r="AM74" s="6">
        <f t="shared" si="16"/>
        <v>0.97807142857143559</v>
      </c>
      <c r="AN74" s="6">
        <f t="shared" si="16"/>
        <v>1.2413333333333247</v>
      </c>
      <c r="AO74" s="6" t="e">
        <f t="shared" si="16"/>
        <v>#NUM!</v>
      </c>
      <c r="AP74" s="6" t="e">
        <f t="shared" si="16"/>
        <v>#NUM!</v>
      </c>
      <c r="AQ74" s="6" t="e">
        <f t="shared" si="16"/>
        <v>#NUM!</v>
      </c>
      <c r="AR74" s="6" t="e">
        <f t="shared" si="16"/>
        <v>#NUM!</v>
      </c>
      <c r="AT74" s="5" t="s">
        <v>9</v>
      </c>
      <c r="AU74" s="6">
        <f>QUARTILE(AU54:AU72,3) - QUARTILE(AU54:AU72,1)</f>
        <v>0.6826349206349196</v>
      </c>
      <c r="AV74" s="6" t="e">
        <f t="shared" ref="AV74:BC74" si="17">QUARTILE(AV54:AV72,3) - QUARTILE(AV54:AV72,1)</f>
        <v>#NUM!</v>
      </c>
      <c r="AW74" s="6">
        <f t="shared" si="17"/>
        <v>0.6826349206349196</v>
      </c>
      <c r="AX74" s="6">
        <f t="shared" si="17"/>
        <v>0.87736111111110926</v>
      </c>
      <c r="AY74" s="6">
        <f t="shared" si="17"/>
        <v>0.87736111111110926</v>
      </c>
      <c r="AZ74" s="6" t="e">
        <f t="shared" si="17"/>
        <v>#NUM!</v>
      </c>
      <c r="BA74" s="6" t="e">
        <f t="shared" si="17"/>
        <v>#NUM!</v>
      </c>
      <c r="BB74" s="6" t="e">
        <f t="shared" si="17"/>
        <v>#NUM!</v>
      </c>
      <c r="BC74" s="6" t="e">
        <f t="shared" si="17"/>
        <v>#NUM!</v>
      </c>
      <c r="BE74" s="5" t="s">
        <v>9</v>
      </c>
      <c r="BF74" s="6">
        <f>QUARTILE(BF54:BF72,3) - QUARTILE(BF54:BF72,1)</f>
        <v>0.35695238095239024</v>
      </c>
      <c r="BG74" s="6" t="e">
        <f>QUARTILE(#REF!,3) - QUARTILE(#REF!,1)</f>
        <v>#REF!</v>
      </c>
      <c r="BH74" s="6">
        <f>QUARTILE(BG54:BG72,3) - QUARTILE(BG54:BG72,1)</f>
        <v>0.72799999999999221</v>
      </c>
      <c r="BI74" s="6">
        <f t="shared" ref="BI74:BN74" si="18">QUARTILE(BI54:BI72,3) - QUARTILE(BI54:BI72,1)</f>
        <v>0.3746203703703701</v>
      </c>
      <c r="BJ74" s="6">
        <f t="shared" si="18"/>
        <v>0.52556944444445453</v>
      </c>
      <c r="BK74" s="6" t="e">
        <f t="shared" si="18"/>
        <v>#NUM!</v>
      </c>
      <c r="BL74" s="6" t="e">
        <f t="shared" si="18"/>
        <v>#NUM!</v>
      </c>
      <c r="BM74" s="6" t="e">
        <f t="shared" si="18"/>
        <v>#NUM!</v>
      </c>
      <c r="BN74" s="6" t="e">
        <f t="shared" si="18"/>
        <v>#NUM!</v>
      </c>
    </row>
    <row r="76" spans="1:66">
      <c r="Z76" t="s">
        <v>62</v>
      </c>
    </row>
    <row r="79" spans="1:66" ht="15.75" thickBot="1"/>
    <row r="80" spans="1:66" ht="27" thickBot="1">
      <c r="C80" s="26"/>
      <c r="D80" s="124">
        <v>43477</v>
      </c>
      <c r="E80" s="125"/>
      <c r="F80" s="27" t="s">
        <v>0</v>
      </c>
      <c r="G80" s="28" t="s">
        <v>12</v>
      </c>
      <c r="H80" s="28" t="s">
        <v>13</v>
      </c>
      <c r="I80" s="28" t="s">
        <v>14</v>
      </c>
      <c r="J80" s="28" t="s">
        <v>15</v>
      </c>
      <c r="K80" s="29" t="s">
        <v>16</v>
      </c>
    </row>
    <row r="81" spans="3:12">
      <c r="C81" s="46"/>
      <c r="D81" s="116" t="s">
        <v>10</v>
      </c>
      <c r="E81" s="30" t="s">
        <v>6</v>
      </c>
      <c r="F81" s="31"/>
      <c r="G81" s="31"/>
      <c r="H81" s="31"/>
      <c r="I81" s="31"/>
      <c r="J81" s="31"/>
      <c r="K81" s="32"/>
      <c r="L81" s="4"/>
    </row>
    <row r="82" spans="3:12">
      <c r="C82" s="47"/>
      <c r="D82" s="117"/>
      <c r="E82" s="33" t="s">
        <v>7</v>
      </c>
      <c r="F82" s="34"/>
      <c r="G82" s="34"/>
      <c r="H82" s="34"/>
      <c r="I82" s="34"/>
      <c r="J82" s="34"/>
      <c r="K82" s="35"/>
      <c r="L82" s="4"/>
    </row>
    <row r="83" spans="3:12">
      <c r="C83" s="47"/>
      <c r="D83" s="117"/>
      <c r="E83" s="33" t="s">
        <v>4</v>
      </c>
      <c r="F83" s="34"/>
      <c r="G83" s="34"/>
      <c r="H83" s="34"/>
      <c r="I83" s="34"/>
      <c r="J83" s="34"/>
      <c r="K83" s="35"/>
      <c r="L83" s="4"/>
    </row>
    <row r="84" spans="3:12">
      <c r="C84" s="47"/>
      <c r="D84" s="129"/>
      <c r="E84" s="33" t="s">
        <v>59</v>
      </c>
      <c r="F84" s="36"/>
      <c r="G84" s="36"/>
      <c r="H84" s="36"/>
      <c r="I84" s="36"/>
      <c r="J84" s="36"/>
      <c r="K84" s="37"/>
      <c r="L84" s="4"/>
    </row>
    <row r="85" spans="3:12">
      <c r="C85" s="47"/>
      <c r="D85" s="113" t="s">
        <v>19</v>
      </c>
      <c r="E85" s="38" t="s">
        <v>6</v>
      </c>
      <c r="F85" s="31"/>
      <c r="G85" s="31"/>
      <c r="H85" s="31"/>
      <c r="I85" s="31"/>
      <c r="J85" s="31"/>
      <c r="K85" s="32"/>
      <c r="L85" s="4"/>
    </row>
    <row r="86" spans="3:12">
      <c r="C86" s="47"/>
      <c r="D86" s="113"/>
      <c r="E86" s="33" t="s">
        <v>7</v>
      </c>
      <c r="F86" s="34"/>
      <c r="G86" s="34"/>
      <c r="H86" s="34"/>
      <c r="I86" s="34"/>
      <c r="J86" s="34"/>
      <c r="K86" s="35"/>
      <c r="L86" s="4"/>
    </row>
    <row r="87" spans="3:12">
      <c r="C87" s="47"/>
      <c r="D87" s="113"/>
      <c r="E87" s="33" t="s">
        <v>4</v>
      </c>
      <c r="F87" s="34"/>
      <c r="G87" s="34"/>
      <c r="H87" s="34"/>
      <c r="I87" s="34"/>
      <c r="J87" s="34"/>
      <c r="K87" s="35"/>
      <c r="L87" s="4"/>
    </row>
    <row r="88" spans="3:12">
      <c r="C88" s="47"/>
      <c r="D88" s="131"/>
      <c r="E88" s="33" t="s">
        <v>59</v>
      </c>
      <c r="F88" s="36"/>
      <c r="G88" s="36"/>
      <c r="H88" s="36"/>
      <c r="I88" s="36"/>
      <c r="J88" s="36"/>
      <c r="K88" s="37"/>
      <c r="L88" s="4"/>
    </row>
    <row r="89" spans="3:12">
      <c r="C89" s="47"/>
      <c r="D89" s="113" t="s">
        <v>11</v>
      </c>
      <c r="E89" s="38" t="s">
        <v>6</v>
      </c>
      <c r="F89" s="31"/>
      <c r="G89" s="31"/>
      <c r="H89" s="31"/>
      <c r="I89" s="31"/>
      <c r="J89" s="31"/>
      <c r="K89" s="32"/>
      <c r="L89" s="4"/>
    </row>
    <row r="90" spans="3:12">
      <c r="C90" s="47"/>
      <c r="D90" s="113"/>
      <c r="E90" s="33" t="s">
        <v>7</v>
      </c>
      <c r="F90" s="34"/>
      <c r="G90" s="34"/>
      <c r="H90" s="34"/>
      <c r="I90" s="34"/>
      <c r="J90" s="34"/>
      <c r="K90" s="35"/>
      <c r="L90" s="4"/>
    </row>
    <row r="91" spans="3:12">
      <c r="C91" s="47"/>
      <c r="D91" s="113"/>
      <c r="E91" s="33" t="s">
        <v>4</v>
      </c>
      <c r="L91" s="4"/>
    </row>
    <row r="92" spans="3:12">
      <c r="C92" s="47"/>
      <c r="D92" s="131"/>
      <c r="E92" s="33" t="s">
        <v>59</v>
      </c>
      <c r="F92" s="36"/>
      <c r="G92" s="36"/>
      <c r="H92" s="36"/>
      <c r="I92" s="36"/>
      <c r="J92" s="36"/>
      <c r="K92" s="37"/>
      <c r="L92" s="4"/>
    </row>
    <row r="93" spans="3:12" ht="15" customHeight="1">
      <c r="C93" s="47"/>
      <c r="D93" s="130" t="s">
        <v>18</v>
      </c>
      <c r="E93" s="33" t="s">
        <v>6</v>
      </c>
      <c r="F93" s="34"/>
      <c r="G93" s="34"/>
      <c r="H93" s="34"/>
      <c r="I93" s="34"/>
      <c r="J93" s="34"/>
      <c r="K93" s="35"/>
      <c r="L93" s="4"/>
    </row>
    <row r="94" spans="3:12">
      <c r="C94" s="47"/>
      <c r="D94" s="113"/>
      <c r="E94" s="33" t="s">
        <v>7</v>
      </c>
      <c r="F94" s="34"/>
      <c r="G94" s="34"/>
      <c r="H94" s="34"/>
      <c r="I94" s="34"/>
      <c r="J94" s="34"/>
      <c r="K94" s="35"/>
      <c r="L94" s="4"/>
    </row>
    <row r="95" spans="3:12">
      <c r="C95" s="47"/>
      <c r="D95" s="113"/>
      <c r="E95" s="33" t="s">
        <v>4</v>
      </c>
      <c r="L95" s="4"/>
    </row>
    <row r="96" spans="3:12" ht="15.75" thickBot="1">
      <c r="C96" s="48"/>
      <c r="D96" s="115"/>
      <c r="E96" s="43" t="s">
        <v>59</v>
      </c>
      <c r="F96" s="44"/>
      <c r="G96" s="44"/>
      <c r="H96" s="44"/>
      <c r="I96" s="44"/>
      <c r="J96" s="44"/>
      <c r="K96" s="45"/>
      <c r="L96" s="4"/>
    </row>
    <row r="97" spans="3:12">
      <c r="L97" s="4"/>
    </row>
    <row r="98" spans="3:12" ht="15.75" thickBot="1">
      <c r="L98" s="4"/>
    </row>
    <row r="99" spans="3:12" ht="27" thickBot="1">
      <c r="D99" s="124">
        <v>43497</v>
      </c>
      <c r="E99" s="125"/>
      <c r="F99" s="27" t="s">
        <v>0</v>
      </c>
      <c r="G99" s="28" t="s">
        <v>12</v>
      </c>
      <c r="H99" s="28" t="s">
        <v>13</v>
      </c>
      <c r="I99" s="28" t="s">
        <v>14</v>
      </c>
      <c r="J99" s="28" t="s">
        <v>15</v>
      </c>
      <c r="K99" s="29" t="s">
        <v>16</v>
      </c>
      <c r="L99" s="4"/>
    </row>
    <row r="100" spans="3:12">
      <c r="C100" s="46"/>
      <c r="D100" s="116" t="s">
        <v>10</v>
      </c>
      <c r="E100" s="30" t="s">
        <v>6</v>
      </c>
      <c r="F100" s="39"/>
      <c r="G100" s="39"/>
      <c r="H100" s="39"/>
      <c r="I100" s="39"/>
      <c r="J100" s="39"/>
      <c r="K100" s="40"/>
      <c r="L100" s="4"/>
    </row>
    <row r="101" spans="3:12">
      <c r="C101" s="47"/>
      <c r="D101" s="117"/>
      <c r="E101" s="33" t="s">
        <v>7</v>
      </c>
      <c r="F101" s="34"/>
      <c r="G101" s="34"/>
      <c r="H101" s="34"/>
      <c r="I101" s="34"/>
      <c r="J101" s="34"/>
      <c r="K101" s="35"/>
      <c r="L101" s="4"/>
    </row>
    <row r="102" spans="3:12">
      <c r="C102" s="47"/>
      <c r="D102" s="117"/>
      <c r="E102" s="33" t="s">
        <v>4</v>
      </c>
      <c r="F102" s="34"/>
      <c r="G102" s="34"/>
      <c r="H102" s="34"/>
      <c r="I102" s="34"/>
      <c r="J102" s="34"/>
      <c r="K102" s="35"/>
      <c r="L102" s="4"/>
    </row>
    <row r="103" spans="3:12">
      <c r="C103" s="47"/>
      <c r="D103" s="129"/>
      <c r="E103" s="33" t="s">
        <v>59</v>
      </c>
      <c r="F103" s="36"/>
      <c r="G103" s="36"/>
      <c r="H103" s="36"/>
      <c r="I103" s="36"/>
      <c r="J103" s="36"/>
      <c r="K103" s="37"/>
      <c r="L103" s="4"/>
    </row>
    <row r="104" spans="3:12">
      <c r="C104" s="47"/>
      <c r="D104" s="130" t="s">
        <v>19</v>
      </c>
      <c r="E104" s="33" t="s">
        <v>6</v>
      </c>
      <c r="F104" s="41"/>
      <c r="G104" s="41"/>
      <c r="H104" s="41"/>
      <c r="I104" s="41"/>
      <c r="J104" s="41"/>
      <c r="K104" s="42"/>
      <c r="L104" s="4"/>
    </row>
    <row r="105" spans="3:12">
      <c r="C105" s="47"/>
      <c r="D105" s="113"/>
      <c r="E105" s="33" t="s">
        <v>7</v>
      </c>
      <c r="F105" s="41"/>
      <c r="G105" s="41"/>
      <c r="H105" s="41"/>
      <c r="I105" s="41"/>
      <c r="J105" s="41"/>
      <c r="K105" s="42"/>
      <c r="L105" s="4"/>
    </row>
    <row r="106" spans="3:12">
      <c r="C106" s="47"/>
      <c r="D106" s="113"/>
      <c r="E106" s="33" t="s">
        <v>4</v>
      </c>
      <c r="F106" s="41"/>
      <c r="G106" s="41"/>
      <c r="H106" s="41"/>
      <c r="I106" s="41"/>
      <c r="J106" s="41"/>
      <c r="K106" s="42"/>
      <c r="L106" s="4"/>
    </row>
    <row r="107" spans="3:12">
      <c r="C107" s="47"/>
      <c r="D107" s="131"/>
      <c r="E107" s="33" t="s">
        <v>59</v>
      </c>
      <c r="F107" s="36"/>
      <c r="G107" s="36"/>
      <c r="H107" s="36"/>
      <c r="I107" s="36"/>
      <c r="J107" s="36"/>
      <c r="K107" s="37"/>
      <c r="L107" s="4"/>
    </row>
    <row r="108" spans="3:12">
      <c r="C108" s="47"/>
      <c r="D108" s="113" t="s">
        <v>11</v>
      </c>
      <c r="E108" s="38" t="s">
        <v>6</v>
      </c>
      <c r="F108" s="31"/>
      <c r="G108" s="31"/>
      <c r="H108" s="31"/>
      <c r="I108" s="31"/>
      <c r="J108" s="31"/>
      <c r="K108" s="32"/>
      <c r="L108" s="4"/>
    </row>
    <row r="109" spans="3:12" ht="15" customHeight="1">
      <c r="C109" s="47"/>
      <c r="D109" s="113"/>
      <c r="E109" s="33" t="s">
        <v>7</v>
      </c>
      <c r="F109" s="34"/>
      <c r="G109" s="34"/>
      <c r="H109" s="34"/>
      <c r="I109" s="34"/>
      <c r="J109" s="34"/>
      <c r="K109" s="35"/>
      <c r="L109" s="4"/>
    </row>
    <row r="110" spans="3:12">
      <c r="C110" s="47"/>
      <c r="D110" s="113"/>
      <c r="E110" s="33" t="s">
        <v>4</v>
      </c>
      <c r="F110" s="34"/>
      <c r="G110" s="34"/>
      <c r="H110" s="34"/>
      <c r="I110" s="34"/>
      <c r="J110" s="34"/>
      <c r="K110" s="35"/>
      <c r="L110" s="4"/>
    </row>
    <row r="111" spans="3:12">
      <c r="C111" s="47"/>
      <c r="D111" s="131"/>
      <c r="E111" s="33" t="s">
        <v>59</v>
      </c>
      <c r="F111" s="36"/>
      <c r="G111" s="36"/>
      <c r="H111" s="36"/>
      <c r="I111" s="36"/>
      <c r="J111" s="36"/>
      <c r="K111" s="37"/>
      <c r="L111" s="4"/>
    </row>
    <row r="112" spans="3:12">
      <c r="C112" s="47"/>
      <c r="D112" s="130" t="s">
        <v>18</v>
      </c>
      <c r="E112" s="33" t="s">
        <v>6</v>
      </c>
      <c r="F112" s="34"/>
      <c r="G112" s="34"/>
      <c r="H112" s="34"/>
      <c r="I112" s="34"/>
      <c r="J112" s="34"/>
      <c r="K112" s="35"/>
      <c r="L112" s="4"/>
    </row>
    <row r="113" spans="3:12">
      <c r="C113" s="47"/>
      <c r="D113" s="113"/>
      <c r="E113" s="33" t="s">
        <v>7</v>
      </c>
      <c r="F113" s="34"/>
      <c r="G113" s="34"/>
      <c r="H113" s="34"/>
      <c r="I113" s="34"/>
      <c r="J113" s="34"/>
      <c r="K113" s="35"/>
      <c r="L113" s="4"/>
    </row>
    <row r="114" spans="3:12">
      <c r="C114" s="47"/>
      <c r="D114" s="113"/>
      <c r="E114" s="33" t="s">
        <v>4</v>
      </c>
      <c r="F114" s="34"/>
      <c r="G114" s="34"/>
      <c r="H114" s="34"/>
      <c r="I114" s="34"/>
      <c r="J114" s="34"/>
      <c r="K114" s="35"/>
      <c r="L114" s="4"/>
    </row>
    <row r="115" spans="3:12" ht="15.75" thickBot="1">
      <c r="C115" s="48"/>
      <c r="D115" s="115"/>
      <c r="E115" s="43" t="s">
        <v>59</v>
      </c>
      <c r="F115" s="44"/>
      <c r="G115" s="44"/>
      <c r="H115" s="44"/>
      <c r="I115" s="44"/>
      <c r="J115" s="44"/>
      <c r="K115" s="45"/>
      <c r="L115" s="4"/>
    </row>
    <row r="116" spans="3:12">
      <c r="L116" s="4"/>
    </row>
    <row r="117" spans="3:12" ht="15.75" thickBot="1">
      <c r="L117" s="4"/>
    </row>
    <row r="118" spans="3:12" ht="27" thickBot="1">
      <c r="D118" s="124">
        <v>43554</v>
      </c>
      <c r="E118" s="125"/>
      <c r="F118" s="27" t="s">
        <v>0</v>
      </c>
      <c r="G118" s="28" t="s">
        <v>12</v>
      </c>
      <c r="H118" s="28" t="s">
        <v>13</v>
      </c>
      <c r="I118" s="28" t="s">
        <v>14</v>
      </c>
      <c r="J118" s="28" t="s">
        <v>15</v>
      </c>
      <c r="K118" s="29" t="s">
        <v>16</v>
      </c>
      <c r="L118" s="4"/>
    </row>
    <row r="119" spans="3:12">
      <c r="C119" s="49"/>
      <c r="D119" s="134" t="s">
        <v>10</v>
      </c>
      <c r="E119" s="30" t="s">
        <v>6</v>
      </c>
      <c r="F119" s="39"/>
      <c r="G119" s="39"/>
      <c r="H119" s="39"/>
      <c r="I119" s="39"/>
      <c r="J119" s="39"/>
      <c r="K119" s="40"/>
      <c r="L119" s="4"/>
    </row>
    <row r="120" spans="3:12">
      <c r="C120" s="50"/>
      <c r="D120" s="135"/>
      <c r="E120" s="33" t="s">
        <v>7</v>
      </c>
      <c r="F120" s="34"/>
      <c r="G120" s="34"/>
      <c r="H120" s="34"/>
      <c r="I120" s="34"/>
      <c r="J120" s="34"/>
      <c r="K120" s="35"/>
      <c r="L120" s="4"/>
    </row>
    <row r="121" spans="3:12">
      <c r="C121" s="50"/>
      <c r="D121" s="135"/>
      <c r="E121" s="33" t="s">
        <v>4</v>
      </c>
      <c r="F121" s="34"/>
      <c r="G121" s="34"/>
      <c r="H121" s="34"/>
      <c r="I121" s="34"/>
      <c r="J121" s="34"/>
      <c r="K121" s="35"/>
      <c r="L121" s="4"/>
    </row>
    <row r="122" spans="3:12">
      <c r="C122" s="50"/>
      <c r="D122" s="135"/>
      <c r="E122" s="33" t="s">
        <v>59</v>
      </c>
      <c r="F122" s="36"/>
      <c r="G122" s="36"/>
      <c r="H122" s="36"/>
      <c r="I122" s="36"/>
      <c r="J122" s="36"/>
      <c r="K122" s="37"/>
      <c r="L122" s="4"/>
    </row>
    <row r="123" spans="3:12">
      <c r="C123" s="50"/>
      <c r="D123" s="132" t="s">
        <v>19</v>
      </c>
      <c r="E123" s="33" t="s">
        <v>6</v>
      </c>
      <c r="F123" s="34"/>
      <c r="G123" s="34"/>
      <c r="H123" s="34"/>
      <c r="I123" s="34"/>
      <c r="J123" s="34"/>
      <c r="K123" s="42"/>
      <c r="L123" s="4"/>
    </row>
    <row r="124" spans="3:12">
      <c r="C124" s="50"/>
      <c r="D124" s="132"/>
      <c r="E124" s="33" t="s">
        <v>7</v>
      </c>
      <c r="F124" s="41"/>
      <c r="G124" s="41"/>
      <c r="H124" s="34"/>
      <c r="I124" s="41"/>
      <c r="J124" s="41"/>
      <c r="K124" s="42"/>
      <c r="L124" s="4"/>
    </row>
    <row r="125" spans="3:12" ht="15" customHeight="1">
      <c r="C125" s="50"/>
      <c r="D125" s="132"/>
      <c r="E125" s="33" t="s">
        <v>4</v>
      </c>
      <c r="F125" s="41"/>
      <c r="G125" s="41"/>
      <c r="H125" s="41"/>
      <c r="I125" s="41"/>
      <c r="J125" s="41"/>
      <c r="K125" s="42"/>
      <c r="L125" s="4"/>
    </row>
    <row r="126" spans="3:12">
      <c r="C126" s="50"/>
      <c r="D126" s="132"/>
      <c r="E126" s="33" t="s">
        <v>59</v>
      </c>
      <c r="F126" s="36"/>
      <c r="G126" s="36"/>
      <c r="H126" s="36"/>
      <c r="I126" s="36"/>
      <c r="J126" s="36"/>
      <c r="K126" s="37"/>
      <c r="L126" s="4"/>
    </row>
    <row r="127" spans="3:12">
      <c r="C127" s="50"/>
      <c r="D127" s="132" t="s">
        <v>11</v>
      </c>
      <c r="E127" s="33" t="s">
        <v>6</v>
      </c>
      <c r="F127" s="34"/>
      <c r="G127" s="34"/>
      <c r="H127" s="34"/>
      <c r="I127" s="34"/>
      <c r="J127" s="34"/>
      <c r="K127" s="35"/>
      <c r="L127" s="4"/>
    </row>
    <row r="128" spans="3:12">
      <c r="C128" s="50"/>
      <c r="D128" s="132"/>
      <c r="E128" s="33" t="s">
        <v>7</v>
      </c>
      <c r="F128" s="34"/>
      <c r="G128" s="34"/>
      <c r="H128" s="34"/>
      <c r="I128" s="34"/>
      <c r="J128" s="34"/>
      <c r="K128" s="35"/>
    </row>
    <row r="129" spans="3:31">
      <c r="C129" s="50"/>
      <c r="D129" s="132"/>
      <c r="E129" s="33" t="s">
        <v>4</v>
      </c>
      <c r="F129" s="34"/>
      <c r="G129" s="34"/>
      <c r="H129" s="34"/>
      <c r="I129" s="34"/>
      <c r="J129" s="34"/>
      <c r="K129" s="35"/>
    </row>
    <row r="130" spans="3:31">
      <c r="C130" s="50"/>
      <c r="D130" s="132"/>
      <c r="E130" s="33" t="s">
        <v>59</v>
      </c>
      <c r="F130" s="36"/>
      <c r="G130" s="36"/>
      <c r="H130" s="36"/>
      <c r="I130" s="36"/>
      <c r="J130" s="36"/>
      <c r="K130" s="37"/>
    </row>
    <row r="131" spans="3:31">
      <c r="C131" s="50"/>
      <c r="D131" s="132" t="s">
        <v>18</v>
      </c>
      <c r="E131" s="33" t="s">
        <v>6</v>
      </c>
      <c r="F131" s="34"/>
      <c r="G131" s="34"/>
      <c r="H131" s="34"/>
      <c r="I131" s="34"/>
      <c r="J131" s="34"/>
      <c r="K131" s="35"/>
    </row>
    <row r="132" spans="3:31">
      <c r="C132" s="50"/>
      <c r="D132" s="132"/>
      <c r="E132" s="33" t="s">
        <v>7</v>
      </c>
      <c r="F132" s="34"/>
      <c r="G132" s="34"/>
      <c r="H132" s="34"/>
      <c r="I132" s="34"/>
      <c r="J132" s="34"/>
      <c r="K132" s="35"/>
    </row>
    <row r="133" spans="3:31">
      <c r="C133" s="50"/>
      <c r="D133" s="132"/>
      <c r="E133" s="33" t="s">
        <v>4</v>
      </c>
      <c r="F133" s="34"/>
      <c r="G133" s="34"/>
      <c r="H133" s="34"/>
      <c r="I133" s="34"/>
      <c r="J133" s="34"/>
      <c r="K133" s="35"/>
    </row>
    <row r="134" spans="3:31" ht="15.75" thickBot="1">
      <c r="C134" s="51"/>
      <c r="D134" s="133"/>
      <c r="E134" s="43" t="s">
        <v>59</v>
      </c>
      <c r="F134" s="44"/>
      <c r="G134" s="44"/>
      <c r="H134" s="44"/>
      <c r="I134" s="44"/>
      <c r="J134" s="44"/>
      <c r="K134" s="45"/>
    </row>
    <row r="139" spans="3:31">
      <c r="M139" s="112" t="s">
        <v>78</v>
      </c>
      <c r="N139" s="112"/>
      <c r="O139" s="112"/>
      <c r="P139" s="112"/>
      <c r="Q139" s="112"/>
      <c r="R139" s="112"/>
      <c r="S139" s="112"/>
    </row>
    <row r="140" spans="3:31">
      <c r="D140" s="120" t="s">
        <v>72</v>
      </c>
      <c r="E140" s="120"/>
      <c r="F140" s="120"/>
      <c r="G140" s="120"/>
      <c r="H140" s="120"/>
      <c r="I140" s="120"/>
      <c r="J140" s="120"/>
      <c r="K140" s="120"/>
      <c r="M140" s="112"/>
      <c r="N140" s="112"/>
      <c r="O140" s="112"/>
      <c r="P140" s="112"/>
      <c r="Q140" s="112"/>
      <c r="R140" s="112"/>
      <c r="S140" s="112"/>
    </row>
    <row r="141" spans="3:31" ht="15.75" thickBot="1">
      <c r="M141" s="88" t="s">
        <v>73</v>
      </c>
      <c r="N141" s="88"/>
      <c r="O141" s="86"/>
      <c r="P141" s="88" t="s">
        <v>77</v>
      </c>
      <c r="Q141" s="88"/>
      <c r="S141" s="7" t="s">
        <v>76</v>
      </c>
      <c r="T141" s="7"/>
    </row>
    <row r="142" spans="3:31" ht="27" thickBot="1">
      <c r="D142" s="124">
        <v>43477</v>
      </c>
      <c r="E142" s="125"/>
      <c r="F142" s="27" t="s">
        <v>0</v>
      </c>
      <c r="G142" s="28" t="s">
        <v>12</v>
      </c>
      <c r="H142" s="28" t="s">
        <v>13</v>
      </c>
      <c r="I142" s="28" t="s">
        <v>14</v>
      </c>
      <c r="J142" s="28" t="s">
        <v>15</v>
      </c>
      <c r="K142" s="29" t="s">
        <v>16</v>
      </c>
      <c r="L142" s="87"/>
      <c r="M142" s="89" t="s">
        <v>74</v>
      </c>
      <c r="N142" s="90" t="s">
        <v>75</v>
      </c>
      <c r="O142" s="86"/>
      <c r="P142" s="24" t="s">
        <v>74</v>
      </c>
      <c r="Q142" s="90" t="s">
        <v>75</v>
      </c>
      <c r="S142" s="24" t="s">
        <v>74</v>
      </c>
      <c r="T142" s="90" t="s">
        <v>75</v>
      </c>
      <c r="V142" s="24" t="s">
        <v>74</v>
      </c>
      <c r="W142" s="7" t="s">
        <v>79</v>
      </c>
      <c r="AB142" s="12"/>
      <c r="AC142" s="85"/>
      <c r="AD142" s="85"/>
      <c r="AE142" s="85"/>
    </row>
    <row r="143" spans="3:31">
      <c r="D143" s="121" t="s">
        <v>10</v>
      </c>
      <c r="E143" s="66" t="s">
        <v>6</v>
      </c>
      <c r="F143" s="81"/>
      <c r="G143" s="81"/>
      <c r="H143" s="81"/>
      <c r="I143" s="81"/>
      <c r="J143" s="81"/>
      <c r="K143" s="84"/>
      <c r="L143" s="25"/>
      <c r="M143" s="24">
        <v>0</v>
      </c>
      <c r="N143" s="91">
        <f>COUNTIF($F$144:$G$144, M143) + COUNTIF($F$158:$G$158,M143) + COUNTIF($F$172:$G$172, M143)</f>
        <v>0</v>
      </c>
      <c r="O143" s="86"/>
      <c r="P143" s="24">
        <v>0</v>
      </c>
      <c r="Q143" s="91">
        <f>COUNTIF($H$144:$I$144, M143) + COUNTIF($H$158:$I$158,M143) + COUNTIF($H$172:$I$172, M143)</f>
        <v>0</v>
      </c>
      <c r="S143" s="24">
        <v>0</v>
      </c>
      <c r="T143" s="91">
        <f>COUNTIF($J$144:$K$144, M143) + COUNTIF($J$158:$K$158,M143) + COUNTIF($J$172:$K$172, M143)</f>
        <v>0</v>
      </c>
      <c r="V143" s="24">
        <v>0</v>
      </c>
      <c r="W143" s="93">
        <f>SUM(N143,Q143,T143)</f>
        <v>0</v>
      </c>
      <c r="X143" s="86"/>
      <c r="Y143" s="86"/>
      <c r="Z143" s="86"/>
      <c r="AA143" s="86"/>
      <c r="AB143" s="86"/>
      <c r="AC143" s="86"/>
      <c r="AD143" s="86"/>
      <c r="AE143" s="86"/>
    </row>
    <row r="144" spans="3:31">
      <c r="D144" s="122"/>
      <c r="E144" s="80" t="s">
        <v>68</v>
      </c>
      <c r="F144" s="36"/>
      <c r="G144" s="36"/>
      <c r="H144" s="36"/>
      <c r="I144" s="36"/>
      <c r="J144" s="36"/>
      <c r="K144" s="37"/>
      <c r="M144" s="24">
        <v>1</v>
      </c>
      <c r="N144" s="91">
        <f t="shared" ref="N144:N161" si="19">COUNTIF($F$144:$G$144, M144) + COUNTIF($F$158:$G$158,M144) + COUNTIF($F$172:$G$172, M144)</f>
        <v>0</v>
      </c>
      <c r="O144" s="86"/>
      <c r="P144" s="24">
        <v>1</v>
      </c>
      <c r="Q144" s="91">
        <f t="shared" ref="Q144:Q161" si="20">COUNTIF($H$144:$I$144, M144) + COUNTIF($H$158:$I$158,M144) + COUNTIF($H$172:$I$172, M144)</f>
        <v>0</v>
      </c>
      <c r="S144" s="24">
        <v>1</v>
      </c>
      <c r="T144" s="91">
        <f t="shared" ref="T144:T161" si="21">COUNTIF($J$144:$K$144, M144) + COUNTIF($J$158:$K$158,M144) + COUNTIF($J$172:$K$172, M144)</f>
        <v>0</v>
      </c>
      <c r="V144" s="24">
        <v>1</v>
      </c>
      <c r="W144" s="93">
        <f t="shared" ref="W144:W161" si="22">SUM(N144,Q144,T144)</f>
        <v>0</v>
      </c>
    </row>
    <row r="145" spans="1:31" ht="15.75" thickBot="1">
      <c r="D145" s="123"/>
      <c r="E145" s="69" t="s">
        <v>4</v>
      </c>
      <c r="F145" s="70"/>
      <c r="G145" s="70"/>
      <c r="H145" s="70"/>
      <c r="I145" s="70"/>
      <c r="J145" s="70"/>
      <c r="K145" s="71"/>
      <c r="M145" s="24">
        <v>2</v>
      </c>
      <c r="N145" s="91">
        <f t="shared" si="19"/>
        <v>0</v>
      </c>
      <c r="O145" s="86"/>
      <c r="P145" s="24">
        <v>2</v>
      </c>
      <c r="Q145" s="91">
        <f t="shared" si="20"/>
        <v>0</v>
      </c>
      <c r="S145" s="24">
        <v>2</v>
      </c>
      <c r="T145" s="91">
        <f t="shared" si="21"/>
        <v>0</v>
      </c>
      <c r="V145" s="24">
        <v>2</v>
      </c>
      <c r="W145" s="93">
        <f t="shared" si="22"/>
        <v>0</v>
      </c>
    </row>
    <row r="146" spans="1:31" ht="15.75" thickTop="1">
      <c r="D146" s="119" t="s">
        <v>19</v>
      </c>
      <c r="E146" s="75" t="s">
        <v>6</v>
      </c>
      <c r="F146" s="76"/>
      <c r="G146" s="76"/>
      <c r="H146" s="76"/>
      <c r="I146" s="76"/>
      <c r="J146" s="76"/>
      <c r="K146" s="77"/>
      <c r="L146" s="25"/>
      <c r="M146" s="24">
        <v>3</v>
      </c>
      <c r="N146" s="91">
        <f t="shared" si="19"/>
        <v>0</v>
      </c>
      <c r="O146" s="86"/>
      <c r="P146" s="24">
        <v>3</v>
      </c>
      <c r="Q146" s="91">
        <f t="shared" si="20"/>
        <v>0</v>
      </c>
      <c r="S146" s="24">
        <v>3</v>
      </c>
      <c r="T146" s="91">
        <f t="shared" si="21"/>
        <v>0</v>
      </c>
      <c r="V146" s="24">
        <v>3</v>
      </c>
      <c r="W146" s="93">
        <f t="shared" si="22"/>
        <v>0</v>
      </c>
      <c r="AB146" s="12"/>
      <c r="AC146" s="85"/>
      <c r="AD146" s="85"/>
      <c r="AE146" s="85"/>
    </row>
    <row r="147" spans="1:31" ht="15" customHeight="1">
      <c r="D147" s="113"/>
      <c r="E147" s="33" t="s">
        <v>68</v>
      </c>
      <c r="F147" s="60"/>
      <c r="G147" s="60"/>
      <c r="H147" s="60"/>
      <c r="I147" s="36"/>
      <c r="J147" s="36"/>
      <c r="K147" s="37"/>
      <c r="L147" s="25"/>
      <c r="M147" s="24">
        <v>4</v>
      </c>
      <c r="N147" s="91">
        <f t="shared" si="19"/>
        <v>0</v>
      </c>
      <c r="O147" s="86"/>
      <c r="P147" s="24">
        <v>4</v>
      </c>
      <c r="Q147" s="91">
        <f t="shared" si="20"/>
        <v>0</v>
      </c>
      <c r="S147" s="24">
        <v>4</v>
      </c>
      <c r="T147" s="91">
        <f t="shared" si="21"/>
        <v>0</v>
      </c>
      <c r="V147" s="24">
        <v>4</v>
      </c>
      <c r="W147" s="93">
        <f t="shared" si="22"/>
        <v>0</v>
      </c>
      <c r="X147" s="86"/>
      <c r="Y147" s="86"/>
      <c r="Z147" s="86"/>
      <c r="AA147" s="86"/>
      <c r="AB147" s="86"/>
      <c r="AC147" s="86"/>
      <c r="AD147" s="86"/>
      <c r="AE147" s="86"/>
    </row>
    <row r="148" spans="1:31" ht="15" customHeight="1" thickBot="1">
      <c r="D148" s="114"/>
      <c r="E148" s="69" t="s">
        <v>4</v>
      </c>
      <c r="F148" s="70"/>
      <c r="G148" s="70"/>
      <c r="H148" s="70"/>
      <c r="I148" s="70"/>
      <c r="J148" s="70"/>
      <c r="K148" s="71"/>
      <c r="M148" s="24">
        <v>5</v>
      </c>
      <c r="N148" s="91">
        <f t="shared" si="19"/>
        <v>0</v>
      </c>
      <c r="O148" s="86"/>
      <c r="P148" s="24">
        <v>5</v>
      </c>
      <c r="Q148" s="91">
        <f t="shared" si="20"/>
        <v>0</v>
      </c>
      <c r="S148" s="24">
        <v>5</v>
      </c>
      <c r="T148" s="91">
        <f t="shared" si="21"/>
        <v>0</v>
      </c>
      <c r="V148" s="24">
        <v>5</v>
      </c>
      <c r="W148" s="93">
        <f t="shared" si="22"/>
        <v>0</v>
      </c>
    </row>
    <row r="149" spans="1:31" ht="15" customHeight="1" thickTop="1">
      <c r="D149" s="119" t="s">
        <v>69</v>
      </c>
      <c r="E149" s="75" t="s">
        <v>6</v>
      </c>
      <c r="F149" s="76"/>
      <c r="G149" s="76"/>
      <c r="H149" s="76"/>
      <c r="I149" s="76"/>
      <c r="J149" s="76"/>
      <c r="K149" s="77"/>
      <c r="M149" s="24">
        <v>6</v>
      </c>
      <c r="N149" s="91">
        <f t="shared" si="19"/>
        <v>0</v>
      </c>
      <c r="O149" s="86"/>
      <c r="P149" s="24">
        <v>6</v>
      </c>
      <c r="Q149" s="91">
        <f t="shared" si="20"/>
        <v>0</v>
      </c>
      <c r="S149" s="24">
        <v>6</v>
      </c>
      <c r="T149" s="91">
        <f t="shared" si="21"/>
        <v>0</v>
      </c>
      <c r="V149" s="24">
        <v>6</v>
      </c>
      <c r="W149" s="93">
        <f t="shared" si="22"/>
        <v>0</v>
      </c>
    </row>
    <row r="150" spans="1:31" ht="15" customHeight="1">
      <c r="D150" s="113"/>
      <c r="E150" s="33" t="s">
        <v>68</v>
      </c>
      <c r="F150" s="36"/>
      <c r="G150" s="60"/>
      <c r="H150" s="60"/>
      <c r="I150" s="36"/>
      <c r="J150" s="36"/>
      <c r="K150" s="37"/>
      <c r="L150" s="25"/>
      <c r="M150" s="24">
        <v>7</v>
      </c>
      <c r="N150" s="91">
        <f t="shared" si="19"/>
        <v>0</v>
      </c>
      <c r="O150" s="86"/>
      <c r="P150" s="24">
        <v>7</v>
      </c>
      <c r="Q150" s="91">
        <f t="shared" si="20"/>
        <v>0</v>
      </c>
      <c r="S150" s="24">
        <v>7</v>
      </c>
      <c r="T150" s="91">
        <f t="shared" si="21"/>
        <v>0</v>
      </c>
      <c r="V150" s="24">
        <v>7</v>
      </c>
      <c r="W150" s="93">
        <f t="shared" si="22"/>
        <v>0</v>
      </c>
      <c r="AB150" s="12"/>
      <c r="AC150" s="85"/>
      <c r="AD150" s="85"/>
      <c r="AE150" s="85"/>
    </row>
    <row r="151" spans="1:31" ht="15.75" thickBot="1">
      <c r="D151" s="114"/>
      <c r="E151" s="69" t="s">
        <v>4</v>
      </c>
      <c r="F151" s="70"/>
      <c r="G151" s="70"/>
      <c r="H151" s="70"/>
      <c r="I151" s="70"/>
      <c r="J151" s="70"/>
      <c r="K151" s="71"/>
      <c r="L151" s="25"/>
      <c r="M151" s="24">
        <v>8</v>
      </c>
      <c r="N151" s="91">
        <f t="shared" si="19"/>
        <v>0</v>
      </c>
      <c r="O151" s="86"/>
      <c r="P151" s="24">
        <v>8</v>
      </c>
      <c r="Q151" s="91">
        <f t="shared" si="20"/>
        <v>0</v>
      </c>
      <c r="S151" s="24">
        <v>8</v>
      </c>
      <c r="T151" s="91">
        <f t="shared" si="21"/>
        <v>0</v>
      </c>
      <c r="V151" s="24">
        <v>8</v>
      </c>
      <c r="W151" s="93">
        <f t="shared" si="22"/>
        <v>0</v>
      </c>
      <c r="X151" s="86"/>
      <c r="Y151" s="86"/>
      <c r="Z151" s="86"/>
      <c r="AA151" s="86"/>
      <c r="AB151" s="86"/>
      <c r="AC151" s="86"/>
      <c r="AD151" s="86"/>
      <c r="AE151" s="86"/>
    </row>
    <row r="152" spans="1:31" ht="15.75" customHeight="1" thickTop="1">
      <c r="D152" s="113" t="s">
        <v>18</v>
      </c>
      <c r="E152" s="38" t="s">
        <v>6</v>
      </c>
      <c r="F152" s="31"/>
      <c r="G152" s="31"/>
      <c r="H152" s="31"/>
      <c r="I152" s="31"/>
      <c r="J152" s="31"/>
      <c r="K152" s="32"/>
      <c r="M152" s="24">
        <v>9</v>
      </c>
      <c r="N152" s="91">
        <f t="shared" si="19"/>
        <v>0</v>
      </c>
      <c r="O152" s="86"/>
      <c r="P152" s="24">
        <v>9</v>
      </c>
      <c r="Q152" s="91">
        <f t="shared" si="20"/>
        <v>0</v>
      </c>
      <c r="S152" s="24">
        <v>9</v>
      </c>
      <c r="T152" s="91">
        <f t="shared" si="21"/>
        <v>0</v>
      </c>
      <c r="V152" s="24">
        <v>9</v>
      </c>
      <c r="W152" s="93">
        <f t="shared" si="22"/>
        <v>0</v>
      </c>
    </row>
    <row r="153" spans="1:31" ht="15" customHeight="1">
      <c r="D153" s="113"/>
      <c r="E153" s="33" t="s">
        <v>68</v>
      </c>
      <c r="F153" s="36"/>
      <c r="G153" s="36"/>
      <c r="H153" s="36"/>
      <c r="I153" s="36"/>
      <c r="J153" s="36"/>
      <c r="K153" s="37"/>
      <c r="M153" s="24">
        <v>10</v>
      </c>
      <c r="N153" s="91">
        <f t="shared" si="19"/>
        <v>0</v>
      </c>
      <c r="O153" s="86"/>
      <c r="P153" s="24">
        <v>10</v>
      </c>
      <c r="Q153" s="91">
        <f t="shared" si="20"/>
        <v>0</v>
      </c>
      <c r="S153" s="24">
        <v>10</v>
      </c>
      <c r="T153" s="91">
        <f t="shared" si="21"/>
        <v>0</v>
      </c>
      <c r="V153" s="24">
        <v>10</v>
      </c>
      <c r="W153" s="93">
        <f t="shared" si="22"/>
        <v>0</v>
      </c>
    </row>
    <row r="154" spans="1:31" ht="15.75" thickBot="1">
      <c r="D154" s="115"/>
      <c r="E154" s="43" t="s">
        <v>4</v>
      </c>
      <c r="F154" s="58"/>
      <c r="G154" s="58"/>
      <c r="H154" s="58"/>
      <c r="I154" s="58"/>
      <c r="J154" s="58"/>
      <c r="K154" s="59"/>
      <c r="M154" s="24">
        <v>11</v>
      </c>
      <c r="N154" s="91">
        <f t="shared" si="19"/>
        <v>0</v>
      </c>
      <c r="O154" s="86"/>
      <c r="P154" s="24">
        <v>11</v>
      </c>
      <c r="Q154" s="91">
        <f t="shared" si="20"/>
        <v>0</v>
      </c>
      <c r="S154" s="24">
        <v>11</v>
      </c>
      <c r="T154" s="91">
        <f t="shared" si="21"/>
        <v>0</v>
      </c>
      <c r="V154" s="24">
        <v>11</v>
      </c>
      <c r="W154" s="93">
        <f t="shared" si="22"/>
        <v>0</v>
      </c>
    </row>
    <row r="155" spans="1:31" ht="15.75" thickBot="1">
      <c r="M155" s="24">
        <v>12</v>
      </c>
      <c r="N155" s="91">
        <f t="shared" si="19"/>
        <v>0</v>
      </c>
      <c r="O155" s="86"/>
      <c r="P155" s="24">
        <v>12</v>
      </c>
      <c r="Q155" s="91">
        <f t="shared" si="20"/>
        <v>0</v>
      </c>
      <c r="S155" s="24">
        <v>12</v>
      </c>
      <c r="T155" s="91">
        <f t="shared" si="21"/>
        <v>0</v>
      </c>
      <c r="V155" s="24">
        <v>12</v>
      </c>
      <c r="W155" s="93">
        <f t="shared" si="22"/>
        <v>0</v>
      </c>
    </row>
    <row r="156" spans="1:31" ht="27" thickBot="1">
      <c r="D156" s="124">
        <v>43497</v>
      </c>
      <c r="E156" s="125"/>
      <c r="F156" s="27" t="s">
        <v>0</v>
      </c>
      <c r="G156" s="28" t="s">
        <v>12</v>
      </c>
      <c r="H156" s="28" t="s">
        <v>13</v>
      </c>
      <c r="I156" s="28" t="s">
        <v>14</v>
      </c>
      <c r="J156" s="28" t="s">
        <v>15</v>
      </c>
      <c r="K156" s="29" t="s">
        <v>16</v>
      </c>
      <c r="M156" s="24">
        <v>13</v>
      </c>
      <c r="N156" s="91">
        <f t="shared" si="19"/>
        <v>0</v>
      </c>
      <c r="O156" s="86"/>
      <c r="P156" s="24">
        <v>13</v>
      </c>
      <c r="Q156" s="91">
        <f t="shared" si="20"/>
        <v>0</v>
      </c>
      <c r="S156" s="24">
        <v>13</v>
      </c>
      <c r="T156" s="91">
        <f t="shared" si="21"/>
        <v>0</v>
      </c>
      <c r="V156" s="24">
        <v>13</v>
      </c>
      <c r="W156" s="93">
        <f t="shared" si="22"/>
        <v>0</v>
      </c>
    </row>
    <row r="157" spans="1:31">
      <c r="D157" s="116" t="s">
        <v>10</v>
      </c>
      <c r="E157" s="30" t="s">
        <v>6</v>
      </c>
      <c r="F157" s="82"/>
      <c r="G157" s="82"/>
      <c r="H157" s="82"/>
      <c r="I157" s="82"/>
      <c r="J157" s="82"/>
      <c r="K157" s="83"/>
      <c r="M157" s="24">
        <v>14</v>
      </c>
      <c r="N157" s="91">
        <f t="shared" si="19"/>
        <v>0</v>
      </c>
      <c r="O157" s="86"/>
      <c r="P157" s="24">
        <v>14</v>
      </c>
      <c r="Q157" s="91">
        <f t="shared" si="20"/>
        <v>0</v>
      </c>
      <c r="S157" s="24">
        <v>14</v>
      </c>
      <c r="T157" s="91">
        <f t="shared" si="21"/>
        <v>0</v>
      </c>
      <c r="V157" s="24">
        <v>14</v>
      </c>
      <c r="W157" s="93">
        <f t="shared" si="22"/>
        <v>0</v>
      </c>
    </row>
    <row r="158" spans="1:31">
      <c r="A158" s="12"/>
      <c r="B158" s="15"/>
      <c r="D158" s="117"/>
      <c r="E158" s="33" t="s">
        <v>68</v>
      </c>
      <c r="F158" s="36"/>
      <c r="G158" s="36"/>
      <c r="H158" s="36"/>
      <c r="I158" s="36"/>
      <c r="J158" s="36"/>
      <c r="K158" s="37"/>
      <c r="M158" s="24">
        <v>15</v>
      </c>
      <c r="N158" s="91">
        <f t="shared" si="19"/>
        <v>0</v>
      </c>
      <c r="O158" s="86"/>
      <c r="P158" s="24">
        <v>15</v>
      </c>
      <c r="Q158" s="91">
        <f t="shared" si="20"/>
        <v>0</v>
      </c>
      <c r="S158" s="24">
        <v>15</v>
      </c>
      <c r="T158" s="91">
        <f t="shared" si="21"/>
        <v>0</v>
      </c>
      <c r="V158" s="24">
        <v>15</v>
      </c>
      <c r="W158" s="93">
        <f t="shared" si="22"/>
        <v>0</v>
      </c>
    </row>
    <row r="159" spans="1:31" ht="15.75" thickBot="1">
      <c r="A159" s="85"/>
      <c r="B159" s="15"/>
      <c r="D159" s="118"/>
      <c r="E159" s="69" t="s">
        <v>4</v>
      </c>
      <c r="F159" s="70"/>
      <c r="G159" s="70"/>
      <c r="H159" s="70"/>
      <c r="I159" s="70"/>
      <c r="J159" s="70"/>
      <c r="K159" s="71"/>
      <c r="M159" s="92">
        <v>16</v>
      </c>
      <c r="N159" s="91">
        <f t="shared" si="19"/>
        <v>0</v>
      </c>
      <c r="O159" s="86"/>
      <c r="P159" s="92">
        <v>16</v>
      </c>
      <c r="Q159" s="91">
        <f t="shared" si="20"/>
        <v>0</v>
      </c>
      <c r="S159" s="92">
        <v>16</v>
      </c>
      <c r="T159" s="91">
        <f t="shared" si="21"/>
        <v>0</v>
      </c>
      <c r="V159" s="92">
        <v>16</v>
      </c>
      <c r="W159" s="93">
        <f t="shared" si="22"/>
        <v>0</v>
      </c>
    </row>
    <row r="160" spans="1:31" ht="15.75" thickTop="1">
      <c r="A160" s="85"/>
      <c r="B160" s="15"/>
      <c r="D160" s="113" t="s">
        <v>19</v>
      </c>
      <c r="E160" s="38" t="s">
        <v>6</v>
      </c>
      <c r="F160" s="60"/>
      <c r="G160" s="60"/>
      <c r="H160" s="60"/>
      <c r="I160" s="60"/>
      <c r="J160" s="60"/>
      <c r="K160" s="68"/>
      <c r="M160" s="92">
        <v>17</v>
      </c>
      <c r="N160" s="91">
        <f t="shared" si="19"/>
        <v>0</v>
      </c>
      <c r="O160" s="86"/>
      <c r="P160" s="92">
        <v>17</v>
      </c>
      <c r="Q160" s="91">
        <f t="shared" si="20"/>
        <v>0</v>
      </c>
      <c r="S160" s="92">
        <v>17</v>
      </c>
      <c r="T160" s="91">
        <f t="shared" si="21"/>
        <v>0</v>
      </c>
      <c r="V160" s="92">
        <v>17</v>
      </c>
      <c r="W160" s="93">
        <f t="shared" si="22"/>
        <v>0</v>
      </c>
    </row>
    <row r="161" spans="1:23" ht="15" customHeight="1">
      <c r="A161" s="85"/>
      <c r="B161" s="15"/>
      <c r="D161" s="113"/>
      <c r="E161" s="33" t="s">
        <v>68</v>
      </c>
      <c r="F161" s="60"/>
      <c r="G161" s="60"/>
      <c r="H161" s="60"/>
      <c r="I161" s="36"/>
      <c r="J161" s="36"/>
      <c r="K161" s="37"/>
      <c r="M161" s="92">
        <v>18</v>
      </c>
      <c r="N161" s="91">
        <f t="shared" si="19"/>
        <v>0</v>
      </c>
      <c r="P161" s="92">
        <v>18</v>
      </c>
      <c r="Q161" s="91">
        <f t="shared" si="20"/>
        <v>0</v>
      </c>
      <c r="S161" s="92">
        <v>18</v>
      </c>
      <c r="T161" s="91">
        <f t="shared" si="21"/>
        <v>0</v>
      </c>
      <c r="V161" s="92">
        <v>18</v>
      </c>
      <c r="W161" s="93">
        <f t="shared" si="22"/>
        <v>0</v>
      </c>
    </row>
    <row r="162" spans="1:23" ht="15" customHeight="1" thickBot="1">
      <c r="A162" s="12"/>
      <c r="B162" s="15"/>
      <c r="D162" s="114"/>
      <c r="E162" s="69" t="s">
        <v>4</v>
      </c>
      <c r="F162" s="70"/>
      <c r="G162" s="70"/>
      <c r="H162" s="70"/>
      <c r="I162" s="70"/>
      <c r="J162" s="70"/>
      <c r="K162" s="71"/>
    </row>
    <row r="163" spans="1:23" ht="15" customHeight="1" thickTop="1">
      <c r="A163" s="12"/>
      <c r="B163" s="15"/>
      <c r="D163" s="113" t="s">
        <v>69</v>
      </c>
      <c r="E163" s="38" t="s">
        <v>6</v>
      </c>
      <c r="F163" s="31"/>
      <c r="G163" s="31"/>
      <c r="H163" s="31"/>
      <c r="I163" s="31"/>
      <c r="J163" s="31"/>
      <c r="K163" s="32"/>
    </row>
    <row r="164" spans="1:23" ht="15" customHeight="1">
      <c r="A164" s="12"/>
      <c r="B164" s="15"/>
      <c r="D164" s="113"/>
      <c r="E164" s="33" t="s">
        <v>68</v>
      </c>
      <c r="F164" s="36"/>
      <c r="G164" s="60"/>
      <c r="H164" s="60"/>
      <c r="I164" s="36"/>
      <c r="J164" s="36"/>
      <c r="K164" s="37"/>
      <c r="M164" s="7" t="s">
        <v>82</v>
      </c>
      <c r="N164" s="7"/>
      <c r="P164" s="7" t="s">
        <v>81</v>
      </c>
      <c r="Q164" s="7"/>
      <c r="S164" s="7" t="s">
        <v>80</v>
      </c>
      <c r="T164" s="7"/>
      <c r="V164" s="126" t="s">
        <v>83</v>
      </c>
      <c r="W164" s="127"/>
    </row>
    <row r="165" spans="1:23" ht="15.75" thickBot="1">
      <c r="A165" s="12"/>
      <c r="B165" s="15"/>
      <c r="D165" s="114"/>
      <c r="E165" s="69" t="s">
        <v>4</v>
      </c>
      <c r="F165" s="70"/>
      <c r="G165" s="70"/>
      <c r="H165" s="70"/>
      <c r="I165" s="70"/>
      <c r="J165" s="70"/>
      <c r="K165" s="71"/>
      <c r="M165" s="7" t="s">
        <v>74</v>
      </c>
      <c r="N165" s="7" t="s">
        <v>75</v>
      </c>
      <c r="P165" s="7" t="s">
        <v>74</v>
      </c>
      <c r="Q165" s="7" t="s">
        <v>75</v>
      </c>
      <c r="S165" s="7" t="s">
        <v>74</v>
      </c>
      <c r="T165" s="7" t="s">
        <v>75</v>
      </c>
      <c r="V165" s="7" t="s">
        <v>74</v>
      </c>
      <c r="W165" s="7" t="s">
        <v>79</v>
      </c>
    </row>
    <row r="166" spans="1:23" ht="15.75" customHeight="1" thickTop="1">
      <c r="A166" s="12"/>
      <c r="B166" s="15"/>
      <c r="D166" s="113" t="s">
        <v>18</v>
      </c>
      <c r="E166" s="38" t="s">
        <v>6</v>
      </c>
      <c r="F166" s="31"/>
      <c r="G166" s="31"/>
      <c r="H166" s="31"/>
      <c r="I166" s="31"/>
      <c r="J166" s="31"/>
      <c r="K166" s="32"/>
      <c r="M166" s="7">
        <v>0</v>
      </c>
      <c r="N166" s="7"/>
      <c r="P166" s="7">
        <v>2</v>
      </c>
      <c r="Q166" s="7"/>
      <c r="S166" s="7">
        <v>0</v>
      </c>
      <c r="T166" s="7"/>
      <c r="V166" s="7">
        <v>0</v>
      </c>
      <c r="W166" s="7"/>
    </row>
    <row r="167" spans="1:23" ht="15" customHeight="1">
      <c r="A167" s="12"/>
      <c r="B167" s="15"/>
      <c r="D167" s="113"/>
      <c r="E167" s="33" t="s">
        <v>68</v>
      </c>
      <c r="F167" s="36"/>
      <c r="G167" s="36"/>
      <c r="H167" s="36"/>
      <c r="I167" s="36"/>
      <c r="J167" s="36"/>
      <c r="K167" s="37"/>
      <c r="M167" s="7">
        <v>2</v>
      </c>
      <c r="N167" s="7"/>
      <c r="P167" s="7">
        <v>0</v>
      </c>
      <c r="Q167" s="7"/>
      <c r="S167" s="7">
        <v>6</v>
      </c>
      <c r="T167" s="7"/>
      <c r="V167" s="7">
        <v>2</v>
      </c>
      <c r="W167" s="7"/>
    </row>
    <row r="168" spans="1:23" ht="15" customHeight="1" thickBot="1">
      <c r="A168" s="12"/>
      <c r="B168" s="15"/>
      <c r="D168" s="115"/>
      <c r="E168" s="43" t="s">
        <v>4</v>
      </c>
      <c r="F168" s="58"/>
      <c r="G168" s="58"/>
      <c r="H168" s="58"/>
      <c r="I168" s="58"/>
      <c r="J168" s="58"/>
      <c r="K168" s="59"/>
      <c r="M168" s="7">
        <v>7</v>
      </c>
      <c r="N168" s="7"/>
      <c r="P168" s="7">
        <v>5</v>
      </c>
      <c r="Q168" s="7"/>
      <c r="S168" s="88">
        <v>9</v>
      </c>
      <c r="T168" s="88"/>
      <c r="V168" s="7">
        <v>7</v>
      </c>
      <c r="W168" s="7"/>
    </row>
    <row r="169" spans="1:23" ht="15.75" thickBot="1">
      <c r="A169" s="12"/>
      <c r="B169" s="15"/>
      <c r="M169" s="88">
        <v>13</v>
      </c>
      <c r="N169" s="88"/>
      <c r="P169" s="7">
        <v>7</v>
      </c>
      <c r="Q169" s="7"/>
      <c r="S169" s="88">
        <v>14</v>
      </c>
      <c r="T169" s="88"/>
      <c r="V169" s="7">
        <v>18</v>
      </c>
      <c r="W169" s="7"/>
    </row>
    <row r="170" spans="1:23" ht="27" thickBot="1">
      <c r="A170" s="12"/>
      <c r="B170" s="15"/>
      <c r="D170" s="124">
        <v>43554</v>
      </c>
      <c r="E170" s="125"/>
      <c r="F170" s="27" t="s">
        <v>0</v>
      </c>
      <c r="G170" s="28" t="s">
        <v>12</v>
      </c>
      <c r="H170" s="28" t="s">
        <v>13</v>
      </c>
      <c r="I170" s="28" t="s">
        <v>14</v>
      </c>
      <c r="J170" s="28" t="s">
        <v>15</v>
      </c>
      <c r="K170" s="29" t="s">
        <v>16</v>
      </c>
      <c r="M170" s="88">
        <v>16</v>
      </c>
      <c r="N170" s="88"/>
      <c r="P170" s="7">
        <v>18</v>
      </c>
      <c r="Q170" s="7"/>
      <c r="S170" s="7">
        <v>18</v>
      </c>
      <c r="T170" s="7"/>
      <c r="V170" s="7">
        <v>5</v>
      </c>
      <c r="W170" s="7"/>
    </row>
    <row r="171" spans="1:23">
      <c r="A171" s="12"/>
      <c r="B171" s="15"/>
      <c r="D171" s="116" t="s">
        <v>10</v>
      </c>
      <c r="E171" s="30" t="s">
        <v>6</v>
      </c>
      <c r="F171" s="72"/>
      <c r="G171" s="73"/>
      <c r="H171" s="73"/>
      <c r="I171" s="73"/>
      <c r="J171" s="73"/>
      <c r="K171" s="74"/>
      <c r="M171" s="7">
        <v>1</v>
      </c>
      <c r="N171" s="7"/>
      <c r="P171" s="7">
        <v>1</v>
      </c>
      <c r="Q171" s="7"/>
      <c r="S171" s="7">
        <v>1</v>
      </c>
      <c r="T171" s="7"/>
      <c r="V171" s="7">
        <v>6</v>
      </c>
      <c r="W171" s="7"/>
    </row>
    <row r="172" spans="1:23">
      <c r="A172" s="12"/>
      <c r="B172" s="15"/>
      <c r="D172" s="117"/>
      <c r="E172" s="33" t="s">
        <v>68</v>
      </c>
      <c r="F172" s="36"/>
      <c r="G172" s="36"/>
      <c r="H172" s="36"/>
      <c r="I172" s="36"/>
      <c r="J172" s="36"/>
      <c r="K172" s="37"/>
      <c r="M172" s="7">
        <v>3</v>
      </c>
      <c r="N172" s="7"/>
      <c r="P172" s="7">
        <v>3</v>
      </c>
      <c r="Q172" s="7"/>
      <c r="S172" s="7">
        <v>2</v>
      </c>
      <c r="T172" s="7"/>
      <c r="V172" s="7">
        <v>9</v>
      </c>
      <c r="W172" s="7"/>
    </row>
    <row r="173" spans="1:23" ht="15.75" thickBot="1">
      <c r="A173" s="12"/>
      <c r="B173" s="15"/>
      <c r="D173" s="118"/>
      <c r="E173" s="69" t="s">
        <v>4</v>
      </c>
      <c r="F173" s="70"/>
      <c r="G173" s="70"/>
      <c r="H173" s="70"/>
      <c r="I173" s="70"/>
      <c r="J173" s="70"/>
      <c r="K173" s="71"/>
      <c r="M173" s="7">
        <v>4</v>
      </c>
      <c r="N173" s="7"/>
      <c r="P173" s="7">
        <v>4</v>
      </c>
      <c r="Q173" s="7"/>
      <c r="S173" s="7">
        <v>3</v>
      </c>
      <c r="T173" s="7"/>
      <c r="V173" s="7">
        <v>13</v>
      </c>
      <c r="W173" s="7"/>
    </row>
    <row r="174" spans="1:23" ht="15.75" thickTop="1">
      <c r="A174" s="12"/>
      <c r="B174" s="15"/>
      <c r="D174" s="119" t="s">
        <v>19</v>
      </c>
      <c r="E174" s="75" t="s">
        <v>6</v>
      </c>
      <c r="F174" s="76"/>
      <c r="G174" s="76"/>
      <c r="H174" s="76"/>
      <c r="I174" s="76"/>
      <c r="J174" s="76"/>
      <c r="K174" s="77"/>
      <c r="M174" s="7">
        <v>5</v>
      </c>
      <c r="N174" s="7"/>
      <c r="O174" s="86"/>
      <c r="P174" s="7">
        <v>6</v>
      </c>
      <c r="Q174" s="7"/>
      <c r="R174" s="86"/>
      <c r="S174" s="7">
        <v>4</v>
      </c>
      <c r="T174" s="7"/>
      <c r="V174" s="7">
        <v>14</v>
      </c>
      <c r="W174" s="7"/>
    </row>
    <row r="175" spans="1:23" ht="15" customHeight="1">
      <c r="A175" s="12"/>
      <c r="B175" s="15"/>
      <c r="D175" s="113"/>
      <c r="E175" s="33" t="s">
        <v>68</v>
      </c>
      <c r="F175" s="60"/>
      <c r="G175" s="60"/>
      <c r="H175" s="60"/>
      <c r="I175" s="60"/>
      <c r="J175" s="60"/>
      <c r="K175" s="68"/>
      <c r="M175" s="7">
        <v>6</v>
      </c>
      <c r="N175" s="7"/>
      <c r="O175" s="86"/>
      <c r="P175" s="88">
        <v>8</v>
      </c>
      <c r="Q175" s="88"/>
      <c r="R175" s="86"/>
      <c r="S175" s="7">
        <v>5</v>
      </c>
      <c r="T175" s="7"/>
      <c r="V175" s="7">
        <v>16</v>
      </c>
      <c r="W175" s="7"/>
    </row>
    <row r="176" spans="1:23" ht="15.75" thickBot="1">
      <c r="A176" s="12"/>
      <c r="B176" s="15"/>
      <c r="D176" s="114"/>
      <c r="E176" s="69" t="s">
        <v>4</v>
      </c>
      <c r="F176" s="78"/>
      <c r="G176" s="78"/>
      <c r="H176" s="78"/>
      <c r="I176" s="78"/>
      <c r="J176" s="78"/>
      <c r="K176" s="79"/>
      <c r="M176" s="88">
        <v>8</v>
      </c>
      <c r="N176" s="88"/>
      <c r="O176" s="86"/>
      <c r="P176" s="88">
        <v>9</v>
      </c>
      <c r="Q176" s="88"/>
      <c r="R176" s="86"/>
      <c r="S176" s="7">
        <v>7</v>
      </c>
      <c r="T176" s="7"/>
      <c r="V176" s="7">
        <v>1</v>
      </c>
      <c r="W176" s="7"/>
    </row>
    <row r="177" spans="1:23" ht="15.75" thickTop="1">
      <c r="A177" s="12"/>
      <c r="B177" s="15"/>
      <c r="D177" s="119" t="s">
        <v>69</v>
      </c>
      <c r="E177" s="75" t="s">
        <v>6</v>
      </c>
      <c r="F177" s="76"/>
      <c r="G177" s="76"/>
      <c r="H177" s="76"/>
      <c r="I177" s="76"/>
      <c r="J177" s="76"/>
      <c r="K177" s="77"/>
      <c r="M177" s="88">
        <v>9</v>
      </c>
      <c r="N177" s="88"/>
      <c r="O177" s="86"/>
      <c r="P177" s="88">
        <v>10</v>
      </c>
      <c r="Q177" s="88"/>
      <c r="R177" s="86"/>
      <c r="S177" s="88">
        <v>8</v>
      </c>
      <c r="T177" s="88"/>
      <c r="V177" s="7">
        <v>3</v>
      </c>
      <c r="W177" s="7"/>
    </row>
    <row r="178" spans="1:23" ht="15" customHeight="1">
      <c r="A178" s="12"/>
      <c r="B178" s="15"/>
      <c r="D178" s="113"/>
      <c r="E178" s="33" t="s">
        <v>68</v>
      </c>
      <c r="F178" s="36"/>
      <c r="G178" s="60"/>
      <c r="H178" s="60"/>
      <c r="I178" s="36"/>
      <c r="J178" s="36"/>
      <c r="K178" s="37"/>
      <c r="M178" s="88">
        <v>10</v>
      </c>
      <c r="N178" s="88"/>
      <c r="O178" s="86"/>
      <c r="P178" s="88">
        <v>11</v>
      </c>
      <c r="Q178" s="88"/>
      <c r="R178" s="86"/>
      <c r="S178" s="88">
        <v>10</v>
      </c>
      <c r="T178" s="88"/>
      <c r="V178" s="7">
        <v>4</v>
      </c>
      <c r="W178" s="7"/>
    </row>
    <row r="179" spans="1:23" ht="15.75" thickBot="1">
      <c r="A179" s="12"/>
      <c r="B179" s="15"/>
      <c r="D179" s="114"/>
      <c r="E179" s="69" t="s">
        <v>4</v>
      </c>
      <c r="F179" s="70"/>
      <c r="G179" s="70"/>
      <c r="H179" s="70"/>
      <c r="I179" s="70"/>
      <c r="J179" s="70"/>
      <c r="K179" s="71"/>
      <c r="M179" s="88">
        <v>11</v>
      </c>
      <c r="N179" s="88"/>
      <c r="O179" s="86"/>
      <c r="P179" s="88">
        <v>12</v>
      </c>
      <c r="Q179" s="88"/>
      <c r="R179" s="86"/>
      <c r="S179" s="88">
        <v>11</v>
      </c>
      <c r="T179" s="88"/>
      <c r="V179" s="7">
        <v>8</v>
      </c>
      <c r="W179" s="7"/>
    </row>
    <row r="180" spans="1:23" ht="15.75" customHeight="1" thickTop="1">
      <c r="A180" s="12"/>
      <c r="B180" s="15"/>
      <c r="D180" s="113" t="s">
        <v>18</v>
      </c>
      <c r="E180" s="38" t="s">
        <v>6</v>
      </c>
      <c r="F180" s="31"/>
      <c r="G180" s="31"/>
      <c r="H180" s="31"/>
      <c r="I180" s="31"/>
      <c r="J180" s="31"/>
      <c r="K180" s="32"/>
      <c r="M180" s="88">
        <v>12</v>
      </c>
      <c r="N180" s="88"/>
      <c r="O180" s="86"/>
      <c r="P180" s="88">
        <v>13</v>
      </c>
      <c r="Q180" s="88"/>
      <c r="R180" s="86"/>
      <c r="S180" s="88">
        <v>12</v>
      </c>
      <c r="T180" s="88"/>
      <c r="V180" s="7">
        <v>10</v>
      </c>
      <c r="W180" s="7"/>
    </row>
    <row r="181" spans="1:23" ht="15" customHeight="1">
      <c r="A181" s="12"/>
      <c r="B181" s="15"/>
      <c r="D181" s="113"/>
      <c r="E181" s="33" t="s">
        <v>68</v>
      </c>
      <c r="F181" s="36"/>
      <c r="G181" s="36"/>
      <c r="H181" s="36"/>
      <c r="I181" s="36"/>
      <c r="J181" s="36"/>
      <c r="K181" s="37"/>
      <c r="M181" s="88">
        <v>14</v>
      </c>
      <c r="N181" s="88"/>
      <c r="O181" s="86"/>
      <c r="P181" s="88">
        <v>14</v>
      </c>
      <c r="Q181" s="88"/>
      <c r="R181" s="86"/>
      <c r="S181" s="88">
        <v>13</v>
      </c>
      <c r="T181" s="88"/>
      <c r="V181" s="7">
        <v>11</v>
      </c>
      <c r="W181" s="7"/>
    </row>
    <row r="182" spans="1:23" ht="15.75" thickBot="1">
      <c r="A182" s="12"/>
      <c r="B182" s="15"/>
      <c r="D182" s="115"/>
      <c r="E182" s="43" t="s">
        <v>4</v>
      </c>
      <c r="F182" s="58"/>
      <c r="G182" s="58"/>
      <c r="H182" s="58"/>
      <c r="I182" s="58"/>
      <c r="J182" s="58"/>
      <c r="K182" s="59"/>
      <c r="M182" s="88">
        <v>15</v>
      </c>
      <c r="N182" s="88"/>
      <c r="O182" s="86"/>
      <c r="P182" s="88">
        <v>15</v>
      </c>
      <c r="Q182" s="88"/>
      <c r="R182" s="86"/>
      <c r="S182" s="88">
        <v>15</v>
      </c>
      <c r="T182" s="88"/>
      <c r="V182" s="7">
        <v>12</v>
      </c>
      <c r="W182" s="7"/>
    </row>
    <row r="183" spans="1:23">
      <c r="A183" s="12"/>
      <c r="B183" s="15"/>
      <c r="M183" s="7">
        <v>17</v>
      </c>
      <c r="N183" s="7"/>
      <c r="P183" s="88">
        <v>16</v>
      </c>
      <c r="Q183" s="88"/>
      <c r="S183" s="88">
        <v>16</v>
      </c>
      <c r="T183" s="88"/>
      <c r="V183" s="7">
        <v>15</v>
      </c>
      <c r="W183" s="7"/>
    </row>
    <row r="184" spans="1:23">
      <c r="A184" s="12"/>
      <c r="B184" s="12"/>
      <c r="M184" s="7">
        <v>18</v>
      </c>
      <c r="N184" s="7"/>
      <c r="P184" s="7">
        <v>17</v>
      </c>
      <c r="Q184" s="7"/>
      <c r="S184" s="7">
        <v>17</v>
      </c>
      <c r="T184" s="7"/>
      <c r="V184" s="7">
        <v>17</v>
      </c>
      <c r="W184" s="7"/>
    </row>
    <row r="187" spans="1:23" ht="15" customHeight="1">
      <c r="M187" t="s">
        <v>84</v>
      </c>
    </row>
    <row r="188" spans="1:23">
      <c r="N188" t="s">
        <v>87</v>
      </c>
      <c r="O188" t="s">
        <v>88</v>
      </c>
    </row>
    <row r="189" spans="1:23" ht="15" customHeight="1">
      <c r="M189" t="s">
        <v>85</v>
      </c>
    </row>
    <row r="190" spans="1:23">
      <c r="M190" t="s">
        <v>86</v>
      </c>
    </row>
    <row r="191" spans="1:23" ht="15" customHeight="1">
      <c r="M191" t="s">
        <v>89</v>
      </c>
    </row>
    <row r="192" spans="1:23">
      <c r="M192" t="s">
        <v>90</v>
      </c>
    </row>
    <row r="194" spans="4:13">
      <c r="M194" t="s">
        <v>91</v>
      </c>
    </row>
    <row r="195" spans="4:13">
      <c r="D195" s="120" t="s">
        <v>71</v>
      </c>
      <c r="E195" s="120"/>
      <c r="F195" s="120"/>
      <c r="G195" s="120"/>
      <c r="H195" s="120"/>
      <c r="I195" s="120"/>
      <c r="J195" s="120"/>
      <c r="K195" s="120"/>
    </row>
    <row r="196" spans="4:13" ht="15.75" thickBot="1"/>
    <row r="197" spans="4:13" ht="27" thickBot="1">
      <c r="D197" s="124">
        <v>43477</v>
      </c>
      <c r="E197" s="128"/>
      <c r="F197" s="27" t="s">
        <v>0</v>
      </c>
      <c r="G197" s="28" t="s">
        <v>12</v>
      </c>
      <c r="H197" s="28" t="s">
        <v>13</v>
      </c>
      <c r="I197" s="28" t="s">
        <v>14</v>
      </c>
      <c r="J197" s="28" t="s">
        <v>15</v>
      </c>
      <c r="K197" s="29" t="s">
        <v>16</v>
      </c>
    </row>
    <row r="198" spans="4:13" ht="15.75" thickBot="1">
      <c r="D198" s="61"/>
      <c r="E198" s="65"/>
      <c r="F198" s="62"/>
      <c r="G198" s="63"/>
      <c r="H198" s="63"/>
      <c r="I198" s="63"/>
      <c r="J198" s="63"/>
      <c r="K198" s="64"/>
    </row>
    <row r="199" spans="4:13">
      <c r="D199" s="116" t="s">
        <v>10</v>
      </c>
      <c r="E199" s="33" t="s">
        <v>70</v>
      </c>
      <c r="F199" s="60"/>
      <c r="G199" s="60"/>
      <c r="H199" s="60"/>
      <c r="I199" s="36"/>
      <c r="J199" s="36"/>
      <c r="K199" s="37"/>
    </row>
    <row r="200" spans="4:13">
      <c r="D200" s="129"/>
      <c r="E200" s="33" t="s">
        <v>4</v>
      </c>
      <c r="F200" s="34"/>
      <c r="G200" s="34"/>
      <c r="H200" s="34"/>
      <c r="I200" s="34"/>
      <c r="J200" s="34"/>
      <c r="K200" s="35"/>
    </row>
    <row r="201" spans="4:13">
      <c r="D201" s="23"/>
      <c r="E201" s="33"/>
      <c r="F201" s="31"/>
      <c r="G201" s="31"/>
      <c r="H201" s="31"/>
      <c r="I201" s="34"/>
      <c r="J201" s="34"/>
      <c r="K201" s="35"/>
    </row>
    <row r="202" spans="4:13">
      <c r="D202" s="130" t="s">
        <v>19</v>
      </c>
      <c r="E202" s="33" t="s">
        <v>70</v>
      </c>
      <c r="F202" s="60"/>
      <c r="G202" s="60"/>
      <c r="H202" s="60"/>
      <c r="I202" s="36"/>
      <c r="J202" s="36"/>
      <c r="K202" s="37"/>
    </row>
    <row r="203" spans="4:13">
      <c r="D203" s="131"/>
      <c r="E203" s="33" t="s">
        <v>4</v>
      </c>
      <c r="F203" s="34"/>
      <c r="G203" s="34"/>
      <c r="H203" s="34"/>
      <c r="I203" s="34"/>
      <c r="J203" s="34"/>
      <c r="K203" s="35"/>
    </row>
    <row r="204" spans="4:13">
      <c r="D204" s="22"/>
      <c r="E204" s="33"/>
      <c r="F204" s="34"/>
      <c r="G204" s="31"/>
      <c r="H204" s="31"/>
      <c r="I204" s="34"/>
      <c r="J204" s="34"/>
      <c r="K204" s="35"/>
    </row>
    <row r="205" spans="4:13">
      <c r="D205" s="130" t="s">
        <v>69</v>
      </c>
      <c r="E205" s="33" t="s">
        <v>70</v>
      </c>
      <c r="F205" s="36"/>
      <c r="G205" s="60"/>
      <c r="H205" s="60"/>
      <c r="I205" s="36"/>
      <c r="J205" s="36"/>
      <c r="K205" s="37"/>
    </row>
    <row r="206" spans="4:13">
      <c r="D206" s="131"/>
      <c r="E206" s="33" t="s">
        <v>4</v>
      </c>
      <c r="F206" s="34"/>
      <c r="G206" s="34"/>
      <c r="H206" s="34"/>
      <c r="I206" s="34"/>
      <c r="J206" s="34"/>
      <c r="K206" s="35"/>
    </row>
    <row r="207" spans="4:13">
      <c r="D207" s="22"/>
      <c r="E207" s="33"/>
      <c r="F207" s="34"/>
      <c r="G207" s="34"/>
      <c r="H207" s="34"/>
      <c r="I207" s="34"/>
      <c r="J207" s="34"/>
      <c r="K207" s="35"/>
    </row>
    <row r="208" spans="4:13">
      <c r="D208" s="130" t="s">
        <v>18</v>
      </c>
      <c r="E208" s="33" t="s">
        <v>70</v>
      </c>
      <c r="F208" s="36"/>
      <c r="G208" s="36"/>
      <c r="H208" s="36"/>
      <c r="I208" s="36"/>
      <c r="J208" s="36"/>
      <c r="K208" s="37"/>
    </row>
    <row r="209" spans="4:11" ht="15.75" thickBot="1">
      <c r="D209" s="115"/>
      <c r="E209" s="43" t="s">
        <v>4</v>
      </c>
      <c r="F209" s="58"/>
      <c r="G209" s="58"/>
      <c r="H209" s="58"/>
      <c r="I209" s="58"/>
      <c r="J209" s="58"/>
      <c r="K209" s="59"/>
    </row>
    <row r="210" spans="4:11" ht="15.75" thickBot="1"/>
    <row r="211" spans="4:11" ht="27" thickBot="1">
      <c r="D211" s="124">
        <v>43497</v>
      </c>
      <c r="E211" s="128"/>
      <c r="F211" s="27" t="s">
        <v>0</v>
      </c>
      <c r="G211" s="28" t="s">
        <v>12</v>
      </c>
      <c r="H211" s="28" t="s">
        <v>13</v>
      </c>
      <c r="I211" s="28" t="s">
        <v>14</v>
      </c>
      <c r="J211" s="28" t="s">
        <v>15</v>
      </c>
      <c r="K211" s="29" t="s">
        <v>16</v>
      </c>
    </row>
    <row r="212" spans="4:11" ht="15.75" thickBot="1">
      <c r="D212" s="61"/>
      <c r="E212" s="65"/>
      <c r="F212" s="62"/>
      <c r="G212" s="63"/>
      <c r="H212" s="63"/>
      <c r="I212" s="63"/>
      <c r="J212" s="63"/>
      <c r="K212" s="64"/>
    </row>
    <row r="213" spans="4:11">
      <c r="D213" s="116" t="s">
        <v>10</v>
      </c>
      <c r="E213" s="33" t="s">
        <v>70</v>
      </c>
      <c r="F213" s="60"/>
      <c r="G213" s="60"/>
      <c r="H213" s="60"/>
      <c r="I213" s="36"/>
      <c r="J213" s="36"/>
      <c r="K213" s="37"/>
    </row>
    <row r="214" spans="4:11">
      <c r="D214" s="129"/>
      <c r="E214" s="33" t="s">
        <v>4</v>
      </c>
      <c r="F214" s="34"/>
      <c r="G214" s="34"/>
      <c r="H214" s="34"/>
      <c r="I214" s="34"/>
      <c r="J214" s="34"/>
      <c r="K214" s="35"/>
    </row>
    <row r="215" spans="4:11">
      <c r="D215" s="23"/>
      <c r="E215" s="33"/>
      <c r="F215" s="31"/>
      <c r="G215" s="31"/>
      <c r="H215" s="31"/>
      <c r="I215" s="34"/>
      <c r="J215" s="34"/>
      <c r="K215" s="35"/>
    </row>
    <row r="216" spans="4:11">
      <c r="D216" s="130" t="s">
        <v>19</v>
      </c>
      <c r="E216" s="33" t="s">
        <v>70</v>
      </c>
      <c r="F216" s="60"/>
      <c r="G216" s="60"/>
      <c r="H216" s="60"/>
      <c r="I216" s="36"/>
      <c r="J216" s="36"/>
      <c r="K216" s="37"/>
    </row>
    <row r="217" spans="4:11">
      <c r="D217" s="131"/>
      <c r="E217" s="33" t="s">
        <v>4</v>
      </c>
      <c r="F217" s="34"/>
      <c r="G217" s="34"/>
      <c r="H217" s="34"/>
      <c r="I217" s="34"/>
      <c r="J217" s="34"/>
      <c r="K217" s="35"/>
    </row>
    <row r="218" spans="4:11">
      <c r="D218" s="22"/>
      <c r="E218" s="33"/>
      <c r="F218" s="34"/>
      <c r="G218" s="31"/>
      <c r="H218" s="31"/>
      <c r="I218" s="34"/>
      <c r="J218" s="34"/>
      <c r="K218" s="35"/>
    </row>
    <row r="219" spans="4:11">
      <c r="D219" s="130" t="s">
        <v>69</v>
      </c>
      <c r="E219" s="33" t="s">
        <v>70</v>
      </c>
      <c r="F219" s="36"/>
      <c r="G219" s="60"/>
      <c r="H219" s="60"/>
      <c r="I219" s="36"/>
      <c r="J219" s="36"/>
      <c r="K219" s="37"/>
    </row>
    <row r="220" spans="4:11">
      <c r="D220" s="131"/>
      <c r="E220" s="33" t="s">
        <v>4</v>
      </c>
      <c r="F220" s="34"/>
      <c r="G220" s="34"/>
      <c r="H220" s="34"/>
      <c r="I220" s="34"/>
      <c r="J220" s="34"/>
      <c r="K220" s="35"/>
    </row>
    <row r="221" spans="4:11">
      <c r="D221" s="22"/>
      <c r="E221" s="33"/>
      <c r="F221" s="34"/>
      <c r="G221" s="34"/>
      <c r="H221" s="34"/>
      <c r="I221" s="34"/>
      <c r="J221" s="34"/>
      <c r="K221" s="35"/>
    </row>
    <row r="222" spans="4:11">
      <c r="D222" s="130" t="s">
        <v>18</v>
      </c>
      <c r="E222" s="33" t="s">
        <v>70</v>
      </c>
      <c r="F222" s="36"/>
      <c r="G222" s="36"/>
      <c r="H222" s="36"/>
      <c r="I222" s="36"/>
      <c r="J222" s="36"/>
      <c r="K222" s="37"/>
    </row>
    <row r="223" spans="4:11" ht="15.75" thickBot="1">
      <c r="D223" s="115"/>
      <c r="E223" s="43" t="s">
        <v>4</v>
      </c>
      <c r="F223" s="58"/>
      <c r="G223" s="58"/>
      <c r="H223" s="58"/>
      <c r="I223" s="58"/>
      <c r="J223" s="58"/>
      <c r="K223" s="59"/>
    </row>
    <row r="224" spans="4:11" ht="15.75" thickBot="1"/>
    <row r="225" spans="4:11" ht="27" thickBot="1">
      <c r="D225" s="124">
        <v>43554</v>
      </c>
      <c r="E225" s="128"/>
      <c r="F225" s="27" t="s">
        <v>0</v>
      </c>
      <c r="G225" s="28" t="s">
        <v>12</v>
      </c>
      <c r="H225" s="28" t="s">
        <v>13</v>
      </c>
      <c r="I225" s="28" t="s">
        <v>14</v>
      </c>
      <c r="J225" s="28" t="s">
        <v>15</v>
      </c>
      <c r="K225" s="29" t="s">
        <v>16</v>
      </c>
    </row>
    <row r="226" spans="4:11" ht="15.75" thickBot="1">
      <c r="D226" s="61"/>
      <c r="E226" s="65"/>
      <c r="F226" s="62"/>
      <c r="G226" s="63"/>
      <c r="H226" s="63"/>
      <c r="I226" s="63"/>
      <c r="J226" s="63"/>
      <c r="K226" s="64"/>
    </row>
    <row r="227" spans="4:11">
      <c r="D227" s="116" t="s">
        <v>10</v>
      </c>
      <c r="E227" s="33" t="s">
        <v>70</v>
      </c>
      <c r="F227" s="60"/>
      <c r="G227" s="60"/>
      <c r="H227" s="60"/>
      <c r="I227" s="36"/>
      <c r="J227" s="36"/>
      <c r="K227" s="37"/>
    </row>
    <row r="228" spans="4:11">
      <c r="D228" s="129"/>
      <c r="E228" s="33" t="s">
        <v>4</v>
      </c>
      <c r="F228" s="34"/>
      <c r="G228" s="34"/>
      <c r="H228" s="34"/>
      <c r="I228" s="34"/>
      <c r="J228" s="34"/>
      <c r="K228" s="35"/>
    </row>
    <row r="229" spans="4:11">
      <c r="D229" s="23"/>
      <c r="E229" s="33"/>
      <c r="F229" s="31"/>
      <c r="G229" s="31"/>
      <c r="H229" s="31"/>
      <c r="I229" s="31"/>
      <c r="J229" s="31"/>
      <c r="K229" s="67"/>
    </row>
    <row r="230" spans="4:11">
      <c r="D230" s="130" t="s">
        <v>19</v>
      </c>
      <c r="E230" s="33" t="s">
        <v>70</v>
      </c>
      <c r="F230" s="60"/>
      <c r="G230" s="60"/>
      <c r="H230" s="60"/>
      <c r="I230" s="60"/>
      <c r="J230" s="60"/>
      <c r="K230" s="60"/>
    </row>
    <row r="231" spans="4:11">
      <c r="D231" s="131"/>
      <c r="E231" s="33" t="s">
        <v>4</v>
      </c>
      <c r="F231" s="34"/>
      <c r="G231" s="34"/>
      <c r="H231" s="34"/>
      <c r="I231" s="34"/>
      <c r="J231" s="34"/>
      <c r="K231" s="35"/>
    </row>
    <row r="232" spans="4:11">
      <c r="D232" s="22"/>
      <c r="E232" s="33"/>
      <c r="F232" s="34"/>
      <c r="G232" s="31"/>
      <c r="H232" s="31"/>
      <c r="I232" s="34"/>
      <c r="J232" s="34"/>
      <c r="K232" s="35"/>
    </row>
    <row r="233" spans="4:11">
      <c r="D233" s="130" t="s">
        <v>69</v>
      </c>
      <c r="E233" s="33" t="s">
        <v>70</v>
      </c>
      <c r="F233" s="36"/>
      <c r="G233" s="60"/>
      <c r="H233" s="60"/>
      <c r="I233" s="36"/>
      <c r="J233" s="36"/>
      <c r="K233" s="37"/>
    </row>
    <row r="234" spans="4:11">
      <c r="D234" s="131"/>
      <c r="E234" s="33" t="s">
        <v>4</v>
      </c>
      <c r="F234" s="34"/>
      <c r="G234" s="34"/>
      <c r="H234" s="34"/>
      <c r="I234" s="34"/>
      <c r="J234" s="34"/>
      <c r="K234" s="35"/>
    </row>
    <row r="235" spans="4:11">
      <c r="D235" s="22"/>
      <c r="E235" s="33"/>
      <c r="F235" s="34"/>
      <c r="G235" s="34"/>
      <c r="H235" s="34"/>
      <c r="I235" s="34"/>
      <c r="J235" s="34"/>
      <c r="K235" s="35"/>
    </row>
    <row r="236" spans="4:11">
      <c r="D236" s="130" t="s">
        <v>18</v>
      </c>
      <c r="E236" s="33" t="s">
        <v>70</v>
      </c>
      <c r="F236" s="36"/>
      <c r="G236" s="36"/>
      <c r="H236" s="36"/>
      <c r="I236" s="36"/>
      <c r="J236" s="36"/>
      <c r="K236" s="37"/>
    </row>
    <row r="237" spans="4:11" ht="15.75" thickBot="1">
      <c r="D237" s="115"/>
      <c r="E237" s="43" t="s">
        <v>4</v>
      </c>
      <c r="F237" s="58"/>
      <c r="G237" s="58"/>
      <c r="H237" s="58"/>
      <c r="I237" s="58"/>
      <c r="J237" s="58"/>
      <c r="K237" s="59"/>
    </row>
  </sheetData>
  <sortState ref="S166:T184">
    <sortCondition descending="1" ref="T166:T184"/>
  </sortState>
  <mergeCells count="106">
    <mergeCell ref="BF52:BK52"/>
    <mergeCell ref="A51:A74"/>
    <mergeCell ref="C51:K51"/>
    <mergeCell ref="N51:V51"/>
    <mergeCell ref="Y51:AG51"/>
    <mergeCell ref="AJ51:AR51"/>
    <mergeCell ref="AU51:BC51"/>
    <mergeCell ref="BF51:BN51"/>
    <mergeCell ref="AJ26:AR26"/>
    <mergeCell ref="AJ27:AO27"/>
    <mergeCell ref="AP27:AR27"/>
    <mergeCell ref="AU26:BC26"/>
    <mergeCell ref="AU27:AZ27"/>
    <mergeCell ref="BA27:BC27"/>
    <mergeCell ref="BL52:BN52"/>
    <mergeCell ref="C52:H52"/>
    <mergeCell ref="I52:K52"/>
    <mergeCell ref="N52:S52"/>
    <mergeCell ref="T52:V52"/>
    <mergeCell ref="Y52:AD52"/>
    <mergeCell ref="AE52:AG52"/>
    <mergeCell ref="AJ52:AO52"/>
    <mergeCell ref="AP52:AR52"/>
    <mergeCell ref="AU52:AZ52"/>
    <mergeCell ref="BA52:BC52"/>
    <mergeCell ref="BF1:BN1"/>
    <mergeCell ref="BF2:BK2"/>
    <mergeCell ref="BL2:BN2"/>
    <mergeCell ref="A26:A49"/>
    <mergeCell ref="C26:K26"/>
    <mergeCell ref="C27:H27"/>
    <mergeCell ref="I27:K27"/>
    <mergeCell ref="N26:V26"/>
    <mergeCell ref="N27:S27"/>
    <mergeCell ref="T27:V27"/>
    <mergeCell ref="AJ1:AR1"/>
    <mergeCell ref="AJ2:AO2"/>
    <mergeCell ref="AP2:AR2"/>
    <mergeCell ref="AU1:BC1"/>
    <mergeCell ref="AU2:AZ2"/>
    <mergeCell ref="BA2:BC2"/>
    <mergeCell ref="BF26:BN26"/>
    <mergeCell ref="BF27:BK27"/>
    <mergeCell ref="BL27:BN27"/>
    <mergeCell ref="A1:A24"/>
    <mergeCell ref="Y1:AG1"/>
    <mergeCell ref="Y2:AD2"/>
    <mergeCell ref="AE2:AG2"/>
    <mergeCell ref="Y26:AG26"/>
    <mergeCell ref="I2:K2"/>
    <mergeCell ref="C2:H2"/>
    <mergeCell ref="C1:K1"/>
    <mergeCell ref="Y27:AD27"/>
    <mergeCell ref="AE27:AG27"/>
    <mergeCell ref="N1:V1"/>
    <mergeCell ref="N2:S2"/>
    <mergeCell ref="T2:V2"/>
    <mergeCell ref="D131:D134"/>
    <mergeCell ref="D119:D122"/>
    <mergeCell ref="D123:D126"/>
    <mergeCell ref="D127:D130"/>
    <mergeCell ref="D80:E80"/>
    <mergeCell ref="D99:E99"/>
    <mergeCell ref="D118:E118"/>
    <mergeCell ref="D112:D115"/>
    <mergeCell ref="D108:D111"/>
    <mergeCell ref="D104:D107"/>
    <mergeCell ref="D100:D103"/>
    <mergeCell ref="D89:D92"/>
    <mergeCell ref="D85:D88"/>
    <mergeCell ref="D81:D84"/>
    <mergeCell ref="D93:D96"/>
    <mergeCell ref="D219:D220"/>
    <mergeCell ref="D222:D223"/>
    <mergeCell ref="D225:E225"/>
    <mergeCell ref="D227:D228"/>
    <mergeCell ref="D230:D231"/>
    <mergeCell ref="D233:D234"/>
    <mergeCell ref="D236:D237"/>
    <mergeCell ref="D156:E156"/>
    <mergeCell ref="D170:E170"/>
    <mergeCell ref="D157:D159"/>
    <mergeCell ref="V164:W164"/>
    <mergeCell ref="D197:E197"/>
    <mergeCell ref="D199:D200"/>
    <mergeCell ref="D202:D203"/>
    <mergeCell ref="D205:D206"/>
    <mergeCell ref="D208:D209"/>
    <mergeCell ref="D211:E211"/>
    <mergeCell ref="D213:D214"/>
    <mergeCell ref="D216:D217"/>
    <mergeCell ref="M139:S140"/>
    <mergeCell ref="D160:D162"/>
    <mergeCell ref="D163:D165"/>
    <mergeCell ref="D166:D168"/>
    <mergeCell ref="D171:D173"/>
    <mergeCell ref="D174:D176"/>
    <mergeCell ref="D140:K140"/>
    <mergeCell ref="D195:K195"/>
    <mergeCell ref="D143:D145"/>
    <mergeCell ref="D146:D148"/>
    <mergeCell ref="D149:D151"/>
    <mergeCell ref="D177:D179"/>
    <mergeCell ref="D180:D182"/>
    <mergeCell ref="D152:D154"/>
    <mergeCell ref="D142:E142"/>
  </mergeCells>
  <conditionalFormatting sqref="F81:K83 F104:K106 F108:K110 F112:K114 F119:K121 F123:K125 F127:K129 F131:K133 F85:K87 F100:K102 F89:K90 F93:K94">
    <cfRule type="colorScale" priority="39">
      <colorScale>
        <cfvo type="num" val="0"/>
        <cfvo type="num" val="1"/>
        <cfvo type="num" val="3"/>
        <color rgb="FF63BE7B"/>
        <color rgb="FFFFEB84"/>
        <color rgb="FFF8696B"/>
      </colorScale>
    </cfRule>
  </conditionalFormatting>
  <conditionalFormatting sqref="F144:K144 F147:K147 F150:K150 F153:K153">
    <cfRule type="colorScale" priority="20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F158:K158 F161:K161 F164:K164 F167:K167">
    <cfRule type="colorScale" priority="18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F172:K172 F178:K178 F181:K181 F175:K175">
    <cfRule type="colorScale" priority="17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F216:K216">
    <cfRule type="colorScale" priority="15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F230:K230">
    <cfRule type="colorScale" priority="14">
      <colorScale>
        <cfvo type="num" val="0"/>
        <cfvo type="num" val="9.5"/>
        <cfvo type="num" val="18"/>
        <color rgb="FF63BE7B"/>
        <color rgb="FFFFEB84"/>
        <color rgb="FFF8696B"/>
      </colorScale>
    </cfRule>
  </conditionalFormatting>
  <conditionalFormatting sqref="F199:K199 F202:K202 F205:K205 F208:K208 F213:K213 F219:K219 F222:K222 F227:K227 F233:K233 F236:K236">
    <cfRule type="colorScale" priority="13">
      <colorScale>
        <cfvo type="num" val="0"/>
        <cfvo type="num" val="9.5"/>
        <cfvo type="num" val="18"/>
        <color rgb="FF63BE7B"/>
        <color rgb="FFFFEB84"/>
        <color rgb="FFF8696B"/>
      </colorScale>
    </cfRule>
  </conditionalFormatting>
  <conditionalFormatting sqref="F176:G176">
    <cfRule type="colorScale" priority="11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H176:I176">
    <cfRule type="colorScale" priority="10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J176:K176">
    <cfRule type="colorScale" priority="9">
      <colorScale>
        <cfvo type="num" val="0"/>
        <cfvo type="num" val="9.5"/>
        <cfvo type="num" val="18"/>
        <color rgb="FFF8696B"/>
        <color rgb="FFFFEB84"/>
        <color rgb="FF63BE7B"/>
      </colorScale>
    </cfRule>
  </conditionalFormatting>
  <conditionalFormatting sqref="F180:K180 F177:K177 F171:K171 F174:K174 F166:K166 F163:K163 F160:K160 F157:K157 F152:K152 F149:K149 F146:K146 F143:K143">
    <cfRule type="colorScale" priority="8">
      <colorScale>
        <cfvo type="num" val="0"/>
        <cfvo type="num" val="1.5"/>
        <cfvo type="num" val="3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workbookViewId="0">
      <selection activeCell="V76" sqref="V76"/>
    </sheetView>
  </sheetViews>
  <sheetFormatPr defaultRowHeight="15"/>
  <cols>
    <col min="8" max="8" width="23.7109375" customWidth="1"/>
  </cols>
  <sheetData>
    <row r="1" spans="1:43">
      <c r="A1" s="136" t="s">
        <v>170</v>
      </c>
      <c r="B1" s="136"/>
      <c r="C1" s="136"/>
      <c r="D1" s="136"/>
      <c r="E1" s="136"/>
      <c r="G1" s="136" t="s">
        <v>172</v>
      </c>
      <c r="H1" s="136"/>
      <c r="I1" s="136"/>
      <c r="J1" s="136"/>
      <c r="K1" s="136"/>
      <c r="M1" s="136" t="s">
        <v>176</v>
      </c>
      <c r="N1" s="136"/>
      <c r="O1" s="136"/>
      <c r="P1" s="136"/>
      <c r="Q1" s="136"/>
      <c r="S1" s="136" t="s">
        <v>178</v>
      </c>
      <c r="T1" s="136"/>
      <c r="U1" s="136"/>
      <c r="V1" s="136"/>
      <c r="W1" s="136"/>
      <c r="Y1" s="136" t="s">
        <v>181</v>
      </c>
      <c r="Z1" s="136"/>
      <c r="AA1" s="136"/>
      <c r="AB1" s="136"/>
      <c r="AC1" s="136"/>
      <c r="AE1" s="136" t="s">
        <v>184</v>
      </c>
      <c r="AF1" s="136"/>
      <c r="AG1" s="136"/>
      <c r="AH1" s="136"/>
      <c r="AI1" s="136"/>
      <c r="AQ1" s="109"/>
    </row>
    <row r="2" spans="1:43">
      <c r="A2" s="97" t="s">
        <v>150</v>
      </c>
      <c r="B2" s="103" t="s">
        <v>152</v>
      </c>
      <c r="C2" s="103" t="s">
        <v>153</v>
      </c>
      <c r="D2" s="103" t="s">
        <v>154</v>
      </c>
      <c r="E2" s="97" t="s">
        <v>151</v>
      </c>
      <c r="G2" s="97" t="s">
        <v>150</v>
      </c>
      <c r="H2" s="103" t="s">
        <v>152</v>
      </c>
      <c r="I2" s="103" t="s">
        <v>153</v>
      </c>
      <c r="J2" s="103" t="s">
        <v>154</v>
      </c>
      <c r="K2" s="97" t="s">
        <v>151</v>
      </c>
      <c r="M2" s="97" t="s">
        <v>150</v>
      </c>
      <c r="N2" s="103" t="s">
        <v>152</v>
      </c>
      <c r="O2" s="103" t="s">
        <v>153</v>
      </c>
      <c r="P2" s="103" t="s">
        <v>154</v>
      </c>
      <c r="Q2" s="97" t="s">
        <v>151</v>
      </c>
      <c r="S2" s="97" t="s">
        <v>150</v>
      </c>
      <c r="T2" s="103" t="s">
        <v>152</v>
      </c>
      <c r="U2" s="103" t="s">
        <v>153</v>
      </c>
      <c r="V2" s="103" t="s">
        <v>154</v>
      </c>
      <c r="W2" s="97" t="s">
        <v>151</v>
      </c>
      <c r="Y2" s="97" t="s">
        <v>150</v>
      </c>
      <c r="Z2" s="103" t="s">
        <v>152</v>
      </c>
      <c r="AA2" s="103" t="s">
        <v>153</v>
      </c>
      <c r="AB2" s="103" t="s">
        <v>154</v>
      </c>
      <c r="AC2" s="97" t="s">
        <v>151</v>
      </c>
      <c r="AE2" s="97" t="s">
        <v>150</v>
      </c>
      <c r="AF2" s="103" t="s">
        <v>152</v>
      </c>
      <c r="AG2" s="103" t="s">
        <v>153</v>
      </c>
      <c r="AH2" s="103" t="s">
        <v>154</v>
      </c>
      <c r="AI2" s="97" t="s">
        <v>151</v>
      </c>
      <c r="AQ2" s="109"/>
    </row>
    <row r="3" spans="1:43">
      <c r="A3" s="97">
        <v>0</v>
      </c>
      <c r="B3" s="90">
        <v>2</v>
      </c>
      <c r="C3" s="90">
        <v>1</v>
      </c>
      <c r="D3" s="90">
        <v>11</v>
      </c>
      <c r="E3" s="90">
        <v>14</v>
      </c>
      <c r="G3" s="97">
        <v>0</v>
      </c>
      <c r="H3" s="90">
        <v>1</v>
      </c>
      <c r="I3" s="90">
        <v>7</v>
      </c>
      <c r="J3" s="90">
        <v>5</v>
      </c>
      <c r="K3" s="90">
        <v>13</v>
      </c>
      <c r="M3" s="97">
        <v>0</v>
      </c>
      <c r="N3" s="90">
        <v>1</v>
      </c>
      <c r="O3" s="90">
        <v>16</v>
      </c>
      <c r="P3" s="90">
        <v>3</v>
      </c>
      <c r="Q3" s="90">
        <v>20</v>
      </c>
      <c r="S3" s="97">
        <v>0</v>
      </c>
      <c r="T3" s="90">
        <v>1</v>
      </c>
      <c r="U3" s="90">
        <v>16</v>
      </c>
      <c r="V3" s="90">
        <v>1</v>
      </c>
      <c r="W3" s="90">
        <v>18</v>
      </c>
      <c r="Y3" s="97">
        <v>0</v>
      </c>
      <c r="Z3" s="90">
        <v>18</v>
      </c>
      <c r="AA3" s="90">
        <v>13</v>
      </c>
      <c r="AB3" s="90">
        <v>15</v>
      </c>
      <c r="AC3" s="90">
        <v>46</v>
      </c>
      <c r="AE3" s="97">
        <v>0</v>
      </c>
      <c r="AF3" s="90">
        <v>7</v>
      </c>
      <c r="AG3" s="90">
        <v>1</v>
      </c>
      <c r="AH3" s="90">
        <v>8</v>
      </c>
      <c r="AI3" s="90">
        <v>16</v>
      </c>
      <c r="AQ3" s="109"/>
    </row>
    <row r="4" spans="1:43">
      <c r="A4" s="97">
        <v>1</v>
      </c>
      <c r="B4" s="90">
        <v>9</v>
      </c>
      <c r="C4" s="90">
        <v>10</v>
      </c>
      <c r="D4" s="90">
        <v>10</v>
      </c>
      <c r="E4" s="90">
        <v>29</v>
      </c>
      <c r="G4" s="97">
        <v>1</v>
      </c>
      <c r="H4" s="90">
        <v>2</v>
      </c>
      <c r="I4" s="90">
        <v>15</v>
      </c>
      <c r="J4" s="90">
        <v>7</v>
      </c>
      <c r="K4" s="90">
        <v>24</v>
      </c>
      <c r="M4" s="97">
        <v>1</v>
      </c>
      <c r="N4" s="90">
        <v>2</v>
      </c>
      <c r="O4" s="90">
        <v>19</v>
      </c>
      <c r="P4" s="90">
        <v>11</v>
      </c>
      <c r="Q4" s="90">
        <v>32</v>
      </c>
      <c r="S4" s="97">
        <v>1</v>
      </c>
      <c r="T4" s="90">
        <v>13</v>
      </c>
      <c r="U4" s="90">
        <v>18</v>
      </c>
      <c r="V4" s="90">
        <v>3</v>
      </c>
      <c r="W4" s="90">
        <v>34</v>
      </c>
      <c r="Y4" s="97">
        <v>1</v>
      </c>
      <c r="Z4" s="90">
        <v>19</v>
      </c>
      <c r="AA4" s="90">
        <v>14</v>
      </c>
      <c r="AB4" s="90">
        <v>12</v>
      </c>
      <c r="AC4" s="90">
        <v>45</v>
      </c>
      <c r="AE4" s="97">
        <v>1</v>
      </c>
      <c r="AF4" s="90">
        <v>10</v>
      </c>
      <c r="AG4" s="90">
        <v>2</v>
      </c>
      <c r="AH4" s="90">
        <v>13</v>
      </c>
      <c r="AI4" s="90">
        <v>25</v>
      </c>
      <c r="AQ4" s="109"/>
    </row>
    <row r="5" spans="1:43">
      <c r="A5" s="97">
        <v>2</v>
      </c>
      <c r="B5" s="90">
        <v>16</v>
      </c>
      <c r="C5" s="90">
        <v>19</v>
      </c>
      <c r="D5" s="90">
        <v>4</v>
      </c>
      <c r="E5" s="90">
        <v>39</v>
      </c>
      <c r="G5" s="97">
        <v>2</v>
      </c>
      <c r="H5" s="90">
        <v>3</v>
      </c>
      <c r="I5" s="90">
        <v>18</v>
      </c>
      <c r="J5" s="90">
        <v>1</v>
      </c>
      <c r="K5" s="90">
        <v>22</v>
      </c>
      <c r="M5" s="97">
        <v>2</v>
      </c>
      <c r="N5" s="90">
        <v>3</v>
      </c>
      <c r="O5" s="90">
        <v>12</v>
      </c>
      <c r="P5" s="90">
        <v>1</v>
      </c>
      <c r="Q5" s="90">
        <v>16</v>
      </c>
      <c r="S5" s="97">
        <v>2</v>
      </c>
      <c r="T5" s="90">
        <v>14</v>
      </c>
      <c r="U5" s="90">
        <v>19</v>
      </c>
      <c r="V5" s="90">
        <v>2</v>
      </c>
      <c r="W5" s="90">
        <v>35</v>
      </c>
      <c r="Y5" s="97">
        <v>2</v>
      </c>
      <c r="Z5" s="90">
        <v>13</v>
      </c>
      <c r="AA5" s="90">
        <v>9</v>
      </c>
      <c r="AB5" s="90">
        <v>16</v>
      </c>
      <c r="AC5" s="90">
        <v>38</v>
      </c>
      <c r="AE5" s="97">
        <v>2</v>
      </c>
      <c r="AF5" s="90">
        <v>12</v>
      </c>
      <c r="AG5" s="90">
        <v>3</v>
      </c>
      <c r="AH5" s="90">
        <v>15</v>
      </c>
      <c r="AI5" s="90">
        <v>30</v>
      </c>
      <c r="AQ5" s="109"/>
    </row>
    <row r="6" spans="1:43">
      <c r="A6" s="97">
        <v>3</v>
      </c>
      <c r="B6" s="90">
        <v>10</v>
      </c>
      <c r="C6" s="90">
        <v>14</v>
      </c>
      <c r="D6" s="90">
        <v>6</v>
      </c>
      <c r="E6" s="90">
        <v>30</v>
      </c>
      <c r="G6" s="97">
        <v>3</v>
      </c>
      <c r="H6" s="90">
        <v>4</v>
      </c>
      <c r="I6" s="90">
        <v>19</v>
      </c>
      <c r="J6" s="90">
        <v>2</v>
      </c>
      <c r="K6" s="90">
        <v>25</v>
      </c>
      <c r="M6" s="97">
        <v>3</v>
      </c>
      <c r="N6" s="90">
        <v>8</v>
      </c>
      <c r="O6" s="90">
        <v>3</v>
      </c>
      <c r="P6" s="90">
        <v>5</v>
      </c>
      <c r="Q6" s="90">
        <v>16</v>
      </c>
      <c r="S6" s="97">
        <v>3</v>
      </c>
      <c r="T6" s="90">
        <v>11</v>
      </c>
      <c r="U6" s="90">
        <v>17</v>
      </c>
      <c r="V6" s="90">
        <v>6</v>
      </c>
      <c r="W6" s="90">
        <v>34</v>
      </c>
      <c r="Y6" s="97">
        <v>3</v>
      </c>
      <c r="Z6" s="90">
        <v>17</v>
      </c>
      <c r="AA6" s="90">
        <v>2</v>
      </c>
      <c r="AB6" s="90">
        <v>7</v>
      </c>
      <c r="AC6" s="90">
        <v>26</v>
      </c>
      <c r="AE6" s="97">
        <v>3</v>
      </c>
      <c r="AF6" s="90">
        <v>13</v>
      </c>
      <c r="AG6" s="90">
        <v>6</v>
      </c>
      <c r="AH6" s="90">
        <v>16</v>
      </c>
      <c r="AI6" s="90">
        <v>35</v>
      </c>
      <c r="AQ6" s="109"/>
    </row>
    <row r="7" spans="1:43">
      <c r="A7" s="97">
        <v>4</v>
      </c>
      <c r="B7" s="90">
        <v>15</v>
      </c>
      <c r="C7" s="90">
        <v>7</v>
      </c>
      <c r="D7" s="90">
        <v>1</v>
      </c>
      <c r="E7" s="90">
        <v>23</v>
      </c>
      <c r="G7" s="97">
        <v>4</v>
      </c>
      <c r="H7" s="90">
        <v>9</v>
      </c>
      <c r="I7" s="90">
        <v>17</v>
      </c>
      <c r="J7" s="90">
        <v>9</v>
      </c>
      <c r="K7" s="90">
        <v>35</v>
      </c>
      <c r="M7" s="97">
        <v>4</v>
      </c>
      <c r="N7" s="90">
        <v>9</v>
      </c>
      <c r="O7" s="90">
        <v>6</v>
      </c>
      <c r="P7" s="90">
        <v>8</v>
      </c>
      <c r="Q7" s="90">
        <v>23</v>
      </c>
      <c r="S7" s="97">
        <v>4</v>
      </c>
      <c r="T7" s="90">
        <v>15</v>
      </c>
      <c r="U7" s="90">
        <v>15</v>
      </c>
      <c r="V7" s="90">
        <v>8</v>
      </c>
      <c r="W7" s="90">
        <v>38</v>
      </c>
      <c r="Y7" s="97">
        <v>4</v>
      </c>
      <c r="Z7" s="90">
        <v>12</v>
      </c>
      <c r="AA7" s="90">
        <v>7</v>
      </c>
      <c r="AB7" s="90">
        <v>11</v>
      </c>
      <c r="AC7" s="90">
        <v>30</v>
      </c>
      <c r="AE7" s="97">
        <v>4</v>
      </c>
      <c r="AF7" s="90">
        <v>17</v>
      </c>
      <c r="AG7" s="90">
        <v>11</v>
      </c>
      <c r="AH7" s="90">
        <v>12</v>
      </c>
      <c r="AI7" s="90">
        <v>40</v>
      </c>
      <c r="AQ7" s="109"/>
    </row>
    <row r="8" spans="1:43">
      <c r="A8" s="97">
        <v>5</v>
      </c>
      <c r="B8" s="90">
        <v>19</v>
      </c>
      <c r="C8" s="90">
        <v>3</v>
      </c>
      <c r="D8" s="90">
        <v>3</v>
      </c>
      <c r="E8" s="90">
        <v>25</v>
      </c>
      <c r="G8" s="97">
        <v>5</v>
      </c>
      <c r="H8" s="90">
        <v>8</v>
      </c>
      <c r="I8" s="90">
        <v>16</v>
      </c>
      <c r="J8" s="90">
        <v>8</v>
      </c>
      <c r="K8" s="90">
        <v>32</v>
      </c>
      <c r="M8" s="97">
        <v>5</v>
      </c>
      <c r="N8" s="90">
        <v>11</v>
      </c>
      <c r="O8" s="90">
        <v>2</v>
      </c>
      <c r="P8" s="90">
        <v>2</v>
      </c>
      <c r="Q8" s="90">
        <v>15</v>
      </c>
      <c r="S8" s="97">
        <v>5</v>
      </c>
      <c r="T8" s="90">
        <v>10</v>
      </c>
      <c r="U8" s="90">
        <v>8</v>
      </c>
      <c r="V8" s="90">
        <v>10</v>
      </c>
      <c r="W8" s="90">
        <v>28</v>
      </c>
      <c r="Y8" s="97">
        <v>5</v>
      </c>
      <c r="Z8" s="90">
        <v>16</v>
      </c>
      <c r="AA8" s="90">
        <v>8</v>
      </c>
      <c r="AB8" s="90">
        <v>10</v>
      </c>
      <c r="AC8" s="90">
        <v>34</v>
      </c>
      <c r="AE8" s="97">
        <v>5</v>
      </c>
      <c r="AF8" s="90">
        <v>18</v>
      </c>
      <c r="AG8" s="90">
        <v>15</v>
      </c>
      <c r="AH8" s="90">
        <v>7</v>
      </c>
      <c r="AI8" s="90">
        <v>40</v>
      </c>
      <c r="AQ8" s="109"/>
    </row>
    <row r="9" spans="1:43">
      <c r="A9" s="97">
        <v>6</v>
      </c>
      <c r="B9" s="90">
        <v>11</v>
      </c>
      <c r="C9" s="90">
        <v>4</v>
      </c>
      <c r="D9" s="90">
        <v>5</v>
      </c>
      <c r="E9" s="90">
        <v>20</v>
      </c>
      <c r="G9" s="97">
        <v>6</v>
      </c>
      <c r="H9" s="90">
        <v>5</v>
      </c>
      <c r="I9" s="90">
        <v>14</v>
      </c>
      <c r="J9" s="90">
        <v>10</v>
      </c>
      <c r="K9" s="90">
        <v>29</v>
      </c>
      <c r="M9" s="97">
        <v>6</v>
      </c>
      <c r="N9" s="90">
        <v>4</v>
      </c>
      <c r="O9" s="90">
        <v>1</v>
      </c>
      <c r="P9" s="90">
        <v>9</v>
      </c>
      <c r="Q9" s="90">
        <v>14</v>
      </c>
      <c r="S9" s="97">
        <v>6</v>
      </c>
      <c r="T9" s="90">
        <v>6</v>
      </c>
      <c r="U9" s="90">
        <v>3</v>
      </c>
      <c r="V9" s="90">
        <v>11</v>
      </c>
      <c r="W9" s="90">
        <v>20</v>
      </c>
      <c r="Y9" s="97">
        <v>6</v>
      </c>
      <c r="Z9" s="90">
        <v>14</v>
      </c>
      <c r="AA9" s="90">
        <v>5</v>
      </c>
      <c r="AB9" s="90">
        <v>14</v>
      </c>
      <c r="AC9" s="90">
        <v>33</v>
      </c>
      <c r="AE9" s="97">
        <v>6</v>
      </c>
      <c r="AF9" s="90">
        <v>1</v>
      </c>
      <c r="AG9" s="90">
        <v>13</v>
      </c>
      <c r="AH9" s="90">
        <v>9</v>
      </c>
      <c r="AI9" s="90">
        <v>23</v>
      </c>
      <c r="AQ9" s="109"/>
    </row>
    <row r="10" spans="1:43">
      <c r="A10" s="97">
        <v>7</v>
      </c>
      <c r="B10" s="90">
        <v>3</v>
      </c>
      <c r="C10" s="90">
        <v>6</v>
      </c>
      <c r="D10" s="90">
        <v>14</v>
      </c>
      <c r="E10" s="90">
        <v>23</v>
      </c>
      <c r="G10" s="97">
        <v>7</v>
      </c>
      <c r="H10" s="90">
        <v>6</v>
      </c>
      <c r="I10" s="90">
        <v>5</v>
      </c>
      <c r="J10" s="90">
        <v>11</v>
      </c>
      <c r="K10" s="90">
        <v>22</v>
      </c>
      <c r="M10" s="97">
        <v>7</v>
      </c>
      <c r="N10" s="90">
        <v>5</v>
      </c>
      <c r="O10" s="90">
        <v>4</v>
      </c>
      <c r="P10" s="90">
        <v>12</v>
      </c>
      <c r="Q10" s="90">
        <v>21</v>
      </c>
      <c r="S10" s="97">
        <v>7</v>
      </c>
      <c r="T10" s="90">
        <v>9</v>
      </c>
      <c r="U10" s="90">
        <v>2</v>
      </c>
      <c r="V10" s="90">
        <v>12</v>
      </c>
      <c r="W10" s="90">
        <v>23</v>
      </c>
      <c r="Y10" s="97">
        <v>7</v>
      </c>
      <c r="Z10" s="90">
        <v>10</v>
      </c>
      <c r="AA10" s="90">
        <v>1</v>
      </c>
      <c r="AB10" s="90">
        <v>9</v>
      </c>
      <c r="AC10" s="90">
        <v>20</v>
      </c>
      <c r="AE10" s="97">
        <v>7</v>
      </c>
      <c r="AF10" s="90">
        <v>8</v>
      </c>
      <c r="AG10" s="90">
        <v>7</v>
      </c>
      <c r="AH10" s="90">
        <v>3</v>
      </c>
      <c r="AI10" s="90">
        <v>18</v>
      </c>
      <c r="AQ10" s="109"/>
    </row>
    <row r="11" spans="1:43">
      <c r="A11" s="97">
        <v>8</v>
      </c>
      <c r="B11" s="90">
        <v>8</v>
      </c>
      <c r="C11" s="90">
        <v>8</v>
      </c>
      <c r="D11" s="90">
        <v>15</v>
      </c>
      <c r="E11" s="90">
        <v>31</v>
      </c>
      <c r="G11" s="97">
        <v>8</v>
      </c>
      <c r="H11" s="90">
        <v>11</v>
      </c>
      <c r="I11" s="90">
        <v>1</v>
      </c>
      <c r="J11" s="90">
        <v>3</v>
      </c>
      <c r="K11" s="90">
        <v>15</v>
      </c>
      <c r="M11" s="97">
        <v>8</v>
      </c>
      <c r="N11" s="90">
        <v>7</v>
      </c>
      <c r="O11" s="90">
        <v>5</v>
      </c>
      <c r="P11" s="90">
        <v>4</v>
      </c>
      <c r="Q11" s="90">
        <v>16</v>
      </c>
      <c r="S11" s="97">
        <v>8</v>
      </c>
      <c r="T11" s="90">
        <v>4</v>
      </c>
      <c r="U11" s="90">
        <v>4</v>
      </c>
      <c r="V11" s="90">
        <v>7</v>
      </c>
      <c r="W11" s="90">
        <v>15</v>
      </c>
      <c r="Y11" s="97">
        <v>8</v>
      </c>
      <c r="Z11" s="90">
        <v>8</v>
      </c>
      <c r="AA11" s="90">
        <v>3</v>
      </c>
      <c r="AB11" s="90">
        <v>5</v>
      </c>
      <c r="AC11" s="90">
        <v>16</v>
      </c>
      <c r="AE11" s="97">
        <v>8</v>
      </c>
      <c r="AF11" s="90">
        <v>11</v>
      </c>
      <c r="AG11" s="90">
        <v>5</v>
      </c>
      <c r="AH11" s="90">
        <v>14</v>
      </c>
      <c r="AI11" s="90">
        <v>30</v>
      </c>
      <c r="AQ11" s="109"/>
    </row>
    <row r="12" spans="1:43">
      <c r="A12" s="97">
        <v>9</v>
      </c>
      <c r="B12" s="90">
        <v>4</v>
      </c>
      <c r="C12" s="90">
        <v>11</v>
      </c>
      <c r="D12" s="90">
        <v>19</v>
      </c>
      <c r="E12" s="90">
        <v>34</v>
      </c>
      <c r="G12" s="97">
        <v>9</v>
      </c>
      <c r="H12" s="90">
        <v>12</v>
      </c>
      <c r="I12" s="90">
        <v>2</v>
      </c>
      <c r="J12" s="90">
        <v>4</v>
      </c>
      <c r="K12" s="90">
        <v>18</v>
      </c>
      <c r="M12" s="97">
        <v>9</v>
      </c>
      <c r="N12" s="90">
        <v>14</v>
      </c>
      <c r="O12" s="90">
        <v>7</v>
      </c>
      <c r="P12" s="90">
        <v>13</v>
      </c>
      <c r="Q12" s="90">
        <v>34</v>
      </c>
      <c r="S12" s="97">
        <v>9</v>
      </c>
      <c r="T12" s="90">
        <v>5</v>
      </c>
      <c r="U12" s="90">
        <v>5</v>
      </c>
      <c r="V12" s="90">
        <v>5</v>
      </c>
      <c r="W12" s="90">
        <v>15</v>
      </c>
      <c r="Y12" s="97">
        <v>9</v>
      </c>
      <c r="Z12" s="90">
        <v>11</v>
      </c>
      <c r="AA12" s="90">
        <v>6</v>
      </c>
      <c r="AB12" s="90">
        <v>6</v>
      </c>
      <c r="AC12" s="90">
        <v>23</v>
      </c>
      <c r="AE12" s="97">
        <v>9</v>
      </c>
      <c r="AF12" s="90">
        <v>2</v>
      </c>
      <c r="AG12" s="90">
        <v>4</v>
      </c>
      <c r="AH12" s="90">
        <v>1</v>
      </c>
      <c r="AI12" s="90">
        <v>7</v>
      </c>
      <c r="AQ12" s="109"/>
    </row>
    <row r="13" spans="1:43">
      <c r="A13" s="97">
        <v>10</v>
      </c>
      <c r="B13" s="90">
        <v>7</v>
      </c>
      <c r="C13" s="90">
        <v>13</v>
      </c>
      <c r="D13" s="90">
        <v>12</v>
      </c>
      <c r="E13" s="90">
        <v>32</v>
      </c>
      <c r="G13" s="97">
        <v>10</v>
      </c>
      <c r="H13" s="90">
        <v>15</v>
      </c>
      <c r="I13" s="90">
        <v>4</v>
      </c>
      <c r="J13" s="90">
        <v>6</v>
      </c>
      <c r="K13" s="90">
        <v>25</v>
      </c>
      <c r="M13" s="97">
        <v>10</v>
      </c>
      <c r="N13" s="90">
        <v>18</v>
      </c>
      <c r="O13" s="90">
        <v>8</v>
      </c>
      <c r="P13" s="90">
        <v>15</v>
      </c>
      <c r="Q13" s="90">
        <v>41</v>
      </c>
      <c r="S13" s="97">
        <v>10</v>
      </c>
      <c r="T13" s="90">
        <v>8</v>
      </c>
      <c r="U13" s="90">
        <v>7</v>
      </c>
      <c r="V13" s="90">
        <v>4</v>
      </c>
      <c r="W13" s="90">
        <v>19</v>
      </c>
      <c r="Y13" s="97">
        <v>10</v>
      </c>
      <c r="Z13" s="90">
        <v>15</v>
      </c>
      <c r="AA13" s="90">
        <v>4</v>
      </c>
      <c r="AB13" s="90">
        <v>17</v>
      </c>
      <c r="AC13" s="90">
        <v>36</v>
      </c>
      <c r="AE13" s="97">
        <v>10</v>
      </c>
      <c r="AF13" s="90">
        <v>3</v>
      </c>
      <c r="AG13" s="90">
        <v>9</v>
      </c>
      <c r="AH13" s="90">
        <v>2</v>
      </c>
      <c r="AI13" s="90">
        <v>14</v>
      </c>
      <c r="AQ13" s="109"/>
    </row>
    <row r="14" spans="1:43">
      <c r="A14" s="97">
        <v>11</v>
      </c>
      <c r="B14" s="90">
        <v>17</v>
      </c>
      <c r="C14" s="90">
        <v>17</v>
      </c>
      <c r="D14" s="90">
        <v>8</v>
      </c>
      <c r="E14" s="90">
        <v>42</v>
      </c>
      <c r="G14" s="97">
        <v>11</v>
      </c>
      <c r="H14" s="90">
        <v>17</v>
      </c>
      <c r="I14" s="90">
        <v>8</v>
      </c>
      <c r="J14" s="90">
        <v>13</v>
      </c>
      <c r="K14" s="90">
        <v>38</v>
      </c>
      <c r="M14" s="97">
        <v>11</v>
      </c>
      <c r="N14" s="90">
        <v>10</v>
      </c>
      <c r="O14" s="90">
        <v>9</v>
      </c>
      <c r="P14" s="90">
        <v>6</v>
      </c>
      <c r="Q14" s="90">
        <v>25</v>
      </c>
      <c r="S14" s="97">
        <v>11</v>
      </c>
      <c r="T14" s="90">
        <v>12</v>
      </c>
      <c r="U14" s="90">
        <v>9</v>
      </c>
      <c r="V14" s="90">
        <v>13</v>
      </c>
      <c r="W14" s="90">
        <v>34</v>
      </c>
      <c r="Y14" s="97">
        <v>11</v>
      </c>
      <c r="Z14" s="90">
        <v>9</v>
      </c>
      <c r="AA14" s="90">
        <v>12</v>
      </c>
      <c r="AB14" s="90">
        <v>19</v>
      </c>
      <c r="AC14" s="90">
        <v>40</v>
      </c>
      <c r="AE14" s="97">
        <v>11</v>
      </c>
      <c r="AF14" s="90">
        <v>4</v>
      </c>
      <c r="AG14" s="90">
        <v>14</v>
      </c>
      <c r="AH14" s="90">
        <v>11</v>
      </c>
      <c r="AI14" s="90">
        <v>29</v>
      </c>
      <c r="AQ14" s="109"/>
    </row>
    <row r="15" spans="1:43">
      <c r="A15" s="97">
        <v>12</v>
      </c>
      <c r="B15" s="90">
        <v>18</v>
      </c>
      <c r="C15" s="90">
        <v>18</v>
      </c>
      <c r="D15" s="90">
        <v>9</v>
      </c>
      <c r="E15" s="90">
        <v>45</v>
      </c>
      <c r="G15" s="97">
        <v>12</v>
      </c>
      <c r="H15" s="90">
        <v>18</v>
      </c>
      <c r="I15" s="90">
        <v>10</v>
      </c>
      <c r="J15" s="90">
        <v>12</v>
      </c>
      <c r="K15" s="90">
        <v>40</v>
      </c>
      <c r="M15" s="97">
        <v>12</v>
      </c>
      <c r="N15" s="90">
        <v>6</v>
      </c>
      <c r="O15" s="90">
        <v>10</v>
      </c>
      <c r="P15" s="90">
        <v>10</v>
      </c>
      <c r="Q15" s="90">
        <v>26</v>
      </c>
      <c r="S15" s="97">
        <v>12</v>
      </c>
      <c r="T15" s="90">
        <v>17</v>
      </c>
      <c r="U15" s="90">
        <v>12</v>
      </c>
      <c r="V15" s="90">
        <v>9</v>
      </c>
      <c r="W15" s="90">
        <v>38</v>
      </c>
      <c r="Y15" s="97">
        <v>12</v>
      </c>
      <c r="Z15" s="90">
        <v>3</v>
      </c>
      <c r="AA15" s="90">
        <v>11</v>
      </c>
      <c r="AB15" s="90">
        <v>18</v>
      </c>
      <c r="AC15" s="90">
        <v>32</v>
      </c>
      <c r="AE15" s="97">
        <v>12</v>
      </c>
      <c r="AF15" s="90">
        <v>6</v>
      </c>
      <c r="AG15" s="90">
        <v>17</v>
      </c>
      <c r="AH15" s="90">
        <v>4</v>
      </c>
      <c r="AI15" s="90">
        <v>27</v>
      </c>
      <c r="AQ15" s="109"/>
    </row>
    <row r="16" spans="1:43">
      <c r="A16" s="97">
        <v>13</v>
      </c>
      <c r="B16" s="90">
        <v>13</v>
      </c>
      <c r="C16" s="90">
        <v>15</v>
      </c>
      <c r="D16" s="90">
        <v>2</v>
      </c>
      <c r="E16" s="90">
        <v>30</v>
      </c>
      <c r="G16" s="97">
        <v>13</v>
      </c>
      <c r="H16" s="90">
        <v>19</v>
      </c>
      <c r="I16" s="90">
        <v>12</v>
      </c>
      <c r="J16" s="90">
        <v>14</v>
      </c>
      <c r="K16" s="90">
        <v>45</v>
      </c>
      <c r="M16" s="97">
        <v>13</v>
      </c>
      <c r="N16" s="90">
        <v>15</v>
      </c>
      <c r="O16" s="90">
        <v>15</v>
      </c>
      <c r="P16" s="90">
        <v>7</v>
      </c>
      <c r="Q16" s="90">
        <v>37</v>
      </c>
      <c r="S16" s="97">
        <v>13</v>
      </c>
      <c r="T16" s="90">
        <v>19</v>
      </c>
      <c r="U16" s="90">
        <v>13</v>
      </c>
      <c r="V16" s="90">
        <v>14</v>
      </c>
      <c r="W16" s="90">
        <v>46</v>
      </c>
      <c r="Y16" s="97">
        <v>13</v>
      </c>
      <c r="Z16" s="90">
        <v>1</v>
      </c>
      <c r="AA16" s="90">
        <v>16</v>
      </c>
      <c r="AB16" s="90">
        <v>13</v>
      </c>
      <c r="AC16" s="90">
        <v>30</v>
      </c>
      <c r="AE16" s="97">
        <v>13</v>
      </c>
      <c r="AF16" s="90">
        <v>16</v>
      </c>
      <c r="AG16" s="90">
        <v>19</v>
      </c>
      <c r="AH16" s="90">
        <v>5</v>
      </c>
      <c r="AI16" s="90">
        <v>40</v>
      </c>
      <c r="AQ16" s="109"/>
    </row>
    <row r="17" spans="1:43">
      <c r="A17" s="97">
        <v>14</v>
      </c>
      <c r="B17" s="90">
        <v>14</v>
      </c>
      <c r="C17" s="90">
        <v>16</v>
      </c>
      <c r="D17" s="90">
        <v>7</v>
      </c>
      <c r="E17" s="90">
        <v>37</v>
      </c>
      <c r="G17" s="97">
        <v>14</v>
      </c>
      <c r="H17" s="90">
        <v>16</v>
      </c>
      <c r="I17" s="90">
        <v>13</v>
      </c>
      <c r="J17" s="90">
        <v>15</v>
      </c>
      <c r="K17" s="90">
        <v>44</v>
      </c>
      <c r="M17" s="97">
        <v>14</v>
      </c>
      <c r="N17" s="90">
        <v>13</v>
      </c>
      <c r="O17" s="90">
        <v>17</v>
      </c>
      <c r="P17" s="90">
        <v>14</v>
      </c>
      <c r="Q17" s="90">
        <v>44</v>
      </c>
      <c r="S17" s="97">
        <v>14</v>
      </c>
      <c r="T17" s="90">
        <v>18</v>
      </c>
      <c r="U17" s="90">
        <v>14</v>
      </c>
      <c r="V17" s="90">
        <v>15</v>
      </c>
      <c r="W17" s="90">
        <v>47</v>
      </c>
      <c r="Y17" s="97">
        <v>14</v>
      </c>
      <c r="Z17" s="90">
        <v>2</v>
      </c>
      <c r="AA17" s="90">
        <v>15</v>
      </c>
      <c r="AB17" s="90">
        <v>8</v>
      </c>
      <c r="AC17" s="90">
        <v>25</v>
      </c>
      <c r="AE17" s="97">
        <v>14</v>
      </c>
      <c r="AF17" s="90">
        <v>19</v>
      </c>
      <c r="AG17" s="90">
        <v>18</v>
      </c>
      <c r="AH17" s="90">
        <v>10</v>
      </c>
      <c r="AI17" s="90">
        <v>47</v>
      </c>
      <c r="AQ17" s="109"/>
    </row>
    <row r="18" spans="1:43">
      <c r="A18" s="97">
        <v>15</v>
      </c>
      <c r="B18" s="90">
        <v>5</v>
      </c>
      <c r="C18" s="90">
        <v>12</v>
      </c>
      <c r="D18" s="90">
        <v>13</v>
      </c>
      <c r="E18" s="90">
        <v>30</v>
      </c>
      <c r="G18" s="97">
        <v>15</v>
      </c>
      <c r="H18" s="90">
        <v>14</v>
      </c>
      <c r="I18" s="90">
        <v>11</v>
      </c>
      <c r="J18" s="90">
        <v>16</v>
      </c>
      <c r="K18" s="90">
        <v>41</v>
      </c>
      <c r="M18" s="97">
        <v>15</v>
      </c>
      <c r="N18" s="90">
        <v>12</v>
      </c>
      <c r="O18" s="90">
        <v>14</v>
      </c>
      <c r="P18" s="90">
        <v>16</v>
      </c>
      <c r="Q18" s="90">
        <v>42</v>
      </c>
      <c r="S18" s="97">
        <v>15</v>
      </c>
      <c r="T18" s="90">
        <v>16</v>
      </c>
      <c r="U18" s="90">
        <v>11</v>
      </c>
      <c r="V18" s="90">
        <v>17</v>
      </c>
      <c r="W18" s="90">
        <v>44</v>
      </c>
      <c r="Y18" s="97">
        <v>15</v>
      </c>
      <c r="Z18" s="90">
        <v>5</v>
      </c>
      <c r="AA18" s="90">
        <v>18</v>
      </c>
      <c r="AB18" s="90">
        <v>4</v>
      </c>
      <c r="AC18" s="90">
        <v>27</v>
      </c>
      <c r="AE18" s="97">
        <v>15</v>
      </c>
      <c r="AF18" s="90">
        <v>15</v>
      </c>
      <c r="AG18" s="90">
        <v>16</v>
      </c>
      <c r="AH18" s="90">
        <v>19</v>
      </c>
      <c r="AI18" s="90">
        <v>50</v>
      </c>
      <c r="AQ18" s="109"/>
    </row>
    <row r="19" spans="1:43">
      <c r="A19" s="97">
        <v>16</v>
      </c>
      <c r="B19" s="90">
        <v>1</v>
      </c>
      <c r="C19" s="90">
        <v>9</v>
      </c>
      <c r="D19" s="90">
        <v>17</v>
      </c>
      <c r="E19" s="90">
        <v>27</v>
      </c>
      <c r="G19" s="97">
        <v>16</v>
      </c>
      <c r="H19" s="90">
        <v>10</v>
      </c>
      <c r="I19" s="90">
        <v>9</v>
      </c>
      <c r="J19" s="90">
        <v>17</v>
      </c>
      <c r="K19" s="90">
        <v>36</v>
      </c>
      <c r="M19" s="97">
        <v>16</v>
      </c>
      <c r="N19" s="90">
        <v>17</v>
      </c>
      <c r="O19" s="90">
        <v>18</v>
      </c>
      <c r="P19" s="90">
        <v>17</v>
      </c>
      <c r="Q19" s="90">
        <v>52</v>
      </c>
      <c r="S19" s="97">
        <v>16</v>
      </c>
      <c r="T19" s="90">
        <v>7</v>
      </c>
      <c r="U19" s="90">
        <v>10</v>
      </c>
      <c r="V19" s="90">
        <v>19</v>
      </c>
      <c r="W19" s="90">
        <v>36</v>
      </c>
      <c r="Y19" s="97">
        <v>16</v>
      </c>
      <c r="Z19" s="90">
        <v>4</v>
      </c>
      <c r="AA19" s="90">
        <v>19</v>
      </c>
      <c r="AB19" s="90">
        <v>2</v>
      </c>
      <c r="AC19" s="90">
        <v>25</v>
      </c>
      <c r="AE19" s="97">
        <v>16</v>
      </c>
      <c r="AF19" s="90">
        <v>14</v>
      </c>
      <c r="AG19" s="90">
        <v>12</v>
      </c>
      <c r="AH19" s="90">
        <v>17</v>
      </c>
      <c r="AI19" s="90">
        <v>43</v>
      </c>
      <c r="AQ19" s="109"/>
    </row>
    <row r="20" spans="1:43">
      <c r="A20" s="97">
        <v>17</v>
      </c>
      <c r="B20" s="90">
        <v>6</v>
      </c>
      <c r="C20" s="90">
        <v>5</v>
      </c>
      <c r="D20" s="90">
        <v>18</v>
      </c>
      <c r="E20" s="90">
        <v>29</v>
      </c>
      <c r="G20" s="97">
        <v>17</v>
      </c>
      <c r="H20" s="90">
        <v>7</v>
      </c>
      <c r="I20" s="90">
        <v>6</v>
      </c>
      <c r="J20" s="90">
        <v>19</v>
      </c>
      <c r="K20" s="90">
        <v>32</v>
      </c>
      <c r="M20" s="97">
        <v>17</v>
      </c>
      <c r="N20" s="90">
        <v>16</v>
      </c>
      <c r="O20" s="90">
        <v>13</v>
      </c>
      <c r="P20" s="90">
        <v>19</v>
      </c>
      <c r="Q20" s="90">
        <v>48</v>
      </c>
      <c r="S20" s="97">
        <v>17</v>
      </c>
      <c r="T20" s="90">
        <v>3</v>
      </c>
      <c r="U20" s="90">
        <v>6</v>
      </c>
      <c r="V20" s="90">
        <v>18</v>
      </c>
      <c r="W20" s="90">
        <v>27</v>
      </c>
      <c r="Y20" s="97">
        <v>17</v>
      </c>
      <c r="Z20" s="90">
        <v>7</v>
      </c>
      <c r="AA20" s="90">
        <v>17</v>
      </c>
      <c r="AB20" s="90">
        <v>1</v>
      </c>
      <c r="AC20" s="90">
        <v>25</v>
      </c>
      <c r="AE20" s="97">
        <v>17</v>
      </c>
      <c r="AF20" s="90">
        <v>9</v>
      </c>
      <c r="AG20" s="90">
        <v>10</v>
      </c>
      <c r="AH20" s="90">
        <v>6</v>
      </c>
      <c r="AI20" s="90">
        <v>25</v>
      </c>
      <c r="AQ20" s="109"/>
    </row>
    <row r="21" spans="1:43">
      <c r="A21" s="97">
        <v>18</v>
      </c>
      <c r="B21" s="90">
        <v>12</v>
      </c>
      <c r="C21" s="90">
        <v>2</v>
      </c>
      <c r="D21" s="90">
        <v>16</v>
      </c>
      <c r="E21" s="90">
        <v>30</v>
      </c>
      <c r="G21" s="97">
        <v>18</v>
      </c>
      <c r="H21" s="90">
        <v>13</v>
      </c>
      <c r="I21" s="90">
        <v>3</v>
      </c>
      <c r="J21" s="90">
        <v>18</v>
      </c>
      <c r="K21" s="90">
        <v>34</v>
      </c>
      <c r="M21" s="97">
        <v>18</v>
      </c>
      <c r="N21" s="90">
        <v>19</v>
      </c>
      <c r="O21" s="90">
        <v>11</v>
      </c>
      <c r="P21" s="90">
        <v>18</v>
      </c>
      <c r="Q21" s="90">
        <v>48</v>
      </c>
      <c r="S21" s="97">
        <v>18</v>
      </c>
      <c r="T21" s="90">
        <v>2</v>
      </c>
      <c r="U21" s="90">
        <v>1</v>
      </c>
      <c r="V21" s="90">
        <v>16</v>
      </c>
      <c r="W21" s="90">
        <v>19</v>
      </c>
      <c r="Y21" s="97">
        <v>18</v>
      </c>
      <c r="Z21" s="90">
        <v>6</v>
      </c>
      <c r="AA21" s="90">
        <v>10</v>
      </c>
      <c r="AB21" s="90">
        <v>3</v>
      </c>
      <c r="AC21" s="90">
        <v>19</v>
      </c>
      <c r="AE21" s="97">
        <v>18</v>
      </c>
      <c r="AF21" s="90">
        <v>5</v>
      </c>
      <c r="AG21" s="90">
        <v>8</v>
      </c>
      <c r="AH21" s="90">
        <v>18</v>
      </c>
      <c r="AI21" s="90">
        <v>31</v>
      </c>
      <c r="AQ21" s="109"/>
    </row>
    <row r="25" spans="1:43">
      <c r="H25" s="105"/>
      <c r="I25" s="143">
        <v>43477</v>
      </c>
      <c r="J25" s="142"/>
      <c r="K25" s="142"/>
      <c r="L25" s="143">
        <v>43497</v>
      </c>
      <c r="M25" s="142"/>
      <c r="N25" s="142"/>
      <c r="O25" s="143">
        <v>43554</v>
      </c>
      <c r="P25" s="142"/>
      <c r="Q25" s="142"/>
    </row>
    <row r="26" spans="1:43">
      <c r="F26" t="s">
        <v>161</v>
      </c>
      <c r="H26" s="104" t="s">
        <v>158</v>
      </c>
      <c r="I26" s="104" t="s">
        <v>159</v>
      </c>
      <c r="J26" s="104" t="s">
        <v>160</v>
      </c>
      <c r="K26" s="104" t="s">
        <v>162</v>
      </c>
      <c r="L26" s="104" t="s">
        <v>159</v>
      </c>
      <c r="M26" s="104" t="s">
        <v>160</v>
      </c>
      <c r="N26" s="104" t="s">
        <v>162</v>
      </c>
      <c r="O26" s="104" t="s">
        <v>159</v>
      </c>
      <c r="P26" s="104" t="s">
        <v>160</v>
      </c>
      <c r="Q26" s="104" t="s">
        <v>162</v>
      </c>
    </row>
    <row r="27" spans="1:43">
      <c r="E27" t="s">
        <v>159</v>
      </c>
      <c r="F27">
        <v>6</v>
      </c>
      <c r="H27" s="96" t="s">
        <v>0</v>
      </c>
      <c r="I27" s="107">
        <f>SUM(B3:B8)/$F$27</f>
        <v>11.833333333333334</v>
      </c>
      <c r="J27" s="107">
        <f>SUM(B9:B14)/$F$28</f>
        <v>8.3333333333333339</v>
      </c>
      <c r="K27" s="107">
        <f>SUM(B15:B21)/$F$29</f>
        <v>9.8571428571428577</v>
      </c>
      <c r="L27" s="107">
        <f>SUM(C3:C8)/$F$27</f>
        <v>9</v>
      </c>
      <c r="M27" s="107">
        <f>SUM(C9:C14)/$F$28</f>
        <v>9.8333333333333339</v>
      </c>
      <c r="N27" s="107">
        <f>SUM(C15:C21)/$F$29</f>
        <v>11</v>
      </c>
      <c r="O27" s="107">
        <f>SUM(D3:D8)/$F$27</f>
        <v>5.833333333333333</v>
      </c>
      <c r="P27" s="107">
        <f>SUM(D9:D14)/$F$28</f>
        <v>12.166666666666666</v>
      </c>
      <c r="Q27" s="107">
        <f>SUM(D15:D21)/$F$29</f>
        <v>11.714285714285714</v>
      </c>
    </row>
    <row r="28" spans="1:43">
      <c r="E28" t="s">
        <v>160</v>
      </c>
      <c r="F28">
        <v>6</v>
      </c>
      <c r="H28" s="96" t="s">
        <v>12</v>
      </c>
      <c r="I28" s="107">
        <f>SUM(H3:H8)/$F$27</f>
        <v>4.5</v>
      </c>
      <c r="J28" s="107">
        <f>SUM(H9:H15)/$F$28</f>
        <v>14</v>
      </c>
      <c r="K28" s="107">
        <f>SUM(H15:H21)/$F$29</f>
        <v>13.857142857142858</v>
      </c>
      <c r="L28" s="107">
        <f>SUM(I3:I8)/$F$27</f>
        <v>15.333333333333334</v>
      </c>
      <c r="M28" s="107">
        <f>SUM(I9:I15)/$F$28</f>
        <v>7.333333333333333</v>
      </c>
      <c r="N28" s="107">
        <f>SUM(I15:I21)/$F$29</f>
        <v>9.1428571428571423</v>
      </c>
      <c r="O28" s="107">
        <f>SUM(J3:J8)/$F$27</f>
        <v>5.333333333333333</v>
      </c>
      <c r="P28" s="107">
        <f>SUM(J9:J15)/$F$28</f>
        <v>9.8333333333333339</v>
      </c>
      <c r="Q28" s="107">
        <f>SUM(J15:J21)/$F$29</f>
        <v>15.857142857142858</v>
      </c>
    </row>
    <row r="29" spans="1:43">
      <c r="E29" t="s">
        <v>162</v>
      </c>
      <c r="F29">
        <v>7</v>
      </c>
      <c r="H29" s="96" t="s">
        <v>13</v>
      </c>
      <c r="I29" s="107">
        <f>SUM(N3:N8)/$F$27</f>
        <v>5.666666666666667</v>
      </c>
      <c r="J29" s="107">
        <f>SUM(N9:N14)/$F$28</f>
        <v>9.6666666666666661</v>
      </c>
      <c r="K29" s="107">
        <f>SUM(N15:N21)/$F$29</f>
        <v>14</v>
      </c>
      <c r="L29" s="107">
        <f>SUM(O3:O8)/$F$27</f>
        <v>9.6666666666666661</v>
      </c>
      <c r="M29" s="107">
        <f>SUM(O9:O14)/$F$28</f>
        <v>5.666666666666667</v>
      </c>
      <c r="N29" s="107">
        <f>SUM(O15:O21)/$F$29</f>
        <v>14</v>
      </c>
      <c r="O29" s="107">
        <f>SUM(P3:P8)/$F$27</f>
        <v>5</v>
      </c>
      <c r="P29" s="107">
        <f>SUM(P9:P14)/$F$28</f>
        <v>9.8333333333333339</v>
      </c>
      <c r="Q29" s="107">
        <f>SUM(P15:P21)/$F$29</f>
        <v>14.428571428571429</v>
      </c>
    </row>
    <row r="30" spans="1:43">
      <c r="H30" s="96" t="s">
        <v>14</v>
      </c>
      <c r="I30" s="107">
        <f>SUM(T3:T8)/$F$27</f>
        <v>10.666666666666666</v>
      </c>
      <c r="J30" s="107">
        <f>SUM(T9:T14)/$F$28</f>
        <v>7.333333333333333</v>
      </c>
      <c r="K30" s="107">
        <f>SUM(T15:T21)/$F$29</f>
        <v>11.714285714285714</v>
      </c>
      <c r="L30" s="107">
        <f>SUM(U3:U8)/$F$27</f>
        <v>15.5</v>
      </c>
      <c r="M30" s="107">
        <f>SUM(U9:U14)/$F$28</f>
        <v>5</v>
      </c>
      <c r="N30" s="107">
        <f>SUM(U15:U21)/$F$29</f>
        <v>9.5714285714285712</v>
      </c>
      <c r="O30" s="107">
        <f>SUM(V3:V8)/$F$27</f>
        <v>5</v>
      </c>
      <c r="P30" s="107">
        <f>SUM(V9:V14)/$F$28</f>
        <v>8.6666666666666661</v>
      </c>
      <c r="Q30" s="107">
        <f>SUM(V15:V21)/$F$29</f>
        <v>15.428571428571429</v>
      </c>
    </row>
    <row r="31" spans="1:43">
      <c r="H31" s="96" t="s">
        <v>15</v>
      </c>
      <c r="I31" s="107">
        <f>SUM(Z3:Z8)/$F$27</f>
        <v>15.833333333333334</v>
      </c>
      <c r="J31" s="107">
        <f>SUM(Z9:Z14)/$F$28</f>
        <v>11.166666666666666</v>
      </c>
      <c r="K31" s="107">
        <f>SUM(Z15:Z21)/$F$29</f>
        <v>4</v>
      </c>
      <c r="L31" s="107">
        <f>SUM(AA3:AA8)/$F$27</f>
        <v>8.8333333333333339</v>
      </c>
      <c r="M31" s="107">
        <f>SUM(AA9:AA14)/$F$28</f>
        <v>5.166666666666667</v>
      </c>
      <c r="N31" s="107">
        <f>SUM(AA15:AA21)/$F$29</f>
        <v>15.142857142857142</v>
      </c>
      <c r="O31" s="107">
        <f>SUM(AB3:AB8)/$F$27</f>
        <v>11.833333333333334</v>
      </c>
      <c r="P31" s="107">
        <f>SUM(AB9:AB14)/$F$28</f>
        <v>11.666666666666666</v>
      </c>
      <c r="Q31" s="107">
        <f>SUM(AB15:AB21)/$F$29</f>
        <v>7</v>
      </c>
    </row>
    <row r="32" spans="1:43">
      <c r="H32" s="96" t="s">
        <v>16</v>
      </c>
      <c r="I32" s="107">
        <f>SUM(AF3:AF8)/$F$27</f>
        <v>12.833333333333334</v>
      </c>
      <c r="J32" s="107">
        <f>SUM(AF9:AF14)/$F$28</f>
        <v>4.833333333333333</v>
      </c>
      <c r="K32" s="107">
        <f>SUM(AF15:AF21)/$F$29</f>
        <v>12</v>
      </c>
      <c r="L32" s="107">
        <f>SUM(AG3:AG8)/$F$27</f>
        <v>6.333333333333333</v>
      </c>
      <c r="M32" s="107">
        <f>SUM(AG9:AG14)/$F$28</f>
        <v>8.6666666666666661</v>
      </c>
      <c r="N32" s="107">
        <f>SUM(AG15:AG21)/$F$29</f>
        <v>14.285714285714286</v>
      </c>
      <c r="O32" s="107">
        <f>SUM(AH3:AH8)/$F$27</f>
        <v>11.833333333333334</v>
      </c>
      <c r="P32" s="107">
        <f>SUM(AH9:AH14)/$F$28</f>
        <v>6.666666666666667</v>
      </c>
      <c r="Q32" s="107">
        <f>SUM(AH15:AH21)/$F$29</f>
        <v>11.285714285714286</v>
      </c>
    </row>
    <row r="50" spans="1:35">
      <c r="A50" s="136" t="s">
        <v>171</v>
      </c>
      <c r="B50" s="136"/>
      <c r="C50" s="136"/>
      <c r="D50" s="136"/>
      <c r="E50" s="136"/>
      <c r="G50" s="137" t="s">
        <v>173</v>
      </c>
      <c r="H50" s="138"/>
      <c r="I50" s="138"/>
      <c r="J50" s="138"/>
      <c r="K50" s="139"/>
      <c r="M50" s="136" t="s">
        <v>177</v>
      </c>
      <c r="N50" s="136"/>
      <c r="O50" s="136"/>
      <c r="P50" s="136"/>
      <c r="Q50" s="136"/>
      <c r="S50" s="136" t="s">
        <v>179</v>
      </c>
      <c r="T50" s="136"/>
      <c r="U50" s="136"/>
      <c r="V50" s="136"/>
      <c r="W50" s="136"/>
      <c r="Y50" s="136" t="s">
        <v>183</v>
      </c>
      <c r="Z50" s="136"/>
      <c r="AA50" s="136"/>
      <c r="AB50" s="136"/>
      <c r="AC50" s="136"/>
      <c r="AE50" s="136" t="s">
        <v>182</v>
      </c>
      <c r="AF50" s="136"/>
      <c r="AG50" s="136"/>
      <c r="AH50" s="136"/>
      <c r="AI50" s="136"/>
    </row>
    <row r="51" spans="1:35">
      <c r="A51" s="97" t="s">
        <v>150</v>
      </c>
      <c r="B51" s="103" t="s">
        <v>152</v>
      </c>
      <c r="C51" s="103" t="s">
        <v>153</v>
      </c>
      <c r="D51" s="103" t="s">
        <v>154</v>
      </c>
      <c r="E51" s="97" t="s">
        <v>151</v>
      </c>
      <c r="G51" s="97" t="s">
        <v>150</v>
      </c>
      <c r="H51" s="103" t="s">
        <v>152</v>
      </c>
      <c r="I51" s="103" t="s">
        <v>153</v>
      </c>
      <c r="J51" s="103" t="s">
        <v>154</v>
      </c>
      <c r="K51" s="97" t="s">
        <v>151</v>
      </c>
      <c r="M51" s="97" t="s">
        <v>150</v>
      </c>
      <c r="N51" s="103" t="s">
        <v>152</v>
      </c>
      <c r="O51" s="103" t="s">
        <v>153</v>
      </c>
      <c r="P51" s="103" t="s">
        <v>154</v>
      </c>
      <c r="Q51" s="97" t="s">
        <v>151</v>
      </c>
      <c r="S51" s="97" t="s">
        <v>150</v>
      </c>
      <c r="T51" s="103" t="s">
        <v>152</v>
      </c>
      <c r="U51" s="103" t="s">
        <v>153</v>
      </c>
      <c r="V51" s="103" t="s">
        <v>154</v>
      </c>
      <c r="W51" s="97" t="s">
        <v>151</v>
      </c>
      <c r="Y51" s="97" t="s">
        <v>150</v>
      </c>
      <c r="Z51" s="103" t="s">
        <v>152</v>
      </c>
      <c r="AA51" s="103" t="s">
        <v>153</v>
      </c>
      <c r="AB51" s="103" t="s">
        <v>154</v>
      </c>
      <c r="AC51" s="97" t="s">
        <v>151</v>
      </c>
      <c r="AE51" s="97" t="s">
        <v>150</v>
      </c>
      <c r="AF51" s="103" t="s">
        <v>152</v>
      </c>
      <c r="AG51" s="103" t="s">
        <v>153</v>
      </c>
      <c r="AH51" s="103" t="s">
        <v>154</v>
      </c>
      <c r="AI51" s="97" t="s">
        <v>151</v>
      </c>
    </row>
    <row r="52" spans="1:35">
      <c r="A52" s="97">
        <v>0</v>
      </c>
      <c r="B52" s="90">
        <v>8</v>
      </c>
      <c r="C52" s="90">
        <v>1</v>
      </c>
      <c r="D52" s="90">
        <v>12</v>
      </c>
      <c r="E52" s="90">
        <v>21</v>
      </c>
      <c r="G52" s="97">
        <v>0</v>
      </c>
      <c r="H52" s="90">
        <v>1</v>
      </c>
      <c r="I52" s="90">
        <v>1</v>
      </c>
      <c r="J52" s="90">
        <v>7</v>
      </c>
      <c r="K52" s="90">
        <v>9</v>
      </c>
      <c r="M52" s="97">
        <v>0</v>
      </c>
      <c r="N52" s="90">
        <v>1</v>
      </c>
      <c r="O52" s="90">
        <v>16</v>
      </c>
      <c r="P52" s="90">
        <v>3</v>
      </c>
      <c r="Q52" s="90">
        <v>20</v>
      </c>
      <c r="S52" s="97">
        <v>0</v>
      </c>
      <c r="T52" s="90">
        <v>1</v>
      </c>
      <c r="U52" s="90">
        <v>15</v>
      </c>
      <c r="V52" s="90">
        <v>1</v>
      </c>
      <c r="W52" s="90">
        <v>17</v>
      </c>
      <c r="Y52" s="97">
        <v>0</v>
      </c>
      <c r="Z52" s="90">
        <v>19</v>
      </c>
      <c r="AA52" s="90">
        <v>10</v>
      </c>
      <c r="AB52" s="90">
        <v>15</v>
      </c>
      <c r="AC52" s="90">
        <v>44</v>
      </c>
      <c r="AE52" s="97">
        <v>0</v>
      </c>
      <c r="AF52" s="90">
        <v>19</v>
      </c>
      <c r="AG52" s="90">
        <v>1</v>
      </c>
      <c r="AH52" s="90">
        <v>8</v>
      </c>
      <c r="AI52" s="90">
        <v>28</v>
      </c>
    </row>
    <row r="53" spans="1:35">
      <c r="A53" s="97">
        <v>1</v>
      </c>
      <c r="B53" s="90">
        <v>11</v>
      </c>
      <c r="C53" s="90">
        <v>3</v>
      </c>
      <c r="D53" s="90">
        <v>9</v>
      </c>
      <c r="E53" s="90">
        <v>23</v>
      </c>
      <c r="G53" s="97">
        <v>1</v>
      </c>
      <c r="H53" s="90">
        <v>2</v>
      </c>
      <c r="I53" s="90">
        <v>2</v>
      </c>
      <c r="J53" s="90">
        <v>5</v>
      </c>
      <c r="K53" s="90">
        <v>9</v>
      </c>
      <c r="M53" s="97">
        <v>1</v>
      </c>
      <c r="N53" s="90">
        <v>2</v>
      </c>
      <c r="O53" s="90">
        <v>19</v>
      </c>
      <c r="P53" s="90">
        <v>11</v>
      </c>
      <c r="Q53" s="90">
        <v>32</v>
      </c>
      <c r="S53" s="97">
        <v>1</v>
      </c>
      <c r="T53" s="90">
        <v>13</v>
      </c>
      <c r="U53" s="90">
        <v>19</v>
      </c>
      <c r="V53" s="90">
        <v>3</v>
      </c>
      <c r="W53" s="90">
        <v>35</v>
      </c>
      <c r="Y53" s="97">
        <v>1</v>
      </c>
      <c r="Z53" s="90">
        <v>16</v>
      </c>
      <c r="AA53" s="90">
        <v>9</v>
      </c>
      <c r="AB53" s="90">
        <v>12</v>
      </c>
      <c r="AC53" s="90">
        <v>37</v>
      </c>
      <c r="AE53" s="97">
        <v>1</v>
      </c>
      <c r="AF53" s="90">
        <v>18</v>
      </c>
      <c r="AG53" s="90">
        <v>2</v>
      </c>
      <c r="AH53" s="90">
        <v>13</v>
      </c>
      <c r="AI53" s="90">
        <v>33</v>
      </c>
    </row>
    <row r="54" spans="1:35">
      <c r="A54" s="97">
        <v>2</v>
      </c>
      <c r="B54" s="90">
        <v>10</v>
      </c>
      <c r="C54" s="90">
        <v>14</v>
      </c>
      <c r="D54" s="90">
        <v>4</v>
      </c>
      <c r="E54" s="90">
        <v>28</v>
      </c>
      <c r="G54" s="97">
        <v>2</v>
      </c>
      <c r="H54" s="90">
        <v>4</v>
      </c>
      <c r="I54" s="90">
        <v>9</v>
      </c>
      <c r="J54" s="90">
        <v>2</v>
      </c>
      <c r="K54" s="90">
        <v>15</v>
      </c>
      <c r="M54" s="97">
        <v>2</v>
      </c>
      <c r="N54" s="90">
        <v>3</v>
      </c>
      <c r="O54" s="90">
        <v>12</v>
      </c>
      <c r="P54" s="90">
        <v>1</v>
      </c>
      <c r="Q54" s="90">
        <v>16</v>
      </c>
      <c r="S54" s="97">
        <v>2</v>
      </c>
      <c r="T54" s="90">
        <v>14</v>
      </c>
      <c r="U54" s="90">
        <v>18</v>
      </c>
      <c r="V54" s="90">
        <v>2</v>
      </c>
      <c r="W54" s="90">
        <v>34</v>
      </c>
      <c r="Y54" s="97">
        <v>2</v>
      </c>
      <c r="Z54" s="90">
        <v>17</v>
      </c>
      <c r="AA54" s="90">
        <v>5</v>
      </c>
      <c r="AB54" s="90">
        <v>16</v>
      </c>
      <c r="AC54" s="90">
        <v>38</v>
      </c>
      <c r="AE54" s="97">
        <v>2</v>
      </c>
      <c r="AF54" s="90">
        <v>17</v>
      </c>
      <c r="AG54" s="90">
        <v>3</v>
      </c>
      <c r="AH54" s="90">
        <v>12</v>
      </c>
      <c r="AI54" s="90">
        <v>32</v>
      </c>
    </row>
    <row r="55" spans="1:35">
      <c r="A55" s="97">
        <v>3</v>
      </c>
      <c r="B55" s="90">
        <v>2</v>
      </c>
      <c r="C55" s="90">
        <v>12</v>
      </c>
      <c r="D55" s="90">
        <v>6</v>
      </c>
      <c r="E55" s="90">
        <v>20</v>
      </c>
      <c r="G55" s="97">
        <v>3</v>
      </c>
      <c r="H55" s="90">
        <v>6</v>
      </c>
      <c r="I55" s="90">
        <v>7</v>
      </c>
      <c r="J55" s="90">
        <v>1</v>
      </c>
      <c r="K55" s="90">
        <v>14</v>
      </c>
      <c r="M55" s="97">
        <v>3</v>
      </c>
      <c r="N55" s="90">
        <v>8</v>
      </c>
      <c r="O55" s="90">
        <v>3</v>
      </c>
      <c r="P55" s="90">
        <v>5</v>
      </c>
      <c r="Q55" s="90">
        <v>16</v>
      </c>
      <c r="S55" s="97">
        <v>3</v>
      </c>
      <c r="T55" s="90">
        <v>11</v>
      </c>
      <c r="U55" s="90">
        <v>16</v>
      </c>
      <c r="V55" s="90">
        <v>4</v>
      </c>
      <c r="W55" s="90">
        <v>31</v>
      </c>
      <c r="Y55" s="97">
        <v>3</v>
      </c>
      <c r="Z55" s="90">
        <v>18</v>
      </c>
      <c r="AA55" s="90">
        <v>1</v>
      </c>
      <c r="AB55" s="90">
        <v>7</v>
      </c>
      <c r="AC55" s="90">
        <v>26</v>
      </c>
      <c r="AE55" s="97">
        <v>3</v>
      </c>
      <c r="AF55" s="90">
        <v>16</v>
      </c>
      <c r="AG55" s="90">
        <v>4</v>
      </c>
      <c r="AH55" s="90">
        <v>15</v>
      </c>
      <c r="AI55" s="90">
        <v>35</v>
      </c>
    </row>
    <row r="56" spans="1:35">
      <c r="A56" s="97">
        <v>4</v>
      </c>
      <c r="B56" s="90">
        <v>4</v>
      </c>
      <c r="C56" s="90">
        <v>8</v>
      </c>
      <c r="D56" s="90">
        <v>1</v>
      </c>
      <c r="E56" s="90">
        <v>13</v>
      </c>
      <c r="G56" s="97">
        <v>4</v>
      </c>
      <c r="H56" s="90">
        <v>8</v>
      </c>
      <c r="I56" s="90">
        <v>3</v>
      </c>
      <c r="J56" s="90">
        <v>6</v>
      </c>
      <c r="K56" s="90">
        <v>17</v>
      </c>
      <c r="M56" s="97">
        <v>4</v>
      </c>
      <c r="N56" s="90">
        <v>9</v>
      </c>
      <c r="O56" s="90">
        <v>6</v>
      </c>
      <c r="P56" s="90">
        <v>8</v>
      </c>
      <c r="Q56" s="90">
        <v>23</v>
      </c>
      <c r="S56" s="97">
        <v>4</v>
      </c>
      <c r="T56" s="90">
        <v>15</v>
      </c>
      <c r="U56" s="90">
        <v>7</v>
      </c>
      <c r="V56" s="90">
        <v>5</v>
      </c>
      <c r="W56" s="90">
        <v>27</v>
      </c>
      <c r="Y56" s="97">
        <v>4</v>
      </c>
      <c r="Z56" s="90">
        <v>15</v>
      </c>
      <c r="AA56" s="90">
        <v>6</v>
      </c>
      <c r="AB56" s="90">
        <v>11</v>
      </c>
      <c r="AC56" s="90">
        <v>32</v>
      </c>
      <c r="AE56" s="97">
        <v>4</v>
      </c>
      <c r="AF56" s="90">
        <v>9</v>
      </c>
      <c r="AG56" s="90">
        <v>5</v>
      </c>
      <c r="AH56" s="90">
        <v>11</v>
      </c>
      <c r="AI56" s="90">
        <v>25</v>
      </c>
    </row>
    <row r="57" spans="1:35">
      <c r="A57" s="97">
        <v>5</v>
      </c>
      <c r="B57" s="90">
        <v>13</v>
      </c>
      <c r="C57" s="90">
        <v>5</v>
      </c>
      <c r="D57" s="90">
        <v>3</v>
      </c>
      <c r="E57" s="90">
        <v>21</v>
      </c>
      <c r="G57" s="97">
        <v>5</v>
      </c>
      <c r="H57" s="90">
        <v>7</v>
      </c>
      <c r="I57" s="90">
        <v>4</v>
      </c>
      <c r="J57" s="90">
        <v>4</v>
      </c>
      <c r="K57" s="90">
        <v>15</v>
      </c>
      <c r="M57" s="97">
        <v>5</v>
      </c>
      <c r="N57" s="90">
        <v>11</v>
      </c>
      <c r="O57" s="90">
        <v>2</v>
      </c>
      <c r="P57" s="90">
        <v>2</v>
      </c>
      <c r="Q57" s="90">
        <v>15</v>
      </c>
      <c r="S57" s="97">
        <v>5</v>
      </c>
      <c r="T57" s="90">
        <v>10</v>
      </c>
      <c r="U57" s="90">
        <v>5</v>
      </c>
      <c r="V57" s="90">
        <v>10</v>
      </c>
      <c r="W57" s="90">
        <v>25</v>
      </c>
      <c r="Y57" s="97">
        <v>5</v>
      </c>
      <c r="Z57" s="90">
        <v>14</v>
      </c>
      <c r="AA57" s="90">
        <v>2</v>
      </c>
      <c r="AB57" s="90">
        <v>10</v>
      </c>
      <c r="AC57" s="90">
        <v>26</v>
      </c>
      <c r="AE57" s="97">
        <v>5</v>
      </c>
      <c r="AF57" s="90">
        <v>4</v>
      </c>
      <c r="AG57" s="90">
        <v>6</v>
      </c>
      <c r="AH57" s="90">
        <v>7</v>
      </c>
      <c r="AI57" s="90">
        <v>17</v>
      </c>
    </row>
    <row r="58" spans="1:35">
      <c r="A58" s="97">
        <v>6</v>
      </c>
      <c r="B58" s="90">
        <v>7</v>
      </c>
      <c r="C58" s="90">
        <v>6</v>
      </c>
      <c r="D58" s="90">
        <v>5</v>
      </c>
      <c r="E58" s="90">
        <v>18</v>
      </c>
      <c r="G58" s="97">
        <v>6</v>
      </c>
      <c r="H58" s="90">
        <v>11</v>
      </c>
      <c r="I58" s="90">
        <v>5</v>
      </c>
      <c r="J58" s="90">
        <v>10</v>
      </c>
      <c r="K58" s="90">
        <v>26</v>
      </c>
      <c r="M58" s="97">
        <v>6</v>
      </c>
      <c r="N58" s="90">
        <v>4</v>
      </c>
      <c r="O58" s="90">
        <v>1</v>
      </c>
      <c r="P58" s="90">
        <v>9</v>
      </c>
      <c r="Q58" s="90">
        <v>14</v>
      </c>
      <c r="S58" s="97">
        <v>6</v>
      </c>
      <c r="T58" s="90">
        <v>6</v>
      </c>
      <c r="U58" s="90">
        <v>1</v>
      </c>
      <c r="V58" s="90">
        <v>11</v>
      </c>
      <c r="W58" s="90">
        <v>18</v>
      </c>
      <c r="Y58" s="97">
        <v>6</v>
      </c>
      <c r="Z58" s="90">
        <v>11</v>
      </c>
      <c r="AA58" s="90">
        <v>3</v>
      </c>
      <c r="AB58" s="90">
        <v>14</v>
      </c>
      <c r="AC58" s="90">
        <v>28</v>
      </c>
      <c r="AE58" s="97">
        <v>6</v>
      </c>
      <c r="AF58" s="90">
        <v>5</v>
      </c>
      <c r="AG58" s="90">
        <v>12</v>
      </c>
      <c r="AH58" s="90">
        <v>14</v>
      </c>
      <c r="AI58" s="90">
        <v>31</v>
      </c>
    </row>
    <row r="59" spans="1:35">
      <c r="A59" s="97">
        <v>7</v>
      </c>
      <c r="B59" s="90">
        <v>3</v>
      </c>
      <c r="C59" s="90">
        <v>10</v>
      </c>
      <c r="D59" s="90">
        <v>13</v>
      </c>
      <c r="E59" s="90">
        <v>26</v>
      </c>
      <c r="G59" s="97">
        <v>7</v>
      </c>
      <c r="H59" s="90">
        <v>12</v>
      </c>
      <c r="I59" s="90">
        <v>6</v>
      </c>
      <c r="J59" s="90">
        <v>11</v>
      </c>
      <c r="K59" s="90">
        <v>29</v>
      </c>
      <c r="M59" s="97">
        <v>7</v>
      </c>
      <c r="N59" s="90">
        <v>5</v>
      </c>
      <c r="O59" s="90">
        <v>4</v>
      </c>
      <c r="P59" s="90">
        <v>12</v>
      </c>
      <c r="Q59" s="90">
        <v>21</v>
      </c>
      <c r="S59" s="97">
        <v>7</v>
      </c>
      <c r="T59" s="90">
        <v>9</v>
      </c>
      <c r="U59" s="90">
        <v>2</v>
      </c>
      <c r="V59" s="90">
        <v>14</v>
      </c>
      <c r="W59" s="90">
        <v>25</v>
      </c>
      <c r="Y59" s="97">
        <v>7</v>
      </c>
      <c r="Z59" s="90">
        <v>13</v>
      </c>
      <c r="AA59" s="90">
        <v>4</v>
      </c>
      <c r="AB59" s="90">
        <v>9</v>
      </c>
      <c r="AC59" s="90">
        <v>26</v>
      </c>
      <c r="AE59" s="97">
        <v>7</v>
      </c>
      <c r="AF59" s="90">
        <v>3</v>
      </c>
      <c r="AG59" s="90">
        <v>8</v>
      </c>
      <c r="AH59" s="90">
        <v>4</v>
      </c>
      <c r="AI59" s="90">
        <v>15</v>
      </c>
    </row>
    <row r="60" spans="1:35">
      <c r="A60" s="97">
        <v>8</v>
      </c>
      <c r="B60" s="90">
        <v>9</v>
      </c>
      <c r="C60" s="90">
        <v>9</v>
      </c>
      <c r="D60" s="90">
        <v>15</v>
      </c>
      <c r="E60" s="90">
        <v>33</v>
      </c>
      <c r="G60" s="97">
        <v>8</v>
      </c>
      <c r="H60" s="90">
        <v>14</v>
      </c>
      <c r="I60" s="90">
        <v>10</v>
      </c>
      <c r="J60" s="90">
        <v>3</v>
      </c>
      <c r="K60" s="90">
        <v>27</v>
      </c>
      <c r="M60" s="97">
        <v>8</v>
      </c>
      <c r="N60" s="90">
        <v>7</v>
      </c>
      <c r="O60" s="90">
        <v>5</v>
      </c>
      <c r="P60" s="90">
        <v>4</v>
      </c>
      <c r="Q60" s="90">
        <v>16</v>
      </c>
      <c r="S60" s="97">
        <v>8</v>
      </c>
      <c r="T60" s="90">
        <v>4</v>
      </c>
      <c r="U60" s="90">
        <v>3</v>
      </c>
      <c r="V60" s="90">
        <v>8</v>
      </c>
      <c r="W60" s="90">
        <v>15</v>
      </c>
      <c r="Y60" s="97">
        <v>8</v>
      </c>
      <c r="Z60" s="90">
        <v>12</v>
      </c>
      <c r="AA60" s="90">
        <v>7</v>
      </c>
      <c r="AB60" s="90">
        <v>5</v>
      </c>
      <c r="AC60" s="90">
        <v>24</v>
      </c>
      <c r="AE60" s="97">
        <v>8</v>
      </c>
      <c r="AF60" s="90">
        <v>1</v>
      </c>
      <c r="AG60" s="90">
        <v>9</v>
      </c>
      <c r="AH60" s="90">
        <v>16</v>
      </c>
      <c r="AI60" s="90">
        <v>26</v>
      </c>
    </row>
    <row r="61" spans="1:35">
      <c r="A61" s="97">
        <v>9</v>
      </c>
      <c r="B61" s="90">
        <v>5</v>
      </c>
      <c r="C61" s="90">
        <v>13</v>
      </c>
      <c r="D61" s="90">
        <v>18</v>
      </c>
      <c r="E61" s="90">
        <v>36</v>
      </c>
      <c r="G61" s="97">
        <v>9</v>
      </c>
      <c r="H61" s="90">
        <v>13</v>
      </c>
      <c r="I61" s="90">
        <v>11</v>
      </c>
      <c r="J61" s="90">
        <v>8</v>
      </c>
      <c r="K61" s="90">
        <v>32</v>
      </c>
      <c r="M61" s="97">
        <v>9</v>
      </c>
      <c r="N61" s="90">
        <v>14</v>
      </c>
      <c r="O61" s="90">
        <v>7</v>
      </c>
      <c r="P61" s="90">
        <v>13</v>
      </c>
      <c r="Q61" s="90">
        <v>34</v>
      </c>
      <c r="S61" s="97">
        <v>9</v>
      </c>
      <c r="T61" s="90">
        <v>5</v>
      </c>
      <c r="U61" s="90">
        <v>6</v>
      </c>
      <c r="V61" s="90">
        <v>6</v>
      </c>
      <c r="W61" s="90">
        <v>17</v>
      </c>
      <c r="Y61" s="97">
        <v>9</v>
      </c>
      <c r="Z61" s="90">
        <v>10</v>
      </c>
      <c r="AA61" s="90">
        <v>8</v>
      </c>
      <c r="AB61" s="90">
        <v>6</v>
      </c>
      <c r="AC61" s="90">
        <v>24</v>
      </c>
      <c r="AE61" s="97">
        <v>9</v>
      </c>
      <c r="AF61" s="90">
        <v>2</v>
      </c>
      <c r="AG61" s="90">
        <v>7</v>
      </c>
      <c r="AH61" s="90">
        <v>3</v>
      </c>
      <c r="AI61" s="90">
        <v>12</v>
      </c>
    </row>
    <row r="62" spans="1:35">
      <c r="A62" s="97">
        <v>10</v>
      </c>
      <c r="B62" s="90">
        <v>12</v>
      </c>
      <c r="C62" s="90">
        <v>15</v>
      </c>
      <c r="D62" s="90">
        <v>11</v>
      </c>
      <c r="E62" s="90">
        <v>38</v>
      </c>
      <c r="G62" s="97">
        <v>10</v>
      </c>
      <c r="H62" s="90">
        <v>16</v>
      </c>
      <c r="I62" s="90">
        <v>13</v>
      </c>
      <c r="J62" s="90">
        <v>9</v>
      </c>
      <c r="K62" s="90">
        <v>38</v>
      </c>
      <c r="M62" s="97">
        <v>10</v>
      </c>
      <c r="N62" s="90">
        <v>18</v>
      </c>
      <c r="O62" s="90">
        <v>8</v>
      </c>
      <c r="P62" s="90">
        <v>15</v>
      </c>
      <c r="Q62" s="90">
        <v>41</v>
      </c>
      <c r="S62" s="97">
        <v>10</v>
      </c>
      <c r="T62" s="90">
        <v>8</v>
      </c>
      <c r="U62" s="90">
        <v>8</v>
      </c>
      <c r="V62" s="90">
        <v>7</v>
      </c>
      <c r="W62" s="90">
        <v>23</v>
      </c>
      <c r="Y62" s="97">
        <v>10</v>
      </c>
      <c r="Z62" s="90">
        <v>9</v>
      </c>
      <c r="AA62" s="90">
        <v>11</v>
      </c>
      <c r="AB62" s="90">
        <v>17</v>
      </c>
      <c r="AC62" s="90">
        <v>37</v>
      </c>
      <c r="AE62" s="97">
        <v>10</v>
      </c>
      <c r="AF62" s="90">
        <v>6</v>
      </c>
      <c r="AG62" s="90">
        <v>13</v>
      </c>
      <c r="AH62" s="90">
        <v>2</v>
      </c>
      <c r="AI62" s="90">
        <v>21</v>
      </c>
    </row>
    <row r="63" spans="1:35">
      <c r="A63" s="97">
        <v>11</v>
      </c>
      <c r="B63" s="90">
        <v>16</v>
      </c>
      <c r="C63" s="90">
        <v>19</v>
      </c>
      <c r="D63" s="90">
        <v>7</v>
      </c>
      <c r="E63" s="90">
        <v>42</v>
      </c>
      <c r="G63" s="97">
        <v>11</v>
      </c>
      <c r="H63" s="90">
        <v>19</v>
      </c>
      <c r="I63" s="90">
        <v>15</v>
      </c>
      <c r="J63" s="90">
        <v>13</v>
      </c>
      <c r="K63" s="90">
        <v>47</v>
      </c>
      <c r="M63" s="97">
        <v>11</v>
      </c>
      <c r="N63" s="90">
        <v>10</v>
      </c>
      <c r="O63" s="90">
        <v>9</v>
      </c>
      <c r="P63" s="90">
        <v>6</v>
      </c>
      <c r="Q63" s="90">
        <v>25</v>
      </c>
      <c r="S63" s="97">
        <v>11</v>
      </c>
      <c r="T63" s="90">
        <v>12</v>
      </c>
      <c r="U63" s="90">
        <v>11</v>
      </c>
      <c r="V63" s="90">
        <v>12</v>
      </c>
      <c r="W63" s="90">
        <v>35</v>
      </c>
      <c r="Y63" s="97">
        <v>11</v>
      </c>
      <c r="Z63" s="90">
        <v>4</v>
      </c>
      <c r="AA63" s="90">
        <v>12</v>
      </c>
      <c r="AB63" s="90">
        <v>19</v>
      </c>
      <c r="AC63" s="90">
        <v>35</v>
      </c>
      <c r="AE63" s="97">
        <v>11</v>
      </c>
      <c r="AF63" s="90">
        <v>7</v>
      </c>
      <c r="AG63" s="90">
        <v>17</v>
      </c>
      <c r="AH63" s="90">
        <v>10</v>
      </c>
      <c r="AI63" s="90">
        <v>34</v>
      </c>
    </row>
    <row r="64" spans="1:35">
      <c r="A64" s="97">
        <v>12</v>
      </c>
      <c r="B64" s="90">
        <v>19</v>
      </c>
      <c r="C64" s="90">
        <v>18</v>
      </c>
      <c r="D64" s="90">
        <v>8</v>
      </c>
      <c r="E64" s="90">
        <v>45</v>
      </c>
      <c r="G64" s="97">
        <v>12</v>
      </c>
      <c r="H64" s="90">
        <v>18</v>
      </c>
      <c r="I64" s="90">
        <v>16</v>
      </c>
      <c r="J64" s="90">
        <v>12</v>
      </c>
      <c r="K64" s="90">
        <v>46</v>
      </c>
      <c r="M64" s="97">
        <v>12</v>
      </c>
      <c r="N64" s="90">
        <v>6</v>
      </c>
      <c r="O64" s="90">
        <v>10</v>
      </c>
      <c r="P64" s="90">
        <v>10</v>
      </c>
      <c r="Q64" s="90">
        <v>26</v>
      </c>
      <c r="S64" s="97">
        <v>12</v>
      </c>
      <c r="T64" s="90">
        <v>17</v>
      </c>
      <c r="U64" s="90">
        <v>13</v>
      </c>
      <c r="V64" s="90">
        <v>13</v>
      </c>
      <c r="W64" s="90">
        <v>43</v>
      </c>
      <c r="Y64" s="97">
        <v>12</v>
      </c>
      <c r="Z64" s="90">
        <v>2</v>
      </c>
      <c r="AA64" s="90">
        <v>15</v>
      </c>
      <c r="AB64" s="90">
        <v>18</v>
      </c>
      <c r="AC64" s="90">
        <v>35</v>
      </c>
      <c r="AE64" s="97">
        <v>12</v>
      </c>
      <c r="AF64" s="90">
        <v>8</v>
      </c>
      <c r="AG64" s="90">
        <v>19</v>
      </c>
      <c r="AH64" s="90">
        <v>5</v>
      </c>
      <c r="AI64" s="90">
        <v>32</v>
      </c>
    </row>
    <row r="65" spans="1:35">
      <c r="A65" s="97">
        <v>13</v>
      </c>
      <c r="B65" s="90">
        <v>17</v>
      </c>
      <c r="C65" s="90">
        <v>16</v>
      </c>
      <c r="D65" s="90">
        <v>2</v>
      </c>
      <c r="E65" s="90">
        <v>35</v>
      </c>
      <c r="G65" s="97">
        <v>13</v>
      </c>
      <c r="H65" s="90">
        <v>17</v>
      </c>
      <c r="I65" s="90">
        <v>18</v>
      </c>
      <c r="J65" s="90">
        <v>14</v>
      </c>
      <c r="K65" s="90">
        <v>49</v>
      </c>
      <c r="M65" s="97">
        <v>13</v>
      </c>
      <c r="N65" s="90">
        <v>15</v>
      </c>
      <c r="O65" s="90">
        <v>15</v>
      </c>
      <c r="P65" s="90">
        <v>7</v>
      </c>
      <c r="Q65" s="90">
        <v>37</v>
      </c>
      <c r="S65" s="97">
        <v>13</v>
      </c>
      <c r="T65" s="90">
        <v>19</v>
      </c>
      <c r="U65" s="90">
        <v>14</v>
      </c>
      <c r="V65" s="90">
        <v>9</v>
      </c>
      <c r="W65" s="90">
        <v>42</v>
      </c>
      <c r="Y65" s="97">
        <v>13</v>
      </c>
      <c r="Z65" s="90">
        <v>1</v>
      </c>
      <c r="AA65" s="90">
        <v>17</v>
      </c>
      <c r="AB65" s="90">
        <v>13</v>
      </c>
      <c r="AC65" s="90">
        <v>31</v>
      </c>
      <c r="AE65" s="97">
        <v>13</v>
      </c>
      <c r="AF65" s="90">
        <v>10</v>
      </c>
      <c r="AG65" s="90">
        <v>18</v>
      </c>
      <c r="AH65" s="90">
        <v>1</v>
      </c>
      <c r="AI65" s="90">
        <v>29</v>
      </c>
    </row>
    <row r="66" spans="1:35">
      <c r="A66" s="97">
        <v>14</v>
      </c>
      <c r="B66" s="90">
        <v>15</v>
      </c>
      <c r="C66" s="90">
        <v>17</v>
      </c>
      <c r="D66" s="90">
        <v>10</v>
      </c>
      <c r="E66" s="90">
        <v>42</v>
      </c>
      <c r="G66" s="97">
        <v>14</v>
      </c>
      <c r="H66" s="90">
        <v>15</v>
      </c>
      <c r="I66" s="90">
        <v>19</v>
      </c>
      <c r="J66" s="90">
        <v>15</v>
      </c>
      <c r="K66" s="90">
        <v>49</v>
      </c>
      <c r="M66" s="97">
        <v>14</v>
      </c>
      <c r="N66" s="90">
        <v>13</v>
      </c>
      <c r="O66" s="90">
        <v>17</v>
      </c>
      <c r="P66" s="90">
        <v>14</v>
      </c>
      <c r="Q66" s="90">
        <v>44</v>
      </c>
      <c r="S66" s="97">
        <v>14</v>
      </c>
      <c r="T66" s="90">
        <v>18</v>
      </c>
      <c r="U66" s="90">
        <v>17</v>
      </c>
      <c r="V66" s="90">
        <v>15</v>
      </c>
      <c r="W66" s="90">
        <v>50</v>
      </c>
      <c r="Y66" s="97">
        <v>14</v>
      </c>
      <c r="Z66" s="90">
        <v>3</v>
      </c>
      <c r="AA66" s="90">
        <v>18</v>
      </c>
      <c r="AB66" s="90">
        <v>8</v>
      </c>
      <c r="AC66" s="90">
        <v>29</v>
      </c>
      <c r="AE66" s="97">
        <v>14</v>
      </c>
      <c r="AF66" s="90">
        <v>11</v>
      </c>
      <c r="AG66" s="90">
        <v>16</v>
      </c>
      <c r="AH66" s="90">
        <v>6</v>
      </c>
      <c r="AI66" s="90">
        <v>33</v>
      </c>
    </row>
    <row r="67" spans="1:35">
      <c r="A67" s="97">
        <v>15</v>
      </c>
      <c r="B67" s="90">
        <v>6</v>
      </c>
      <c r="C67" s="90">
        <v>11</v>
      </c>
      <c r="D67" s="90">
        <v>14</v>
      </c>
      <c r="E67" s="90">
        <v>31</v>
      </c>
      <c r="G67" s="97">
        <v>15</v>
      </c>
      <c r="H67" s="90">
        <v>10</v>
      </c>
      <c r="I67" s="90">
        <v>17</v>
      </c>
      <c r="J67" s="90">
        <v>16</v>
      </c>
      <c r="K67" s="90">
        <v>43</v>
      </c>
      <c r="M67" s="97">
        <v>15</v>
      </c>
      <c r="N67" s="90">
        <v>12</v>
      </c>
      <c r="O67" s="90">
        <v>14</v>
      </c>
      <c r="P67" s="90">
        <v>16</v>
      </c>
      <c r="Q67" s="90">
        <v>42</v>
      </c>
      <c r="S67" s="97">
        <v>15</v>
      </c>
      <c r="T67" s="90">
        <v>16</v>
      </c>
      <c r="U67" s="90">
        <v>12</v>
      </c>
      <c r="V67" s="90">
        <v>16</v>
      </c>
      <c r="W67" s="90">
        <v>44</v>
      </c>
      <c r="Y67" s="97">
        <v>15</v>
      </c>
      <c r="Z67" s="90">
        <v>7</v>
      </c>
      <c r="AA67" s="90">
        <v>19</v>
      </c>
      <c r="AB67" s="90">
        <v>4</v>
      </c>
      <c r="AC67" s="90">
        <v>30</v>
      </c>
      <c r="AE67" s="97">
        <v>15</v>
      </c>
      <c r="AF67" s="90">
        <v>15</v>
      </c>
      <c r="AG67" s="90">
        <v>15</v>
      </c>
      <c r="AH67" s="90">
        <v>18</v>
      </c>
      <c r="AI67" s="90">
        <v>48</v>
      </c>
    </row>
    <row r="68" spans="1:35">
      <c r="A68" s="97">
        <v>16</v>
      </c>
      <c r="B68" s="90">
        <v>1</v>
      </c>
      <c r="C68" s="90">
        <v>7</v>
      </c>
      <c r="D68" s="90">
        <v>17</v>
      </c>
      <c r="E68" s="90">
        <v>25</v>
      </c>
      <c r="G68" s="97">
        <v>16</v>
      </c>
      <c r="H68" s="90">
        <v>5</v>
      </c>
      <c r="I68" s="90">
        <v>14</v>
      </c>
      <c r="J68" s="90">
        <v>17</v>
      </c>
      <c r="K68" s="90">
        <v>36</v>
      </c>
      <c r="M68" s="97">
        <v>16</v>
      </c>
      <c r="N68" s="90">
        <v>17</v>
      </c>
      <c r="O68" s="90">
        <v>18</v>
      </c>
      <c r="P68" s="90">
        <v>17</v>
      </c>
      <c r="Q68" s="90">
        <v>52</v>
      </c>
      <c r="S68" s="97">
        <v>16</v>
      </c>
      <c r="T68" s="90">
        <v>7</v>
      </c>
      <c r="U68" s="90">
        <v>10</v>
      </c>
      <c r="V68" s="90">
        <v>18</v>
      </c>
      <c r="W68" s="90">
        <v>35</v>
      </c>
      <c r="Y68" s="97">
        <v>16</v>
      </c>
      <c r="Z68" s="90">
        <v>5</v>
      </c>
      <c r="AA68" s="90">
        <v>16</v>
      </c>
      <c r="AB68" s="90">
        <v>2</v>
      </c>
      <c r="AC68" s="90">
        <v>23</v>
      </c>
      <c r="AE68" s="97">
        <v>16</v>
      </c>
      <c r="AF68" s="90">
        <v>14</v>
      </c>
      <c r="AG68" s="90">
        <v>14</v>
      </c>
      <c r="AH68" s="90">
        <v>17</v>
      </c>
      <c r="AI68" s="90">
        <v>45</v>
      </c>
    </row>
    <row r="69" spans="1:35">
      <c r="A69" s="97">
        <v>17</v>
      </c>
      <c r="B69" s="90">
        <v>14</v>
      </c>
      <c r="C69" s="90">
        <v>4</v>
      </c>
      <c r="D69" s="90">
        <v>19</v>
      </c>
      <c r="E69" s="90">
        <v>37</v>
      </c>
      <c r="G69" s="97">
        <v>17</v>
      </c>
      <c r="H69" s="90">
        <v>3</v>
      </c>
      <c r="I69" s="90">
        <v>12</v>
      </c>
      <c r="J69" s="90">
        <v>19</v>
      </c>
      <c r="K69" s="90">
        <v>34</v>
      </c>
      <c r="M69" s="97">
        <v>17</v>
      </c>
      <c r="N69" s="90">
        <v>16</v>
      </c>
      <c r="O69" s="90">
        <v>13</v>
      </c>
      <c r="P69" s="90">
        <v>19</v>
      </c>
      <c r="Q69" s="90">
        <v>48</v>
      </c>
      <c r="S69" s="97">
        <v>17</v>
      </c>
      <c r="T69" s="90">
        <v>3</v>
      </c>
      <c r="U69" s="90">
        <v>9</v>
      </c>
      <c r="V69" s="90">
        <v>19</v>
      </c>
      <c r="W69" s="90">
        <v>31</v>
      </c>
      <c r="Y69" s="97">
        <v>17</v>
      </c>
      <c r="Z69" s="90">
        <v>6</v>
      </c>
      <c r="AA69" s="90">
        <v>14</v>
      </c>
      <c r="AB69" s="90">
        <v>1</v>
      </c>
      <c r="AC69" s="90">
        <v>21</v>
      </c>
      <c r="AE69" s="97">
        <v>17</v>
      </c>
      <c r="AF69" s="90">
        <v>13</v>
      </c>
      <c r="AG69" s="90">
        <v>11</v>
      </c>
      <c r="AH69" s="90">
        <v>9</v>
      </c>
      <c r="AI69" s="90">
        <v>33</v>
      </c>
    </row>
    <row r="70" spans="1:35">
      <c r="A70" s="97">
        <v>18</v>
      </c>
      <c r="B70" s="90">
        <v>18</v>
      </c>
      <c r="C70" s="90">
        <v>2</v>
      </c>
      <c r="D70" s="90">
        <v>16</v>
      </c>
      <c r="E70" s="90">
        <v>36</v>
      </c>
      <c r="G70" s="97">
        <v>18</v>
      </c>
      <c r="H70" s="90">
        <v>9</v>
      </c>
      <c r="I70" s="90">
        <v>8</v>
      </c>
      <c r="J70" s="90">
        <v>18</v>
      </c>
      <c r="K70" s="90">
        <v>35</v>
      </c>
      <c r="M70" s="97">
        <v>18</v>
      </c>
      <c r="N70" s="90">
        <v>19</v>
      </c>
      <c r="O70" s="90">
        <v>11</v>
      </c>
      <c r="P70" s="90">
        <v>18</v>
      </c>
      <c r="Q70" s="90">
        <v>48</v>
      </c>
      <c r="S70" s="97">
        <v>18</v>
      </c>
      <c r="T70" s="90">
        <v>2</v>
      </c>
      <c r="U70" s="90">
        <v>4</v>
      </c>
      <c r="V70" s="90">
        <v>17</v>
      </c>
      <c r="W70" s="90">
        <v>23</v>
      </c>
      <c r="Y70" s="97">
        <v>18</v>
      </c>
      <c r="Z70" s="90">
        <v>8</v>
      </c>
      <c r="AA70" s="90">
        <v>13</v>
      </c>
      <c r="AB70" s="90">
        <v>3</v>
      </c>
      <c r="AC70" s="90">
        <v>24</v>
      </c>
      <c r="AE70" s="97">
        <v>18</v>
      </c>
      <c r="AF70" s="90">
        <v>12</v>
      </c>
      <c r="AG70" s="90">
        <v>10</v>
      </c>
      <c r="AH70" s="90">
        <v>19</v>
      </c>
      <c r="AI70" s="90">
        <v>41</v>
      </c>
    </row>
    <row r="74" spans="1:35">
      <c r="H74" s="105"/>
      <c r="I74" s="143">
        <v>43477</v>
      </c>
      <c r="J74" s="142"/>
      <c r="K74" s="142"/>
      <c r="L74" s="143">
        <v>43497</v>
      </c>
      <c r="M74" s="142"/>
      <c r="N74" s="142"/>
      <c r="O74" s="143">
        <v>43554</v>
      </c>
      <c r="P74" s="142"/>
      <c r="Q74" s="142"/>
    </row>
    <row r="75" spans="1:35">
      <c r="F75" t="s">
        <v>161</v>
      </c>
      <c r="H75" s="104" t="s">
        <v>158</v>
      </c>
      <c r="I75" s="104" t="s">
        <v>159</v>
      </c>
      <c r="J75" s="104" t="s">
        <v>160</v>
      </c>
      <c r="K75" s="104" t="s">
        <v>162</v>
      </c>
      <c r="L75" s="104" t="s">
        <v>159</v>
      </c>
      <c r="M75" s="104" t="s">
        <v>160</v>
      </c>
      <c r="N75" s="104" t="s">
        <v>162</v>
      </c>
      <c r="O75" s="104" t="s">
        <v>159</v>
      </c>
      <c r="P75" s="104" t="s">
        <v>160</v>
      </c>
      <c r="Q75" s="104" t="s">
        <v>162</v>
      </c>
    </row>
    <row r="76" spans="1:35">
      <c r="E76" t="s">
        <v>159</v>
      </c>
      <c r="F76">
        <v>6</v>
      </c>
      <c r="H76" s="96" t="s">
        <v>0</v>
      </c>
      <c r="I76" s="107">
        <f>SUM(B52:B57)/$F$27</f>
        <v>8</v>
      </c>
      <c r="J76" s="107">
        <f>SUM(B58:B63)/$F$28</f>
        <v>8.6666666666666661</v>
      </c>
      <c r="K76" s="107">
        <f>SUM(B64:B70)/$F$29</f>
        <v>12.857142857142858</v>
      </c>
      <c r="L76" s="107">
        <f>SUM(C52:C57)/$F$27</f>
        <v>7.166666666666667</v>
      </c>
      <c r="M76" s="107">
        <f>SUM(C58:C63)/$F$28</f>
        <v>12</v>
      </c>
      <c r="N76" s="107">
        <f>SUM(C64:C70)/$F$29</f>
        <v>10.714285714285714</v>
      </c>
      <c r="O76" s="107">
        <f>SUM(D52:D57)/$F$27</f>
        <v>5.833333333333333</v>
      </c>
      <c r="P76" s="107">
        <f>SUM(D58:D63)/$F$28</f>
        <v>11.5</v>
      </c>
      <c r="Q76" s="107">
        <f>SUM(D64:D70)/$F$29</f>
        <v>12.285714285714286</v>
      </c>
    </row>
    <row r="77" spans="1:35">
      <c r="E77" t="s">
        <v>160</v>
      </c>
      <c r="F77">
        <v>6</v>
      </c>
      <c r="H77" s="96" t="s">
        <v>12</v>
      </c>
      <c r="I77" s="107">
        <f>SUM(H52:H57)/$F$27</f>
        <v>4.666666666666667</v>
      </c>
      <c r="J77" s="107">
        <f>SUM(H58:H64)/$F$28</f>
        <v>17.166666666666668</v>
      </c>
      <c r="K77" s="107">
        <f>SUM(H64:H70)/$F$29</f>
        <v>11</v>
      </c>
      <c r="L77" s="107">
        <f>SUM(I52:I57)/$F$27</f>
        <v>4.333333333333333</v>
      </c>
      <c r="M77" s="107">
        <f>SUM(I58:I64)/$F$28</f>
        <v>12.666666666666666</v>
      </c>
      <c r="N77" s="107">
        <f>SUM(I64:I70)/$F$29</f>
        <v>14.857142857142858</v>
      </c>
      <c r="O77" s="107">
        <f>SUM(J52:J57)/$F$27</f>
        <v>4.166666666666667</v>
      </c>
      <c r="P77" s="107">
        <f>SUM(J58:J64)/$F$28</f>
        <v>11</v>
      </c>
      <c r="Q77" s="107">
        <f>SUM(J64:J70)/$F$29</f>
        <v>15.857142857142858</v>
      </c>
    </row>
    <row r="78" spans="1:35">
      <c r="E78" t="s">
        <v>162</v>
      </c>
      <c r="F78">
        <v>7</v>
      </c>
      <c r="H78" s="96" t="s">
        <v>13</v>
      </c>
      <c r="I78" s="107">
        <f>SUM(N52:N57)/$F$27</f>
        <v>5.666666666666667</v>
      </c>
      <c r="J78" s="107">
        <f>SUM(N58:N63)/$F$28</f>
        <v>9.6666666666666661</v>
      </c>
      <c r="K78" s="107">
        <f>SUM(N64:N70)/$F$29</f>
        <v>14</v>
      </c>
      <c r="L78" s="107">
        <f>SUM(O52:O57)/$F$27</f>
        <v>9.6666666666666661</v>
      </c>
      <c r="M78" s="107">
        <f>SUM(O58:O63)/$F$28</f>
        <v>5.666666666666667</v>
      </c>
      <c r="N78" s="107">
        <f>SUM(O64:O70)/$F$29</f>
        <v>14</v>
      </c>
      <c r="O78" s="107">
        <f>SUM(P52:P57)/$F$27</f>
        <v>5</v>
      </c>
      <c r="P78" s="107">
        <f>SUM(P58:P63)/$F$28</f>
        <v>9.8333333333333339</v>
      </c>
      <c r="Q78" s="107">
        <f>SUM(P64:P70)/$F$29</f>
        <v>14.428571428571429</v>
      </c>
    </row>
    <row r="79" spans="1:35">
      <c r="H79" s="96" t="s">
        <v>14</v>
      </c>
      <c r="I79" s="107">
        <f>SUM(T52:T57)/$F$27</f>
        <v>10.666666666666666</v>
      </c>
      <c r="J79" s="107">
        <f>SUM(T58:T63)/$F$28</f>
        <v>7.333333333333333</v>
      </c>
      <c r="K79" s="107">
        <f>SUM(T64:T70)/$F$29</f>
        <v>11.714285714285714</v>
      </c>
      <c r="L79" s="107">
        <f>SUM(U52:U57)/$F$27</f>
        <v>13.333333333333334</v>
      </c>
      <c r="M79" s="107">
        <f>SUM(U58:U63)/$F$28</f>
        <v>5.166666666666667</v>
      </c>
      <c r="N79" s="107">
        <f>SUM(U64:U70)/$F$29</f>
        <v>11.285714285714286</v>
      </c>
      <c r="O79" s="107">
        <f>SUM(V52:V57)/$F$27</f>
        <v>4.166666666666667</v>
      </c>
      <c r="P79" s="107">
        <f>SUM(V58:V63)/$F$28</f>
        <v>9.6666666666666661</v>
      </c>
      <c r="Q79" s="107">
        <f>SUM(V64:V70)/$F$29</f>
        <v>15.285714285714286</v>
      </c>
    </row>
    <row r="80" spans="1:35">
      <c r="H80" s="96" t="s">
        <v>15</v>
      </c>
      <c r="I80" s="107">
        <f>SUM(Z52:Z57)/$F$27</f>
        <v>16.5</v>
      </c>
      <c r="J80" s="107">
        <f>SUM(Z58:Z63)/$F$28</f>
        <v>9.8333333333333339</v>
      </c>
      <c r="K80" s="107">
        <f>SUM(Z64:Z70)/$F$29</f>
        <v>4.5714285714285712</v>
      </c>
      <c r="L80" s="107">
        <f>SUM(AA52:AA57)/$F$27</f>
        <v>5.5</v>
      </c>
      <c r="M80" s="107">
        <f>SUM(AA58:AA63)/$F$28</f>
        <v>7.5</v>
      </c>
      <c r="N80" s="107">
        <f>SUM(AA64:AA70)/$F$29</f>
        <v>16</v>
      </c>
      <c r="O80" s="107">
        <f>SUM(AB52:AB57)/$F$27</f>
        <v>11.833333333333334</v>
      </c>
      <c r="P80" s="107">
        <f>SUM(AB58:AB63)/$F$28</f>
        <v>11.666666666666666</v>
      </c>
      <c r="Q80" s="107">
        <f>SUM(AB64:AB70)/$F$29</f>
        <v>7</v>
      </c>
    </row>
    <row r="81" spans="8:17">
      <c r="H81" s="96" t="s">
        <v>16</v>
      </c>
      <c r="I81" s="107">
        <f>SUM(AF52:AF57)/$F$27</f>
        <v>13.833333333333334</v>
      </c>
      <c r="J81" s="107">
        <f>SUM(AF58:AF63)/$F$28</f>
        <v>4</v>
      </c>
      <c r="K81" s="107">
        <f>SUM(AF64:AF70)/$F$29</f>
        <v>11.857142857142858</v>
      </c>
      <c r="L81" s="107">
        <f>SUM(AG52:AG57)/$F$27</f>
        <v>3.5</v>
      </c>
      <c r="M81" s="107">
        <f>SUM(AG58:AG63)/$F$28</f>
        <v>11</v>
      </c>
      <c r="N81" s="107">
        <f>SUM(AG64:AG70)/$F$29</f>
        <v>14.714285714285714</v>
      </c>
      <c r="O81" s="107">
        <f>SUM(AH52:AH57)/$F$27</f>
        <v>11</v>
      </c>
      <c r="P81" s="107">
        <f>SUM(AH58:AH63)/$F$28</f>
        <v>8.1666666666666661</v>
      </c>
      <c r="Q81" s="107">
        <f>SUM(AH64:AH70)/$F$29</f>
        <v>10.714285714285714</v>
      </c>
    </row>
  </sheetData>
  <mergeCells count="18">
    <mergeCell ref="Y1:AC1"/>
    <mergeCell ref="Y50:AC50"/>
    <mergeCell ref="AE1:AI1"/>
    <mergeCell ref="AE50:AI50"/>
    <mergeCell ref="A1:E1"/>
    <mergeCell ref="A50:E50"/>
    <mergeCell ref="G1:K1"/>
    <mergeCell ref="G50:K50"/>
    <mergeCell ref="M1:Q1"/>
    <mergeCell ref="M50:Q50"/>
    <mergeCell ref="I25:K25"/>
    <mergeCell ref="L25:N25"/>
    <mergeCell ref="O25:Q25"/>
    <mergeCell ref="I74:K74"/>
    <mergeCell ref="L74:N74"/>
    <mergeCell ref="O74:Q74"/>
    <mergeCell ref="S1:W1"/>
    <mergeCell ref="S50:W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selection activeCell="X123" sqref="X123"/>
    </sheetView>
  </sheetViews>
  <sheetFormatPr defaultRowHeight="15"/>
  <cols>
    <col min="2" max="2" width="12.5703125" bestFit="1" customWidth="1"/>
    <col min="3" max="3" width="12.42578125" bestFit="1" customWidth="1"/>
    <col min="4" max="4" width="13.5703125" bestFit="1" customWidth="1"/>
    <col min="5" max="5" width="14.85546875" bestFit="1" customWidth="1"/>
    <col min="6" max="7" width="12.5703125" bestFit="1" customWidth="1"/>
  </cols>
  <sheetData>
    <row r="1" spans="1:23">
      <c r="A1" s="120" t="s">
        <v>94</v>
      </c>
      <c r="B1" s="120"/>
      <c r="C1" s="120"/>
      <c r="D1" s="120"/>
      <c r="E1" s="120"/>
      <c r="F1" s="120"/>
      <c r="G1" s="120"/>
      <c r="I1" s="120" t="s">
        <v>100</v>
      </c>
      <c r="J1" s="120"/>
      <c r="K1" s="120"/>
      <c r="L1" s="120"/>
      <c r="M1" s="120"/>
      <c r="N1" s="120"/>
      <c r="O1" s="120"/>
      <c r="Q1" s="120" t="s">
        <v>104</v>
      </c>
      <c r="R1" s="120"/>
      <c r="S1" s="120"/>
      <c r="T1" s="120"/>
      <c r="U1" s="120"/>
      <c r="V1" s="120"/>
      <c r="W1" s="120"/>
    </row>
    <row r="2" spans="1:23">
      <c r="A2" s="3" t="s">
        <v>22</v>
      </c>
      <c r="B2" s="8" t="s">
        <v>10</v>
      </c>
      <c r="C2" s="8" t="s">
        <v>19</v>
      </c>
      <c r="D2" s="8" t="s">
        <v>11</v>
      </c>
      <c r="E2" s="8" t="s">
        <v>21</v>
      </c>
      <c r="F2" s="8" t="s">
        <v>23</v>
      </c>
      <c r="G2" s="8" t="s">
        <v>24</v>
      </c>
      <c r="I2" s="3" t="s">
        <v>22</v>
      </c>
      <c r="J2" s="8" t="s">
        <v>10</v>
      </c>
      <c r="K2" s="8" t="s">
        <v>19</v>
      </c>
      <c r="L2" s="8" t="s">
        <v>11</v>
      </c>
      <c r="M2" s="8" t="s">
        <v>21</v>
      </c>
      <c r="N2" s="8" t="s">
        <v>23</v>
      </c>
      <c r="O2" s="8" t="s">
        <v>24</v>
      </c>
      <c r="Q2" s="3" t="s">
        <v>22</v>
      </c>
      <c r="R2" s="8" t="s">
        <v>10</v>
      </c>
      <c r="S2" s="8" t="s">
        <v>19</v>
      </c>
      <c r="T2" s="8" t="s">
        <v>11</v>
      </c>
      <c r="U2" s="8" t="s">
        <v>21</v>
      </c>
      <c r="V2" s="8" t="s">
        <v>23</v>
      </c>
      <c r="W2" s="8" t="s">
        <v>24</v>
      </c>
    </row>
    <row r="3" spans="1:23">
      <c r="A3" s="8" t="s">
        <v>25</v>
      </c>
      <c r="B3" s="1">
        <v>24</v>
      </c>
      <c r="D3" s="1">
        <v>24</v>
      </c>
      <c r="E3" s="1">
        <v>12</v>
      </c>
      <c r="F3" s="1">
        <v>10</v>
      </c>
      <c r="G3" s="1"/>
      <c r="I3" s="8" t="s">
        <v>25</v>
      </c>
      <c r="J3" s="1">
        <v>10</v>
      </c>
      <c r="L3" s="1">
        <v>10</v>
      </c>
      <c r="M3" s="1">
        <v>7</v>
      </c>
      <c r="N3" s="1">
        <v>9</v>
      </c>
      <c r="O3" s="1"/>
      <c r="Q3" s="8" t="s">
        <v>25</v>
      </c>
      <c r="R3" s="1">
        <v>7</v>
      </c>
      <c r="S3">
        <v>0</v>
      </c>
      <c r="T3" s="1">
        <v>7</v>
      </c>
      <c r="U3" s="1">
        <v>7</v>
      </c>
      <c r="V3" s="1">
        <v>6</v>
      </c>
      <c r="W3" s="1"/>
    </row>
    <row r="4" spans="1:23">
      <c r="A4" s="8" t="s">
        <v>26</v>
      </c>
      <c r="B4" s="1">
        <v>24</v>
      </c>
      <c r="C4" s="1">
        <v>6</v>
      </c>
      <c r="D4" s="1">
        <v>18</v>
      </c>
      <c r="E4" s="1">
        <v>12</v>
      </c>
      <c r="F4" s="1">
        <v>10</v>
      </c>
      <c r="G4" s="1"/>
      <c r="I4" s="8" t="s">
        <v>26</v>
      </c>
      <c r="J4" s="1">
        <v>10</v>
      </c>
      <c r="L4" s="1">
        <v>10</v>
      </c>
      <c r="M4" s="1">
        <v>7</v>
      </c>
      <c r="N4" s="1">
        <v>9</v>
      </c>
      <c r="O4" s="1"/>
      <c r="Q4" s="8" t="s">
        <v>26</v>
      </c>
      <c r="R4" s="1">
        <v>7</v>
      </c>
      <c r="S4" s="1">
        <v>1</v>
      </c>
      <c r="T4" s="1">
        <v>6</v>
      </c>
      <c r="U4" s="1">
        <v>7</v>
      </c>
      <c r="V4" s="1">
        <v>6</v>
      </c>
      <c r="W4" s="1"/>
    </row>
    <row r="5" spans="1:23">
      <c r="A5" s="8" t="s">
        <v>27</v>
      </c>
      <c r="B5" s="1">
        <v>24</v>
      </c>
      <c r="C5" s="1">
        <v>6</v>
      </c>
      <c r="D5" s="1">
        <v>18</v>
      </c>
      <c r="E5" s="1">
        <v>12</v>
      </c>
      <c r="F5" s="1">
        <v>10</v>
      </c>
      <c r="G5" s="1"/>
      <c r="I5" s="8" t="s">
        <v>27</v>
      </c>
      <c r="J5" s="1">
        <v>10</v>
      </c>
      <c r="L5" s="1">
        <v>10</v>
      </c>
      <c r="M5" s="1">
        <v>7</v>
      </c>
      <c r="N5" s="1">
        <v>9</v>
      </c>
      <c r="O5" s="1"/>
      <c r="Q5" s="8" t="s">
        <v>27</v>
      </c>
      <c r="R5" s="1">
        <v>7</v>
      </c>
      <c r="S5" s="1">
        <v>0</v>
      </c>
      <c r="T5" s="1">
        <v>7</v>
      </c>
      <c r="U5" s="1">
        <v>7</v>
      </c>
      <c r="V5" s="1">
        <v>6</v>
      </c>
      <c r="W5" s="1"/>
    </row>
    <row r="6" spans="1:23">
      <c r="A6" s="8" t="s">
        <v>28</v>
      </c>
      <c r="B6" s="1">
        <v>24</v>
      </c>
      <c r="C6" s="1">
        <v>5</v>
      </c>
      <c r="D6" s="1">
        <v>19</v>
      </c>
      <c r="E6" s="1">
        <v>12</v>
      </c>
      <c r="F6" s="1">
        <v>10</v>
      </c>
      <c r="G6" s="1"/>
      <c r="I6" s="8" t="s">
        <v>28</v>
      </c>
      <c r="J6" s="1">
        <v>10</v>
      </c>
      <c r="L6" s="1">
        <v>10</v>
      </c>
      <c r="M6" s="1">
        <v>7</v>
      </c>
      <c r="N6" s="1">
        <v>9</v>
      </c>
      <c r="O6" s="1"/>
      <c r="Q6" s="8" t="s">
        <v>28</v>
      </c>
      <c r="R6" s="1">
        <v>7</v>
      </c>
      <c r="S6" s="1">
        <v>1</v>
      </c>
      <c r="T6" s="1">
        <v>6</v>
      </c>
      <c r="U6" s="1">
        <v>7</v>
      </c>
      <c r="V6" s="1">
        <v>6</v>
      </c>
      <c r="W6" s="1"/>
    </row>
    <row r="7" spans="1:23">
      <c r="A7" s="8" t="s">
        <v>29</v>
      </c>
      <c r="B7" s="1">
        <v>24</v>
      </c>
      <c r="C7" s="1">
        <v>6</v>
      </c>
      <c r="D7" s="1">
        <v>18</v>
      </c>
      <c r="E7" s="1">
        <v>12</v>
      </c>
      <c r="F7" s="1">
        <v>10</v>
      </c>
      <c r="G7" s="1"/>
      <c r="I7" s="8" t="s">
        <v>29</v>
      </c>
      <c r="J7" s="1">
        <v>10</v>
      </c>
      <c r="L7" s="1">
        <v>10</v>
      </c>
      <c r="M7" s="1">
        <v>7</v>
      </c>
      <c r="N7" s="1">
        <v>9</v>
      </c>
      <c r="O7" s="1"/>
      <c r="Q7" s="8" t="s">
        <v>29</v>
      </c>
      <c r="R7" s="1">
        <v>7</v>
      </c>
      <c r="S7" s="1">
        <v>1</v>
      </c>
      <c r="T7" s="1">
        <v>6</v>
      </c>
      <c r="U7" s="1">
        <v>7</v>
      </c>
      <c r="V7" s="1">
        <v>6</v>
      </c>
      <c r="W7" s="1"/>
    </row>
    <row r="8" spans="1:23">
      <c r="A8" s="8" t="s">
        <v>30</v>
      </c>
      <c r="B8" s="1">
        <v>24</v>
      </c>
      <c r="C8" s="1">
        <v>5</v>
      </c>
      <c r="D8" s="1">
        <v>19</v>
      </c>
      <c r="E8" s="1">
        <v>12</v>
      </c>
      <c r="F8" s="1">
        <v>10</v>
      </c>
      <c r="G8" s="1"/>
      <c r="I8" s="8" t="s">
        <v>30</v>
      </c>
      <c r="J8" s="1">
        <v>10</v>
      </c>
      <c r="L8" s="1">
        <v>10</v>
      </c>
      <c r="M8" s="1">
        <v>7</v>
      </c>
      <c r="N8" s="1">
        <v>9</v>
      </c>
      <c r="O8" s="1"/>
      <c r="Q8" s="8" t="s">
        <v>30</v>
      </c>
      <c r="R8" s="1">
        <v>7</v>
      </c>
      <c r="S8" s="1">
        <v>0</v>
      </c>
      <c r="T8" s="1">
        <v>7</v>
      </c>
      <c r="U8" s="1">
        <v>7</v>
      </c>
      <c r="V8" s="1">
        <v>6</v>
      </c>
      <c r="W8" s="1"/>
    </row>
    <row r="9" spans="1:23">
      <c r="A9" s="8" t="s">
        <v>31</v>
      </c>
      <c r="B9" s="1">
        <v>24</v>
      </c>
      <c r="C9" s="1">
        <v>5</v>
      </c>
      <c r="D9" s="1">
        <v>19</v>
      </c>
      <c r="E9" s="1">
        <v>12</v>
      </c>
      <c r="F9" s="1">
        <v>10</v>
      </c>
      <c r="G9" s="1"/>
      <c r="I9" s="8" t="s">
        <v>31</v>
      </c>
      <c r="J9" s="1">
        <v>10</v>
      </c>
      <c r="L9" s="1">
        <v>10</v>
      </c>
      <c r="M9" s="1">
        <v>7</v>
      </c>
      <c r="N9" s="1">
        <v>9</v>
      </c>
      <c r="O9" s="1"/>
      <c r="Q9" s="8" t="s">
        <v>31</v>
      </c>
      <c r="R9" s="1">
        <v>7</v>
      </c>
      <c r="S9" s="1">
        <v>0</v>
      </c>
      <c r="T9" s="1">
        <v>7</v>
      </c>
      <c r="U9" s="1">
        <v>7</v>
      </c>
      <c r="V9" s="1">
        <v>6</v>
      </c>
      <c r="W9" s="1"/>
    </row>
    <row r="10" spans="1:23">
      <c r="A10" s="8" t="s">
        <v>32</v>
      </c>
      <c r="B10" s="1">
        <v>24</v>
      </c>
      <c r="C10" s="1">
        <v>5</v>
      </c>
      <c r="D10" s="1">
        <v>19</v>
      </c>
      <c r="E10" s="1">
        <v>12</v>
      </c>
      <c r="F10" s="1">
        <v>10</v>
      </c>
      <c r="G10" s="1"/>
      <c r="I10" s="8" t="s">
        <v>32</v>
      </c>
      <c r="J10" s="1">
        <v>10</v>
      </c>
      <c r="L10" s="1">
        <v>10</v>
      </c>
      <c r="M10" s="1">
        <v>7</v>
      </c>
      <c r="N10" s="1">
        <v>9</v>
      </c>
      <c r="O10" s="1"/>
      <c r="Q10" s="8" t="s">
        <v>32</v>
      </c>
      <c r="R10" s="1">
        <v>7</v>
      </c>
      <c r="S10" s="1">
        <v>0</v>
      </c>
      <c r="T10" s="1">
        <v>7</v>
      </c>
      <c r="U10" s="1">
        <v>7</v>
      </c>
      <c r="V10" s="1">
        <v>6</v>
      </c>
      <c r="W10" s="1"/>
    </row>
    <row r="11" spans="1:23">
      <c r="A11" s="8" t="s">
        <v>33</v>
      </c>
      <c r="B11" s="1">
        <v>24</v>
      </c>
      <c r="C11" s="1">
        <v>5</v>
      </c>
      <c r="D11" s="1">
        <v>19</v>
      </c>
      <c r="E11" s="1">
        <v>12</v>
      </c>
      <c r="F11" s="1">
        <v>10</v>
      </c>
      <c r="G11" s="1"/>
      <c r="I11" s="8" t="s">
        <v>33</v>
      </c>
      <c r="J11" s="1">
        <v>10</v>
      </c>
      <c r="L11" s="1">
        <v>10</v>
      </c>
      <c r="M11" s="1">
        <v>7</v>
      </c>
      <c r="N11" s="1">
        <v>9</v>
      </c>
      <c r="O11" s="1"/>
      <c r="Q11" s="8" t="s">
        <v>33</v>
      </c>
      <c r="R11" s="1">
        <v>7</v>
      </c>
      <c r="S11" s="1">
        <v>0</v>
      </c>
      <c r="T11" s="1">
        <v>7</v>
      </c>
      <c r="U11" s="1">
        <v>7</v>
      </c>
      <c r="V11" s="1">
        <v>6</v>
      </c>
      <c r="W11" s="1"/>
    </row>
    <row r="12" spans="1:23">
      <c r="A12" s="8" t="s">
        <v>34</v>
      </c>
      <c r="B12" s="1">
        <v>24</v>
      </c>
      <c r="C12" s="1">
        <v>5</v>
      </c>
      <c r="D12" s="1">
        <v>19</v>
      </c>
      <c r="E12" s="1">
        <v>12</v>
      </c>
      <c r="F12" s="1">
        <v>10</v>
      </c>
      <c r="G12" s="1"/>
      <c r="I12" s="8" t="s">
        <v>34</v>
      </c>
      <c r="J12" s="1">
        <v>10</v>
      </c>
      <c r="L12" s="1">
        <v>10</v>
      </c>
      <c r="M12" s="1">
        <v>7</v>
      </c>
      <c r="N12" s="1">
        <v>9</v>
      </c>
      <c r="O12" s="1"/>
      <c r="Q12" s="8" t="s">
        <v>34</v>
      </c>
      <c r="R12" s="1">
        <v>7</v>
      </c>
      <c r="S12" s="1">
        <v>1</v>
      </c>
      <c r="T12" s="1">
        <v>6</v>
      </c>
      <c r="U12" s="1">
        <v>7</v>
      </c>
      <c r="V12" s="1">
        <v>6</v>
      </c>
      <c r="W12" s="1"/>
    </row>
    <row r="13" spans="1:23">
      <c r="A13" s="8" t="s">
        <v>35</v>
      </c>
      <c r="B13" s="1">
        <v>24</v>
      </c>
      <c r="C13" s="1">
        <v>5</v>
      </c>
      <c r="D13" s="1">
        <v>19</v>
      </c>
      <c r="E13" s="1">
        <v>12</v>
      </c>
      <c r="F13" s="1">
        <v>10</v>
      </c>
      <c r="G13" s="1"/>
      <c r="I13" s="8" t="s">
        <v>35</v>
      </c>
      <c r="J13" s="1">
        <v>10</v>
      </c>
      <c r="L13" s="1">
        <v>10</v>
      </c>
      <c r="M13" s="1">
        <v>7</v>
      </c>
      <c r="N13" s="1">
        <v>9</v>
      </c>
      <c r="O13" s="1"/>
      <c r="Q13" s="8" t="s">
        <v>35</v>
      </c>
      <c r="R13" s="1">
        <v>7</v>
      </c>
      <c r="S13" s="1">
        <v>1</v>
      </c>
      <c r="T13" s="1">
        <v>6</v>
      </c>
      <c r="U13" s="1">
        <v>7</v>
      </c>
      <c r="V13" s="1">
        <v>6</v>
      </c>
      <c r="W13" s="1"/>
    </row>
    <row r="14" spans="1:23">
      <c r="A14" s="8" t="s">
        <v>36</v>
      </c>
      <c r="B14" s="1">
        <v>24</v>
      </c>
      <c r="C14" s="1">
        <v>5</v>
      </c>
      <c r="D14" s="1">
        <v>19</v>
      </c>
      <c r="E14" s="1">
        <v>12</v>
      </c>
      <c r="F14" s="1">
        <v>10</v>
      </c>
      <c r="G14" s="1"/>
      <c r="I14" s="8" t="s">
        <v>36</v>
      </c>
      <c r="J14" s="1">
        <v>10</v>
      </c>
      <c r="L14" s="1">
        <v>10</v>
      </c>
      <c r="M14" s="1">
        <v>7</v>
      </c>
      <c r="N14" s="1">
        <v>9</v>
      </c>
      <c r="O14" s="1"/>
      <c r="Q14" s="8" t="s">
        <v>36</v>
      </c>
      <c r="R14" s="1">
        <v>7</v>
      </c>
      <c r="S14" s="1">
        <v>1</v>
      </c>
      <c r="T14" s="1">
        <v>6</v>
      </c>
      <c r="U14" s="1">
        <v>7</v>
      </c>
      <c r="V14" s="1">
        <v>6</v>
      </c>
      <c r="W14" s="1"/>
    </row>
    <row r="15" spans="1:23">
      <c r="A15" s="8" t="s">
        <v>37</v>
      </c>
      <c r="B15" s="1">
        <v>24</v>
      </c>
      <c r="C15" s="1">
        <v>6</v>
      </c>
      <c r="D15" s="1">
        <v>18</v>
      </c>
      <c r="E15" s="1">
        <v>12</v>
      </c>
      <c r="F15" s="1">
        <v>10</v>
      </c>
      <c r="G15" s="1"/>
      <c r="I15" s="8" t="s">
        <v>37</v>
      </c>
      <c r="J15" s="1">
        <v>10</v>
      </c>
      <c r="L15" s="1">
        <v>10</v>
      </c>
      <c r="M15" s="1">
        <v>7</v>
      </c>
      <c r="N15" s="1">
        <v>9</v>
      </c>
      <c r="O15" s="1"/>
      <c r="Q15" s="8" t="s">
        <v>37</v>
      </c>
      <c r="R15" s="1">
        <v>7</v>
      </c>
      <c r="S15" s="1">
        <v>0</v>
      </c>
      <c r="T15" s="1">
        <v>7</v>
      </c>
      <c r="U15" s="1">
        <v>7</v>
      </c>
      <c r="V15" s="1">
        <v>6</v>
      </c>
      <c r="W15" s="1"/>
    </row>
    <row r="16" spans="1:23">
      <c r="A16" s="8" t="s">
        <v>38</v>
      </c>
      <c r="B16" s="1">
        <v>24</v>
      </c>
      <c r="C16" s="1">
        <v>4</v>
      </c>
      <c r="D16" s="1">
        <v>20</v>
      </c>
      <c r="E16" s="1">
        <v>12</v>
      </c>
      <c r="F16" s="1">
        <v>10</v>
      </c>
      <c r="G16" s="1"/>
      <c r="I16" s="8" t="s">
        <v>38</v>
      </c>
      <c r="J16" s="1">
        <v>10</v>
      </c>
      <c r="L16" s="1">
        <v>10</v>
      </c>
      <c r="M16" s="1">
        <v>7</v>
      </c>
      <c r="N16" s="1">
        <v>9</v>
      </c>
      <c r="O16" s="1"/>
      <c r="Q16" s="8" t="s">
        <v>38</v>
      </c>
      <c r="R16" s="1">
        <v>7</v>
      </c>
      <c r="S16" s="1">
        <v>0</v>
      </c>
      <c r="T16" s="1">
        <v>7</v>
      </c>
      <c r="U16" s="1">
        <v>7</v>
      </c>
      <c r="V16" s="1">
        <v>6</v>
      </c>
      <c r="W16" s="1"/>
    </row>
    <row r="17" spans="1:23">
      <c r="A17" s="8" t="s">
        <v>39</v>
      </c>
      <c r="B17" s="1">
        <v>24</v>
      </c>
      <c r="C17" s="1">
        <v>6</v>
      </c>
      <c r="D17" s="1">
        <v>18</v>
      </c>
      <c r="E17" s="1">
        <v>12</v>
      </c>
      <c r="F17" s="1">
        <v>10</v>
      </c>
      <c r="G17" s="1"/>
      <c r="I17" s="8" t="s">
        <v>39</v>
      </c>
      <c r="J17" s="1">
        <v>10</v>
      </c>
      <c r="L17" s="1">
        <v>10</v>
      </c>
      <c r="M17" s="1">
        <v>7</v>
      </c>
      <c r="N17" s="1">
        <v>9</v>
      </c>
      <c r="O17" s="1"/>
      <c r="Q17" s="8" t="s">
        <v>39</v>
      </c>
      <c r="R17" s="1">
        <v>7</v>
      </c>
      <c r="S17" s="1">
        <v>0</v>
      </c>
      <c r="T17" s="1">
        <v>7</v>
      </c>
      <c r="U17" s="1">
        <v>7</v>
      </c>
      <c r="V17" s="1">
        <v>6</v>
      </c>
      <c r="W17" s="1"/>
    </row>
    <row r="18" spans="1:23">
      <c r="A18" s="8" t="s">
        <v>40</v>
      </c>
      <c r="B18" s="1">
        <v>24</v>
      </c>
      <c r="C18" s="1">
        <v>6</v>
      </c>
      <c r="D18" s="1">
        <v>18</v>
      </c>
      <c r="E18" s="1">
        <v>12</v>
      </c>
      <c r="F18" s="1">
        <v>10</v>
      </c>
      <c r="G18" s="1"/>
      <c r="I18" s="8" t="s">
        <v>40</v>
      </c>
      <c r="J18" s="1">
        <v>10</v>
      </c>
      <c r="L18" s="1">
        <v>10</v>
      </c>
      <c r="M18" s="1">
        <v>7</v>
      </c>
      <c r="N18" s="1">
        <v>9</v>
      </c>
      <c r="O18" s="1"/>
      <c r="Q18" s="8" t="s">
        <v>40</v>
      </c>
      <c r="R18" s="1">
        <v>7</v>
      </c>
      <c r="S18" s="1">
        <v>1</v>
      </c>
      <c r="T18" s="1">
        <v>6</v>
      </c>
      <c r="U18" s="1">
        <v>7</v>
      </c>
      <c r="V18" s="1">
        <v>6</v>
      </c>
      <c r="W18" s="1"/>
    </row>
    <row r="19" spans="1:23">
      <c r="A19" s="8" t="s">
        <v>41</v>
      </c>
      <c r="B19" s="1">
        <v>24</v>
      </c>
      <c r="C19" s="1">
        <v>6</v>
      </c>
      <c r="D19" s="1">
        <v>18</v>
      </c>
      <c r="E19" s="1">
        <v>12</v>
      </c>
      <c r="F19" s="1">
        <v>10</v>
      </c>
      <c r="G19" s="1"/>
      <c r="I19" s="8" t="s">
        <v>41</v>
      </c>
      <c r="J19" s="1">
        <v>10</v>
      </c>
      <c r="L19" s="1">
        <v>10</v>
      </c>
      <c r="M19" s="1">
        <v>7</v>
      </c>
      <c r="N19" s="1">
        <v>9</v>
      </c>
      <c r="O19" s="1"/>
      <c r="Q19" s="8" t="s">
        <v>41</v>
      </c>
      <c r="R19" s="1">
        <v>7</v>
      </c>
      <c r="S19" s="1">
        <v>0</v>
      </c>
      <c r="T19" s="1">
        <v>7</v>
      </c>
      <c r="U19" s="1">
        <v>7</v>
      </c>
      <c r="V19" s="1">
        <v>6</v>
      </c>
      <c r="W19" s="1"/>
    </row>
    <row r="20" spans="1:23">
      <c r="A20" s="8" t="s">
        <v>42</v>
      </c>
      <c r="B20" s="1">
        <v>24</v>
      </c>
      <c r="C20" s="1">
        <v>6</v>
      </c>
      <c r="D20" s="1">
        <v>18</v>
      </c>
      <c r="E20" s="1">
        <v>12</v>
      </c>
      <c r="F20" s="1">
        <v>10</v>
      </c>
      <c r="G20" s="1"/>
      <c r="I20" s="8" t="s">
        <v>42</v>
      </c>
      <c r="J20" s="1">
        <v>10</v>
      </c>
      <c r="L20" s="1">
        <v>10</v>
      </c>
      <c r="M20" s="1">
        <v>7</v>
      </c>
      <c r="N20" s="1">
        <v>9</v>
      </c>
      <c r="O20" s="1"/>
      <c r="Q20" s="8" t="s">
        <v>42</v>
      </c>
      <c r="R20" s="1">
        <v>7</v>
      </c>
      <c r="S20" s="1">
        <v>0</v>
      </c>
      <c r="T20" s="1">
        <v>7</v>
      </c>
      <c r="U20" s="1">
        <v>7</v>
      </c>
      <c r="V20" s="1">
        <v>6</v>
      </c>
      <c r="W20" s="1"/>
    </row>
    <row r="21" spans="1:23">
      <c r="A21" s="8" t="s">
        <v>43</v>
      </c>
      <c r="B21" s="1">
        <v>24</v>
      </c>
      <c r="C21" s="1">
        <v>6</v>
      </c>
      <c r="D21" s="1">
        <v>18</v>
      </c>
      <c r="E21" s="1">
        <v>12</v>
      </c>
      <c r="F21" s="1">
        <v>10</v>
      </c>
      <c r="G21" s="1"/>
      <c r="I21" s="8" t="s">
        <v>43</v>
      </c>
      <c r="J21" s="1">
        <v>10</v>
      </c>
      <c r="L21" s="1">
        <v>10</v>
      </c>
      <c r="M21" s="1">
        <v>7</v>
      </c>
      <c r="N21" s="1">
        <v>9</v>
      </c>
      <c r="O21" s="1"/>
      <c r="Q21" s="8" t="s">
        <v>43</v>
      </c>
      <c r="R21" s="1">
        <v>7</v>
      </c>
      <c r="S21" s="1">
        <v>0</v>
      </c>
      <c r="T21" s="1">
        <v>7</v>
      </c>
      <c r="U21" s="1">
        <v>7</v>
      </c>
      <c r="V21" s="1">
        <v>6</v>
      </c>
      <c r="W21" s="1"/>
    </row>
    <row r="22" spans="1:23">
      <c r="A22" s="8" t="s">
        <v>60</v>
      </c>
      <c r="B22" s="2">
        <f>AVERAGE(B3:B21)</f>
        <v>24</v>
      </c>
      <c r="C22" s="2">
        <f t="shared" ref="C22:G22" si="0">AVERAGE(C3:C21)</f>
        <v>5.4444444444444446</v>
      </c>
      <c r="D22" s="2">
        <f t="shared" si="0"/>
        <v>18.842105263157894</v>
      </c>
      <c r="E22" s="2">
        <f t="shared" si="0"/>
        <v>12</v>
      </c>
      <c r="F22" s="2">
        <f t="shared" si="0"/>
        <v>10</v>
      </c>
      <c r="G22" s="2" t="e">
        <f t="shared" si="0"/>
        <v>#DIV/0!</v>
      </c>
      <c r="I22" s="8" t="s">
        <v>60</v>
      </c>
      <c r="J22" s="2">
        <f>AVERAGE(J3:J21)</f>
        <v>10</v>
      </c>
      <c r="K22" s="2">
        <f>AVERAGE(L3:L21)</f>
        <v>10</v>
      </c>
      <c r="L22" s="2">
        <f>AVERAGE(M3:M21)</f>
        <v>7</v>
      </c>
      <c r="M22" s="2">
        <f>AVERAGE(N3:N21)</f>
        <v>9</v>
      </c>
      <c r="N22" s="2" t="e">
        <f>AVERAGE(#REF!)</f>
        <v>#REF!</v>
      </c>
      <c r="O22" s="2" t="e">
        <f t="shared" ref="O22" si="1">AVERAGE(O3:O21)</f>
        <v>#DIV/0!</v>
      </c>
      <c r="Q22" s="8" t="s">
        <v>60</v>
      </c>
      <c r="R22" s="2">
        <f>AVERAGE(R3:R21)</f>
        <v>7</v>
      </c>
      <c r="S22" s="2">
        <f t="shared" ref="S22" si="2">AVERAGE(S3:S21)</f>
        <v>0.36842105263157893</v>
      </c>
      <c r="T22" s="2">
        <f t="shared" ref="T22" si="3">AVERAGE(T3:T21)</f>
        <v>6.6315789473684212</v>
      </c>
      <c r="U22" s="2">
        <f t="shared" ref="U22" si="4">AVERAGE(U3:U21)</f>
        <v>7</v>
      </c>
      <c r="V22" s="2">
        <f t="shared" ref="V22" si="5">AVERAGE(V3:V21)</f>
        <v>6</v>
      </c>
      <c r="W22" s="2" t="e">
        <f t="shared" ref="W22" si="6">AVERAGE(W3:W21)</f>
        <v>#DIV/0!</v>
      </c>
    </row>
    <row r="23" spans="1:23">
      <c r="A23" s="8" t="s">
        <v>61</v>
      </c>
      <c r="B23">
        <f>_xlfn.FLOOR.MATH(B22)</f>
        <v>24</v>
      </c>
      <c r="C23">
        <f t="shared" ref="C23:G23" si="7">_xlfn.FLOOR.MATH(C22)</f>
        <v>5</v>
      </c>
      <c r="D23">
        <f t="shared" si="7"/>
        <v>18</v>
      </c>
      <c r="E23">
        <f t="shared" si="7"/>
        <v>12</v>
      </c>
      <c r="F23">
        <f t="shared" si="7"/>
        <v>10</v>
      </c>
      <c r="G23" t="e">
        <f t="shared" si="7"/>
        <v>#DIV/0!</v>
      </c>
      <c r="I23" s="8" t="s">
        <v>61</v>
      </c>
      <c r="J23">
        <f>_xlfn.FLOOR.MATH(J22)</f>
        <v>10</v>
      </c>
      <c r="K23">
        <f t="shared" ref="K23" si="8">_xlfn.FLOOR.MATH(K22)</f>
        <v>10</v>
      </c>
      <c r="L23">
        <f t="shared" ref="L23" si="9">_xlfn.FLOOR.MATH(L22)</f>
        <v>7</v>
      </c>
      <c r="M23">
        <f t="shared" ref="M23" si="10">_xlfn.FLOOR.MATH(M22)</f>
        <v>9</v>
      </c>
      <c r="N23" t="e">
        <f t="shared" ref="N23" si="11">_xlfn.FLOOR.MATH(N22)</f>
        <v>#REF!</v>
      </c>
      <c r="O23" t="e">
        <f t="shared" ref="O23" si="12">_xlfn.FLOOR.MATH(O22)</f>
        <v>#DIV/0!</v>
      </c>
      <c r="Q23" s="8" t="s">
        <v>61</v>
      </c>
      <c r="R23">
        <f>_xlfn.FLOOR.MATH(R22)</f>
        <v>7</v>
      </c>
      <c r="S23">
        <f t="shared" ref="S23" si="13">_xlfn.FLOOR.MATH(S22)</f>
        <v>0</v>
      </c>
      <c r="T23">
        <f t="shared" ref="T23" si="14">_xlfn.FLOOR.MATH(T22)</f>
        <v>6</v>
      </c>
      <c r="U23">
        <f t="shared" ref="U23" si="15">_xlfn.FLOOR.MATH(U22)</f>
        <v>7</v>
      </c>
      <c r="V23">
        <f t="shared" ref="V23" si="16">_xlfn.FLOOR.MATH(V22)</f>
        <v>6</v>
      </c>
      <c r="W23" t="e">
        <f t="shared" ref="W23" si="17">_xlfn.FLOOR.MATH(W22)</f>
        <v>#DIV/0!</v>
      </c>
    </row>
    <row r="24" spans="1:23">
      <c r="A24" s="120" t="s">
        <v>95</v>
      </c>
      <c r="B24" s="120"/>
      <c r="C24" s="120"/>
      <c r="D24" s="120"/>
      <c r="E24" s="120"/>
      <c r="F24" s="120"/>
      <c r="G24" s="120"/>
      <c r="I24" s="120" t="s">
        <v>101</v>
      </c>
      <c r="J24" s="120"/>
      <c r="K24" s="120"/>
      <c r="L24" s="120"/>
      <c r="M24" s="120"/>
      <c r="N24" s="120"/>
      <c r="O24" s="120"/>
      <c r="Q24" s="120" t="s">
        <v>105</v>
      </c>
      <c r="R24" s="120"/>
      <c r="S24" s="120"/>
      <c r="T24" s="120"/>
      <c r="U24" s="120"/>
      <c r="V24" s="120"/>
      <c r="W24" s="120"/>
    </row>
    <row r="25" spans="1:23">
      <c r="A25" s="3" t="s">
        <v>22</v>
      </c>
      <c r="B25" s="8" t="s">
        <v>10</v>
      </c>
      <c r="C25" s="8" t="s">
        <v>19</v>
      </c>
      <c r="D25" s="8" t="s">
        <v>11</v>
      </c>
      <c r="E25" s="8" t="s">
        <v>21</v>
      </c>
      <c r="F25" s="8" t="s">
        <v>23</v>
      </c>
      <c r="G25" s="8" t="s">
        <v>24</v>
      </c>
      <c r="I25" s="3" t="s">
        <v>22</v>
      </c>
      <c r="J25" s="8" t="s">
        <v>10</v>
      </c>
      <c r="K25" s="8" t="s">
        <v>19</v>
      </c>
      <c r="L25" s="8" t="s">
        <v>11</v>
      </c>
      <c r="M25" s="8" t="s">
        <v>21</v>
      </c>
      <c r="N25" s="8" t="s">
        <v>23</v>
      </c>
      <c r="O25" s="8" t="s">
        <v>24</v>
      </c>
      <c r="Q25" s="3" t="s">
        <v>22</v>
      </c>
      <c r="R25" s="8" t="s">
        <v>10</v>
      </c>
      <c r="S25" s="8" t="s">
        <v>19</v>
      </c>
      <c r="T25" s="8" t="s">
        <v>11</v>
      </c>
      <c r="U25" s="8" t="s">
        <v>21</v>
      </c>
      <c r="V25" s="8" t="s">
        <v>23</v>
      </c>
      <c r="W25" s="8" t="s">
        <v>24</v>
      </c>
    </row>
    <row r="26" spans="1:23">
      <c r="A26" s="8" t="s">
        <v>25</v>
      </c>
      <c r="B26" s="1">
        <v>24</v>
      </c>
      <c r="D26" s="1">
        <v>24</v>
      </c>
      <c r="E26" s="1">
        <v>17</v>
      </c>
      <c r="F26" s="1">
        <v>15</v>
      </c>
      <c r="G26" s="1"/>
      <c r="I26" s="8" t="s">
        <v>25</v>
      </c>
      <c r="J26" s="1">
        <v>10</v>
      </c>
      <c r="L26" s="1">
        <v>10</v>
      </c>
      <c r="M26" s="1">
        <v>10</v>
      </c>
      <c r="N26" s="1">
        <v>5</v>
      </c>
      <c r="O26" s="1"/>
      <c r="Q26" s="8" t="s">
        <v>25</v>
      </c>
      <c r="R26" s="1">
        <v>7</v>
      </c>
      <c r="S26">
        <v>0</v>
      </c>
      <c r="T26" s="1">
        <v>7</v>
      </c>
      <c r="U26" s="1">
        <v>7</v>
      </c>
      <c r="V26" s="1">
        <v>5</v>
      </c>
      <c r="W26" s="1"/>
    </row>
    <row r="27" spans="1:23">
      <c r="A27" s="8" t="s">
        <v>26</v>
      </c>
      <c r="B27" s="1">
        <v>24</v>
      </c>
      <c r="C27" s="1">
        <v>6</v>
      </c>
      <c r="D27" s="1">
        <v>18</v>
      </c>
      <c r="E27" s="1">
        <v>17</v>
      </c>
      <c r="F27" s="1">
        <v>15</v>
      </c>
      <c r="G27" s="1"/>
      <c r="I27" s="8" t="s">
        <v>26</v>
      </c>
      <c r="J27" s="1">
        <v>10</v>
      </c>
      <c r="K27" s="1"/>
      <c r="L27" s="1">
        <v>10</v>
      </c>
      <c r="M27" s="1">
        <v>10</v>
      </c>
      <c r="N27" s="1">
        <v>5</v>
      </c>
      <c r="O27" s="1"/>
      <c r="Q27" s="8" t="s">
        <v>26</v>
      </c>
      <c r="R27" s="1">
        <v>7</v>
      </c>
      <c r="S27">
        <v>0</v>
      </c>
      <c r="T27" s="1">
        <v>7</v>
      </c>
      <c r="U27" s="1">
        <v>7</v>
      </c>
      <c r="V27" s="1">
        <v>5</v>
      </c>
      <c r="W27" s="1"/>
    </row>
    <row r="28" spans="1:23">
      <c r="A28" s="8" t="s">
        <v>27</v>
      </c>
      <c r="B28" s="1">
        <v>24</v>
      </c>
      <c r="C28" s="1">
        <v>6</v>
      </c>
      <c r="D28" s="1">
        <v>18</v>
      </c>
      <c r="E28" s="1">
        <v>17</v>
      </c>
      <c r="F28" s="1">
        <v>15</v>
      </c>
      <c r="G28" s="1"/>
      <c r="I28" s="8" t="s">
        <v>27</v>
      </c>
      <c r="J28" s="1">
        <v>10</v>
      </c>
      <c r="K28" s="1"/>
      <c r="L28" s="1">
        <v>10</v>
      </c>
      <c r="M28" s="1">
        <v>10</v>
      </c>
      <c r="N28" s="1">
        <v>5</v>
      </c>
      <c r="O28" s="1"/>
      <c r="Q28" s="8" t="s">
        <v>27</v>
      </c>
      <c r="R28" s="1">
        <v>7</v>
      </c>
      <c r="S28">
        <v>0</v>
      </c>
      <c r="T28" s="1">
        <v>7</v>
      </c>
      <c r="U28" s="1">
        <v>7</v>
      </c>
      <c r="V28" s="1">
        <v>5</v>
      </c>
      <c r="W28" s="1"/>
    </row>
    <row r="29" spans="1:23">
      <c r="A29" s="8" t="s">
        <v>28</v>
      </c>
      <c r="B29" s="1">
        <v>24</v>
      </c>
      <c r="C29" s="1">
        <v>5</v>
      </c>
      <c r="D29" s="1">
        <v>19</v>
      </c>
      <c r="E29" s="1">
        <v>17</v>
      </c>
      <c r="F29" s="1">
        <v>15</v>
      </c>
      <c r="G29" s="1"/>
      <c r="I29" s="8" t="s">
        <v>28</v>
      </c>
      <c r="J29" s="1">
        <v>10</v>
      </c>
      <c r="K29" s="1"/>
      <c r="L29" s="1">
        <v>10</v>
      </c>
      <c r="M29" s="1">
        <v>10</v>
      </c>
      <c r="N29" s="1">
        <v>5</v>
      </c>
      <c r="O29" s="1"/>
      <c r="Q29" s="8" t="s">
        <v>28</v>
      </c>
      <c r="R29" s="1">
        <v>7</v>
      </c>
      <c r="S29" s="1">
        <v>1</v>
      </c>
      <c r="T29" s="1">
        <v>6</v>
      </c>
      <c r="U29" s="1">
        <v>7</v>
      </c>
      <c r="V29" s="1">
        <v>5</v>
      </c>
      <c r="W29" s="1"/>
    </row>
    <row r="30" spans="1:23">
      <c r="A30" s="8" t="s">
        <v>29</v>
      </c>
      <c r="B30" s="1">
        <v>24</v>
      </c>
      <c r="C30" s="1">
        <v>6</v>
      </c>
      <c r="D30" s="1">
        <v>18</v>
      </c>
      <c r="E30" s="1">
        <v>17</v>
      </c>
      <c r="F30" s="1">
        <v>15</v>
      </c>
      <c r="G30" s="1"/>
      <c r="I30" s="8" t="s">
        <v>29</v>
      </c>
      <c r="J30" s="1">
        <v>10</v>
      </c>
      <c r="K30" s="1"/>
      <c r="L30" s="1">
        <v>10</v>
      </c>
      <c r="M30" s="1">
        <v>10</v>
      </c>
      <c r="N30" s="1">
        <v>5</v>
      </c>
      <c r="O30" s="1"/>
      <c r="Q30" s="8" t="s">
        <v>29</v>
      </c>
      <c r="R30" s="1">
        <v>7</v>
      </c>
      <c r="S30" s="1">
        <v>0</v>
      </c>
      <c r="T30" s="1">
        <v>7</v>
      </c>
      <c r="U30" s="1">
        <v>7</v>
      </c>
      <c r="V30" s="1">
        <v>5</v>
      </c>
      <c r="W30" s="1"/>
    </row>
    <row r="31" spans="1:23">
      <c r="A31" s="8" t="s">
        <v>30</v>
      </c>
      <c r="B31" s="1">
        <v>24</v>
      </c>
      <c r="C31" s="1">
        <v>6</v>
      </c>
      <c r="D31" s="1">
        <v>18</v>
      </c>
      <c r="E31" s="1">
        <v>17</v>
      </c>
      <c r="F31" s="1">
        <v>15</v>
      </c>
      <c r="G31" s="1"/>
      <c r="I31" s="8" t="s">
        <v>30</v>
      </c>
      <c r="J31" s="1">
        <v>10</v>
      </c>
      <c r="K31" s="1"/>
      <c r="L31" s="1">
        <v>10</v>
      </c>
      <c r="M31" s="1">
        <v>10</v>
      </c>
      <c r="N31" s="1">
        <v>5</v>
      </c>
      <c r="O31" s="1"/>
      <c r="Q31" s="8" t="s">
        <v>30</v>
      </c>
      <c r="R31" s="1">
        <v>7</v>
      </c>
      <c r="S31" s="1">
        <v>0</v>
      </c>
      <c r="T31" s="1">
        <v>7</v>
      </c>
      <c r="U31" s="1">
        <v>7</v>
      </c>
      <c r="V31" s="1">
        <v>5</v>
      </c>
      <c r="W31" s="1"/>
    </row>
    <row r="32" spans="1:23">
      <c r="A32" s="8" t="s">
        <v>31</v>
      </c>
      <c r="B32" s="1">
        <v>24</v>
      </c>
      <c r="C32" s="1">
        <v>6</v>
      </c>
      <c r="D32" s="1">
        <v>18</v>
      </c>
      <c r="E32" s="1">
        <v>17</v>
      </c>
      <c r="F32" s="1">
        <v>15</v>
      </c>
      <c r="G32" s="1"/>
      <c r="I32" s="8" t="s">
        <v>31</v>
      </c>
      <c r="J32" s="1">
        <v>10</v>
      </c>
      <c r="K32" s="1"/>
      <c r="L32" s="1">
        <v>10</v>
      </c>
      <c r="M32" s="1">
        <v>10</v>
      </c>
      <c r="N32" s="1">
        <v>5</v>
      </c>
      <c r="O32" s="1"/>
      <c r="Q32" s="8" t="s">
        <v>31</v>
      </c>
      <c r="R32" s="1">
        <v>7</v>
      </c>
      <c r="S32" s="1">
        <v>0</v>
      </c>
      <c r="T32" s="1">
        <v>7</v>
      </c>
      <c r="U32" s="1">
        <v>7</v>
      </c>
      <c r="V32" s="1">
        <v>5</v>
      </c>
      <c r="W32" s="1"/>
    </row>
    <row r="33" spans="1:23">
      <c r="A33" s="8" t="s">
        <v>32</v>
      </c>
      <c r="B33" s="1">
        <v>24</v>
      </c>
      <c r="C33" s="1">
        <v>6</v>
      </c>
      <c r="D33" s="1">
        <v>18</v>
      </c>
      <c r="E33" s="1">
        <v>17</v>
      </c>
      <c r="F33" s="1">
        <v>15</v>
      </c>
      <c r="G33" s="1"/>
      <c r="I33" s="8" t="s">
        <v>32</v>
      </c>
      <c r="J33" s="1">
        <v>10</v>
      </c>
      <c r="K33" s="1"/>
      <c r="L33" s="1">
        <v>10</v>
      </c>
      <c r="M33" s="1">
        <v>10</v>
      </c>
      <c r="N33" s="1">
        <v>5</v>
      </c>
      <c r="O33" s="1"/>
      <c r="Q33" s="8" t="s">
        <v>32</v>
      </c>
      <c r="R33" s="1">
        <v>7</v>
      </c>
      <c r="S33" s="1">
        <v>0</v>
      </c>
      <c r="T33" s="1">
        <v>7</v>
      </c>
      <c r="U33" s="1">
        <v>7</v>
      </c>
      <c r="V33" s="1">
        <v>5</v>
      </c>
      <c r="W33" s="1"/>
    </row>
    <row r="34" spans="1:23">
      <c r="A34" s="8" t="s">
        <v>33</v>
      </c>
      <c r="B34" s="1">
        <v>24</v>
      </c>
      <c r="C34" s="1">
        <v>6</v>
      </c>
      <c r="D34" s="1">
        <v>18</v>
      </c>
      <c r="E34" s="1">
        <v>17</v>
      </c>
      <c r="F34" s="1">
        <v>15</v>
      </c>
      <c r="G34" s="1"/>
      <c r="I34" s="8" t="s">
        <v>33</v>
      </c>
      <c r="J34" s="1">
        <v>10</v>
      </c>
      <c r="K34" s="1"/>
      <c r="L34" s="1">
        <v>10</v>
      </c>
      <c r="M34" s="1">
        <v>10</v>
      </c>
      <c r="N34" s="1">
        <v>5</v>
      </c>
      <c r="O34" s="1"/>
      <c r="Q34" s="8" t="s">
        <v>33</v>
      </c>
      <c r="R34" s="1">
        <v>7</v>
      </c>
      <c r="S34" s="1">
        <v>1</v>
      </c>
      <c r="T34" s="1">
        <v>6</v>
      </c>
      <c r="U34" s="1">
        <v>7</v>
      </c>
      <c r="V34" s="1">
        <v>5</v>
      </c>
      <c r="W34" s="1"/>
    </row>
    <row r="35" spans="1:23">
      <c r="A35" s="8" t="s">
        <v>34</v>
      </c>
      <c r="B35" s="1">
        <v>24</v>
      </c>
      <c r="C35" s="1">
        <v>6</v>
      </c>
      <c r="D35" s="1">
        <v>18</v>
      </c>
      <c r="E35" s="1">
        <v>17</v>
      </c>
      <c r="F35" s="1">
        <v>15</v>
      </c>
      <c r="G35" s="1"/>
      <c r="I35" s="8" t="s">
        <v>34</v>
      </c>
      <c r="J35" s="1">
        <v>10</v>
      </c>
      <c r="K35" s="1"/>
      <c r="L35" s="1">
        <v>10</v>
      </c>
      <c r="M35" s="1">
        <v>10</v>
      </c>
      <c r="N35" s="1">
        <v>5</v>
      </c>
      <c r="O35" s="1"/>
      <c r="Q35" s="8" t="s">
        <v>34</v>
      </c>
      <c r="R35" s="1">
        <v>7</v>
      </c>
      <c r="S35" s="1">
        <v>0</v>
      </c>
      <c r="T35" s="1">
        <v>7</v>
      </c>
      <c r="U35" s="1">
        <v>7</v>
      </c>
      <c r="V35" s="1">
        <v>5</v>
      </c>
      <c r="W35" s="1"/>
    </row>
    <row r="36" spans="1:23">
      <c r="A36" s="8" t="s">
        <v>35</v>
      </c>
      <c r="B36" s="1">
        <v>24</v>
      </c>
      <c r="C36" s="1">
        <v>6</v>
      </c>
      <c r="D36" s="1">
        <v>18</v>
      </c>
      <c r="E36" s="1">
        <v>17</v>
      </c>
      <c r="F36" s="1">
        <v>15</v>
      </c>
      <c r="G36" s="1"/>
      <c r="I36" s="8" t="s">
        <v>35</v>
      </c>
      <c r="J36" s="1">
        <v>10</v>
      </c>
      <c r="K36" s="1"/>
      <c r="L36" s="1">
        <v>10</v>
      </c>
      <c r="M36" s="1">
        <v>10</v>
      </c>
      <c r="N36" s="1">
        <v>5</v>
      </c>
      <c r="O36" s="1"/>
      <c r="Q36" s="8" t="s">
        <v>35</v>
      </c>
      <c r="R36" s="1">
        <v>7</v>
      </c>
      <c r="S36" s="1">
        <v>0</v>
      </c>
      <c r="T36" s="1">
        <v>7</v>
      </c>
      <c r="U36" s="1">
        <v>7</v>
      </c>
      <c r="V36" s="1">
        <v>5</v>
      </c>
      <c r="W36" s="1"/>
    </row>
    <row r="37" spans="1:23">
      <c r="A37" s="8" t="s">
        <v>36</v>
      </c>
      <c r="B37" s="1">
        <v>24</v>
      </c>
      <c r="C37" s="1">
        <v>6</v>
      </c>
      <c r="D37" s="1">
        <v>18</v>
      </c>
      <c r="E37" s="1">
        <v>17</v>
      </c>
      <c r="F37" s="1">
        <v>15</v>
      </c>
      <c r="G37" s="1"/>
      <c r="I37" s="8" t="s">
        <v>36</v>
      </c>
      <c r="J37" s="1">
        <v>10</v>
      </c>
      <c r="K37" s="1"/>
      <c r="L37" s="1">
        <v>10</v>
      </c>
      <c r="M37" s="1">
        <v>10</v>
      </c>
      <c r="N37" s="1">
        <v>5</v>
      </c>
      <c r="O37" s="1"/>
      <c r="Q37" s="8" t="s">
        <v>36</v>
      </c>
      <c r="R37" s="1">
        <v>7</v>
      </c>
      <c r="S37" s="1">
        <v>0</v>
      </c>
      <c r="T37" s="1">
        <v>7</v>
      </c>
      <c r="U37" s="1">
        <v>7</v>
      </c>
      <c r="V37" s="1">
        <v>5</v>
      </c>
      <c r="W37" s="1"/>
    </row>
    <row r="38" spans="1:23">
      <c r="A38" s="8" t="s">
        <v>37</v>
      </c>
      <c r="B38" s="1">
        <v>24</v>
      </c>
      <c r="C38" s="1">
        <v>6</v>
      </c>
      <c r="D38" s="1">
        <v>18</v>
      </c>
      <c r="E38" s="1">
        <v>17</v>
      </c>
      <c r="F38" s="1">
        <v>15</v>
      </c>
      <c r="G38" s="1"/>
      <c r="I38" s="8" t="s">
        <v>37</v>
      </c>
      <c r="J38" s="1">
        <v>10</v>
      </c>
      <c r="K38" s="1"/>
      <c r="L38" s="1">
        <v>10</v>
      </c>
      <c r="M38" s="1">
        <v>10</v>
      </c>
      <c r="N38" s="1">
        <v>5</v>
      </c>
      <c r="O38" s="1"/>
      <c r="Q38" s="8" t="s">
        <v>37</v>
      </c>
      <c r="R38" s="1">
        <v>7</v>
      </c>
      <c r="S38" s="1">
        <v>0</v>
      </c>
      <c r="T38" s="1">
        <v>7</v>
      </c>
      <c r="U38" s="1">
        <v>7</v>
      </c>
      <c r="V38" s="1">
        <v>5</v>
      </c>
      <c r="W38" s="1"/>
    </row>
    <row r="39" spans="1:23">
      <c r="A39" s="8" t="s">
        <v>38</v>
      </c>
      <c r="B39" s="1">
        <v>24</v>
      </c>
      <c r="C39" s="1">
        <v>6</v>
      </c>
      <c r="D39" s="1">
        <v>18</v>
      </c>
      <c r="E39" s="1">
        <v>17</v>
      </c>
      <c r="F39" s="1">
        <v>15</v>
      </c>
      <c r="G39" s="1"/>
      <c r="I39" s="8" t="s">
        <v>38</v>
      </c>
      <c r="J39" s="1">
        <v>10</v>
      </c>
      <c r="K39" s="1"/>
      <c r="L39" s="1">
        <v>10</v>
      </c>
      <c r="M39" s="1">
        <v>10</v>
      </c>
      <c r="N39" s="1">
        <v>5</v>
      </c>
      <c r="O39" s="1"/>
      <c r="Q39" s="8" t="s">
        <v>38</v>
      </c>
      <c r="R39" s="1">
        <v>7</v>
      </c>
      <c r="S39" s="1">
        <v>0</v>
      </c>
      <c r="T39" s="1">
        <v>7</v>
      </c>
      <c r="U39" s="1">
        <v>7</v>
      </c>
      <c r="V39" s="1">
        <v>5</v>
      </c>
      <c r="W39" s="1"/>
    </row>
    <row r="40" spans="1:23">
      <c r="A40" s="8" t="s">
        <v>39</v>
      </c>
      <c r="B40" s="1">
        <v>24</v>
      </c>
      <c r="C40" s="1">
        <v>6</v>
      </c>
      <c r="D40" s="1">
        <v>18</v>
      </c>
      <c r="E40" s="1">
        <v>17</v>
      </c>
      <c r="F40" s="1">
        <v>15</v>
      </c>
      <c r="G40" s="1"/>
      <c r="I40" s="8" t="s">
        <v>39</v>
      </c>
      <c r="J40" s="1">
        <v>10</v>
      </c>
      <c r="K40" s="1"/>
      <c r="L40" s="1">
        <v>10</v>
      </c>
      <c r="M40" s="1">
        <v>10</v>
      </c>
      <c r="N40" s="1">
        <v>5</v>
      </c>
      <c r="O40" s="1"/>
      <c r="Q40" s="8" t="s">
        <v>39</v>
      </c>
      <c r="R40" s="1">
        <v>7</v>
      </c>
      <c r="S40" s="1">
        <v>0</v>
      </c>
      <c r="T40" s="1">
        <v>7</v>
      </c>
      <c r="U40" s="1">
        <v>7</v>
      </c>
      <c r="V40" s="1">
        <v>5</v>
      </c>
      <c r="W40" s="1"/>
    </row>
    <row r="41" spans="1:23">
      <c r="A41" s="8" t="s">
        <v>40</v>
      </c>
      <c r="B41" s="1">
        <v>24</v>
      </c>
      <c r="C41" s="1">
        <v>6</v>
      </c>
      <c r="D41" s="1">
        <v>18</v>
      </c>
      <c r="E41" s="1">
        <v>17</v>
      </c>
      <c r="F41" s="1">
        <v>15</v>
      </c>
      <c r="G41" s="1"/>
      <c r="I41" s="8" t="s">
        <v>40</v>
      </c>
      <c r="J41" s="1">
        <v>10</v>
      </c>
      <c r="K41" s="1"/>
      <c r="L41" s="1">
        <v>10</v>
      </c>
      <c r="M41" s="1">
        <v>10</v>
      </c>
      <c r="N41" s="1">
        <v>5</v>
      </c>
      <c r="O41" s="1"/>
      <c r="Q41" s="8" t="s">
        <v>40</v>
      </c>
      <c r="R41" s="1">
        <v>7</v>
      </c>
      <c r="S41" s="1">
        <v>0</v>
      </c>
      <c r="T41" s="1">
        <v>7</v>
      </c>
      <c r="U41" s="1">
        <v>7</v>
      </c>
      <c r="V41" s="1">
        <v>5</v>
      </c>
      <c r="W41" s="1"/>
    </row>
    <row r="42" spans="1:23">
      <c r="A42" s="8" t="s">
        <v>41</v>
      </c>
      <c r="B42" s="1">
        <v>24</v>
      </c>
      <c r="C42" s="1">
        <v>6</v>
      </c>
      <c r="D42" s="1">
        <v>17</v>
      </c>
      <c r="E42" s="1">
        <v>17</v>
      </c>
      <c r="F42" s="1">
        <v>15</v>
      </c>
      <c r="G42" s="1"/>
      <c r="I42" s="8" t="s">
        <v>41</v>
      </c>
      <c r="J42" s="1">
        <v>10</v>
      </c>
      <c r="K42" s="1"/>
      <c r="L42" s="1">
        <v>10</v>
      </c>
      <c r="M42" s="1">
        <v>10</v>
      </c>
      <c r="N42" s="1">
        <v>5</v>
      </c>
      <c r="O42" s="1"/>
      <c r="Q42" s="8" t="s">
        <v>41</v>
      </c>
      <c r="R42" s="1">
        <v>7</v>
      </c>
      <c r="S42" s="1">
        <v>0</v>
      </c>
      <c r="T42" s="1">
        <v>7</v>
      </c>
      <c r="U42" s="1">
        <v>7</v>
      </c>
      <c r="V42" s="1">
        <v>5</v>
      </c>
      <c r="W42" s="1"/>
    </row>
    <row r="43" spans="1:23">
      <c r="A43" s="8" t="s">
        <v>42</v>
      </c>
      <c r="B43" s="1">
        <v>24</v>
      </c>
      <c r="C43" s="1">
        <v>6</v>
      </c>
      <c r="D43" s="1">
        <v>18</v>
      </c>
      <c r="E43" s="1">
        <v>17</v>
      </c>
      <c r="F43" s="1">
        <v>15</v>
      </c>
      <c r="G43" s="1"/>
      <c r="I43" s="8" t="s">
        <v>42</v>
      </c>
      <c r="J43" s="1">
        <v>10</v>
      </c>
      <c r="K43" s="1"/>
      <c r="L43" s="1">
        <v>10</v>
      </c>
      <c r="M43" s="1">
        <v>10</v>
      </c>
      <c r="N43" s="1">
        <v>5</v>
      </c>
      <c r="O43" s="1"/>
      <c r="Q43" s="8" t="s">
        <v>42</v>
      </c>
      <c r="R43" s="1">
        <v>7</v>
      </c>
      <c r="S43" s="1">
        <v>0</v>
      </c>
      <c r="T43" s="1">
        <v>7</v>
      </c>
      <c r="U43" s="1">
        <v>7</v>
      </c>
      <c r="V43" s="1">
        <v>5</v>
      </c>
      <c r="W43" s="1"/>
    </row>
    <row r="44" spans="1:23">
      <c r="A44" s="8" t="s">
        <v>43</v>
      </c>
      <c r="B44" s="1">
        <v>24</v>
      </c>
      <c r="C44" s="1">
        <v>6</v>
      </c>
      <c r="D44" s="1">
        <v>18</v>
      </c>
      <c r="E44" s="1">
        <v>17</v>
      </c>
      <c r="F44" s="1">
        <v>15</v>
      </c>
      <c r="G44" s="1"/>
      <c r="I44" s="8" t="s">
        <v>43</v>
      </c>
      <c r="J44" s="1">
        <v>10</v>
      </c>
      <c r="K44" s="1"/>
      <c r="L44" s="1">
        <v>10</v>
      </c>
      <c r="M44" s="1">
        <v>10</v>
      </c>
      <c r="N44" s="1">
        <v>5</v>
      </c>
      <c r="O44" s="1"/>
      <c r="Q44" s="8" t="s">
        <v>43</v>
      </c>
      <c r="R44" s="1">
        <v>7</v>
      </c>
      <c r="S44" s="1">
        <v>0</v>
      </c>
      <c r="T44" s="1">
        <v>7</v>
      </c>
      <c r="U44" s="1">
        <v>7</v>
      </c>
      <c r="V44" s="1">
        <v>5</v>
      </c>
      <c r="W44" s="1"/>
    </row>
    <row r="45" spans="1:23">
      <c r="A45" s="8" t="s">
        <v>60</v>
      </c>
      <c r="B45" s="2">
        <f>AVERAGE(B26:B44)</f>
        <v>24</v>
      </c>
      <c r="C45" s="2">
        <f t="shared" ref="C45" si="18">AVERAGE(C26:C44)</f>
        <v>5.9444444444444446</v>
      </c>
      <c r="D45" s="2">
        <f t="shared" ref="D45" si="19">AVERAGE(D26:D44)</f>
        <v>18.315789473684209</v>
      </c>
      <c r="E45" s="2">
        <f t="shared" ref="E45" si="20">AVERAGE(E26:E44)</f>
        <v>17</v>
      </c>
      <c r="F45" s="2">
        <f t="shared" ref="F45" si="21">AVERAGE(F26:F44)</f>
        <v>15</v>
      </c>
      <c r="G45" s="2" t="e">
        <f t="shared" ref="G45" si="22">AVERAGE(G26:G44)</f>
        <v>#DIV/0!</v>
      </c>
      <c r="I45" s="8" t="s">
        <v>60</v>
      </c>
      <c r="J45" s="2">
        <f>AVERAGE(J26:J44)</f>
        <v>10</v>
      </c>
      <c r="K45" s="2" t="e">
        <f t="shared" ref="K45" si="23">AVERAGE(K26:K44)</f>
        <v>#DIV/0!</v>
      </c>
      <c r="L45" s="2">
        <f t="shared" ref="L45" si="24">AVERAGE(L26:L44)</f>
        <v>10</v>
      </c>
      <c r="M45" s="2">
        <f t="shared" ref="M45" si="25">AVERAGE(M26:M44)</f>
        <v>10</v>
      </c>
      <c r="N45" s="2">
        <f t="shared" ref="N45" si="26">AVERAGE(N26:N44)</f>
        <v>5</v>
      </c>
      <c r="O45" s="2" t="e">
        <f t="shared" ref="O45" si="27">AVERAGE(O26:O44)</f>
        <v>#DIV/0!</v>
      </c>
      <c r="P45" s="2"/>
      <c r="Q45" s="8" t="s">
        <v>60</v>
      </c>
      <c r="R45" s="2">
        <f>AVERAGE(R26:R44)</f>
        <v>7</v>
      </c>
      <c r="S45" s="2">
        <f t="shared" ref="S45" si="28">AVERAGE(S26:S44)</f>
        <v>0.10526315789473684</v>
      </c>
      <c r="T45" s="2">
        <f t="shared" ref="T45" si="29">AVERAGE(T26:T44)</f>
        <v>6.8947368421052628</v>
      </c>
      <c r="U45" s="2">
        <f t="shared" ref="U45" si="30">AVERAGE(U26:U44)</f>
        <v>7</v>
      </c>
      <c r="V45" s="2">
        <f t="shared" ref="V45" si="31">AVERAGE(V26:V44)</f>
        <v>5</v>
      </c>
      <c r="W45" s="2" t="e">
        <f t="shared" ref="W45" si="32">AVERAGE(W26:W44)</f>
        <v>#DIV/0!</v>
      </c>
    </row>
    <row r="46" spans="1:23">
      <c r="A46" s="8" t="s">
        <v>61</v>
      </c>
      <c r="B46">
        <f>_xlfn.FLOOR.MATH(B45)</f>
        <v>24</v>
      </c>
      <c r="C46">
        <f t="shared" ref="C46" si="33">_xlfn.FLOOR.MATH(C45)</f>
        <v>5</v>
      </c>
      <c r="D46">
        <f t="shared" ref="D46" si="34">_xlfn.FLOOR.MATH(D45)</f>
        <v>18</v>
      </c>
      <c r="E46">
        <f t="shared" ref="E46" si="35">_xlfn.FLOOR.MATH(E45)</f>
        <v>17</v>
      </c>
      <c r="F46">
        <f t="shared" ref="F46" si="36">_xlfn.FLOOR.MATH(F45)</f>
        <v>15</v>
      </c>
      <c r="G46" t="e">
        <f t="shared" ref="G46" si="37">_xlfn.FLOOR.MATH(G45)</f>
        <v>#DIV/0!</v>
      </c>
      <c r="I46" s="8" t="s">
        <v>61</v>
      </c>
      <c r="J46">
        <f>_xlfn.FLOOR.MATH(J45)</f>
        <v>10</v>
      </c>
      <c r="K46" t="e">
        <f t="shared" ref="K46" si="38">_xlfn.FLOOR.MATH(K45)</f>
        <v>#DIV/0!</v>
      </c>
      <c r="L46">
        <f t="shared" ref="L46" si="39">_xlfn.FLOOR.MATH(L45)</f>
        <v>10</v>
      </c>
      <c r="M46">
        <f t="shared" ref="M46" si="40">_xlfn.FLOOR.MATH(M45)</f>
        <v>10</v>
      </c>
      <c r="N46">
        <f t="shared" ref="N46" si="41">_xlfn.FLOOR.MATH(N45)</f>
        <v>5</v>
      </c>
      <c r="O46" t="e">
        <f t="shared" ref="O46" si="42">_xlfn.FLOOR.MATH(O45)</f>
        <v>#DIV/0!</v>
      </c>
      <c r="Q46" s="8" t="s">
        <v>61</v>
      </c>
      <c r="R46">
        <f>_xlfn.FLOOR.MATH(R45)</f>
        <v>7</v>
      </c>
      <c r="S46">
        <f t="shared" ref="S46" si="43">_xlfn.FLOOR.MATH(S45)</f>
        <v>0</v>
      </c>
      <c r="T46">
        <f t="shared" ref="T46" si="44">_xlfn.FLOOR.MATH(T45)</f>
        <v>6</v>
      </c>
      <c r="U46">
        <f t="shared" ref="U46" si="45">_xlfn.FLOOR.MATH(U45)</f>
        <v>7</v>
      </c>
      <c r="V46">
        <f t="shared" ref="V46" si="46">_xlfn.FLOOR.MATH(V45)</f>
        <v>5</v>
      </c>
      <c r="W46" t="e">
        <f t="shared" ref="W46" si="47">_xlfn.FLOOR.MATH(W45)</f>
        <v>#DIV/0!</v>
      </c>
    </row>
    <row r="47" spans="1:23">
      <c r="A47" s="120" t="s">
        <v>96</v>
      </c>
      <c r="B47" s="120"/>
      <c r="C47" s="120"/>
      <c r="D47" s="120"/>
      <c r="E47" s="120"/>
      <c r="F47" s="120"/>
      <c r="G47" s="120"/>
      <c r="I47" s="120" t="s">
        <v>102</v>
      </c>
      <c r="J47" s="120"/>
      <c r="K47" s="120"/>
      <c r="L47" s="120"/>
      <c r="M47" s="120"/>
      <c r="N47" s="120"/>
      <c r="O47" s="120"/>
      <c r="Q47" s="120" t="s">
        <v>106</v>
      </c>
      <c r="R47" s="120"/>
      <c r="S47" s="120"/>
      <c r="T47" s="120"/>
      <c r="U47" s="120"/>
      <c r="V47" s="120"/>
      <c r="W47" s="120"/>
    </row>
    <row r="48" spans="1:23">
      <c r="A48" s="3" t="s">
        <v>22</v>
      </c>
      <c r="B48" s="8" t="s">
        <v>10</v>
      </c>
      <c r="C48" s="8" t="s">
        <v>19</v>
      </c>
      <c r="D48" s="8" t="s">
        <v>11</v>
      </c>
      <c r="E48" s="8" t="s">
        <v>21</v>
      </c>
      <c r="F48" s="8" t="s">
        <v>23</v>
      </c>
      <c r="G48" s="8" t="s">
        <v>24</v>
      </c>
      <c r="I48" s="3" t="s">
        <v>22</v>
      </c>
      <c r="J48" s="8" t="s">
        <v>10</v>
      </c>
      <c r="K48" s="8" t="s">
        <v>19</v>
      </c>
      <c r="L48" s="8" t="s">
        <v>11</v>
      </c>
      <c r="M48" s="8" t="s">
        <v>21</v>
      </c>
      <c r="N48" s="8" t="s">
        <v>23</v>
      </c>
      <c r="O48" s="8" t="s">
        <v>24</v>
      </c>
      <c r="Q48" s="3" t="s">
        <v>22</v>
      </c>
      <c r="R48" s="8" t="s">
        <v>10</v>
      </c>
      <c r="S48" s="8" t="s">
        <v>19</v>
      </c>
      <c r="T48" s="8" t="s">
        <v>11</v>
      </c>
      <c r="U48" s="8" t="s">
        <v>21</v>
      </c>
      <c r="V48" s="8" t="s">
        <v>23</v>
      </c>
      <c r="W48" s="8" t="s">
        <v>24</v>
      </c>
    </row>
    <row r="49" spans="1:23">
      <c r="A49" s="8" t="s">
        <v>25</v>
      </c>
      <c r="B49" s="1">
        <v>24</v>
      </c>
      <c r="D49" s="1">
        <v>24</v>
      </c>
      <c r="E49" s="1">
        <v>21</v>
      </c>
      <c r="F49" s="1">
        <v>24</v>
      </c>
      <c r="G49" s="1"/>
      <c r="I49" s="8" t="s">
        <v>25</v>
      </c>
      <c r="J49" s="1">
        <v>10</v>
      </c>
      <c r="L49" s="1">
        <v>10</v>
      </c>
      <c r="M49" s="1">
        <v>10</v>
      </c>
      <c r="N49" s="1">
        <v>7</v>
      </c>
      <c r="O49" s="1"/>
      <c r="Q49" s="8" t="s">
        <v>25</v>
      </c>
      <c r="R49" s="1">
        <v>7</v>
      </c>
      <c r="S49">
        <v>0</v>
      </c>
      <c r="T49" s="1">
        <v>7</v>
      </c>
      <c r="U49" s="1">
        <v>7</v>
      </c>
      <c r="V49" s="1">
        <v>6</v>
      </c>
      <c r="W49" s="1"/>
    </row>
    <row r="50" spans="1:23">
      <c r="A50" s="8" t="s">
        <v>26</v>
      </c>
      <c r="B50" s="1">
        <v>24</v>
      </c>
      <c r="C50" s="1">
        <v>5</v>
      </c>
      <c r="D50" s="1">
        <v>19</v>
      </c>
      <c r="E50" s="1">
        <v>21</v>
      </c>
      <c r="F50" s="1">
        <v>24</v>
      </c>
      <c r="G50" s="1"/>
      <c r="I50" s="8" t="s">
        <v>26</v>
      </c>
      <c r="J50" s="1">
        <v>10</v>
      </c>
      <c r="K50" s="1"/>
      <c r="L50" s="1">
        <v>10</v>
      </c>
      <c r="M50" s="1">
        <v>10</v>
      </c>
      <c r="N50" s="1">
        <v>7</v>
      </c>
      <c r="O50" s="1"/>
      <c r="Q50" s="8" t="s">
        <v>26</v>
      </c>
      <c r="R50" s="1">
        <v>7</v>
      </c>
      <c r="S50">
        <v>0</v>
      </c>
      <c r="T50" s="1">
        <v>7</v>
      </c>
      <c r="U50" s="1">
        <v>7</v>
      </c>
      <c r="V50" s="1">
        <v>6</v>
      </c>
      <c r="W50" s="1"/>
    </row>
    <row r="51" spans="1:23">
      <c r="A51" s="8" t="s">
        <v>27</v>
      </c>
      <c r="B51" s="1">
        <v>24</v>
      </c>
      <c r="C51" s="1">
        <v>4</v>
      </c>
      <c r="D51" s="1">
        <v>19</v>
      </c>
      <c r="E51" s="1">
        <v>21</v>
      </c>
      <c r="F51" s="1">
        <v>24</v>
      </c>
      <c r="G51" s="1"/>
      <c r="I51" s="8" t="s">
        <v>27</v>
      </c>
      <c r="J51" s="1">
        <v>10</v>
      </c>
      <c r="K51" s="1"/>
      <c r="L51" s="1">
        <v>10</v>
      </c>
      <c r="M51" s="1">
        <v>10</v>
      </c>
      <c r="N51" s="1">
        <v>7</v>
      </c>
      <c r="O51" s="1"/>
      <c r="Q51" s="8" t="s">
        <v>27</v>
      </c>
      <c r="R51" s="1">
        <v>7</v>
      </c>
      <c r="S51">
        <v>0</v>
      </c>
      <c r="T51" s="1">
        <v>7</v>
      </c>
      <c r="U51" s="1">
        <v>7</v>
      </c>
      <c r="V51" s="1">
        <v>6</v>
      </c>
      <c r="W51" s="1"/>
    </row>
    <row r="52" spans="1:23">
      <c r="A52" s="8" t="s">
        <v>28</v>
      </c>
      <c r="B52" s="1">
        <v>24</v>
      </c>
      <c r="C52" s="1">
        <v>4</v>
      </c>
      <c r="D52" s="1">
        <v>19</v>
      </c>
      <c r="E52" s="1">
        <v>21</v>
      </c>
      <c r="F52" s="1">
        <v>24</v>
      </c>
      <c r="G52" s="1"/>
      <c r="I52" s="8" t="s">
        <v>28</v>
      </c>
      <c r="J52" s="1">
        <v>10</v>
      </c>
      <c r="K52" s="1"/>
      <c r="L52" s="1">
        <v>10</v>
      </c>
      <c r="M52" s="1">
        <v>10</v>
      </c>
      <c r="N52" s="1">
        <v>7</v>
      </c>
      <c r="O52" s="1"/>
      <c r="Q52" s="8" t="s">
        <v>28</v>
      </c>
      <c r="R52" s="1">
        <v>7</v>
      </c>
      <c r="S52">
        <v>0</v>
      </c>
      <c r="T52" s="1">
        <v>7</v>
      </c>
      <c r="U52" s="1">
        <v>7</v>
      </c>
      <c r="V52" s="1">
        <v>6</v>
      </c>
      <c r="W52" s="1"/>
    </row>
    <row r="53" spans="1:23">
      <c r="A53" s="8" t="s">
        <v>29</v>
      </c>
      <c r="B53" s="1">
        <v>24</v>
      </c>
      <c r="C53" s="1">
        <v>4</v>
      </c>
      <c r="D53" s="1">
        <v>19</v>
      </c>
      <c r="E53" s="1">
        <v>21</v>
      </c>
      <c r="F53" s="1">
        <v>24</v>
      </c>
      <c r="G53" s="1"/>
      <c r="I53" s="8" t="s">
        <v>29</v>
      </c>
      <c r="J53" s="1">
        <v>10</v>
      </c>
      <c r="K53" s="1"/>
      <c r="L53" s="1">
        <v>10</v>
      </c>
      <c r="M53" s="1">
        <v>10</v>
      </c>
      <c r="N53" s="1">
        <v>7</v>
      </c>
      <c r="O53" s="1"/>
      <c r="Q53" s="8" t="s">
        <v>29</v>
      </c>
      <c r="R53" s="1">
        <v>7</v>
      </c>
      <c r="S53">
        <v>0</v>
      </c>
      <c r="T53" s="1">
        <v>7</v>
      </c>
      <c r="U53" s="1">
        <v>7</v>
      </c>
      <c r="V53" s="1">
        <v>6</v>
      </c>
      <c r="W53" s="1"/>
    </row>
    <row r="54" spans="1:23">
      <c r="A54" s="8" t="s">
        <v>30</v>
      </c>
      <c r="B54" s="1">
        <v>24</v>
      </c>
      <c r="C54" s="1">
        <v>5</v>
      </c>
      <c r="D54" s="1">
        <v>17</v>
      </c>
      <c r="E54" s="1">
        <v>21</v>
      </c>
      <c r="F54" s="1">
        <v>24</v>
      </c>
      <c r="G54" s="1"/>
      <c r="I54" s="8" t="s">
        <v>30</v>
      </c>
      <c r="J54" s="1">
        <v>10</v>
      </c>
      <c r="K54" s="1"/>
      <c r="L54" s="1">
        <v>10</v>
      </c>
      <c r="M54" s="1">
        <v>10</v>
      </c>
      <c r="N54" s="1">
        <v>7</v>
      </c>
      <c r="O54" s="1"/>
      <c r="Q54" s="8" t="s">
        <v>30</v>
      </c>
      <c r="R54" s="1">
        <v>7</v>
      </c>
      <c r="S54">
        <v>0</v>
      </c>
      <c r="T54" s="1">
        <v>7</v>
      </c>
      <c r="U54" s="1">
        <v>7</v>
      </c>
      <c r="V54" s="1">
        <v>6</v>
      </c>
      <c r="W54" s="1"/>
    </row>
    <row r="55" spans="1:23">
      <c r="A55" s="8" t="s">
        <v>31</v>
      </c>
      <c r="B55" s="1">
        <v>24</v>
      </c>
      <c r="C55" s="1">
        <v>4</v>
      </c>
      <c r="D55" s="1">
        <v>18</v>
      </c>
      <c r="E55" s="1">
        <v>21</v>
      </c>
      <c r="F55" s="1">
        <v>24</v>
      </c>
      <c r="G55" s="1"/>
      <c r="I55" s="8" t="s">
        <v>31</v>
      </c>
      <c r="J55" s="1">
        <v>10</v>
      </c>
      <c r="K55" s="1"/>
      <c r="L55" s="1">
        <v>10</v>
      </c>
      <c r="M55" s="1">
        <v>10</v>
      </c>
      <c r="N55" s="1">
        <v>7</v>
      </c>
      <c r="O55" s="1"/>
      <c r="Q55" s="8" t="s">
        <v>31</v>
      </c>
      <c r="R55" s="1">
        <v>7</v>
      </c>
      <c r="S55">
        <v>0</v>
      </c>
      <c r="T55" s="1">
        <v>7</v>
      </c>
      <c r="U55" s="1">
        <v>7</v>
      </c>
      <c r="V55" s="1">
        <v>6</v>
      </c>
      <c r="W55" s="1"/>
    </row>
    <row r="56" spans="1:23">
      <c r="A56" s="8" t="s">
        <v>32</v>
      </c>
      <c r="B56" s="1">
        <v>24</v>
      </c>
      <c r="C56" s="1">
        <v>4</v>
      </c>
      <c r="D56" s="1">
        <v>19</v>
      </c>
      <c r="E56" s="1">
        <v>21</v>
      </c>
      <c r="F56" s="1">
        <v>24</v>
      </c>
      <c r="G56" s="1"/>
      <c r="I56" s="8" t="s">
        <v>32</v>
      </c>
      <c r="J56" s="1">
        <v>10</v>
      </c>
      <c r="K56" s="1"/>
      <c r="L56" s="1">
        <v>10</v>
      </c>
      <c r="M56" s="1">
        <v>10</v>
      </c>
      <c r="N56" s="1">
        <v>7</v>
      </c>
      <c r="O56" s="1"/>
      <c r="Q56" s="8" t="s">
        <v>32</v>
      </c>
      <c r="R56" s="1">
        <v>7</v>
      </c>
      <c r="S56">
        <v>0</v>
      </c>
      <c r="T56" s="1">
        <v>7</v>
      </c>
      <c r="U56" s="1">
        <v>7</v>
      </c>
      <c r="V56" s="1">
        <v>6</v>
      </c>
      <c r="W56" s="1"/>
    </row>
    <row r="57" spans="1:23">
      <c r="A57" s="8" t="s">
        <v>33</v>
      </c>
      <c r="B57" s="1">
        <v>24</v>
      </c>
      <c r="C57" s="1">
        <v>5</v>
      </c>
      <c r="D57" s="1">
        <v>17</v>
      </c>
      <c r="E57" s="1">
        <v>21</v>
      </c>
      <c r="F57" s="1">
        <v>24</v>
      </c>
      <c r="G57" s="1"/>
      <c r="I57" s="8" t="s">
        <v>33</v>
      </c>
      <c r="J57" s="1">
        <v>10</v>
      </c>
      <c r="K57" s="1"/>
      <c r="L57" s="1">
        <v>10</v>
      </c>
      <c r="M57" s="1">
        <v>10</v>
      </c>
      <c r="N57" s="1">
        <v>7</v>
      </c>
      <c r="O57" s="1"/>
      <c r="Q57" s="8" t="s">
        <v>33</v>
      </c>
      <c r="R57" s="1">
        <v>7</v>
      </c>
      <c r="S57">
        <v>0</v>
      </c>
      <c r="T57" s="1">
        <v>7</v>
      </c>
      <c r="U57" s="1">
        <v>7</v>
      </c>
      <c r="V57" s="1">
        <v>6</v>
      </c>
      <c r="W57" s="1"/>
    </row>
    <row r="58" spans="1:23">
      <c r="A58" s="8" t="s">
        <v>34</v>
      </c>
      <c r="B58" s="1">
        <v>24</v>
      </c>
      <c r="C58" s="1">
        <v>4</v>
      </c>
      <c r="D58" s="1">
        <v>19</v>
      </c>
      <c r="E58" s="1">
        <v>21</v>
      </c>
      <c r="F58" s="1">
        <v>24</v>
      </c>
      <c r="G58" s="1"/>
      <c r="I58" s="8" t="s">
        <v>34</v>
      </c>
      <c r="J58" s="1">
        <v>10</v>
      </c>
      <c r="K58" s="1"/>
      <c r="L58" s="1">
        <v>10</v>
      </c>
      <c r="M58" s="1">
        <v>10</v>
      </c>
      <c r="N58" s="1">
        <v>7</v>
      </c>
      <c r="O58" s="1"/>
      <c r="Q58" s="8" t="s">
        <v>34</v>
      </c>
      <c r="R58" s="1">
        <v>7</v>
      </c>
      <c r="S58">
        <v>0</v>
      </c>
      <c r="T58" s="1">
        <v>7</v>
      </c>
      <c r="U58" s="1">
        <v>7</v>
      </c>
      <c r="V58" s="1">
        <v>6</v>
      </c>
      <c r="W58" s="1"/>
    </row>
    <row r="59" spans="1:23">
      <c r="A59" s="8" t="s">
        <v>35</v>
      </c>
      <c r="B59" s="1">
        <v>24</v>
      </c>
      <c r="C59" s="1">
        <v>4</v>
      </c>
      <c r="D59" s="1">
        <v>19</v>
      </c>
      <c r="E59" s="1">
        <v>21</v>
      </c>
      <c r="F59" s="1">
        <v>24</v>
      </c>
      <c r="G59" s="1"/>
      <c r="I59" s="8" t="s">
        <v>35</v>
      </c>
      <c r="J59" s="1">
        <v>10</v>
      </c>
      <c r="K59" s="1"/>
      <c r="L59" s="1">
        <v>10</v>
      </c>
      <c r="M59" s="1">
        <v>10</v>
      </c>
      <c r="N59" s="1">
        <v>7</v>
      </c>
      <c r="O59" s="1"/>
      <c r="Q59" s="8" t="s">
        <v>35</v>
      </c>
      <c r="R59" s="1">
        <v>7</v>
      </c>
      <c r="S59">
        <v>0</v>
      </c>
      <c r="T59" s="1">
        <v>7</v>
      </c>
      <c r="U59" s="1">
        <v>7</v>
      </c>
      <c r="V59" s="1">
        <v>6</v>
      </c>
      <c r="W59" s="1"/>
    </row>
    <row r="60" spans="1:23">
      <c r="A60" s="8" t="s">
        <v>36</v>
      </c>
      <c r="B60" s="1">
        <v>24</v>
      </c>
      <c r="C60" s="1">
        <v>4</v>
      </c>
      <c r="D60" s="1">
        <v>19</v>
      </c>
      <c r="E60" s="1">
        <v>21</v>
      </c>
      <c r="F60" s="1">
        <v>24</v>
      </c>
      <c r="G60" s="1"/>
      <c r="I60" s="8" t="s">
        <v>36</v>
      </c>
      <c r="J60" s="1">
        <v>10</v>
      </c>
      <c r="K60" s="1"/>
      <c r="L60" s="1">
        <v>10</v>
      </c>
      <c r="M60" s="1">
        <v>10</v>
      </c>
      <c r="N60" s="1">
        <v>7</v>
      </c>
      <c r="O60" s="1"/>
      <c r="Q60" s="8" t="s">
        <v>36</v>
      </c>
      <c r="R60" s="1">
        <v>7</v>
      </c>
      <c r="S60">
        <v>0</v>
      </c>
      <c r="T60" s="1">
        <v>7</v>
      </c>
      <c r="U60" s="1">
        <v>7</v>
      </c>
      <c r="V60" s="1">
        <v>6</v>
      </c>
      <c r="W60" s="1"/>
    </row>
    <row r="61" spans="1:23">
      <c r="A61" s="8" t="s">
        <v>37</v>
      </c>
      <c r="B61" s="1">
        <v>24</v>
      </c>
      <c r="C61" s="1">
        <v>5</v>
      </c>
      <c r="D61" s="1">
        <v>18</v>
      </c>
      <c r="E61" s="1">
        <v>21</v>
      </c>
      <c r="F61" s="1">
        <v>24</v>
      </c>
      <c r="G61" s="1"/>
      <c r="I61" s="8" t="s">
        <v>37</v>
      </c>
      <c r="J61" s="1">
        <v>10</v>
      </c>
      <c r="K61" s="1"/>
      <c r="L61" s="1">
        <v>10</v>
      </c>
      <c r="M61" s="1">
        <v>10</v>
      </c>
      <c r="N61" s="1">
        <v>7</v>
      </c>
      <c r="O61" s="1"/>
      <c r="Q61" s="8" t="s">
        <v>37</v>
      </c>
      <c r="R61" s="1">
        <v>7</v>
      </c>
      <c r="S61">
        <v>0</v>
      </c>
      <c r="T61" s="1">
        <v>7</v>
      </c>
      <c r="U61" s="1">
        <v>7</v>
      </c>
      <c r="V61" s="1">
        <v>6</v>
      </c>
      <c r="W61" s="1"/>
    </row>
    <row r="62" spans="1:23">
      <c r="A62" s="8" t="s">
        <v>38</v>
      </c>
      <c r="B62" s="1">
        <v>24</v>
      </c>
      <c r="C62" s="1">
        <v>5</v>
      </c>
      <c r="D62" s="1">
        <v>18</v>
      </c>
      <c r="E62" s="1">
        <v>21</v>
      </c>
      <c r="F62" s="1">
        <v>24</v>
      </c>
      <c r="G62" s="1"/>
      <c r="I62" s="8" t="s">
        <v>38</v>
      </c>
      <c r="J62" s="1">
        <v>10</v>
      </c>
      <c r="K62" s="1"/>
      <c r="L62" s="1">
        <v>10</v>
      </c>
      <c r="M62" s="1">
        <v>10</v>
      </c>
      <c r="N62" s="1">
        <v>7</v>
      </c>
      <c r="O62" s="1"/>
      <c r="Q62" s="8" t="s">
        <v>38</v>
      </c>
      <c r="R62" s="1">
        <v>7</v>
      </c>
      <c r="S62" s="1">
        <v>1</v>
      </c>
      <c r="T62" s="1">
        <v>6</v>
      </c>
      <c r="U62" s="1">
        <v>7</v>
      </c>
      <c r="V62" s="1">
        <v>6</v>
      </c>
      <c r="W62" s="1"/>
    </row>
    <row r="63" spans="1:23">
      <c r="A63" s="8" t="s">
        <v>39</v>
      </c>
      <c r="B63" s="1">
        <v>24</v>
      </c>
      <c r="C63" s="1">
        <v>5</v>
      </c>
      <c r="D63" s="1">
        <v>18</v>
      </c>
      <c r="E63" s="1">
        <v>21</v>
      </c>
      <c r="F63" s="1">
        <v>24</v>
      </c>
      <c r="G63" s="1"/>
      <c r="I63" s="8" t="s">
        <v>39</v>
      </c>
      <c r="J63" s="1">
        <v>10</v>
      </c>
      <c r="K63" s="1"/>
      <c r="L63" s="1">
        <v>10</v>
      </c>
      <c r="M63" s="1">
        <v>10</v>
      </c>
      <c r="N63" s="1">
        <v>7</v>
      </c>
      <c r="O63" s="1"/>
      <c r="Q63" s="8" t="s">
        <v>39</v>
      </c>
      <c r="R63" s="1">
        <v>7</v>
      </c>
      <c r="S63" s="1">
        <v>0</v>
      </c>
      <c r="T63" s="1">
        <v>7</v>
      </c>
      <c r="U63" s="1">
        <v>7</v>
      </c>
      <c r="V63" s="1">
        <v>6</v>
      </c>
      <c r="W63" s="1"/>
    </row>
    <row r="64" spans="1:23">
      <c r="A64" s="8" t="s">
        <v>40</v>
      </c>
      <c r="B64" s="1">
        <v>24</v>
      </c>
      <c r="C64" s="1">
        <v>4</v>
      </c>
      <c r="D64" s="1">
        <v>19</v>
      </c>
      <c r="E64" s="1">
        <v>21</v>
      </c>
      <c r="F64" s="1">
        <v>24</v>
      </c>
      <c r="G64" s="1"/>
      <c r="I64" s="8" t="s">
        <v>40</v>
      </c>
      <c r="J64" s="1">
        <v>10</v>
      </c>
      <c r="K64" s="1"/>
      <c r="L64" s="1">
        <v>10</v>
      </c>
      <c r="M64" s="1">
        <v>10</v>
      </c>
      <c r="N64" s="1">
        <v>7</v>
      </c>
      <c r="O64" s="1"/>
      <c r="Q64" s="8" t="s">
        <v>40</v>
      </c>
      <c r="R64" s="1">
        <v>7</v>
      </c>
      <c r="S64" s="1">
        <v>0</v>
      </c>
      <c r="T64" s="1">
        <v>7</v>
      </c>
      <c r="U64" s="1">
        <v>7</v>
      </c>
      <c r="V64" s="1">
        <v>6</v>
      </c>
      <c r="W64" s="1"/>
    </row>
    <row r="65" spans="1:23">
      <c r="A65" s="8" t="s">
        <v>41</v>
      </c>
      <c r="B65" s="1">
        <v>24</v>
      </c>
      <c r="C65" s="1">
        <v>4</v>
      </c>
      <c r="D65" s="1">
        <v>19</v>
      </c>
      <c r="E65" s="1">
        <v>21</v>
      </c>
      <c r="F65" s="1">
        <v>24</v>
      </c>
      <c r="G65" s="1"/>
      <c r="I65" s="8" t="s">
        <v>41</v>
      </c>
      <c r="J65" s="1">
        <v>10</v>
      </c>
      <c r="K65" s="1"/>
      <c r="L65" s="1">
        <v>10</v>
      </c>
      <c r="M65" s="1">
        <v>10</v>
      </c>
      <c r="N65" s="1">
        <v>7</v>
      </c>
      <c r="O65" s="1"/>
      <c r="Q65" s="8" t="s">
        <v>41</v>
      </c>
      <c r="R65" s="1">
        <v>7</v>
      </c>
      <c r="S65" s="1">
        <v>0</v>
      </c>
      <c r="T65" s="1">
        <v>7</v>
      </c>
      <c r="U65" s="1">
        <v>7</v>
      </c>
      <c r="V65" s="1">
        <v>6</v>
      </c>
      <c r="W65" s="1"/>
    </row>
    <row r="66" spans="1:23">
      <c r="A66" s="8" t="s">
        <v>42</v>
      </c>
      <c r="B66" s="1">
        <v>24</v>
      </c>
      <c r="C66" s="1">
        <v>4</v>
      </c>
      <c r="D66" s="1">
        <v>19</v>
      </c>
      <c r="E66" s="1">
        <v>21</v>
      </c>
      <c r="F66" s="1">
        <v>24</v>
      </c>
      <c r="G66" s="1"/>
      <c r="I66" s="8" t="s">
        <v>42</v>
      </c>
      <c r="J66" s="1">
        <v>10</v>
      </c>
      <c r="K66" s="1"/>
      <c r="L66" s="1">
        <v>10</v>
      </c>
      <c r="M66" s="1">
        <v>10</v>
      </c>
      <c r="N66" s="1">
        <v>7</v>
      </c>
      <c r="O66" s="1"/>
      <c r="Q66" s="8" t="s">
        <v>42</v>
      </c>
      <c r="R66" s="1">
        <v>7</v>
      </c>
      <c r="S66" s="1">
        <v>0</v>
      </c>
      <c r="T66" s="1">
        <v>7</v>
      </c>
      <c r="U66" s="1">
        <v>7</v>
      </c>
      <c r="V66" s="1">
        <v>6</v>
      </c>
      <c r="W66" s="1"/>
    </row>
    <row r="67" spans="1:23">
      <c r="A67" s="8" t="s">
        <v>43</v>
      </c>
      <c r="B67" s="1">
        <v>24</v>
      </c>
      <c r="C67" s="1">
        <v>5</v>
      </c>
      <c r="D67" s="1">
        <v>18</v>
      </c>
      <c r="E67" s="1">
        <v>21</v>
      </c>
      <c r="F67" s="1">
        <v>24</v>
      </c>
      <c r="G67" s="1"/>
      <c r="I67" s="8" t="s">
        <v>43</v>
      </c>
      <c r="J67" s="1">
        <v>10</v>
      </c>
      <c r="K67" s="1"/>
      <c r="L67" s="1">
        <v>10</v>
      </c>
      <c r="M67" s="1">
        <v>10</v>
      </c>
      <c r="N67" s="1">
        <v>7</v>
      </c>
      <c r="O67" s="1"/>
      <c r="Q67" s="8" t="s">
        <v>43</v>
      </c>
      <c r="R67" s="1">
        <v>7</v>
      </c>
      <c r="S67" s="1">
        <v>0</v>
      </c>
      <c r="T67" s="1">
        <v>7</v>
      </c>
      <c r="U67" s="1">
        <v>7</v>
      </c>
      <c r="V67" s="1">
        <v>6</v>
      </c>
      <c r="W67" s="1"/>
    </row>
    <row r="68" spans="1:23">
      <c r="A68" s="8" t="s">
        <v>60</v>
      </c>
      <c r="B68" s="2">
        <f>AVERAGE(B49:B67)</f>
        <v>24</v>
      </c>
      <c r="C68" s="2">
        <f t="shared" ref="C68" si="48">AVERAGE(C49:C67)</f>
        <v>4.3888888888888893</v>
      </c>
      <c r="D68" s="2">
        <f t="shared" ref="D68" si="49">AVERAGE(D49:D67)</f>
        <v>18.789473684210527</v>
      </c>
      <c r="E68" s="2">
        <f t="shared" ref="E68" si="50">AVERAGE(E49:E67)</f>
        <v>21</v>
      </c>
      <c r="F68" s="2">
        <f t="shared" ref="F68" si="51">AVERAGE(F49:F67)</f>
        <v>24</v>
      </c>
      <c r="G68" s="2" t="e">
        <f t="shared" ref="G68" si="52">AVERAGE(G49:G67)</f>
        <v>#DIV/0!</v>
      </c>
      <c r="I68" s="8" t="s">
        <v>60</v>
      </c>
      <c r="J68" s="2">
        <f>AVERAGE(J49:J67)</f>
        <v>10</v>
      </c>
      <c r="K68" s="2" t="e">
        <f t="shared" ref="K68" si="53">AVERAGE(K49:K67)</f>
        <v>#DIV/0!</v>
      </c>
      <c r="L68" s="2">
        <f t="shared" ref="L68" si="54">AVERAGE(L49:L67)</f>
        <v>10</v>
      </c>
      <c r="M68" s="2">
        <f t="shared" ref="M68" si="55">AVERAGE(M49:M67)</f>
        <v>10</v>
      </c>
      <c r="N68" s="2">
        <f t="shared" ref="N68" si="56">AVERAGE(N49:N67)</f>
        <v>7</v>
      </c>
      <c r="O68" s="2" t="e">
        <f t="shared" ref="O68" si="57">AVERAGE(O49:O67)</f>
        <v>#DIV/0!</v>
      </c>
      <c r="Q68" s="8" t="s">
        <v>60</v>
      </c>
      <c r="R68" s="2">
        <f>AVERAGE(R49:R67)</f>
        <v>7</v>
      </c>
      <c r="S68" s="2">
        <f t="shared" ref="S68" si="58">AVERAGE(S49:S67)</f>
        <v>5.2631578947368418E-2</v>
      </c>
      <c r="T68" s="2">
        <f t="shared" ref="T68" si="59">AVERAGE(T49:T67)</f>
        <v>6.9473684210526319</v>
      </c>
      <c r="U68" s="2">
        <f t="shared" ref="U68" si="60">AVERAGE(U49:U67)</f>
        <v>7</v>
      </c>
      <c r="V68" s="2">
        <f t="shared" ref="V68" si="61">AVERAGE(V49:V67)</f>
        <v>6</v>
      </c>
      <c r="W68" s="2" t="e">
        <f t="shared" ref="W68" si="62">AVERAGE(W49:W67)</f>
        <v>#DIV/0!</v>
      </c>
    </row>
    <row r="69" spans="1:23">
      <c r="A69" s="8" t="s">
        <v>61</v>
      </c>
      <c r="B69">
        <f>_xlfn.FLOOR.MATH(B68)</f>
        <v>24</v>
      </c>
      <c r="C69">
        <f t="shared" ref="C69" si="63">_xlfn.FLOOR.MATH(C68)</f>
        <v>4</v>
      </c>
      <c r="D69">
        <f t="shared" ref="D69" si="64">_xlfn.FLOOR.MATH(D68)</f>
        <v>18</v>
      </c>
      <c r="E69">
        <f t="shared" ref="E69" si="65">_xlfn.FLOOR.MATH(E68)</f>
        <v>21</v>
      </c>
      <c r="F69">
        <f t="shared" ref="F69" si="66">_xlfn.FLOOR.MATH(F68)</f>
        <v>24</v>
      </c>
      <c r="G69" t="e">
        <f t="shared" ref="G69" si="67">_xlfn.FLOOR.MATH(G68)</f>
        <v>#DIV/0!</v>
      </c>
      <c r="I69" s="8" t="s">
        <v>61</v>
      </c>
      <c r="J69">
        <f>_xlfn.FLOOR.MATH(J68)</f>
        <v>10</v>
      </c>
      <c r="K69" t="e">
        <f t="shared" ref="K69" si="68">_xlfn.FLOOR.MATH(K68)</f>
        <v>#DIV/0!</v>
      </c>
      <c r="L69">
        <f t="shared" ref="L69" si="69">_xlfn.FLOOR.MATH(L68)</f>
        <v>10</v>
      </c>
      <c r="M69">
        <f t="shared" ref="M69" si="70">_xlfn.FLOOR.MATH(M68)</f>
        <v>10</v>
      </c>
      <c r="N69">
        <f t="shared" ref="N69" si="71">_xlfn.FLOOR.MATH(N68)</f>
        <v>7</v>
      </c>
      <c r="O69" t="e">
        <f t="shared" ref="O69" si="72">_xlfn.FLOOR.MATH(O68)</f>
        <v>#DIV/0!</v>
      </c>
      <c r="Q69" s="8" t="s">
        <v>61</v>
      </c>
      <c r="R69">
        <f>_xlfn.FLOOR.MATH(R68)</f>
        <v>7</v>
      </c>
      <c r="S69">
        <f t="shared" ref="S69" si="73">_xlfn.FLOOR.MATH(S68)</f>
        <v>0</v>
      </c>
      <c r="T69">
        <f t="shared" ref="T69" si="74">_xlfn.FLOOR.MATH(T68)</f>
        <v>6</v>
      </c>
      <c r="U69">
        <f t="shared" ref="U69" si="75">_xlfn.FLOOR.MATH(U68)</f>
        <v>7</v>
      </c>
      <c r="V69">
        <f t="shared" ref="V69" si="76">_xlfn.FLOOR.MATH(V68)</f>
        <v>6</v>
      </c>
      <c r="W69" t="e">
        <f t="shared" ref="W69" si="77">_xlfn.FLOOR.MATH(W68)</f>
        <v>#DIV/0!</v>
      </c>
    </row>
    <row r="70" spans="1:23">
      <c r="A70" s="120" t="s">
        <v>97</v>
      </c>
      <c r="B70" s="120"/>
      <c r="C70" s="120"/>
      <c r="D70" s="120"/>
      <c r="E70" s="120"/>
      <c r="F70" s="120"/>
      <c r="G70" s="120"/>
      <c r="I70" s="120" t="s">
        <v>103</v>
      </c>
      <c r="J70" s="120"/>
      <c r="K70" s="120"/>
      <c r="L70" s="120"/>
      <c r="M70" s="120"/>
      <c r="N70" s="120"/>
      <c r="O70" s="120"/>
      <c r="Q70" s="120" t="s">
        <v>107</v>
      </c>
      <c r="R70" s="120"/>
      <c r="S70" s="120"/>
      <c r="T70" s="120"/>
      <c r="U70" s="120"/>
      <c r="V70" s="120"/>
      <c r="W70" s="120"/>
    </row>
    <row r="71" spans="1:23">
      <c r="A71" s="3" t="s">
        <v>22</v>
      </c>
      <c r="B71" s="8" t="s">
        <v>10</v>
      </c>
      <c r="C71" s="8" t="s">
        <v>19</v>
      </c>
      <c r="D71" s="8" t="s">
        <v>11</v>
      </c>
      <c r="E71" s="8" t="s">
        <v>21</v>
      </c>
      <c r="F71" s="8" t="s">
        <v>23</v>
      </c>
      <c r="G71" s="8" t="s">
        <v>24</v>
      </c>
      <c r="I71" s="3" t="s">
        <v>22</v>
      </c>
      <c r="J71" s="8" t="s">
        <v>10</v>
      </c>
      <c r="K71" s="8" t="s">
        <v>19</v>
      </c>
      <c r="L71" s="8" t="s">
        <v>11</v>
      </c>
      <c r="M71" s="8" t="s">
        <v>21</v>
      </c>
      <c r="N71" s="8" t="s">
        <v>23</v>
      </c>
      <c r="O71" s="8" t="s">
        <v>24</v>
      </c>
      <c r="Q71" s="3" t="s">
        <v>22</v>
      </c>
      <c r="R71" s="8" t="s">
        <v>10</v>
      </c>
      <c r="S71" s="8" t="s">
        <v>19</v>
      </c>
      <c r="T71" s="8" t="s">
        <v>11</v>
      </c>
      <c r="U71" s="8" t="s">
        <v>21</v>
      </c>
      <c r="V71" s="8" t="s">
        <v>23</v>
      </c>
      <c r="W71" s="8" t="s">
        <v>24</v>
      </c>
    </row>
    <row r="72" spans="1:23">
      <c r="A72" s="8" t="s">
        <v>25</v>
      </c>
      <c r="B72" s="1">
        <v>24</v>
      </c>
      <c r="D72" s="1">
        <v>24</v>
      </c>
      <c r="E72" s="1">
        <v>20</v>
      </c>
      <c r="F72" s="1">
        <v>20</v>
      </c>
      <c r="G72" s="1"/>
      <c r="I72" s="8" t="s">
        <v>25</v>
      </c>
      <c r="J72" s="1">
        <v>10</v>
      </c>
      <c r="L72" s="1">
        <v>10</v>
      </c>
      <c r="M72" s="1">
        <v>9</v>
      </c>
      <c r="N72" s="1">
        <v>7</v>
      </c>
      <c r="O72" s="1"/>
      <c r="Q72" s="8" t="s">
        <v>25</v>
      </c>
      <c r="R72" s="1">
        <v>7</v>
      </c>
      <c r="S72">
        <v>0</v>
      </c>
      <c r="T72" s="1">
        <v>7</v>
      </c>
      <c r="U72" s="1">
        <v>7</v>
      </c>
      <c r="V72" s="1">
        <v>3</v>
      </c>
      <c r="W72" s="1"/>
    </row>
    <row r="73" spans="1:23">
      <c r="A73" s="8" t="s">
        <v>26</v>
      </c>
      <c r="B73" s="1">
        <v>24</v>
      </c>
      <c r="C73" s="1">
        <v>6</v>
      </c>
      <c r="D73" s="1">
        <v>18</v>
      </c>
      <c r="E73" s="1">
        <v>20</v>
      </c>
      <c r="F73" s="1">
        <v>20</v>
      </c>
      <c r="G73" s="1"/>
      <c r="I73" s="8" t="s">
        <v>26</v>
      </c>
      <c r="J73" s="1">
        <v>10</v>
      </c>
      <c r="K73" s="1"/>
      <c r="L73" s="1">
        <v>10</v>
      </c>
      <c r="M73" s="1">
        <v>9</v>
      </c>
      <c r="N73" s="1">
        <v>7</v>
      </c>
      <c r="O73" s="1"/>
      <c r="Q73" s="8" t="s">
        <v>26</v>
      </c>
      <c r="R73" s="1">
        <v>7</v>
      </c>
      <c r="S73">
        <v>0</v>
      </c>
      <c r="T73" s="1">
        <v>7</v>
      </c>
      <c r="U73" s="1">
        <v>7</v>
      </c>
      <c r="V73" s="1">
        <v>3</v>
      </c>
      <c r="W73" s="1"/>
    </row>
    <row r="74" spans="1:23">
      <c r="A74" s="8" t="s">
        <v>27</v>
      </c>
      <c r="B74" s="1">
        <v>24</v>
      </c>
      <c r="C74" s="1">
        <v>6</v>
      </c>
      <c r="D74" s="1">
        <v>18</v>
      </c>
      <c r="E74" s="1">
        <v>20</v>
      </c>
      <c r="F74" s="1">
        <v>20</v>
      </c>
      <c r="G74" s="1"/>
      <c r="I74" s="8" t="s">
        <v>27</v>
      </c>
      <c r="J74" s="1">
        <v>10</v>
      </c>
      <c r="K74" s="1"/>
      <c r="L74" s="1">
        <v>10</v>
      </c>
      <c r="M74" s="1">
        <v>9</v>
      </c>
      <c r="N74" s="1">
        <v>7</v>
      </c>
      <c r="O74" s="1"/>
      <c r="Q74" s="8" t="s">
        <v>27</v>
      </c>
      <c r="R74" s="1">
        <v>7</v>
      </c>
      <c r="S74">
        <v>1</v>
      </c>
      <c r="T74" s="1">
        <v>6</v>
      </c>
      <c r="U74" s="1">
        <v>7</v>
      </c>
      <c r="V74" s="1">
        <v>3</v>
      </c>
      <c r="W74" s="1"/>
    </row>
    <row r="75" spans="1:23">
      <c r="A75" s="8" t="s">
        <v>28</v>
      </c>
      <c r="B75" s="1">
        <v>24</v>
      </c>
      <c r="C75" s="1">
        <v>6</v>
      </c>
      <c r="D75" s="1">
        <v>18</v>
      </c>
      <c r="E75" s="1">
        <v>20</v>
      </c>
      <c r="F75" s="1">
        <v>20</v>
      </c>
      <c r="G75" s="1"/>
      <c r="I75" s="8" t="s">
        <v>28</v>
      </c>
      <c r="J75" s="1">
        <v>10</v>
      </c>
      <c r="K75" s="1"/>
      <c r="L75" s="1">
        <v>10</v>
      </c>
      <c r="M75" s="1">
        <v>9</v>
      </c>
      <c r="N75" s="1">
        <v>7</v>
      </c>
      <c r="O75" s="1"/>
      <c r="Q75" s="8" t="s">
        <v>28</v>
      </c>
      <c r="R75" s="1">
        <v>7</v>
      </c>
      <c r="S75">
        <v>0</v>
      </c>
      <c r="T75" s="1">
        <v>7</v>
      </c>
      <c r="U75" s="1">
        <v>7</v>
      </c>
      <c r="V75" s="1">
        <v>3</v>
      </c>
      <c r="W75" s="1"/>
    </row>
    <row r="76" spans="1:23">
      <c r="A76" s="8" t="s">
        <v>29</v>
      </c>
      <c r="B76" s="1">
        <v>24</v>
      </c>
      <c r="C76" s="1">
        <v>6</v>
      </c>
      <c r="D76" s="1">
        <v>17</v>
      </c>
      <c r="E76" s="1">
        <v>20</v>
      </c>
      <c r="F76" s="1">
        <v>20</v>
      </c>
      <c r="G76" s="1"/>
      <c r="I76" s="8" t="s">
        <v>29</v>
      </c>
      <c r="J76" s="1">
        <v>10</v>
      </c>
      <c r="K76" s="1"/>
      <c r="L76" s="1">
        <v>10</v>
      </c>
      <c r="M76" s="1">
        <v>9</v>
      </c>
      <c r="N76" s="1">
        <v>7</v>
      </c>
      <c r="O76" s="1"/>
      <c r="Q76" s="8" t="s">
        <v>29</v>
      </c>
      <c r="R76" s="1">
        <v>7</v>
      </c>
      <c r="S76">
        <v>0</v>
      </c>
      <c r="T76" s="1">
        <v>7</v>
      </c>
      <c r="U76" s="1">
        <v>7</v>
      </c>
      <c r="V76" s="1">
        <v>3</v>
      </c>
      <c r="W76" s="1"/>
    </row>
    <row r="77" spans="1:23">
      <c r="A77" s="8" t="s">
        <v>30</v>
      </c>
      <c r="B77" s="1">
        <v>24</v>
      </c>
      <c r="C77" s="1">
        <v>6</v>
      </c>
      <c r="D77" s="1">
        <v>17</v>
      </c>
      <c r="E77" s="1">
        <v>20</v>
      </c>
      <c r="F77" s="1">
        <v>20</v>
      </c>
      <c r="G77" s="1"/>
      <c r="I77" s="8" t="s">
        <v>30</v>
      </c>
      <c r="J77" s="1">
        <v>10</v>
      </c>
      <c r="K77" s="1"/>
      <c r="L77" s="1">
        <v>10</v>
      </c>
      <c r="M77" s="1">
        <v>9</v>
      </c>
      <c r="N77" s="1">
        <v>7</v>
      </c>
      <c r="O77" s="1"/>
      <c r="Q77" s="8" t="s">
        <v>30</v>
      </c>
      <c r="R77" s="1">
        <v>7</v>
      </c>
      <c r="S77">
        <v>0</v>
      </c>
      <c r="T77" s="1">
        <v>7</v>
      </c>
      <c r="U77" s="1">
        <v>7</v>
      </c>
      <c r="V77" s="1">
        <v>3</v>
      </c>
      <c r="W77" s="1"/>
    </row>
    <row r="78" spans="1:23">
      <c r="A78" s="8" t="s">
        <v>31</v>
      </c>
      <c r="B78" s="1">
        <v>24</v>
      </c>
      <c r="C78" s="1">
        <v>6</v>
      </c>
      <c r="D78" s="1">
        <v>18</v>
      </c>
      <c r="E78" s="1">
        <v>20</v>
      </c>
      <c r="F78" s="1">
        <v>20</v>
      </c>
      <c r="G78" s="1"/>
      <c r="I78" s="8" t="s">
        <v>31</v>
      </c>
      <c r="J78" s="1">
        <v>10</v>
      </c>
      <c r="K78" s="1"/>
      <c r="L78" s="1">
        <v>10</v>
      </c>
      <c r="M78" s="1">
        <v>9</v>
      </c>
      <c r="N78" s="1">
        <v>7</v>
      </c>
      <c r="O78" s="1"/>
      <c r="Q78" s="8" t="s">
        <v>31</v>
      </c>
      <c r="R78" s="1">
        <v>7</v>
      </c>
      <c r="S78">
        <v>0</v>
      </c>
      <c r="T78" s="1">
        <v>7</v>
      </c>
      <c r="U78" s="1">
        <v>7</v>
      </c>
      <c r="V78" s="1">
        <v>3</v>
      </c>
      <c r="W78" s="1"/>
    </row>
    <row r="79" spans="1:23">
      <c r="A79" s="8" t="s">
        <v>32</v>
      </c>
      <c r="B79" s="1">
        <v>24</v>
      </c>
      <c r="C79" s="1">
        <v>6</v>
      </c>
      <c r="D79" s="1">
        <v>18</v>
      </c>
      <c r="E79" s="1">
        <v>20</v>
      </c>
      <c r="F79" s="1">
        <v>20</v>
      </c>
      <c r="G79" s="1"/>
      <c r="I79" s="8" t="s">
        <v>32</v>
      </c>
      <c r="J79" s="1">
        <v>10</v>
      </c>
      <c r="K79" s="1"/>
      <c r="L79" s="1">
        <v>10</v>
      </c>
      <c r="M79" s="1">
        <v>9</v>
      </c>
      <c r="N79" s="1">
        <v>7</v>
      </c>
      <c r="O79" s="1"/>
      <c r="Q79" s="8" t="s">
        <v>32</v>
      </c>
      <c r="R79" s="1">
        <v>7</v>
      </c>
      <c r="S79">
        <v>0</v>
      </c>
      <c r="T79" s="1">
        <v>7</v>
      </c>
      <c r="U79" s="1">
        <v>7</v>
      </c>
      <c r="V79" s="1">
        <v>3</v>
      </c>
      <c r="W79" s="1"/>
    </row>
    <row r="80" spans="1:23">
      <c r="A80" s="8" t="s">
        <v>33</v>
      </c>
      <c r="B80" s="1">
        <v>24</v>
      </c>
      <c r="C80" s="1">
        <v>6</v>
      </c>
      <c r="D80" s="1">
        <v>18</v>
      </c>
      <c r="E80" s="1">
        <v>20</v>
      </c>
      <c r="F80" s="1">
        <v>20</v>
      </c>
      <c r="G80" s="1"/>
      <c r="I80" s="8" t="s">
        <v>33</v>
      </c>
      <c r="J80" s="1">
        <v>10</v>
      </c>
      <c r="K80" s="1"/>
      <c r="L80" s="1">
        <v>10</v>
      </c>
      <c r="M80" s="1">
        <v>9</v>
      </c>
      <c r="N80" s="1">
        <v>7</v>
      </c>
      <c r="O80" s="1"/>
      <c r="Q80" s="8" t="s">
        <v>33</v>
      </c>
      <c r="R80" s="1">
        <v>7</v>
      </c>
      <c r="S80">
        <v>0</v>
      </c>
      <c r="T80" s="1">
        <v>7</v>
      </c>
      <c r="U80" s="1">
        <v>7</v>
      </c>
      <c r="V80" s="1">
        <v>3</v>
      </c>
      <c r="W80" s="1"/>
    </row>
    <row r="81" spans="1:23">
      <c r="A81" s="8" t="s">
        <v>34</v>
      </c>
      <c r="B81" s="1">
        <v>24</v>
      </c>
      <c r="C81" s="1">
        <v>6</v>
      </c>
      <c r="D81" s="1">
        <v>18</v>
      </c>
      <c r="E81" s="1">
        <v>20</v>
      </c>
      <c r="F81" s="1">
        <v>20</v>
      </c>
      <c r="G81" s="1"/>
      <c r="I81" s="8" t="s">
        <v>34</v>
      </c>
      <c r="J81" s="1">
        <v>10</v>
      </c>
      <c r="K81" s="1"/>
      <c r="L81" s="1">
        <v>10</v>
      </c>
      <c r="M81" s="1">
        <v>9</v>
      </c>
      <c r="N81" s="1">
        <v>7</v>
      </c>
      <c r="O81" s="1"/>
      <c r="Q81" s="8" t="s">
        <v>34</v>
      </c>
      <c r="R81" s="1">
        <v>7</v>
      </c>
      <c r="S81">
        <v>0</v>
      </c>
      <c r="T81" s="1">
        <v>7</v>
      </c>
      <c r="U81" s="1">
        <v>7</v>
      </c>
      <c r="V81" s="1">
        <v>3</v>
      </c>
      <c r="W81" s="1"/>
    </row>
    <row r="82" spans="1:23">
      <c r="A82" s="8" t="s">
        <v>35</v>
      </c>
      <c r="B82" s="1">
        <v>24</v>
      </c>
      <c r="C82" s="1">
        <v>4</v>
      </c>
      <c r="D82" s="1">
        <v>20</v>
      </c>
      <c r="E82" s="1">
        <v>20</v>
      </c>
      <c r="F82" s="1">
        <v>20</v>
      </c>
      <c r="G82" s="1"/>
      <c r="I82" s="8" t="s">
        <v>35</v>
      </c>
      <c r="J82" s="1">
        <v>10</v>
      </c>
      <c r="K82" s="1"/>
      <c r="L82" s="1">
        <v>10</v>
      </c>
      <c r="M82" s="1">
        <v>9</v>
      </c>
      <c r="N82" s="1">
        <v>7</v>
      </c>
      <c r="O82" s="1"/>
      <c r="Q82" s="8" t="s">
        <v>35</v>
      </c>
      <c r="R82" s="1">
        <v>7</v>
      </c>
      <c r="S82">
        <v>0</v>
      </c>
      <c r="T82" s="1">
        <v>7</v>
      </c>
      <c r="U82" s="1">
        <v>7</v>
      </c>
      <c r="V82" s="1">
        <v>3</v>
      </c>
      <c r="W82" s="1"/>
    </row>
    <row r="83" spans="1:23">
      <c r="A83" s="8" t="s">
        <v>36</v>
      </c>
      <c r="B83" s="1">
        <v>24</v>
      </c>
      <c r="C83" s="1">
        <v>6</v>
      </c>
      <c r="D83" s="1">
        <v>18</v>
      </c>
      <c r="E83" s="1">
        <v>20</v>
      </c>
      <c r="F83" s="1">
        <v>20</v>
      </c>
      <c r="G83" s="1"/>
      <c r="I83" s="8" t="s">
        <v>36</v>
      </c>
      <c r="J83" s="1">
        <v>10</v>
      </c>
      <c r="K83" s="1"/>
      <c r="L83" s="1">
        <v>10</v>
      </c>
      <c r="M83" s="1">
        <v>9</v>
      </c>
      <c r="N83" s="1">
        <v>7</v>
      </c>
      <c r="O83" s="1"/>
      <c r="Q83" s="8" t="s">
        <v>36</v>
      </c>
      <c r="R83" s="1">
        <v>7</v>
      </c>
      <c r="S83">
        <v>0</v>
      </c>
      <c r="T83" s="1">
        <v>7</v>
      </c>
      <c r="U83" s="1">
        <v>7</v>
      </c>
      <c r="V83" s="1">
        <v>3</v>
      </c>
      <c r="W83" s="1"/>
    </row>
    <row r="84" spans="1:23">
      <c r="A84" s="8" t="s">
        <v>37</v>
      </c>
      <c r="B84" s="1">
        <v>24</v>
      </c>
      <c r="C84" s="1">
        <v>6</v>
      </c>
      <c r="D84" s="1">
        <v>18</v>
      </c>
      <c r="E84" s="1">
        <v>20</v>
      </c>
      <c r="F84" s="1">
        <v>20</v>
      </c>
      <c r="G84" s="1"/>
      <c r="I84" s="8" t="s">
        <v>37</v>
      </c>
      <c r="J84" s="1">
        <v>10</v>
      </c>
      <c r="K84" s="1"/>
      <c r="L84" s="1">
        <v>10</v>
      </c>
      <c r="M84" s="1">
        <v>9</v>
      </c>
      <c r="N84" s="1">
        <v>7</v>
      </c>
      <c r="O84" s="1"/>
      <c r="Q84" s="8" t="s">
        <v>37</v>
      </c>
      <c r="R84" s="1">
        <v>7</v>
      </c>
      <c r="S84">
        <v>0</v>
      </c>
      <c r="T84" s="1">
        <v>7</v>
      </c>
      <c r="U84" s="1">
        <v>7</v>
      </c>
      <c r="V84" s="1">
        <v>3</v>
      </c>
      <c r="W84" s="1"/>
    </row>
    <row r="85" spans="1:23">
      <c r="A85" s="8" t="s">
        <v>38</v>
      </c>
      <c r="B85" s="1">
        <v>24</v>
      </c>
      <c r="C85" s="1">
        <v>6</v>
      </c>
      <c r="D85" s="1">
        <v>18</v>
      </c>
      <c r="E85" s="1">
        <v>20</v>
      </c>
      <c r="F85" s="1">
        <v>20</v>
      </c>
      <c r="G85" s="1"/>
      <c r="I85" s="8" t="s">
        <v>38</v>
      </c>
      <c r="J85" s="1">
        <v>10</v>
      </c>
      <c r="K85" s="1"/>
      <c r="L85" s="1">
        <v>10</v>
      </c>
      <c r="M85" s="1">
        <v>9</v>
      </c>
      <c r="N85" s="1">
        <v>7</v>
      </c>
      <c r="O85" s="1"/>
      <c r="Q85" s="8" t="s">
        <v>38</v>
      </c>
      <c r="R85" s="1">
        <v>7</v>
      </c>
      <c r="S85">
        <v>0</v>
      </c>
      <c r="T85" s="1">
        <v>7</v>
      </c>
      <c r="U85" s="1">
        <v>7</v>
      </c>
      <c r="V85" s="1">
        <v>3</v>
      </c>
      <c r="W85" s="1"/>
    </row>
    <row r="86" spans="1:23">
      <c r="A86" s="8" t="s">
        <v>39</v>
      </c>
      <c r="B86" s="1">
        <v>24</v>
      </c>
      <c r="C86" s="1">
        <v>6</v>
      </c>
      <c r="D86" s="1">
        <v>17</v>
      </c>
      <c r="E86" s="1">
        <v>20</v>
      </c>
      <c r="F86" s="1">
        <v>20</v>
      </c>
      <c r="G86" s="1"/>
      <c r="I86" s="8" t="s">
        <v>39</v>
      </c>
      <c r="J86" s="1">
        <v>10</v>
      </c>
      <c r="K86" s="1"/>
      <c r="L86" s="1">
        <v>10</v>
      </c>
      <c r="M86" s="1">
        <v>9</v>
      </c>
      <c r="N86" s="1">
        <v>7</v>
      </c>
      <c r="O86" s="1"/>
      <c r="Q86" s="8" t="s">
        <v>39</v>
      </c>
      <c r="R86" s="1">
        <v>7</v>
      </c>
      <c r="S86">
        <v>0</v>
      </c>
      <c r="T86" s="1">
        <v>7</v>
      </c>
      <c r="U86" s="1">
        <v>7</v>
      </c>
      <c r="V86" s="1">
        <v>3</v>
      </c>
      <c r="W86" s="1"/>
    </row>
    <row r="87" spans="1:23">
      <c r="A87" s="8" t="s">
        <v>40</v>
      </c>
      <c r="B87" s="1">
        <v>24</v>
      </c>
      <c r="C87" s="1">
        <v>6</v>
      </c>
      <c r="D87" s="1">
        <v>18</v>
      </c>
      <c r="E87" s="1">
        <v>20</v>
      </c>
      <c r="F87" s="1">
        <v>20</v>
      </c>
      <c r="G87" s="1"/>
      <c r="I87" s="8" t="s">
        <v>40</v>
      </c>
      <c r="J87" s="1">
        <v>10</v>
      </c>
      <c r="K87" s="1"/>
      <c r="L87" s="1">
        <v>10</v>
      </c>
      <c r="M87" s="1">
        <v>9</v>
      </c>
      <c r="N87" s="1">
        <v>7</v>
      </c>
      <c r="O87" s="1"/>
      <c r="Q87" s="8" t="s">
        <v>40</v>
      </c>
      <c r="R87" s="1">
        <v>7</v>
      </c>
      <c r="S87">
        <v>0</v>
      </c>
      <c r="T87" s="1">
        <v>7</v>
      </c>
      <c r="U87" s="1">
        <v>7</v>
      </c>
      <c r="V87" s="1">
        <v>3</v>
      </c>
      <c r="W87" s="1"/>
    </row>
    <row r="88" spans="1:23">
      <c r="A88" s="8" t="s">
        <v>41</v>
      </c>
      <c r="B88" s="1">
        <v>24</v>
      </c>
      <c r="C88" s="1">
        <v>6</v>
      </c>
      <c r="D88" s="1">
        <v>18</v>
      </c>
      <c r="E88" s="1">
        <v>20</v>
      </c>
      <c r="F88" s="1">
        <v>20</v>
      </c>
      <c r="G88" s="1"/>
      <c r="I88" s="8" t="s">
        <v>41</v>
      </c>
      <c r="J88" s="1">
        <v>10</v>
      </c>
      <c r="K88" s="1"/>
      <c r="L88" s="1">
        <v>10</v>
      </c>
      <c r="M88" s="1">
        <v>9</v>
      </c>
      <c r="N88" s="1">
        <v>7</v>
      </c>
      <c r="O88" s="1"/>
      <c r="Q88" s="8" t="s">
        <v>41</v>
      </c>
      <c r="R88" s="1">
        <v>7</v>
      </c>
      <c r="S88">
        <v>0</v>
      </c>
      <c r="T88" s="1">
        <v>7</v>
      </c>
      <c r="U88" s="1">
        <v>7</v>
      </c>
      <c r="V88" s="1">
        <v>3</v>
      </c>
      <c r="W88" s="1"/>
    </row>
    <row r="89" spans="1:23">
      <c r="A89" s="8" t="s">
        <v>42</v>
      </c>
      <c r="B89" s="1">
        <v>24</v>
      </c>
      <c r="C89" s="1">
        <v>6</v>
      </c>
      <c r="D89" s="1">
        <v>18</v>
      </c>
      <c r="E89" s="1">
        <v>20</v>
      </c>
      <c r="F89" s="1">
        <v>20</v>
      </c>
      <c r="G89" s="1"/>
      <c r="I89" s="8" t="s">
        <v>42</v>
      </c>
      <c r="J89" s="1">
        <v>10</v>
      </c>
      <c r="K89" s="1"/>
      <c r="L89" s="1">
        <v>10</v>
      </c>
      <c r="M89" s="1">
        <v>9</v>
      </c>
      <c r="N89" s="1">
        <v>7</v>
      </c>
      <c r="O89" s="1"/>
      <c r="Q89" s="8" t="s">
        <v>42</v>
      </c>
      <c r="R89" s="1">
        <v>7</v>
      </c>
      <c r="S89">
        <v>0</v>
      </c>
      <c r="T89" s="1">
        <v>7</v>
      </c>
      <c r="U89" s="1">
        <v>7</v>
      </c>
      <c r="V89" s="1">
        <v>3</v>
      </c>
      <c r="W89" s="1"/>
    </row>
    <row r="90" spans="1:23">
      <c r="A90" s="8" t="s">
        <v>43</v>
      </c>
      <c r="B90" s="1">
        <v>24</v>
      </c>
      <c r="C90" s="1">
        <v>6</v>
      </c>
      <c r="D90" s="1">
        <v>18</v>
      </c>
      <c r="E90" s="1">
        <v>20</v>
      </c>
      <c r="F90" s="1">
        <v>20</v>
      </c>
      <c r="G90" s="1"/>
      <c r="I90" s="8" t="s">
        <v>43</v>
      </c>
      <c r="J90" s="1">
        <v>10</v>
      </c>
      <c r="K90" s="1"/>
      <c r="L90" s="1">
        <v>10</v>
      </c>
      <c r="M90" s="1">
        <v>9</v>
      </c>
      <c r="N90" s="1">
        <v>7</v>
      </c>
      <c r="O90" s="1"/>
      <c r="Q90" s="8" t="s">
        <v>43</v>
      </c>
      <c r="R90" s="1">
        <v>7</v>
      </c>
      <c r="S90">
        <v>0</v>
      </c>
      <c r="T90" s="1">
        <v>7</v>
      </c>
      <c r="U90" s="1">
        <v>7</v>
      </c>
      <c r="V90" s="1">
        <v>3</v>
      </c>
      <c r="W90" s="1"/>
    </row>
    <row r="91" spans="1:23">
      <c r="A91" s="8" t="s">
        <v>60</v>
      </c>
      <c r="B91" s="2">
        <f>AVERAGE(B72:B90)</f>
        <v>24</v>
      </c>
      <c r="C91" s="2">
        <f t="shared" ref="C91" si="78">AVERAGE(C72:C90)</f>
        <v>5.8888888888888893</v>
      </c>
      <c r="D91" s="2">
        <f t="shared" ref="D91" si="79">AVERAGE(D72:D90)</f>
        <v>18.263157894736842</v>
      </c>
      <c r="E91" s="2">
        <f t="shared" ref="E91" si="80">AVERAGE(E72:E90)</f>
        <v>20</v>
      </c>
      <c r="F91" s="2">
        <f t="shared" ref="F91" si="81">AVERAGE(F72:F90)</f>
        <v>20</v>
      </c>
      <c r="G91" s="2" t="e">
        <f t="shared" ref="G91" si="82">AVERAGE(G72:G90)</f>
        <v>#DIV/0!</v>
      </c>
      <c r="I91" s="8" t="s">
        <v>60</v>
      </c>
      <c r="J91" s="2">
        <f>AVERAGE(J72:J90)</f>
        <v>10</v>
      </c>
      <c r="K91" s="2" t="e">
        <f t="shared" ref="K91" si="83">AVERAGE(K72:K90)</f>
        <v>#DIV/0!</v>
      </c>
      <c r="L91" s="2">
        <f t="shared" ref="L91" si="84">AVERAGE(L72:L90)</f>
        <v>10</v>
      </c>
      <c r="M91" s="2">
        <f t="shared" ref="M91" si="85">AVERAGE(M72:M90)</f>
        <v>9</v>
      </c>
      <c r="N91" s="2">
        <f t="shared" ref="N91" si="86">AVERAGE(N72:N90)</f>
        <v>7</v>
      </c>
      <c r="O91" s="2" t="e">
        <f t="shared" ref="O91" si="87">AVERAGE(O72:O90)</f>
        <v>#DIV/0!</v>
      </c>
      <c r="Q91" s="8" t="s">
        <v>60</v>
      </c>
      <c r="R91" s="2">
        <f>AVERAGE(R72:R90)</f>
        <v>7</v>
      </c>
      <c r="S91" s="2">
        <f t="shared" ref="S91" si="88">AVERAGE(S72:S90)</f>
        <v>5.2631578947368418E-2</v>
      </c>
      <c r="T91" s="2">
        <f t="shared" ref="T91" si="89">AVERAGE(T72:T90)</f>
        <v>6.9473684210526319</v>
      </c>
      <c r="U91" s="2">
        <f t="shared" ref="U91" si="90">AVERAGE(U72:U90)</f>
        <v>7</v>
      </c>
      <c r="V91" s="2">
        <f t="shared" ref="V91" si="91">AVERAGE(V72:V90)</f>
        <v>3</v>
      </c>
      <c r="W91" s="2" t="e">
        <f t="shared" ref="W91" si="92">AVERAGE(W72:W90)</f>
        <v>#DIV/0!</v>
      </c>
    </row>
    <row r="92" spans="1:23">
      <c r="A92" s="8" t="s">
        <v>61</v>
      </c>
      <c r="B92">
        <f>_xlfn.FLOOR.MATH(B91)</f>
        <v>24</v>
      </c>
      <c r="C92">
        <f t="shared" ref="C92" si="93">_xlfn.FLOOR.MATH(C91)</f>
        <v>5</v>
      </c>
      <c r="D92">
        <f t="shared" ref="D92" si="94">_xlfn.FLOOR.MATH(D91)</f>
        <v>18</v>
      </c>
      <c r="E92">
        <f t="shared" ref="E92" si="95">_xlfn.FLOOR.MATH(E91)</f>
        <v>20</v>
      </c>
      <c r="F92">
        <f t="shared" ref="F92" si="96">_xlfn.FLOOR.MATH(F91)</f>
        <v>20</v>
      </c>
      <c r="G92" t="e">
        <f t="shared" ref="G92" si="97">_xlfn.FLOOR.MATH(G91)</f>
        <v>#DIV/0!</v>
      </c>
      <c r="I92" s="8" t="s">
        <v>61</v>
      </c>
      <c r="J92">
        <f>_xlfn.FLOOR.MATH(J91)</f>
        <v>10</v>
      </c>
      <c r="K92" t="e">
        <f t="shared" ref="K92" si="98">_xlfn.FLOOR.MATH(K91)</f>
        <v>#DIV/0!</v>
      </c>
      <c r="L92">
        <f t="shared" ref="L92" si="99">_xlfn.FLOOR.MATH(L91)</f>
        <v>10</v>
      </c>
      <c r="M92">
        <f t="shared" ref="M92" si="100">_xlfn.FLOOR.MATH(M91)</f>
        <v>9</v>
      </c>
      <c r="N92">
        <f t="shared" ref="N92" si="101">_xlfn.FLOOR.MATH(N91)</f>
        <v>7</v>
      </c>
      <c r="O92" t="e">
        <f t="shared" ref="O92" si="102">_xlfn.FLOOR.MATH(O91)</f>
        <v>#DIV/0!</v>
      </c>
      <c r="Q92" s="8" t="s">
        <v>61</v>
      </c>
      <c r="R92">
        <f>_xlfn.FLOOR.MATH(R91)</f>
        <v>7</v>
      </c>
      <c r="S92">
        <f t="shared" ref="S92" si="103">_xlfn.FLOOR.MATH(S91)</f>
        <v>0</v>
      </c>
      <c r="T92">
        <f t="shared" ref="T92" si="104">_xlfn.FLOOR.MATH(T91)</f>
        <v>6</v>
      </c>
      <c r="U92">
        <f t="shared" ref="U92" si="105">_xlfn.FLOOR.MATH(U91)</f>
        <v>7</v>
      </c>
      <c r="V92">
        <f t="shared" ref="V92" si="106">_xlfn.FLOOR.MATH(V91)</f>
        <v>3</v>
      </c>
      <c r="W92" t="e">
        <f t="shared" ref="W92" si="107">_xlfn.FLOOR.MATH(W91)</f>
        <v>#DIV/0!</v>
      </c>
    </row>
    <row r="93" spans="1:23">
      <c r="A93" s="120" t="s">
        <v>98</v>
      </c>
      <c r="B93" s="120"/>
      <c r="C93" s="120"/>
      <c r="D93" s="120"/>
      <c r="E93" s="120"/>
      <c r="F93" s="120"/>
      <c r="G93" s="120"/>
      <c r="I93" s="120" t="s">
        <v>51</v>
      </c>
      <c r="J93" s="120"/>
      <c r="K93" s="120"/>
      <c r="L93" s="120"/>
      <c r="M93" s="120"/>
      <c r="N93" s="120"/>
      <c r="O93" s="120"/>
      <c r="Q93" s="120" t="s">
        <v>108</v>
      </c>
      <c r="R93" s="120"/>
      <c r="S93" s="120"/>
      <c r="T93" s="120"/>
      <c r="U93" s="120"/>
      <c r="V93" s="120"/>
      <c r="W93" s="120"/>
    </row>
    <row r="94" spans="1:23">
      <c r="A94" s="3" t="s">
        <v>22</v>
      </c>
      <c r="B94" s="8" t="s">
        <v>10</v>
      </c>
      <c r="C94" s="8" t="s">
        <v>19</v>
      </c>
      <c r="D94" s="8" t="s">
        <v>11</v>
      </c>
      <c r="E94" s="8" t="s">
        <v>21</v>
      </c>
      <c r="F94" s="8" t="s">
        <v>23</v>
      </c>
      <c r="G94" s="8" t="s">
        <v>24</v>
      </c>
      <c r="I94" s="3" t="s">
        <v>22</v>
      </c>
      <c r="J94" s="8" t="s">
        <v>10</v>
      </c>
      <c r="K94" s="8" t="s">
        <v>19</v>
      </c>
      <c r="L94" s="8" t="s">
        <v>11</v>
      </c>
      <c r="M94" s="8" t="s">
        <v>21</v>
      </c>
      <c r="N94" s="8" t="s">
        <v>23</v>
      </c>
      <c r="O94" s="8" t="s">
        <v>24</v>
      </c>
      <c r="Q94" s="3" t="s">
        <v>22</v>
      </c>
      <c r="R94" s="8" t="s">
        <v>10</v>
      </c>
      <c r="S94" s="8" t="s">
        <v>19</v>
      </c>
      <c r="T94" s="8" t="s">
        <v>11</v>
      </c>
      <c r="U94" s="8" t="s">
        <v>21</v>
      </c>
      <c r="V94" s="8" t="s">
        <v>23</v>
      </c>
      <c r="W94" s="8" t="s">
        <v>24</v>
      </c>
    </row>
    <row r="95" spans="1:23">
      <c r="A95" s="8" t="s">
        <v>25</v>
      </c>
      <c r="B95" s="1">
        <v>24</v>
      </c>
      <c r="D95" s="1">
        <v>24</v>
      </c>
      <c r="E95" s="1">
        <v>16</v>
      </c>
      <c r="F95" s="1">
        <v>10</v>
      </c>
      <c r="G95" s="1"/>
      <c r="I95" s="8" t="s">
        <v>25</v>
      </c>
      <c r="J95" s="1">
        <v>10</v>
      </c>
      <c r="L95" s="1">
        <v>10</v>
      </c>
      <c r="M95" s="1">
        <v>1</v>
      </c>
      <c r="N95" s="1">
        <v>4</v>
      </c>
      <c r="O95" s="1"/>
      <c r="Q95" s="8" t="s">
        <v>25</v>
      </c>
      <c r="R95" s="1">
        <v>7</v>
      </c>
      <c r="S95">
        <v>0</v>
      </c>
      <c r="T95" s="1">
        <v>7</v>
      </c>
      <c r="U95" s="1">
        <v>4</v>
      </c>
      <c r="V95" s="1">
        <v>4</v>
      </c>
      <c r="W95" s="1"/>
    </row>
    <row r="96" spans="1:23">
      <c r="A96" s="8" t="s">
        <v>26</v>
      </c>
      <c r="B96" s="1">
        <v>24</v>
      </c>
      <c r="C96" s="1">
        <v>4</v>
      </c>
      <c r="D96" s="1">
        <v>20</v>
      </c>
      <c r="E96" s="1">
        <v>16</v>
      </c>
      <c r="F96" s="1">
        <v>10</v>
      </c>
      <c r="G96" s="1"/>
      <c r="I96" s="8" t="s">
        <v>26</v>
      </c>
      <c r="J96" s="1">
        <v>10</v>
      </c>
      <c r="K96" s="1"/>
      <c r="L96" s="1">
        <v>10</v>
      </c>
      <c r="M96" s="1">
        <v>1</v>
      </c>
      <c r="N96" s="1">
        <v>4</v>
      </c>
      <c r="O96" s="1"/>
      <c r="Q96" s="8" t="s">
        <v>26</v>
      </c>
      <c r="R96" s="1">
        <v>7</v>
      </c>
      <c r="S96">
        <v>0</v>
      </c>
      <c r="T96" s="1">
        <v>7</v>
      </c>
      <c r="U96" s="1">
        <v>4</v>
      </c>
      <c r="V96" s="1">
        <v>4</v>
      </c>
      <c r="W96" s="1"/>
    </row>
    <row r="97" spans="1:23">
      <c r="A97" s="8" t="s">
        <v>27</v>
      </c>
      <c r="B97" s="1">
        <v>24</v>
      </c>
      <c r="C97" s="1">
        <v>4</v>
      </c>
      <c r="D97" s="1">
        <v>18</v>
      </c>
      <c r="E97" s="1">
        <v>16</v>
      </c>
      <c r="F97" s="1">
        <v>10</v>
      </c>
      <c r="G97" s="1"/>
      <c r="I97" s="8" t="s">
        <v>27</v>
      </c>
      <c r="J97" s="1">
        <v>10</v>
      </c>
      <c r="K97" s="1"/>
      <c r="L97" s="1">
        <v>10</v>
      </c>
      <c r="M97" s="1">
        <v>1</v>
      </c>
      <c r="N97" s="1">
        <v>4</v>
      </c>
      <c r="O97" s="1"/>
      <c r="Q97" s="8" t="s">
        <v>27</v>
      </c>
      <c r="R97" s="1">
        <v>7</v>
      </c>
      <c r="S97">
        <v>0</v>
      </c>
      <c r="T97" s="1">
        <v>7</v>
      </c>
      <c r="U97" s="1">
        <v>4</v>
      </c>
      <c r="V97" s="1">
        <v>4</v>
      </c>
      <c r="W97" s="1"/>
    </row>
    <row r="98" spans="1:23">
      <c r="A98" s="8" t="s">
        <v>28</v>
      </c>
      <c r="B98" s="1">
        <v>24</v>
      </c>
      <c r="C98" s="1">
        <v>4</v>
      </c>
      <c r="D98" s="1">
        <v>19</v>
      </c>
      <c r="E98" s="1">
        <v>16</v>
      </c>
      <c r="F98" s="1">
        <v>10</v>
      </c>
      <c r="G98" s="1"/>
      <c r="I98" s="8" t="s">
        <v>28</v>
      </c>
      <c r="J98" s="1">
        <v>10</v>
      </c>
      <c r="K98" s="1"/>
      <c r="L98" s="1">
        <v>10</v>
      </c>
      <c r="M98" s="1">
        <v>1</v>
      </c>
      <c r="N98" s="1">
        <v>4</v>
      </c>
      <c r="O98" s="1"/>
      <c r="Q98" s="8" t="s">
        <v>28</v>
      </c>
      <c r="R98" s="1">
        <v>7</v>
      </c>
      <c r="S98">
        <v>0</v>
      </c>
      <c r="T98" s="1">
        <v>7</v>
      </c>
      <c r="U98" s="1">
        <v>4</v>
      </c>
      <c r="V98" s="1">
        <v>4</v>
      </c>
      <c r="W98" s="1"/>
    </row>
    <row r="99" spans="1:23">
      <c r="A99" s="8" t="s">
        <v>29</v>
      </c>
      <c r="B99" s="1">
        <v>24</v>
      </c>
      <c r="C99" s="1">
        <v>3</v>
      </c>
      <c r="D99" s="1">
        <v>20</v>
      </c>
      <c r="E99" s="1">
        <v>16</v>
      </c>
      <c r="F99" s="1">
        <v>10</v>
      </c>
      <c r="G99" s="1"/>
      <c r="I99" s="8" t="s">
        <v>29</v>
      </c>
      <c r="J99" s="1">
        <v>10</v>
      </c>
      <c r="K99" s="1"/>
      <c r="L99" s="1">
        <v>10</v>
      </c>
      <c r="M99" s="1">
        <v>1</v>
      </c>
      <c r="N99" s="1">
        <v>4</v>
      </c>
      <c r="O99" s="1"/>
      <c r="Q99" s="8" t="s">
        <v>29</v>
      </c>
      <c r="R99" s="1">
        <v>7</v>
      </c>
      <c r="S99">
        <v>0</v>
      </c>
      <c r="T99" s="1">
        <v>7</v>
      </c>
      <c r="U99" s="1">
        <v>4</v>
      </c>
      <c r="V99" s="1">
        <v>4</v>
      </c>
      <c r="W99" s="1"/>
    </row>
    <row r="100" spans="1:23">
      <c r="A100" s="8" t="s">
        <v>30</v>
      </c>
      <c r="B100" s="1">
        <v>24</v>
      </c>
      <c r="C100" s="1">
        <v>3</v>
      </c>
      <c r="D100" s="1">
        <v>21</v>
      </c>
      <c r="E100" s="1">
        <v>16</v>
      </c>
      <c r="F100" s="1">
        <v>10</v>
      </c>
      <c r="G100" s="1"/>
      <c r="I100" s="8" t="s">
        <v>30</v>
      </c>
      <c r="J100" s="1">
        <v>10</v>
      </c>
      <c r="K100" s="1"/>
      <c r="L100" s="1">
        <v>10</v>
      </c>
      <c r="M100" s="1">
        <v>1</v>
      </c>
      <c r="N100" s="1">
        <v>4</v>
      </c>
      <c r="O100" s="1"/>
      <c r="Q100" s="8" t="s">
        <v>30</v>
      </c>
      <c r="R100" s="1">
        <v>7</v>
      </c>
      <c r="S100">
        <v>0</v>
      </c>
      <c r="T100" s="1">
        <v>7</v>
      </c>
      <c r="U100" s="1">
        <v>4</v>
      </c>
      <c r="V100" s="1">
        <v>4</v>
      </c>
      <c r="W100" s="1"/>
    </row>
    <row r="101" spans="1:23">
      <c r="A101" s="8" t="s">
        <v>31</v>
      </c>
      <c r="B101" s="1">
        <v>24</v>
      </c>
      <c r="C101" s="1">
        <v>3</v>
      </c>
      <c r="D101" s="1">
        <v>20</v>
      </c>
      <c r="E101" s="1">
        <v>16</v>
      </c>
      <c r="F101" s="1">
        <v>10</v>
      </c>
      <c r="G101" s="1"/>
      <c r="I101" s="8" t="s">
        <v>31</v>
      </c>
      <c r="J101" s="1">
        <v>10</v>
      </c>
      <c r="K101" s="1"/>
      <c r="L101" s="1">
        <v>10</v>
      </c>
      <c r="M101" s="1">
        <v>1</v>
      </c>
      <c r="N101" s="1">
        <v>4</v>
      </c>
      <c r="O101" s="1"/>
      <c r="Q101" s="8" t="s">
        <v>31</v>
      </c>
      <c r="R101" s="1">
        <v>7</v>
      </c>
      <c r="S101">
        <v>0</v>
      </c>
      <c r="T101" s="1">
        <v>7</v>
      </c>
      <c r="U101" s="1">
        <v>4</v>
      </c>
      <c r="V101" s="1">
        <v>4</v>
      </c>
      <c r="W101" s="1"/>
    </row>
    <row r="102" spans="1:23">
      <c r="A102" s="8" t="s">
        <v>32</v>
      </c>
      <c r="B102" s="1">
        <v>24</v>
      </c>
      <c r="C102" s="1">
        <v>3</v>
      </c>
      <c r="D102" s="1">
        <v>19</v>
      </c>
      <c r="E102" s="1">
        <v>16</v>
      </c>
      <c r="F102" s="1">
        <v>10</v>
      </c>
      <c r="G102" s="1"/>
      <c r="I102" s="8" t="s">
        <v>32</v>
      </c>
      <c r="J102" s="1">
        <v>10</v>
      </c>
      <c r="K102" s="1"/>
      <c r="L102" s="1">
        <v>10</v>
      </c>
      <c r="M102" s="1">
        <v>1</v>
      </c>
      <c r="N102" s="1">
        <v>4</v>
      </c>
      <c r="O102" s="1"/>
      <c r="Q102" s="8" t="s">
        <v>32</v>
      </c>
      <c r="R102" s="1">
        <v>7</v>
      </c>
      <c r="S102">
        <v>0</v>
      </c>
      <c r="T102" s="1">
        <v>7</v>
      </c>
      <c r="U102" s="1">
        <v>4</v>
      </c>
      <c r="V102" s="1">
        <v>4</v>
      </c>
      <c r="W102" s="1"/>
    </row>
    <row r="103" spans="1:23">
      <c r="A103" s="8" t="s">
        <v>33</v>
      </c>
      <c r="B103" s="1">
        <v>24</v>
      </c>
      <c r="C103" s="1">
        <v>3</v>
      </c>
      <c r="D103" s="1">
        <v>20</v>
      </c>
      <c r="E103" s="1">
        <v>16</v>
      </c>
      <c r="F103" s="1">
        <v>10</v>
      </c>
      <c r="G103" s="1"/>
      <c r="I103" s="8" t="s">
        <v>33</v>
      </c>
      <c r="J103" s="1">
        <v>10</v>
      </c>
      <c r="K103" s="1"/>
      <c r="L103" s="1">
        <v>10</v>
      </c>
      <c r="M103" s="1">
        <v>1</v>
      </c>
      <c r="N103" s="1">
        <v>4</v>
      </c>
      <c r="O103" s="1"/>
      <c r="Q103" s="8" t="s">
        <v>33</v>
      </c>
      <c r="R103" s="1">
        <v>7</v>
      </c>
      <c r="S103">
        <v>0</v>
      </c>
      <c r="T103" s="1">
        <v>7</v>
      </c>
      <c r="U103" s="1">
        <v>4</v>
      </c>
      <c r="V103" s="1">
        <v>4</v>
      </c>
      <c r="W103" s="1"/>
    </row>
    <row r="104" spans="1:23">
      <c r="A104" s="8" t="s">
        <v>34</v>
      </c>
      <c r="B104" s="1">
        <v>24</v>
      </c>
      <c r="C104" s="1">
        <v>1</v>
      </c>
      <c r="D104" s="1">
        <v>22</v>
      </c>
      <c r="E104" s="1">
        <v>16</v>
      </c>
      <c r="F104" s="1">
        <v>10</v>
      </c>
      <c r="G104" s="1"/>
      <c r="I104" s="8" t="s">
        <v>34</v>
      </c>
      <c r="J104" s="1">
        <v>10</v>
      </c>
      <c r="L104" s="1">
        <v>10</v>
      </c>
      <c r="M104" s="1">
        <v>1</v>
      </c>
      <c r="N104" s="1">
        <v>4</v>
      </c>
      <c r="O104" s="1"/>
      <c r="Q104" s="8" t="s">
        <v>34</v>
      </c>
      <c r="R104" s="1">
        <v>7</v>
      </c>
      <c r="S104">
        <v>0</v>
      </c>
      <c r="T104" s="1">
        <v>7</v>
      </c>
      <c r="U104" s="1">
        <v>4</v>
      </c>
      <c r="V104" s="1">
        <v>4</v>
      </c>
      <c r="W104" s="1"/>
    </row>
    <row r="105" spans="1:23">
      <c r="A105" s="8" t="s">
        <v>35</v>
      </c>
      <c r="B105" s="1">
        <v>24</v>
      </c>
      <c r="C105" s="1">
        <v>3</v>
      </c>
      <c r="D105" s="1">
        <v>21</v>
      </c>
      <c r="E105" s="1">
        <v>16</v>
      </c>
      <c r="F105" s="1">
        <v>10</v>
      </c>
      <c r="G105" s="1"/>
      <c r="I105" s="8" t="s">
        <v>35</v>
      </c>
      <c r="J105" s="1">
        <v>10</v>
      </c>
      <c r="K105" s="1"/>
      <c r="L105" s="1">
        <v>10</v>
      </c>
      <c r="M105" s="1">
        <v>1</v>
      </c>
      <c r="N105" s="1">
        <v>4</v>
      </c>
      <c r="O105" s="1"/>
      <c r="Q105" s="8" t="s">
        <v>35</v>
      </c>
      <c r="R105" s="1">
        <v>7</v>
      </c>
      <c r="S105">
        <v>0</v>
      </c>
      <c r="T105" s="1">
        <v>7</v>
      </c>
      <c r="U105" s="1">
        <v>4</v>
      </c>
      <c r="V105" s="1">
        <v>4</v>
      </c>
      <c r="W105" s="1"/>
    </row>
    <row r="106" spans="1:23">
      <c r="A106" s="8" t="s">
        <v>36</v>
      </c>
      <c r="B106" s="1">
        <v>24</v>
      </c>
      <c r="C106" s="1">
        <v>3</v>
      </c>
      <c r="D106" s="1">
        <v>20</v>
      </c>
      <c r="E106" s="1">
        <v>16</v>
      </c>
      <c r="F106" s="1">
        <v>10</v>
      </c>
      <c r="G106" s="1"/>
      <c r="I106" s="8" t="s">
        <v>36</v>
      </c>
      <c r="J106" s="1">
        <v>10</v>
      </c>
      <c r="K106" s="1"/>
      <c r="L106" s="1">
        <v>10</v>
      </c>
      <c r="M106" s="1">
        <v>1</v>
      </c>
      <c r="N106" s="1">
        <v>4</v>
      </c>
      <c r="O106" s="1"/>
      <c r="Q106" s="8" t="s">
        <v>36</v>
      </c>
      <c r="R106" s="1">
        <v>7</v>
      </c>
      <c r="S106">
        <v>0</v>
      </c>
      <c r="T106" s="1">
        <v>7</v>
      </c>
      <c r="U106" s="1">
        <v>4</v>
      </c>
      <c r="V106" s="1">
        <v>4</v>
      </c>
      <c r="W106" s="1"/>
    </row>
    <row r="107" spans="1:23">
      <c r="A107" s="8" t="s">
        <v>37</v>
      </c>
      <c r="B107" s="1">
        <v>24</v>
      </c>
      <c r="C107" s="1">
        <v>3</v>
      </c>
      <c r="D107" s="1">
        <v>20</v>
      </c>
      <c r="E107" s="1">
        <v>16</v>
      </c>
      <c r="F107" s="1">
        <v>10</v>
      </c>
      <c r="G107" s="1"/>
      <c r="I107" s="8" t="s">
        <v>37</v>
      </c>
      <c r="J107" s="1">
        <v>10</v>
      </c>
      <c r="K107" s="1"/>
      <c r="L107" s="1">
        <v>10</v>
      </c>
      <c r="M107" s="1">
        <v>1</v>
      </c>
      <c r="N107" s="1">
        <v>4</v>
      </c>
      <c r="O107" s="1"/>
      <c r="Q107" s="8" t="s">
        <v>37</v>
      </c>
      <c r="R107" s="1">
        <v>7</v>
      </c>
      <c r="S107">
        <v>0</v>
      </c>
      <c r="T107" s="1">
        <v>7</v>
      </c>
      <c r="U107" s="1">
        <v>4</v>
      </c>
      <c r="V107" s="1">
        <v>4</v>
      </c>
      <c r="W107" s="1"/>
    </row>
    <row r="108" spans="1:23">
      <c r="A108" s="8" t="s">
        <v>38</v>
      </c>
      <c r="B108" s="1">
        <v>24</v>
      </c>
      <c r="C108" s="1">
        <v>3</v>
      </c>
      <c r="D108" s="1">
        <v>19</v>
      </c>
      <c r="E108" s="1">
        <v>16</v>
      </c>
      <c r="F108" s="1">
        <v>10</v>
      </c>
      <c r="G108" s="1"/>
      <c r="I108" s="8" t="s">
        <v>38</v>
      </c>
      <c r="J108" s="1">
        <v>10</v>
      </c>
      <c r="K108" s="1"/>
      <c r="L108" s="1">
        <v>10</v>
      </c>
      <c r="M108" s="1">
        <v>1</v>
      </c>
      <c r="N108" s="1">
        <v>4</v>
      </c>
      <c r="O108" s="1"/>
      <c r="Q108" s="8" t="s">
        <v>38</v>
      </c>
      <c r="R108" s="1">
        <v>7</v>
      </c>
      <c r="S108">
        <v>0</v>
      </c>
      <c r="T108" s="1">
        <v>7</v>
      </c>
      <c r="U108" s="1">
        <v>4</v>
      </c>
      <c r="V108" s="1">
        <v>4</v>
      </c>
      <c r="W108" s="1"/>
    </row>
    <row r="109" spans="1:23">
      <c r="A109" s="8" t="s">
        <v>39</v>
      </c>
      <c r="B109" s="1">
        <v>24</v>
      </c>
      <c r="C109" s="1">
        <v>3</v>
      </c>
      <c r="D109" s="1">
        <v>20</v>
      </c>
      <c r="E109" s="1">
        <v>16</v>
      </c>
      <c r="F109" s="1">
        <v>10</v>
      </c>
      <c r="G109" s="1"/>
      <c r="I109" s="8" t="s">
        <v>39</v>
      </c>
      <c r="J109" s="1">
        <v>10</v>
      </c>
      <c r="K109" s="1"/>
      <c r="L109" s="1">
        <v>10</v>
      </c>
      <c r="M109" s="1">
        <v>1</v>
      </c>
      <c r="N109" s="1">
        <v>4</v>
      </c>
      <c r="O109" s="1"/>
      <c r="Q109" s="8" t="s">
        <v>39</v>
      </c>
      <c r="R109" s="1">
        <v>7</v>
      </c>
      <c r="S109">
        <v>0</v>
      </c>
      <c r="T109" s="1">
        <v>7</v>
      </c>
      <c r="U109" s="1">
        <v>4</v>
      </c>
      <c r="V109" s="1">
        <v>4</v>
      </c>
      <c r="W109" s="1"/>
    </row>
    <row r="110" spans="1:23">
      <c r="A110" s="8" t="s">
        <v>40</v>
      </c>
      <c r="B110" s="1">
        <v>24</v>
      </c>
      <c r="C110" s="1">
        <v>3</v>
      </c>
      <c r="D110" s="1">
        <v>20</v>
      </c>
      <c r="E110" s="1">
        <v>16</v>
      </c>
      <c r="F110" s="1">
        <v>10</v>
      </c>
      <c r="G110" s="1"/>
      <c r="I110" s="8" t="s">
        <v>40</v>
      </c>
      <c r="J110" s="1">
        <v>10</v>
      </c>
      <c r="K110" s="1"/>
      <c r="L110" s="1">
        <v>10</v>
      </c>
      <c r="M110" s="1">
        <v>1</v>
      </c>
      <c r="N110" s="1">
        <v>4</v>
      </c>
      <c r="O110" s="1"/>
      <c r="Q110" s="8" t="s">
        <v>40</v>
      </c>
      <c r="R110" s="1">
        <v>7</v>
      </c>
      <c r="S110">
        <v>0</v>
      </c>
      <c r="T110" s="1">
        <v>7</v>
      </c>
      <c r="U110" s="1">
        <v>4</v>
      </c>
      <c r="V110" s="1">
        <v>4</v>
      </c>
      <c r="W110" s="1"/>
    </row>
    <row r="111" spans="1:23">
      <c r="A111" s="8" t="s">
        <v>41</v>
      </c>
      <c r="B111" s="1">
        <v>24</v>
      </c>
      <c r="C111" s="1">
        <v>2</v>
      </c>
      <c r="D111" s="1">
        <v>21</v>
      </c>
      <c r="E111" s="1">
        <v>16</v>
      </c>
      <c r="F111" s="1">
        <v>10</v>
      </c>
      <c r="G111" s="1"/>
      <c r="I111" s="8" t="s">
        <v>41</v>
      </c>
      <c r="J111" s="1">
        <v>10</v>
      </c>
      <c r="K111" s="1"/>
      <c r="L111" s="1">
        <v>10</v>
      </c>
      <c r="M111" s="1">
        <v>1</v>
      </c>
      <c r="N111" s="1">
        <v>4</v>
      </c>
      <c r="O111" s="1"/>
      <c r="Q111" s="8" t="s">
        <v>41</v>
      </c>
      <c r="R111" s="1">
        <v>7</v>
      </c>
      <c r="S111">
        <v>0</v>
      </c>
      <c r="T111" s="1">
        <v>7</v>
      </c>
      <c r="U111" s="1">
        <v>4</v>
      </c>
      <c r="V111" s="1">
        <v>4</v>
      </c>
      <c r="W111" s="1"/>
    </row>
    <row r="112" spans="1:23">
      <c r="A112" s="8" t="s">
        <v>42</v>
      </c>
      <c r="B112" s="1">
        <v>24</v>
      </c>
      <c r="C112" s="1">
        <v>3</v>
      </c>
      <c r="D112" s="1">
        <v>20</v>
      </c>
      <c r="E112" s="1">
        <v>16</v>
      </c>
      <c r="F112" s="1">
        <v>10</v>
      </c>
      <c r="G112" s="1"/>
      <c r="I112" s="8" t="s">
        <v>42</v>
      </c>
      <c r="J112" s="1">
        <v>10</v>
      </c>
      <c r="K112" s="1"/>
      <c r="L112" s="1">
        <v>10</v>
      </c>
      <c r="M112" s="1">
        <v>1</v>
      </c>
      <c r="N112" s="1">
        <v>4</v>
      </c>
      <c r="O112" s="1"/>
      <c r="Q112" s="8" t="s">
        <v>42</v>
      </c>
      <c r="R112" s="1">
        <v>7</v>
      </c>
      <c r="S112">
        <v>0</v>
      </c>
      <c r="T112" s="1">
        <v>7</v>
      </c>
      <c r="U112" s="1">
        <v>4</v>
      </c>
      <c r="V112" s="1">
        <v>4</v>
      </c>
      <c r="W112" s="1"/>
    </row>
    <row r="113" spans="1:23">
      <c r="A113" s="8" t="s">
        <v>43</v>
      </c>
      <c r="B113" s="1">
        <v>24</v>
      </c>
      <c r="C113" s="1">
        <v>4</v>
      </c>
      <c r="D113" s="1">
        <v>19</v>
      </c>
      <c r="E113" s="1">
        <v>16</v>
      </c>
      <c r="F113" s="1">
        <v>10</v>
      </c>
      <c r="G113" s="1"/>
      <c r="I113" s="8" t="s">
        <v>43</v>
      </c>
      <c r="J113" s="1">
        <v>10</v>
      </c>
      <c r="K113" s="1"/>
      <c r="L113" s="1">
        <v>10</v>
      </c>
      <c r="M113" s="1">
        <v>1</v>
      </c>
      <c r="N113" s="1">
        <v>4</v>
      </c>
      <c r="O113" s="1"/>
      <c r="Q113" s="8" t="s">
        <v>43</v>
      </c>
      <c r="R113" s="1">
        <v>7</v>
      </c>
      <c r="S113">
        <v>0</v>
      </c>
      <c r="T113" s="1">
        <v>7</v>
      </c>
      <c r="U113" s="1">
        <v>4</v>
      </c>
      <c r="V113" s="1">
        <v>4</v>
      </c>
      <c r="W113" s="1"/>
    </row>
    <row r="114" spans="1:23">
      <c r="A114" s="8" t="s">
        <v>60</v>
      </c>
      <c r="B114" s="2">
        <f>AVERAGE(B95:B113)</f>
        <v>24</v>
      </c>
      <c r="C114" s="2">
        <f t="shared" ref="C114:G114" si="108">AVERAGE(C95:C113)</f>
        <v>3.0555555555555554</v>
      </c>
      <c r="D114" s="2">
        <f t="shared" si="108"/>
        <v>20.157894736842106</v>
      </c>
      <c r="E114" s="2">
        <f t="shared" si="108"/>
        <v>16</v>
      </c>
      <c r="F114" s="2">
        <f t="shared" si="108"/>
        <v>10</v>
      </c>
      <c r="G114" s="2" t="e">
        <f t="shared" si="108"/>
        <v>#DIV/0!</v>
      </c>
      <c r="I114" s="8" t="s">
        <v>60</v>
      </c>
      <c r="J114" s="2">
        <f>AVERAGE(J95:J113)</f>
        <v>10</v>
      </c>
      <c r="K114" s="2" t="e">
        <f t="shared" ref="K114" si="109">AVERAGE(K95:K113)</f>
        <v>#DIV/0!</v>
      </c>
      <c r="L114" s="2">
        <f t="shared" ref="L114" si="110">AVERAGE(L95:L113)</f>
        <v>10</v>
      </c>
      <c r="M114" s="2">
        <f t="shared" ref="M114" si="111">AVERAGE(M95:M113)</f>
        <v>1</v>
      </c>
      <c r="N114" s="2">
        <f t="shared" ref="N114" si="112">AVERAGE(N95:N113)</f>
        <v>4</v>
      </c>
      <c r="O114" s="2" t="e">
        <f t="shared" ref="O114" si="113">AVERAGE(O95:O113)</f>
        <v>#DIV/0!</v>
      </c>
      <c r="Q114" s="8" t="s">
        <v>60</v>
      </c>
      <c r="R114" s="2">
        <f>AVERAGE(R95:R113)</f>
        <v>7</v>
      </c>
      <c r="S114" s="2">
        <f t="shared" ref="S114" si="114">AVERAGE(S95:S113)</f>
        <v>0</v>
      </c>
      <c r="T114" s="2">
        <f t="shared" ref="T114" si="115">AVERAGE(T95:T113)</f>
        <v>7</v>
      </c>
      <c r="U114" s="2">
        <f t="shared" ref="U114" si="116">AVERAGE(U95:U113)</f>
        <v>4</v>
      </c>
      <c r="V114" s="2">
        <f t="shared" ref="V114" si="117">AVERAGE(V95:V113)</f>
        <v>4</v>
      </c>
      <c r="W114" s="2" t="e">
        <f t="shared" ref="W114" si="118">AVERAGE(W95:W113)</f>
        <v>#DIV/0!</v>
      </c>
    </row>
    <row r="115" spans="1:23">
      <c r="A115" s="8" t="s">
        <v>61</v>
      </c>
      <c r="B115">
        <f>_xlfn.FLOOR.MATH(B114)</f>
        <v>24</v>
      </c>
      <c r="C115">
        <f t="shared" ref="C115" si="119">_xlfn.FLOOR.MATH(C114)</f>
        <v>3</v>
      </c>
      <c r="D115">
        <f t="shared" ref="D115" si="120">_xlfn.FLOOR.MATH(D114)</f>
        <v>20</v>
      </c>
      <c r="E115">
        <f t="shared" ref="E115" si="121">_xlfn.FLOOR.MATH(E114)</f>
        <v>16</v>
      </c>
      <c r="F115">
        <f t="shared" ref="F115" si="122">_xlfn.FLOOR.MATH(F114)</f>
        <v>10</v>
      </c>
      <c r="G115" t="e">
        <f t="shared" ref="G115" si="123">_xlfn.FLOOR.MATH(G114)</f>
        <v>#DIV/0!</v>
      </c>
      <c r="I115" s="8" t="s">
        <v>61</v>
      </c>
      <c r="J115">
        <f>_xlfn.FLOOR.MATH(J114)</f>
        <v>10</v>
      </c>
      <c r="K115" t="e">
        <f t="shared" ref="K115" si="124">_xlfn.FLOOR.MATH(K114)</f>
        <v>#DIV/0!</v>
      </c>
      <c r="L115">
        <f t="shared" ref="L115" si="125">_xlfn.FLOOR.MATH(L114)</f>
        <v>10</v>
      </c>
      <c r="M115">
        <f t="shared" ref="M115" si="126">_xlfn.FLOOR.MATH(M114)</f>
        <v>1</v>
      </c>
      <c r="N115">
        <f t="shared" ref="N115" si="127">_xlfn.FLOOR.MATH(N114)</f>
        <v>4</v>
      </c>
      <c r="O115" t="e">
        <f t="shared" ref="O115" si="128">_xlfn.FLOOR.MATH(O114)</f>
        <v>#DIV/0!</v>
      </c>
      <c r="Q115" s="8" t="s">
        <v>61</v>
      </c>
      <c r="R115">
        <f>_xlfn.FLOOR.MATH(R114)</f>
        <v>7</v>
      </c>
      <c r="S115">
        <f t="shared" ref="S115" si="129">_xlfn.FLOOR.MATH(S114)</f>
        <v>0</v>
      </c>
      <c r="T115">
        <f t="shared" ref="T115" si="130">_xlfn.FLOOR.MATH(T114)</f>
        <v>7</v>
      </c>
      <c r="U115">
        <f t="shared" ref="U115" si="131">_xlfn.FLOOR.MATH(U114)</f>
        <v>4</v>
      </c>
      <c r="V115">
        <f t="shared" ref="V115" si="132">_xlfn.FLOOR.MATH(V114)</f>
        <v>4</v>
      </c>
      <c r="W115" t="e">
        <f t="shared" ref="W115" si="133">_xlfn.FLOOR.MATH(W114)</f>
        <v>#DIV/0!</v>
      </c>
    </row>
    <row r="116" spans="1:23">
      <c r="A116" s="120" t="s">
        <v>99</v>
      </c>
      <c r="B116" s="120"/>
      <c r="C116" s="120"/>
      <c r="D116" s="120"/>
      <c r="E116" s="120"/>
      <c r="F116" s="120"/>
      <c r="G116" s="120"/>
      <c r="I116" s="120" t="s">
        <v>52</v>
      </c>
      <c r="J116" s="120"/>
      <c r="K116" s="120"/>
      <c r="L116" s="120"/>
      <c r="M116" s="120"/>
      <c r="N116" s="120"/>
      <c r="O116" s="120"/>
      <c r="Q116" s="120" t="s">
        <v>109</v>
      </c>
      <c r="R116" s="120"/>
      <c r="S116" s="120"/>
      <c r="T116" s="120"/>
      <c r="U116" s="120"/>
      <c r="V116" s="120"/>
      <c r="W116" s="120"/>
    </row>
    <row r="117" spans="1:23">
      <c r="A117" s="3" t="s">
        <v>22</v>
      </c>
      <c r="B117" s="8" t="s">
        <v>10</v>
      </c>
      <c r="C117" s="8" t="s">
        <v>19</v>
      </c>
      <c r="D117" s="8" t="s">
        <v>11</v>
      </c>
      <c r="E117" s="8" t="s">
        <v>21</v>
      </c>
      <c r="F117" s="8" t="s">
        <v>23</v>
      </c>
      <c r="G117" s="8" t="s">
        <v>24</v>
      </c>
      <c r="I117" s="3" t="s">
        <v>22</v>
      </c>
      <c r="J117" s="8" t="s">
        <v>10</v>
      </c>
      <c r="K117" s="8" t="s">
        <v>19</v>
      </c>
      <c r="L117" s="8" t="s">
        <v>11</v>
      </c>
      <c r="M117" s="8" t="s">
        <v>21</v>
      </c>
      <c r="N117" s="8" t="s">
        <v>23</v>
      </c>
      <c r="O117" s="8" t="s">
        <v>24</v>
      </c>
      <c r="Q117" s="3" t="s">
        <v>22</v>
      </c>
      <c r="R117" s="8" t="s">
        <v>10</v>
      </c>
      <c r="S117" s="8" t="s">
        <v>19</v>
      </c>
      <c r="T117" s="8" t="s">
        <v>11</v>
      </c>
      <c r="U117" s="8" t="s">
        <v>21</v>
      </c>
      <c r="V117" s="8" t="s">
        <v>23</v>
      </c>
      <c r="W117" s="8" t="s">
        <v>24</v>
      </c>
    </row>
    <row r="118" spans="1:23">
      <c r="A118" s="8" t="s">
        <v>25</v>
      </c>
      <c r="B118" s="1">
        <v>24</v>
      </c>
      <c r="C118" s="1">
        <v>2</v>
      </c>
      <c r="D118" s="1">
        <v>22</v>
      </c>
      <c r="E118" s="1">
        <v>24</v>
      </c>
      <c r="F118" s="1">
        <v>14</v>
      </c>
      <c r="G118" s="1"/>
      <c r="I118" s="8" t="s">
        <v>25</v>
      </c>
      <c r="J118" s="1">
        <v>10</v>
      </c>
      <c r="L118" s="1">
        <v>10</v>
      </c>
      <c r="M118" s="1">
        <v>4</v>
      </c>
      <c r="N118" s="1">
        <v>5</v>
      </c>
      <c r="O118" s="1"/>
      <c r="Q118" s="8" t="s">
        <v>25</v>
      </c>
      <c r="R118" s="1">
        <v>7</v>
      </c>
      <c r="S118">
        <v>0</v>
      </c>
      <c r="T118" s="1">
        <v>7</v>
      </c>
      <c r="U118" s="1">
        <v>6</v>
      </c>
      <c r="V118" s="1">
        <v>4</v>
      </c>
      <c r="W118" s="1"/>
    </row>
    <row r="119" spans="1:23">
      <c r="A119" s="8" t="s">
        <v>26</v>
      </c>
      <c r="B119" s="1">
        <v>24</v>
      </c>
      <c r="C119" s="1">
        <v>2</v>
      </c>
      <c r="D119" s="1">
        <v>19</v>
      </c>
      <c r="E119" s="1">
        <v>24</v>
      </c>
      <c r="F119" s="1">
        <v>14</v>
      </c>
      <c r="G119" s="1"/>
      <c r="I119" s="8" t="s">
        <v>26</v>
      </c>
      <c r="J119" s="1">
        <v>10</v>
      </c>
      <c r="K119" s="1"/>
      <c r="L119" s="1">
        <v>10</v>
      </c>
      <c r="M119" s="1">
        <v>4</v>
      </c>
      <c r="N119" s="1">
        <v>5</v>
      </c>
      <c r="O119" s="1"/>
      <c r="Q119" s="8" t="s">
        <v>26</v>
      </c>
      <c r="R119" s="1">
        <v>7</v>
      </c>
      <c r="S119">
        <v>1</v>
      </c>
      <c r="T119" s="1">
        <v>6</v>
      </c>
      <c r="U119" s="1">
        <v>6</v>
      </c>
      <c r="V119" s="1">
        <v>4</v>
      </c>
      <c r="W119" s="1"/>
    </row>
    <row r="120" spans="1:23">
      <c r="A120" s="8" t="s">
        <v>27</v>
      </c>
      <c r="B120" s="1">
        <v>24</v>
      </c>
      <c r="C120" s="1">
        <v>1</v>
      </c>
      <c r="D120" s="1">
        <v>20</v>
      </c>
      <c r="E120" s="1">
        <v>24</v>
      </c>
      <c r="F120" s="1">
        <v>14</v>
      </c>
      <c r="G120" s="1"/>
      <c r="I120" s="8" t="s">
        <v>27</v>
      </c>
      <c r="J120" s="1">
        <v>10</v>
      </c>
      <c r="K120" s="1"/>
      <c r="L120" s="1">
        <v>10</v>
      </c>
      <c r="M120" s="1">
        <v>4</v>
      </c>
      <c r="N120" s="1">
        <v>5</v>
      </c>
      <c r="O120" s="1"/>
      <c r="Q120" s="8" t="s">
        <v>27</v>
      </c>
      <c r="R120" s="1">
        <v>7</v>
      </c>
      <c r="S120">
        <v>0</v>
      </c>
      <c r="T120" s="1">
        <v>7</v>
      </c>
      <c r="U120" s="1">
        <v>6</v>
      </c>
      <c r="V120" s="1">
        <v>4</v>
      </c>
      <c r="W120" s="1"/>
    </row>
    <row r="121" spans="1:23">
      <c r="A121" s="8" t="s">
        <v>28</v>
      </c>
      <c r="B121" s="1">
        <v>24</v>
      </c>
      <c r="C121" s="1">
        <v>1</v>
      </c>
      <c r="D121" s="1">
        <v>19</v>
      </c>
      <c r="E121" s="1">
        <v>24</v>
      </c>
      <c r="F121" s="1">
        <v>14</v>
      </c>
      <c r="G121" s="1"/>
      <c r="I121" s="8" t="s">
        <v>28</v>
      </c>
      <c r="J121" s="1">
        <v>10</v>
      </c>
      <c r="K121" s="1"/>
      <c r="L121" s="1">
        <v>10</v>
      </c>
      <c r="M121" s="1">
        <v>4</v>
      </c>
      <c r="N121" s="1">
        <v>5</v>
      </c>
      <c r="O121" s="1"/>
      <c r="Q121" s="8" t="s">
        <v>28</v>
      </c>
      <c r="R121" s="1">
        <v>7</v>
      </c>
      <c r="S121">
        <v>0</v>
      </c>
      <c r="T121" s="1">
        <v>7</v>
      </c>
      <c r="U121" s="1">
        <v>6</v>
      </c>
      <c r="V121" s="1">
        <v>4</v>
      </c>
      <c r="W121" s="1"/>
    </row>
    <row r="122" spans="1:23">
      <c r="A122" s="8" t="s">
        <v>29</v>
      </c>
      <c r="B122" s="1">
        <v>24</v>
      </c>
      <c r="C122" s="1">
        <v>2</v>
      </c>
      <c r="D122" s="1">
        <v>18</v>
      </c>
      <c r="E122" s="1">
        <v>24</v>
      </c>
      <c r="F122" s="1">
        <v>14</v>
      </c>
      <c r="G122" s="1"/>
      <c r="I122" s="8" t="s">
        <v>29</v>
      </c>
      <c r="J122" s="1">
        <v>10</v>
      </c>
      <c r="K122" s="1"/>
      <c r="L122" s="1">
        <v>10</v>
      </c>
      <c r="M122" s="1">
        <v>4</v>
      </c>
      <c r="N122" s="1">
        <v>5</v>
      </c>
      <c r="O122" s="1"/>
      <c r="Q122" s="8" t="s">
        <v>29</v>
      </c>
      <c r="R122" s="1">
        <v>7</v>
      </c>
      <c r="S122">
        <v>0</v>
      </c>
      <c r="T122" s="1">
        <v>7</v>
      </c>
      <c r="U122" s="1">
        <v>6</v>
      </c>
      <c r="V122" s="1">
        <v>4</v>
      </c>
      <c r="W122" s="1"/>
    </row>
    <row r="123" spans="1:23">
      <c r="A123" s="8" t="s">
        <v>30</v>
      </c>
      <c r="B123" s="1">
        <v>24</v>
      </c>
      <c r="C123" s="1">
        <v>2</v>
      </c>
      <c r="D123" s="1">
        <v>18</v>
      </c>
      <c r="E123" s="1">
        <v>24</v>
      </c>
      <c r="F123" s="1">
        <v>14</v>
      </c>
      <c r="G123" s="1"/>
      <c r="I123" s="8" t="s">
        <v>30</v>
      </c>
      <c r="J123" s="1">
        <v>10</v>
      </c>
      <c r="K123" s="1"/>
      <c r="L123" s="1">
        <v>10</v>
      </c>
      <c r="M123" s="1">
        <v>4</v>
      </c>
      <c r="N123" s="1">
        <v>5</v>
      </c>
      <c r="O123" s="1"/>
      <c r="Q123" s="8" t="s">
        <v>30</v>
      </c>
      <c r="R123" s="1">
        <v>7</v>
      </c>
      <c r="S123">
        <v>0</v>
      </c>
      <c r="T123" s="1">
        <v>7</v>
      </c>
      <c r="U123" s="1">
        <v>6</v>
      </c>
      <c r="V123" s="1">
        <v>4</v>
      </c>
      <c r="W123" s="1"/>
    </row>
    <row r="124" spans="1:23">
      <c r="A124" s="8" t="s">
        <v>31</v>
      </c>
      <c r="B124" s="1">
        <v>24</v>
      </c>
      <c r="C124" s="1">
        <v>2</v>
      </c>
      <c r="D124" s="1">
        <v>20</v>
      </c>
      <c r="E124" s="1">
        <v>24</v>
      </c>
      <c r="F124" s="1">
        <v>14</v>
      </c>
      <c r="G124" s="1"/>
      <c r="I124" s="8" t="s">
        <v>31</v>
      </c>
      <c r="J124" s="1">
        <v>10</v>
      </c>
      <c r="K124" s="1"/>
      <c r="L124" s="1">
        <v>10</v>
      </c>
      <c r="M124" s="1">
        <v>4</v>
      </c>
      <c r="N124" s="1">
        <v>5</v>
      </c>
      <c r="O124" s="1"/>
      <c r="Q124" s="8" t="s">
        <v>31</v>
      </c>
      <c r="R124" s="1">
        <v>7</v>
      </c>
      <c r="S124">
        <v>1</v>
      </c>
      <c r="T124" s="1">
        <v>6</v>
      </c>
      <c r="U124" s="1">
        <v>6</v>
      </c>
      <c r="V124" s="1">
        <v>4</v>
      </c>
      <c r="W124" s="1"/>
    </row>
    <row r="125" spans="1:23">
      <c r="A125" s="8" t="s">
        <v>32</v>
      </c>
      <c r="B125" s="1">
        <v>24</v>
      </c>
      <c r="C125" s="1">
        <v>1</v>
      </c>
      <c r="D125" s="1">
        <v>20</v>
      </c>
      <c r="E125" s="1">
        <v>24</v>
      </c>
      <c r="F125" s="1">
        <v>14</v>
      </c>
      <c r="G125" s="1"/>
      <c r="I125" s="8" t="s">
        <v>32</v>
      </c>
      <c r="J125" s="1">
        <v>10</v>
      </c>
      <c r="K125" s="1"/>
      <c r="L125" s="1">
        <v>10</v>
      </c>
      <c r="M125" s="1">
        <v>4</v>
      </c>
      <c r="N125" s="1">
        <v>5</v>
      </c>
      <c r="O125" s="1"/>
      <c r="Q125" s="8" t="s">
        <v>32</v>
      </c>
      <c r="R125" s="1">
        <v>7</v>
      </c>
      <c r="S125">
        <v>0</v>
      </c>
      <c r="T125" s="1">
        <v>7</v>
      </c>
      <c r="U125" s="1">
        <v>6</v>
      </c>
      <c r="V125" s="1">
        <v>4</v>
      </c>
      <c r="W125" s="1"/>
    </row>
    <row r="126" spans="1:23">
      <c r="A126" s="8" t="s">
        <v>33</v>
      </c>
      <c r="B126" s="1">
        <v>24</v>
      </c>
      <c r="C126" s="1">
        <v>2</v>
      </c>
      <c r="D126" s="1">
        <v>19</v>
      </c>
      <c r="E126" s="1">
        <v>24</v>
      </c>
      <c r="F126" s="1">
        <v>14</v>
      </c>
      <c r="G126" s="1"/>
      <c r="I126" s="8" t="s">
        <v>33</v>
      </c>
      <c r="J126" s="1">
        <v>10</v>
      </c>
      <c r="L126" s="1">
        <v>10</v>
      </c>
      <c r="M126" s="1">
        <v>4</v>
      </c>
      <c r="N126" s="1">
        <v>5</v>
      </c>
      <c r="O126" s="1"/>
      <c r="Q126" s="8" t="s">
        <v>33</v>
      </c>
      <c r="R126" s="1">
        <v>7</v>
      </c>
      <c r="S126">
        <v>0</v>
      </c>
      <c r="T126" s="1">
        <v>7</v>
      </c>
      <c r="U126" s="1">
        <v>6</v>
      </c>
      <c r="V126" s="1">
        <v>4</v>
      </c>
      <c r="W126" s="1"/>
    </row>
    <row r="127" spans="1:23">
      <c r="A127" s="8" t="s">
        <v>34</v>
      </c>
      <c r="B127" s="1">
        <v>24</v>
      </c>
      <c r="C127" s="1">
        <v>1</v>
      </c>
      <c r="D127" s="1">
        <v>21</v>
      </c>
      <c r="E127" s="1">
        <v>24</v>
      </c>
      <c r="F127" s="1">
        <v>14</v>
      </c>
      <c r="G127" s="1"/>
      <c r="I127" s="8" t="s">
        <v>34</v>
      </c>
      <c r="J127" s="1">
        <v>10</v>
      </c>
      <c r="L127" s="1">
        <v>10</v>
      </c>
      <c r="M127" s="1">
        <v>4</v>
      </c>
      <c r="N127" s="1">
        <v>5</v>
      </c>
      <c r="O127" s="1"/>
      <c r="Q127" s="8" t="s">
        <v>34</v>
      </c>
      <c r="R127" s="1">
        <v>7</v>
      </c>
      <c r="S127">
        <v>0</v>
      </c>
      <c r="T127" s="1">
        <v>7</v>
      </c>
      <c r="U127" s="1">
        <v>6</v>
      </c>
      <c r="V127" s="1">
        <v>4</v>
      </c>
      <c r="W127" s="1"/>
    </row>
    <row r="128" spans="1:23">
      <c r="A128" s="8" t="s">
        <v>35</v>
      </c>
      <c r="B128" s="1">
        <v>24</v>
      </c>
      <c r="C128" s="1">
        <v>0</v>
      </c>
      <c r="D128" s="1">
        <v>20</v>
      </c>
      <c r="E128" s="1">
        <v>24</v>
      </c>
      <c r="F128" s="1">
        <v>14</v>
      </c>
      <c r="G128" s="1"/>
      <c r="I128" s="8" t="s">
        <v>35</v>
      </c>
      <c r="J128" s="1">
        <v>10</v>
      </c>
      <c r="K128" s="1"/>
      <c r="L128" s="1">
        <v>10</v>
      </c>
      <c r="M128" s="1">
        <v>4</v>
      </c>
      <c r="N128" s="1">
        <v>5</v>
      </c>
      <c r="O128" s="1"/>
      <c r="Q128" s="8" t="s">
        <v>35</v>
      </c>
      <c r="R128" s="1">
        <v>7</v>
      </c>
      <c r="S128">
        <v>0</v>
      </c>
      <c r="T128" s="1">
        <v>7</v>
      </c>
      <c r="U128" s="1">
        <v>6</v>
      </c>
      <c r="V128" s="1">
        <v>4</v>
      </c>
      <c r="W128" s="1"/>
    </row>
    <row r="129" spans="1:23">
      <c r="A129" s="8" t="s">
        <v>36</v>
      </c>
      <c r="B129" s="1">
        <v>24</v>
      </c>
      <c r="C129" s="1">
        <v>2</v>
      </c>
      <c r="D129" s="1">
        <v>19</v>
      </c>
      <c r="E129" s="1">
        <v>24</v>
      </c>
      <c r="F129" s="1">
        <v>14</v>
      </c>
      <c r="G129" s="1"/>
      <c r="I129" s="8" t="s">
        <v>36</v>
      </c>
      <c r="J129" s="1">
        <v>10</v>
      </c>
      <c r="K129" s="1"/>
      <c r="L129" s="1">
        <v>10</v>
      </c>
      <c r="M129" s="1">
        <v>4</v>
      </c>
      <c r="N129" s="1">
        <v>5</v>
      </c>
      <c r="O129" s="1"/>
      <c r="Q129" s="8" t="s">
        <v>36</v>
      </c>
      <c r="R129" s="1">
        <v>7</v>
      </c>
      <c r="S129">
        <v>1</v>
      </c>
      <c r="T129" s="1">
        <v>6</v>
      </c>
      <c r="U129" s="1">
        <v>6</v>
      </c>
      <c r="V129" s="1">
        <v>4</v>
      </c>
      <c r="W129" s="1"/>
    </row>
    <row r="130" spans="1:23">
      <c r="A130" s="8" t="s">
        <v>37</v>
      </c>
      <c r="B130" s="1">
        <v>24</v>
      </c>
      <c r="C130" s="1">
        <v>2</v>
      </c>
      <c r="D130" s="1">
        <v>19</v>
      </c>
      <c r="E130" s="1">
        <v>24</v>
      </c>
      <c r="F130" s="1">
        <v>14</v>
      </c>
      <c r="G130" s="1"/>
      <c r="I130" s="8" t="s">
        <v>37</v>
      </c>
      <c r="J130" s="1">
        <v>10</v>
      </c>
      <c r="K130" s="1"/>
      <c r="L130" s="1">
        <v>10</v>
      </c>
      <c r="M130" s="1">
        <v>4</v>
      </c>
      <c r="N130" s="1">
        <v>5</v>
      </c>
      <c r="O130" s="1"/>
      <c r="Q130" s="8" t="s">
        <v>37</v>
      </c>
      <c r="R130" s="1">
        <v>7</v>
      </c>
      <c r="S130">
        <v>0</v>
      </c>
      <c r="T130" s="1">
        <v>7</v>
      </c>
      <c r="U130" s="1">
        <v>6</v>
      </c>
      <c r="V130" s="1">
        <v>4</v>
      </c>
      <c r="W130" s="1"/>
    </row>
    <row r="131" spans="1:23">
      <c r="A131" s="8" t="s">
        <v>38</v>
      </c>
      <c r="B131" s="1">
        <v>24</v>
      </c>
      <c r="C131" s="1">
        <v>2</v>
      </c>
      <c r="D131" s="1">
        <v>18</v>
      </c>
      <c r="E131" s="1">
        <v>24</v>
      </c>
      <c r="F131" s="1">
        <v>14</v>
      </c>
      <c r="G131" s="1"/>
      <c r="I131" s="8" t="s">
        <v>38</v>
      </c>
      <c r="J131" s="1">
        <v>10</v>
      </c>
      <c r="K131" s="1"/>
      <c r="L131" s="1">
        <v>10</v>
      </c>
      <c r="M131" s="1">
        <v>4</v>
      </c>
      <c r="N131" s="1">
        <v>5</v>
      </c>
      <c r="O131" s="1"/>
      <c r="Q131" s="8" t="s">
        <v>38</v>
      </c>
      <c r="R131" s="1">
        <v>7</v>
      </c>
      <c r="S131">
        <v>1</v>
      </c>
      <c r="T131" s="1">
        <v>6</v>
      </c>
      <c r="U131" s="1">
        <v>6</v>
      </c>
      <c r="V131" s="1">
        <v>4</v>
      </c>
      <c r="W131" s="1"/>
    </row>
    <row r="132" spans="1:23">
      <c r="A132" s="8" t="s">
        <v>39</v>
      </c>
      <c r="B132" s="1">
        <v>24</v>
      </c>
      <c r="C132" s="1">
        <v>2</v>
      </c>
      <c r="D132" s="1">
        <v>19</v>
      </c>
      <c r="E132" s="1">
        <v>24</v>
      </c>
      <c r="F132" s="1">
        <v>14</v>
      </c>
      <c r="G132" s="1"/>
      <c r="I132" s="8" t="s">
        <v>39</v>
      </c>
      <c r="J132" s="1">
        <v>10</v>
      </c>
      <c r="K132" s="1"/>
      <c r="L132" s="1">
        <v>10</v>
      </c>
      <c r="M132" s="1">
        <v>4</v>
      </c>
      <c r="N132" s="1">
        <v>5</v>
      </c>
      <c r="O132" s="1"/>
      <c r="Q132" s="8" t="s">
        <v>39</v>
      </c>
      <c r="R132" s="1">
        <v>7</v>
      </c>
      <c r="S132">
        <v>0</v>
      </c>
      <c r="T132" s="1">
        <v>7</v>
      </c>
      <c r="U132" s="1">
        <v>6</v>
      </c>
      <c r="V132" s="1">
        <v>4</v>
      </c>
      <c r="W132" s="1"/>
    </row>
    <row r="133" spans="1:23">
      <c r="A133" s="8" t="s">
        <v>40</v>
      </c>
      <c r="B133" s="1">
        <v>24</v>
      </c>
      <c r="C133" s="1">
        <v>2</v>
      </c>
      <c r="D133" s="1">
        <v>19</v>
      </c>
      <c r="E133" s="1">
        <v>24</v>
      </c>
      <c r="F133" s="1">
        <v>14</v>
      </c>
      <c r="G133" s="1"/>
      <c r="I133" s="8" t="s">
        <v>40</v>
      </c>
      <c r="J133" s="1">
        <v>10</v>
      </c>
      <c r="K133" s="1"/>
      <c r="L133" s="1">
        <v>10</v>
      </c>
      <c r="M133" s="1">
        <v>4</v>
      </c>
      <c r="N133" s="1">
        <v>5</v>
      </c>
      <c r="O133" s="1"/>
      <c r="Q133" s="8" t="s">
        <v>40</v>
      </c>
      <c r="R133" s="1">
        <v>7</v>
      </c>
      <c r="S133">
        <v>0</v>
      </c>
      <c r="T133" s="1">
        <v>7</v>
      </c>
      <c r="U133" s="1">
        <v>6</v>
      </c>
      <c r="V133" s="1">
        <v>4</v>
      </c>
      <c r="W133" s="1"/>
    </row>
    <row r="134" spans="1:23">
      <c r="A134" s="8" t="s">
        <v>41</v>
      </c>
      <c r="B134" s="1">
        <v>24</v>
      </c>
      <c r="C134" s="1">
        <v>1</v>
      </c>
      <c r="D134" s="1">
        <v>20</v>
      </c>
      <c r="E134" s="1">
        <v>24</v>
      </c>
      <c r="F134" s="1">
        <v>14</v>
      </c>
      <c r="G134" s="1"/>
      <c r="I134" s="8" t="s">
        <v>41</v>
      </c>
      <c r="J134" s="1">
        <v>10</v>
      </c>
      <c r="K134" s="1"/>
      <c r="L134" s="1">
        <v>10</v>
      </c>
      <c r="M134" s="1">
        <v>4</v>
      </c>
      <c r="N134" s="1">
        <v>5</v>
      </c>
      <c r="O134" s="1"/>
      <c r="Q134" s="8" t="s">
        <v>41</v>
      </c>
      <c r="R134" s="1">
        <v>7</v>
      </c>
      <c r="S134">
        <v>1</v>
      </c>
      <c r="T134" s="1">
        <v>6</v>
      </c>
      <c r="U134" s="1">
        <v>6</v>
      </c>
      <c r="V134" s="1">
        <v>4</v>
      </c>
      <c r="W134" s="1"/>
    </row>
    <row r="135" spans="1:23">
      <c r="A135" s="8" t="s">
        <v>42</v>
      </c>
      <c r="B135" s="1">
        <v>24</v>
      </c>
      <c r="C135" s="1">
        <v>2</v>
      </c>
      <c r="D135" s="1">
        <v>19</v>
      </c>
      <c r="E135" s="1">
        <v>24</v>
      </c>
      <c r="F135" s="1">
        <v>14</v>
      </c>
      <c r="G135" s="1"/>
      <c r="I135" s="8" t="s">
        <v>42</v>
      </c>
      <c r="J135" s="1">
        <v>10</v>
      </c>
      <c r="K135" s="1"/>
      <c r="L135" s="1">
        <v>10</v>
      </c>
      <c r="M135" s="1">
        <v>4</v>
      </c>
      <c r="N135" s="1">
        <v>5</v>
      </c>
      <c r="O135" s="1"/>
      <c r="Q135" s="8" t="s">
        <v>42</v>
      </c>
      <c r="R135" s="1">
        <v>7</v>
      </c>
      <c r="T135" s="1">
        <v>7</v>
      </c>
      <c r="U135" s="1">
        <v>6</v>
      </c>
      <c r="V135" s="1">
        <v>4</v>
      </c>
      <c r="W135" s="1"/>
    </row>
    <row r="136" spans="1:23">
      <c r="A136" s="8" t="s">
        <v>43</v>
      </c>
      <c r="B136" s="1">
        <v>24</v>
      </c>
      <c r="C136" s="1">
        <v>2</v>
      </c>
      <c r="D136" s="1">
        <v>19</v>
      </c>
      <c r="E136" s="1">
        <v>24</v>
      </c>
      <c r="F136" s="1">
        <v>14</v>
      </c>
      <c r="G136" s="1"/>
      <c r="I136" s="8" t="s">
        <v>43</v>
      </c>
      <c r="J136" s="1">
        <v>10</v>
      </c>
      <c r="K136" s="1"/>
      <c r="L136" s="1">
        <v>10</v>
      </c>
      <c r="M136" s="1">
        <v>4</v>
      </c>
      <c r="N136" s="1">
        <v>5</v>
      </c>
      <c r="O136" s="1"/>
      <c r="Q136" s="8" t="s">
        <v>43</v>
      </c>
      <c r="R136" s="1">
        <v>7</v>
      </c>
      <c r="S136">
        <v>1</v>
      </c>
      <c r="T136" s="1">
        <v>6</v>
      </c>
      <c r="U136" s="1">
        <v>6</v>
      </c>
      <c r="V136" s="1">
        <v>4</v>
      </c>
      <c r="W136" s="1"/>
    </row>
    <row r="137" spans="1:23">
      <c r="A137" s="8" t="s">
        <v>60</v>
      </c>
      <c r="B137" s="2">
        <f>AVERAGE(B118:B136)</f>
        <v>24</v>
      </c>
      <c r="C137" s="2">
        <f t="shared" ref="C137:G137" si="134">AVERAGE(C118:C136)</f>
        <v>1.631578947368421</v>
      </c>
      <c r="D137" s="2">
        <f t="shared" si="134"/>
        <v>19.368421052631579</v>
      </c>
      <c r="E137" s="2">
        <f t="shared" si="134"/>
        <v>24</v>
      </c>
      <c r="F137" s="2">
        <f t="shared" si="134"/>
        <v>14</v>
      </c>
      <c r="G137" s="2" t="e">
        <f t="shared" si="134"/>
        <v>#DIV/0!</v>
      </c>
      <c r="I137" s="8" t="s">
        <v>60</v>
      </c>
      <c r="J137" s="2">
        <f>AVERAGE(J118:J136)</f>
        <v>10</v>
      </c>
      <c r="K137" s="2" t="e">
        <f t="shared" ref="K137" si="135">AVERAGE(K118:K136)</f>
        <v>#DIV/0!</v>
      </c>
      <c r="L137" s="2">
        <f t="shared" ref="L137" si="136">AVERAGE(L118:L136)</f>
        <v>10</v>
      </c>
      <c r="M137" s="2">
        <f t="shared" ref="M137" si="137">AVERAGE(M118:M136)</f>
        <v>4</v>
      </c>
      <c r="N137" s="2">
        <f t="shared" ref="N137" si="138">AVERAGE(N118:N136)</f>
        <v>5</v>
      </c>
      <c r="O137" s="2" t="e">
        <f t="shared" ref="O137" si="139">AVERAGE(O118:O136)</f>
        <v>#DIV/0!</v>
      </c>
      <c r="Q137" s="8" t="s">
        <v>60</v>
      </c>
      <c r="R137" s="2">
        <f>AVERAGE(R118:R136)</f>
        <v>7</v>
      </c>
      <c r="S137" s="2">
        <f t="shared" ref="S137:W137" si="140">AVERAGE(S118:S136)</f>
        <v>0.33333333333333331</v>
      </c>
      <c r="T137" s="2">
        <f t="shared" si="140"/>
        <v>6.6842105263157894</v>
      </c>
      <c r="U137" s="2">
        <f t="shared" si="140"/>
        <v>6</v>
      </c>
      <c r="V137" s="2">
        <f t="shared" si="140"/>
        <v>4</v>
      </c>
      <c r="W137" s="2" t="e">
        <f t="shared" si="140"/>
        <v>#DIV/0!</v>
      </c>
    </row>
    <row r="138" spans="1:23">
      <c r="A138" s="8" t="s">
        <v>61</v>
      </c>
      <c r="B138">
        <f>_xlfn.FLOOR.MATH(B137)</f>
        <v>24</v>
      </c>
      <c r="C138">
        <f t="shared" ref="C138" si="141">_xlfn.FLOOR.MATH(C137)</f>
        <v>1</v>
      </c>
      <c r="D138">
        <f t="shared" ref="D138" si="142">_xlfn.FLOOR.MATH(D137)</f>
        <v>19</v>
      </c>
      <c r="E138">
        <f t="shared" ref="E138" si="143">_xlfn.FLOOR.MATH(E137)</f>
        <v>24</v>
      </c>
      <c r="F138">
        <f t="shared" ref="F138" si="144">_xlfn.FLOOR.MATH(F137)</f>
        <v>14</v>
      </c>
      <c r="G138" t="e">
        <f t="shared" ref="G138" si="145">_xlfn.FLOOR.MATH(G137)</f>
        <v>#DIV/0!</v>
      </c>
      <c r="I138" s="8" t="s">
        <v>61</v>
      </c>
      <c r="J138">
        <f>_xlfn.FLOOR.MATH(J137)</f>
        <v>10</v>
      </c>
      <c r="K138" t="e">
        <f t="shared" ref="K138" si="146">_xlfn.FLOOR.MATH(K137)</f>
        <v>#DIV/0!</v>
      </c>
      <c r="L138">
        <f t="shared" ref="L138" si="147">_xlfn.FLOOR.MATH(L137)</f>
        <v>10</v>
      </c>
      <c r="M138">
        <f t="shared" ref="M138" si="148">_xlfn.FLOOR.MATH(M137)</f>
        <v>4</v>
      </c>
      <c r="N138">
        <f t="shared" ref="N138" si="149">_xlfn.FLOOR.MATH(N137)</f>
        <v>5</v>
      </c>
      <c r="O138" t="e">
        <f t="shared" ref="O138" si="150">_xlfn.FLOOR.MATH(O137)</f>
        <v>#DIV/0!</v>
      </c>
      <c r="Q138" s="8" t="s">
        <v>61</v>
      </c>
      <c r="R138">
        <f>_xlfn.FLOOR.MATH(R137)</f>
        <v>7</v>
      </c>
      <c r="S138">
        <f t="shared" ref="S138" si="151">_xlfn.FLOOR.MATH(S137)</f>
        <v>0</v>
      </c>
      <c r="T138">
        <f t="shared" ref="T138" si="152">_xlfn.FLOOR.MATH(T137)</f>
        <v>6</v>
      </c>
      <c r="U138">
        <f t="shared" ref="U138" si="153">_xlfn.FLOOR.MATH(U137)</f>
        <v>6</v>
      </c>
      <c r="V138">
        <f t="shared" ref="V138" si="154">_xlfn.FLOOR.MATH(V137)</f>
        <v>4</v>
      </c>
      <c r="W138" t="e">
        <f t="shared" ref="W138" si="155">_xlfn.FLOOR.MATH(W137)</f>
        <v>#DIV/0!</v>
      </c>
    </row>
  </sheetData>
  <mergeCells count="18">
    <mergeCell ref="Q116:W116"/>
    <mergeCell ref="I1:O1"/>
    <mergeCell ref="I24:O24"/>
    <mergeCell ref="I47:O47"/>
    <mergeCell ref="I70:O70"/>
    <mergeCell ref="I93:O93"/>
    <mergeCell ref="I116:O116"/>
    <mergeCell ref="Q1:W1"/>
    <mergeCell ref="Q24:W24"/>
    <mergeCell ref="Q47:W47"/>
    <mergeCell ref="Q70:W70"/>
    <mergeCell ref="Q93:W93"/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H17" sqref="D17:H17"/>
    </sheetView>
  </sheetViews>
  <sheetFormatPr defaultRowHeight="15"/>
  <cols>
    <col min="2" max="2" width="12.5703125" bestFit="1" customWidth="1"/>
  </cols>
  <sheetData>
    <row r="1" spans="1:14" ht="15.75" thickBot="1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45.75" thickBot="1">
      <c r="A2" s="52"/>
      <c r="B2" s="52"/>
      <c r="C2" s="53" t="s">
        <v>10</v>
      </c>
      <c r="D2" s="54" t="s">
        <v>19</v>
      </c>
      <c r="E2" s="54" t="s">
        <v>11</v>
      </c>
      <c r="F2" s="54" t="s">
        <v>18</v>
      </c>
      <c r="G2" s="54" t="s">
        <v>64</v>
      </c>
      <c r="H2" s="54" t="s">
        <v>65</v>
      </c>
    </row>
    <row r="3" spans="1:14" ht="15.75" thickBot="1">
      <c r="A3" s="145" t="s">
        <v>0</v>
      </c>
      <c r="B3" s="55" t="s">
        <v>66</v>
      </c>
      <c r="C3" s="56">
        <v>2875</v>
      </c>
      <c r="D3" s="56">
        <v>496</v>
      </c>
      <c r="E3" s="56">
        <v>2141</v>
      </c>
      <c r="F3" s="56">
        <v>882</v>
      </c>
      <c r="G3" s="56">
        <v>403</v>
      </c>
      <c r="H3" s="56">
        <v>2472</v>
      </c>
    </row>
    <row r="4" spans="1:14" ht="15.75" thickBot="1">
      <c r="A4" s="146"/>
      <c r="B4" s="56" t="s">
        <v>67</v>
      </c>
      <c r="C4" s="56">
        <v>2889</v>
      </c>
      <c r="D4" s="56">
        <v>547</v>
      </c>
      <c r="E4" s="56">
        <v>2342</v>
      </c>
      <c r="F4" s="56">
        <v>895</v>
      </c>
      <c r="G4" s="56">
        <v>410</v>
      </c>
      <c r="H4" s="56">
        <v>2479</v>
      </c>
    </row>
    <row r="5" spans="1:14" ht="15.75" thickBot="1">
      <c r="A5" s="145" t="s">
        <v>14</v>
      </c>
      <c r="B5" s="56" t="s">
        <v>66</v>
      </c>
      <c r="C5" s="56">
        <v>1529</v>
      </c>
      <c r="D5" s="56">
        <v>211</v>
      </c>
      <c r="E5" s="56">
        <v>1177</v>
      </c>
      <c r="F5" s="56">
        <v>529</v>
      </c>
      <c r="G5" s="56">
        <v>307</v>
      </c>
      <c r="H5" s="56">
        <v>1220</v>
      </c>
    </row>
    <row r="6" spans="1:14" ht="15.75" thickBot="1">
      <c r="A6" s="146"/>
      <c r="B6" s="56" t="s">
        <v>67</v>
      </c>
      <c r="C6" s="56">
        <v>1543</v>
      </c>
      <c r="D6" s="56">
        <v>241</v>
      </c>
      <c r="E6" s="56">
        <v>1302</v>
      </c>
      <c r="F6" s="56">
        <v>536</v>
      </c>
      <c r="G6" s="56">
        <v>318</v>
      </c>
      <c r="H6" s="56">
        <v>1223</v>
      </c>
    </row>
    <row r="7" spans="1:14" ht="15.75" thickBot="1">
      <c r="A7" s="145" t="s">
        <v>16</v>
      </c>
      <c r="B7" s="56" t="s">
        <v>66</v>
      </c>
      <c r="C7" s="56">
        <v>2859</v>
      </c>
      <c r="D7" s="56">
        <v>515</v>
      </c>
      <c r="E7" s="56">
        <v>2132</v>
      </c>
      <c r="F7" s="56">
        <v>1012</v>
      </c>
      <c r="G7" s="56">
        <v>400</v>
      </c>
      <c r="H7" s="56">
        <v>2452</v>
      </c>
    </row>
    <row r="8" spans="1:14" ht="15.75" thickBot="1">
      <c r="A8" s="146"/>
      <c r="B8" s="56" t="s">
        <v>67</v>
      </c>
      <c r="C8" s="56">
        <v>2873</v>
      </c>
      <c r="D8" s="56">
        <v>578</v>
      </c>
      <c r="E8" s="56">
        <v>2295</v>
      </c>
      <c r="F8" s="56">
        <v>1025</v>
      </c>
      <c r="G8" s="56">
        <v>408</v>
      </c>
      <c r="H8" s="56">
        <v>2458</v>
      </c>
    </row>
    <row r="10" spans="1:14" ht="15.75" thickBot="1"/>
    <row r="11" spans="1:14" ht="45.75" thickBot="1">
      <c r="A11" s="52"/>
      <c r="B11" s="52"/>
      <c r="C11" s="53" t="s">
        <v>10</v>
      </c>
      <c r="D11" s="54" t="s">
        <v>19</v>
      </c>
      <c r="E11" s="54" t="s">
        <v>11</v>
      </c>
      <c r="F11" s="54" t="s">
        <v>18</v>
      </c>
      <c r="G11" s="54" t="s">
        <v>64</v>
      </c>
      <c r="H11" s="54" t="s">
        <v>65</v>
      </c>
    </row>
    <row r="12" spans="1:14" ht="15.75" thickBot="1">
      <c r="A12" s="145" t="s">
        <v>0</v>
      </c>
      <c r="B12" s="55" t="s">
        <v>66</v>
      </c>
      <c r="C12" s="56">
        <v>2875</v>
      </c>
      <c r="D12" s="57">
        <f t="shared" ref="D12:G12" si="0">(D3/$C$3)</f>
        <v>0.17252173913043478</v>
      </c>
      <c r="E12" s="57">
        <f t="shared" si="0"/>
        <v>0.74469565217391309</v>
      </c>
      <c r="F12" s="57">
        <f t="shared" si="0"/>
        <v>0.30678260869565216</v>
      </c>
      <c r="G12" s="57">
        <f t="shared" si="0"/>
        <v>0.14017391304347826</v>
      </c>
      <c r="H12" s="57">
        <f>(H3/$C$3)</f>
        <v>0.85982608695652174</v>
      </c>
    </row>
    <row r="13" spans="1:14" ht="15.75" thickBot="1">
      <c r="A13" s="146"/>
      <c r="B13" s="56" t="s">
        <v>67</v>
      </c>
      <c r="C13" s="56">
        <v>2889</v>
      </c>
      <c r="D13" s="57">
        <f t="shared" ref="D13:G13" si="1">(D4/$C$4)</f>
        <v>0.18933887158186224</v>
      </c>
      <c r="E13" s="57">
        <f t="shared" si="1"/>
        <v>0.81066112841813776</v>
      </c>
      <c r="F13" s="57">
        <f t="shared" si="1"/>
        <v>0.30979577708549672</v>
      </c>
      <c r="G13" s="57">
        <f t="shared" si="1"/>
        <v>0.14191761855313256</v>
      </c>
      <c r="H13" s="57">
        <f>(H4/$C$4)</f>
        <v>0.85808238144686744</v>
      </c>
    </row>
    <row r="14" spans="1:14" ht="15.75" thickBot="1">
      <c r="A14" s="145" t="s">
        <v>14</v>
      </c>
      <c r="B14" s="56" t="s">
        <v>66</v>
      </c>
      <c r="C14" s="56">
        <v>1529</v>
      </c>
      <c r="D14" s="57">
        <f t="shared" ref="D14:G14" si="2">(D5/$C$5)</f>
        <v>0.1379986919555265</v>
      </c>
      <c r="E14" s="57">
        <f t="shared" si="2"/>
        <v>0.76978417266187049</v>
      </c>
      <c r="F14" s="57">
        <f t="shared" si="2"/>
        <v>0.3459777632439503</v>
      </c>
      <c r="G14" s="57">
        <f t="shared" si="2"/>
        <v>0.20078482668410727</v>
      </c>
      <c r="H14" s="57">
        <f>(H5/$C$5)</f>
        <v>0.79790712884238069</v>
      </c>
    </row>
    <row r="15" spans="1:14" ht="15.75" thickBot="1">
      <c r="A15" s="146"/>
      <c r="B15" s="56" t="s">
        <v>67</v>
      </c>
      <c r="C15" s="56">
        <v>1543</v>
      </c>
      <c r="D15" s="57">
        <f t="shared" ref="D15:G15" si="3">(D6/$C$6)</f>
        <v>0.15618924173687621</v>
      </c>
      <c r="E15" s="57">
        <f t="shared" si="3"/>
        <v>0.84381075826312379</v>
      </c>
      <c r="F15" s="57">
        <f t="shared" si="3"/>
        <v>0.34737524303305251</v>
      </c>
      <c r="G15" s="57">
        <f t="shared" si="3"/>
        <v>0.20609202851587816</v>
      </c>
      <c r="H15" s="57">
        <f>(H6/$C$6)</f>
        <v>0.79261179520414782</v>
      </c>
    </row>
    <row r="16" spans="1:14" ht="15.75" thickBot="1">
      <c r="A16" s="145" t="s">
        <v>16</v>
      </c>
      <c r="B16" s="56" t="s">
        <v>66</v>
      </c>
      <c r="C16" s="56">
        <v>2859</v>
      </c>
      <c r="D16" s="57">
        <f t="shared" ref="D16:G16" si="4">(D7/$C$7)</f>
        <v>0.18013291360615599</v>
      </c>
      <c r="E16" s="57">
        <f t="shared" si="4"/>
        <v>0.74571528506470797</v>
      </c>
      <c r="F16" s="57">
        <f t="shared" si="4"/>
        <v>0.35396991955229101</v>
      </c>
      <c r="G16" s="57">
        <f t="shared" si="4"/>
        <v>0.13990905911157747</v>
      </c>
      <c r="H16" s="57">
        <f>(H7/$C$7)</f>
        <v>0.85764253235396992</v>
      </c>
    </row>
    <row r="17" spans="1:8" ht="15.75" thickBot="1">
      <c r="A17" s="146"/>
      <c r="B17" s="56" t="s">
        <v>67</v>
      </c>
      <c r="C17" s="56">
        <v>2873</v>
      </c>
      <c r="D17" s="57">
        <f t="shared" ref="D17:G17" si="5">(D8/$C$8)</f>
        <v>0.20118343195266272</v>
      </c>
      <c r="E17" s="57">
        <f t="shared" si="5"/>
        <v>0.79881656804733725</v>
      </c>
      <c r="F17" s="57">
        <f t="shared" si="5"/>
        <v>0.3567699269056735</v>
      </c>
      <c r="G17" s="57">
        <f t="shared" si="5"/>
        <v>0.14201183431952663</v>
      </c>
      <c r="H17" s="57">
        <f>(H8/$C$8)</f>
        <v>0.85555168813087368</v>
      </c>
    </row>
  </sheetData>
  <mergeCells count="7">
    <mergeCell ref="A14:A15"/>
    <mergeCell ref="A16:A17"/>
    <mergeCell ref="A1:N1"/>
    <mergeCell ref="A3:A4"/>
    <mergeCell ref="A5:A6"/>
    <mergeCell ref="A7:A8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31" workbookViewId="0">
      <selection activeCell="B120" sqref="B120:F140"/>
    </sheetView>
  </sheetViews>
  <sheetFormatPr defaultRowHeight="15"/>
  <cols>
    <col min="2" max="2" width="12.5703125" bestFit="1" customWidth="1"/>
    <col min="3" max="3" width="13.28515625" bestFit="1" customWidth="1"/>
    <col min="4" max="4" width="12" bestFit="1" customWidth="1"/>
    <col min="5" max="5" width="12.5703125" bestFit="1" customWidth="1"/>
    <col min="19" max="19" width="10.85546875" bestFit="1" customWidth="1"/>
    <col min="20" max="20" width="13.28515625" bestFit="1" customWidth="1"/>
    <col min="21" max="21" width="12" bestFit="1" customWidth="1"/>
    <col min="22" max="22" width="12.5703125" bestFit="1" customWidth="1"/>
    <col min="23" max="23" width="11.28515625" bestFit="1" customWidth="1"/>
  </cols>
  <sheetData>
    <row r="1" spans="3:21">
      <c r="C1" s="120" t="s">
        <v>110</v>
      </c>
      <c r="D1" s="120"/>
      <c r="E1" s="120"/>
      <c r="F1" s="120"/>
      <c r="G1" s="120"/>
      <c r="J1" s="120" t="s">
        <v>111</v>
      </c>
      <c r="K1" s="120"/>
      <c r="L1" s="120"/>
      <c r="M1" s="120"/>
      <c r="N1" s="120"/>
      <c r="Q1" s="120" t="s">
        <v>112</v>
      </c>
      <c r="R1" s="120"/>
      <c r="S1" s="120"/>
      <c r="T1" s="120"/>
      <c r="U1" s="120"/>
    </row>
    <row r="2" spans="3:21">
      <c r="C2" s="120"/>
      <c r="D2" s="120"/>
      <c r="E2" s="120"/>
      <c r="F2" s="120"/>
      <c r="G2" s="120"/>
      <c r="J2" s="120"/>
      <c r="K2" s="120"/>
      <c r="L2" s="120"/>
      <c r="M2" s="120"/>
      <c r="N2" s="120"/>
      <c r="Q2" s="120"/>
      <c r="R2" s="120"/>
      <c r="S2" s="120"/>
      <c r="T2" s="120"/>
      <c r="U2" s="120"/>
    </row>
    <row r="3" spans="3:21">
      <c r="C3" t="s">
        <v>0</v>
      </c>
      <c r="D3" t="s">
        <v>5</v>
      </c>
      <c r="F3" t="s">
        <v>12</v>
      </c>
      <c r="G3" t="s">
        <v>5</v>
      </c>
      <c r="J3" t="s">
        <v>0</v>
      </c>
      <c r="K3" t="s">
        <v>5</v>
      </c>
      <c r="M3" t="s">
        <v>12</v>
      </c>
      <c r="N3" t="s">
        <v>5</v>
      </c>
      <c r="Q3" t="s">
        <v>0</v>
      </c>
      <c r="R3" t="s">
        <v>5</v>
      </c>
      <c r="T3" t="s">
        <v>12</v>
      </c>
      <c r="U3" t="s">
        <v>5</v>
      </c>
    </row>
    <row r="4" spans="3:21">
      <c r="D4" t="s">
        <v>92</v>
      </c>
      <c r="G4" t="s">
        <v>92</v>
      </c>
      <c r="K4" t="s">
        <v>50</v>
      </c>
      <c r="N4" t="s">
        <v>50</v>
      </c>
      <c r="R4" t="s">
        <v>93</v>
      </c>
      <c r="U4" t="s">
        <v>93</v>
      </c>
    </row>
    <row r="5" spans="3:21">
      <c r="C5" t="s">
        <v>17</v>
      </c>
      <c r="D5" t="s">
        <v>10</v>
      </c>
      <c r="F5" t="s">
        <v>17</v>
      </c>
      <c r="G5" t="s">
        <v>10</v>
      </c>
      <c r="J5" t="s">
        <v>17</v>
      </c>
      <c r="K5" t="s">
        <v>10</v>
      </c>
      <c r="M5" t="s">
        <v>17</v>
      </c>
      <c r="N5" t="s">
        <v>10</v>
      </c>
      <c r="Q5" t="s">
        <v>17</v>
      </c>
      <c r="R5" t="s">
        <v>10</v>
      </c>
      <c r="T5" t="s">
        <v>17</v>
      </c>
      <c r="U5" t="s">
        <v>10</v>
      </c>
    </row>
    <row r="6" spans="3:21">
      <c r="C6">
        <v>0</v>
      </c>
      <c r="D6">
        <v>1.59931481481479</v>
      </c>
      <c r="F6">
        <v>0</v>
      </c>
      <c r="G6">
        <v>0.852833333333328</v>
      </c>
      <c r="J6">
        <v>0</v>
      </c>
      <c r="K6">
        <v>3.4647888888888598</v>
      </c>
      <c r="M6">
        <v>0</v>
      </c>
      <c r="N6">
        <v>2.0785999999999598</v>
      </c>
      <c r="Q6">
        <v>0</v>
      </c>
      <c r="R6">
        <v>1.01269841269839</v>
      </c>
      <c r="T6">
        <v>0</v>
      </c>
      <c r="U6">
        <v>0.95914285714285197</v>
      </c>
    </row>
    <row r="7" spans="3:21">
      <c r="C7">
        <v>1</v>
      </c>
      <c r="D7">
        <v>1.7660231481481199</v>
      </c>
      <c r="F7">
        <v>1</v>
      </c>
      <c r="G7">
        <v>0.98716666666665398</v>
      </c>
      <c r="J7">
        <v>1</v>
      </c>
      <c r="K7">
        <v>4.1385888888888598</v>
      </c>
      <c r="M7">
        <v>1</v>
      </c>
      <c r="N7">
        <v>2.8649999999999598</v>
      </c>
      <c r="Q7">
        <v>1</v>
      </c>
      <c r="R7">
        <v>0.93841269841268304</v>
      </c>
      <c r="T7">
        <v>1</v>
      </c>
      <c r="U7">
        <v>1.00542857142856</v>
      </c>
    </row>
    <row r="8" spans="3:21">
      <c r="C8">
        <v>2</v>
      </c>
      <c r="D8">
        <v>1.81868518518516</v>
      </c>
      <c r="F8">
        <v>2</v>
      </c>
      <c r="G8">
        <v>1.14299999999999</v>
      </c>
      <c r="J8">
        <v>2</v>
      </c>
      <c r="K8">
        <v>5.0652888888888601</v>
      </c>
      <c r="M8">
        <v>2</v>
      </c>
      <c r="N8">
        <v>3.3540999999999701</v>
      </c>
      <c r="Q8">
        <v>2</v>
      </c>
      <c r="R8">
        <v>0.78917460317458499</v>
      </c>
      <c r="T8">
        <v>2</v>
      </c>
      <c r="U8">
        <v>0.84785714285714298</v>
      </c>
    </row>
    <row r="9" spans="3:21">
      <c r="C9">
        <v>3</v>
      </c>
      <c r="D9">
        <v>1.7769305555555399</v>
      </c>
      <c r="F9">
        <v>3</v>
      </c>
      <c r="G9">
        <v>1.14483333333332</v>
      </c>
      <c r="J9">
        <v>3</v>
      </c>
      <c r="K9">
        <v>4.6484888888888598</v>
      </c>
      <c r="M9">
        <v>3</v>
      </c>
      <c r="N9">
        <v>3.4245999999999701</v>
      </c>
      <c r="Q9">
        <v>3</v>
      </c>
      <c r="R9">
        <v>0.85276190476190605</v>
      </c>
      <c r="T9">
        <v>3</v>
      </c>
      <c r="U9">
        <v>0.88457142857141302</v>
      </c>
    </row>
    <row r="10" spans="3:21">
      <c r="C10">
        <v>4</v>
      </c>
      <c r="D10">
        <v>1.8287592592592401</v>
      </c>
      <c r="F10">
        <v>4</v>
      </c>
      <c r="G10">
        <v>1.1947083333333199</v>
      </c>
      <c r="J10">
        <v>4</v>
      </c>
      <c r="K10">
        <v>4.3024888888888597</v>
      </c>
      <c r="M10">
        <v>4</v>
      </c>
      <c r="N10">
        <v>3.15989999999996</v>
      </c>
      <c r="Q10">
        <v>4</v>
      </c>
      <c r="R10">
        <v>0.42790476190475601</v>
      </c>
      <c r="T10">
        <v>4</v>
      </c>
      <c r="U10">
        <v>1.0381428571428499</v>
      </c>
    </row>
    <row r="11" spans="3:21">
      <c r="C11">
        <v>5</v>
      </c>
      <c r="D11">
        <v>1.90371759259258</v>
      </c>
      <c r="F11">
        <v>5</v>
      </c>
      <c r="G11">
        <v>1.1490416666666601</v>
      </c>
      <c r="J11">
        <v>5</v>
      </c>
      <c r="K11">
        <v>4.1709888888888704</v>
      </c>
      <c r="M11">
        <v>5</v>
      </c>
      <c r="N11">
        <v>2.9347999999999699</v>
      </c>
      <c r="Q11">
        <v>5</v>
      </c>
      <c r="R11">
        <v>0.672047619047622</v>
      </c>
      <c r="T11">
        <v>5</v>
      </c>
      <c r="U11">
        <v>1.03257142857142</v>
      </c>
    </row>
    <row r="12" spans="3:21">
      <c r="C12">
        <v>6</v>
      </c>
      <c r="D12">
        <v>1.7884953703703601</v>
      </c>
      <c r="F12">
        <v>6</v>
      </c>
      <c r="G12">
        <v>1.0680833333333299</v>
      </c>
      <c r="J12">
        <v>6</v>
      </c>
      <c r="K12">
        <v>4.2269888888888598</v>
      </c>
      <c r="M12">
        <v>6</v>
      </c>
      <c r="N12">
        <v>2.39699999999997</v>
      </c>
      <c r="Q12">
        <v>6</v>
      </c>
      <c r="R12">
        <v>0.79468253968253999</v>
      </c>
      <c r="T12">
        <v>6</v>
      </c>
      <c r="U12">
        <v>1.1448571428571499</v>
      </c>
    </row>
    <row r="13" spans="3:21">
      <c r="C13">
        <v>7</v>
      </c>
      <c r="D13">
        <v>1.6539120370370199</v>
      </c>
      <c r="F13">
        <v>7</v>
      </c>
      <c r="G13">
        <v>1.0269999999999899</v>
      </c>
      <c r="J13">
        <v>7</v>
      </c>
      <c r="K13">
        <v>4.37628888888886</v>
      </c>
      <c r="M13">
        <v>7</v>
      </c>
      <c r="N13">
        <v>2.00869999999997</v>
      </c>
      <c r="Q13">
        <v>7</v>
      </c>
      <c r="R13">
        <v>1.15565079365079</v>
      </c>
      <c r="T13">
        <v>7</v>
      </c>
      <c r="U13">
        <v>1.1891428571428599</v>
      </c>
    </row>
    <row r="14" spans="3:21">
      <c r="C14">
        <v>8</v>
      </c>
      <c r="D14">
        <v>1.75282870370368</v>
      </c>
      <c r="F14">
        <v>8</v>
      </c>
      <c r="G14">
        <v>0.97016666666666995</v>
      </c>
      <c r="J14">
        <v>8</v>
      </c>
      <c r="K14">
        <v>4.4057888888888597</v>
      </c>
      <c r="M14">
        <v>8</v>
      </c>
      <c r="N14">
        <v>1.86329999999998</v>
      </c>
      <c r="Q14">
        <v>8</v>
      </c>
      <c r="R14">
        <v>1.23779365079364</v>
      </c>
      <c r="T14">
        <v>8</v>
      </c>
      <c r="U14">
        <v>0.91628571428572203</v>
      </c>
    </row>
    <row r="15" spans="3:21">
      <c r="C15">
        <v>9</v>
      </c>
      <c r="D15">
        <v>1.6780787037036899</v>
      </c>
      <c r="F15">
        <v>9</v>
      </c>
      <c r="G15">
        <v>0.92841666666667699</v>
      </c>
      <c r="J15">
        <v>9</v>
      </c>
      <c r="K15">
        <v>4.6562888888888603</v>
      </c>
      <c r="M15">
        <v>9</v>
      </c>
      <c r="N15">
        <v>1.8948999999999701</v>
      </c>
      <c r="Q15">
        <v>9</v>
      </c>
      <c r="R15">
        <v>1.4322222222222201</v>
      </c>
      <c r="T15">
        <v>9</v>
      </c>
      <c r="U15">
        <v>0.94628571428571595</v>
      </c>
    </row>
    <row r="16" spans="3:21">
      <c r="C16">
        <v>10</v>
      </c>
      <c r="D16">
        <v>1.69174537037036</v>
      </c>
      <c r="F16">
        <v>10</v>
      </c>
      <c r="G16">
        <v>0.93220833333334097</v>
      </c>
      <c r="J16">
        <v>10</v>
      </c>
      <c r="K16">
        <v>4.7572888888888496</v>
      </c>
      <c r="M16">
        <v>10</v>
      </c>
      <c r="N16">
        <v>1.9708999999999699</v>
      </c>
      <c r="Q16">
        <v>10</v>
      </c>
      <c r="R16">
        <v>1.0497936507936401</v>
      </c>
      <c r="T16">
        <v>10</v>
      </c>
      <c r="U16">
        <v>0.98228571428570999</v>
      </c>
    </row>
    <row r="17" spans="1:21">
      <c r="C17">
        <v>11</v>
      </c>
      <c r="D17">
        <v>1.6997592592592401</v>
      </c>
      <c r="F17">
        <v>11</v>
      </c>
      <c r="G17">
        <v>0.97737500000000899</v>
      </c>
      <c r="J17">
        <v>11</v>
      </c>
      <c r="K17">
        <v>4.8874888888888499</v>
      </c>
      <c r="M17">
        <v>11</v>
      </c>
      <c r="N17">
        <v>2.0887999999999698</v>
      </c>
      <c r="Q17">
        <v>11</v>
      </c>
      <c r="R17">
        <v>0.88722222222221703</v>
      </c>
      <c r="T17">
        <v>11</v>
      </c>
      <c r="U17">
        <v>1.34185714285714</v>
      </c>
    </row>
    <row r="18" spans="1:21">
      <c r="C18">
        <v>12</v>
      </c>
      <c r="D18">
        <v>1.68945833333332</v>
      </c>
      <c r="F18">
        <v>12</v>
      </c>
      <c r="G18">
        <v>0.96700000000001096</v>
      </c>
      <c r="J18">
        <v>12</v>
      </c>
      <c r="K18">
        <v>4.90298888888886</v>
      </c>
      <c r="M18">
        <v>12</v>
      </c>
      <c r="N18">
        <v>2.26669999999997</v>
      </c>
      <c r="Q18">
        <v>12</v>
      </c>
      <c r="R18">
        <v>0.89822222222221504</v>
      </c>
      <c r="T18">
        <v>12</v>
      </c>
      <c r="U18">
        <v>1.3297142857142901</v>
      </c>
    </row>
    <row r="19" spans="1:21">
      <c r="C19">
        <v>13</v>
      </c>
      <c r="D19">
        <v>1.4981203703703501</v>
      </c>
      <c r="F19">
        <v>13</v>
      </c>
      <c r="G19">
        <v>0.95125000000001103</v>
      </c>
      <c r="J19">
        <v>13</v>
      </c>
      <c r="K19">
        <v>4.7895888888888702</v>
      </c>
      <c r="M19">
        <v>13</v>
      </c>
      <c r="N19">
        <v>2.3344999999999798</v>
      </c>
      <c r="Q19">
        <v>13</v>
      </c>
      <c r="R19">
        <v>0.59504761904763304</v>
      </c>
      <c r="T19">
        <v>13</v>
      </c>
      <c r="U19">
        <v>1.4028571428571599</v>
      </c>
    </row>
    <row r="20" spans="1:21">
      <c r="C20">
        <v>14</v>
      </c>
      <c r="D20">
        <v>1.3724999999999801</v>
      </c>
      <c r="F20">
        <v>14</v>
      </c>
      <c r="G20">
        <v>0.892000000000015</v>
      </c>
      <c r="J20">
        <v>14</v>
      </c>
      <c r="K20">
        <v>4.8234888888888596</v>
      </c>
      <c r="M20">
        <v>14</v>
      </c>
      <c r="N20">
        <v>2.39329999999996</v>
      </c>
      <c r="Q20">
        <v>14</v>
      </c>
      <c r="R20">
        <v>0.87341269841269797</v>
      </c>
      <c r="T20">
        <v>14</v>
      </c>
      <c r="U20">
        <v>1.6560000000000199</v>
      </c>
    </row>
    <row r="21" spans="1:21">
      <c r="C21">
        <v>15</v>
      </c>
      <c r="D21">
        <v>1.1933472222222199</v>
      </c>
      <c r="F21">
        <v>15</v>
      </c>
      <c r="G21">
        <v>0.82562500000001704</v>
      </c>
      <c r="J21">
        <v>15</v>
      </c>
      <c r="K21">
        <v>4.60828888888887</v>
      </c>
      <c r="M21">
        <v>15</v>
      </c>
      <c r="N21">
        <v>2.3031999999999799</v>
      </c>
      <c r="Q21">
        <v>15</v>
      </c>
      <c r="R21">
        <v>1.1331111111111301</v>
      </c>
      <c r="T21">
        <v>15</v>
      </c>
      <c r="U21">
        <v>2.0201428571428699</v>
      </c>
    </row>
    <row r="22" spans="1:21">
      <c r="C22">
        <v>16</v>
      </c>
      <c r="D22">
        <v>1.1886064814814801</v>
      </c>
      <c r="F22">
        <v>16</v>
      </c>
      <c r="G22">
        <v>0.73991666666668598</v>
      </c>
      <c r="J22">
        <v>16</v>
      </c>
      <c r="K22">
        <v>4.2876888888888596</v>
      </c>
      <c r="M22">
        <v>16</v>
      </c>
      <c r="N22">
        <v>2.1136999999999802</v>
      </c>
      <c r="Q22">
        <v>16</v>
      </c>
      <c r="R22">
        <v>1.38450793650795</v>
      </c>
      <c r="T22">
        <v>16</v>
      </c>
      <c r="U22">
        <v>2.2054285714285702</v>
      </c>
    </row>
    <row r="23" spans="1:21">
      <c r="C23">
        <v>17</v>
      </c>
      <c r="D23">
        <v>1.28965277777777</v>
      </c>
      <c r="F23">
        <v>17</v>
      </c>
      <c r="G23">
        <v>0.69091666666668194</v>
      </c>
      <c r="J23">
        <v>17</v>
      </c>
      <c r="K23">
        <v>4.1473888888888597</v>
      </c>
      <c r="M23">
        <v>17</v>
      </c>
      <c r="N23">
        <v>2.06089999999997</v>
      </c>
      <c r="Q23">
        <v>17</v>
      </c>
      <c r="R23">
        <v>1.4051111111111301</v>
      </c>
      <c r="T23">
        <v>17</v>
      </c>
      <c r="U23">
        <v>2.6234285714285801</v>
      </c>
    </row>
    <row r="24" spans="1:21">
      <c r="C24">
        <v>18</v>
      </c>
      <c r="D24">
        <v>1.37098148148147</v>
      </c>
      <c r="F24">
        <v>18</v>
      </c>
      <c r="G24">
        <v>0.74862500000002397</v>
      </c>
      <c r="J24">
        <v>18</v>
      </c>
      <c r="K24">
        <v>3.8717888888888701</v>
      </c>
      <c r="M24">
        <v>18</v>
      </c>
      <c r="N24">
        <v>1.92309999999998</v>
      </c>
      <c r="Q24">
        <v>18</v>
      </c>
      <c r="R24">
        <v>1.3398253968253999</v>
      </c>
      <c r="T24">
        <v>18</v>
      </c>
      <c r="U24">
        <v>2.3905714285714499</v>
      </c>
    </row>
    <row r="26" spans="1:21">
      <c r="A26" t="s">
        <v>122</v>
      </c>
    </row>
    <row r="28" spans="1:21">
      <c r="C28" s="120" t="s">
        <v>113</v>
      </c>
      <c r="D28" s="120"/>
      <c r="F28" s="120" t="s">
        <v>114</v>
      </c>
      <c r="G28" s="120"/>
      <c r="J28" s="120" t="s">
        <v>113</v>
      </c>
      <c r="K28" s="120"/>
      <c r="M28" s="120" t="s">
        <v>114</v>
      </c>
      <c r="N28" s="120"/>
      <c r="Q28" s="120" t="s">
        <v>113</v>
      </c>
      <c r="R28" s="120"/>
      <c r="T28" s="120" t="s">
        <v>114</v>
      </c>
      <c r="U28" s="120"/>
    </row>
    <row r="29" spans="1:21">
      <c r="C29">
        <v>16</v>
      </c>
      <c r="D29">
        <v>1.1886064814814801</v>
      </c>
      <c r="F29">
        <v>17</v>
      </c>
      <c r="G29">
        <v>0.69091666666668194</v>
      </c>
      <c r="J29">
        <v>0</v>
      </c>
      <c r="K29">
        <v>3.4647888888888598</v>
      </c>
      <c r="M29">
        <v>8</v>
      </c>
      <c r="N29">
        <v>1.86329999999998</v>
      </c>
      <c r="Q29">
        <v>4</v>
      </c>
      <c r="R29">
        <v>0.42790476190475601</v>
      </c>
      <c r="T29">
        <v>2</v>
      </c>
      <c r="U29">
        <v>0.84785714285714298</v>
      </c>
    </row>
    <row r="30" spans="1:21">
      <c r="C30">
        <v>15</v>
      </c>
      <c r="D30">
        <v>1.1933472222222199</v>
      </c>
      <c r="F30">
        <v>16</v>
      </c>
      <c r="G30">
        <v>0.73991666666668598</v>
      </c>
      <c r="J30">
        <v>18</v>
      </c>
      <c r="K30">
        <v>3.8717888888888701</v>
      </c>
      <c r="M30">
        <v>9</v>
      </c>
      <c r="N30">
        <v>1.8948999999999701</v>
      </c>
      <c r="Q30">
        <v>13</v>
      </c>
      <c r="R30">
        <v>0.59504761904763304</v>
      </c>
      <c r="T30">
        <v>3</v>
      </c>
      <c r="U30">
        <v>0.88457142857141302</v>
      </c>
    </row>
    <row r="31" spans="1:21">
      <c r="C31">
        <v>17</v>
      </c>
      <c r="D31">
        <v>1.28965277777777</v>
      </c>
      <c r="F31">
        <v>18</v>
      </c>
      <c r="G31">
        <v>0.74862500000002397</v>
      </c>
      <c r="J31">
        <v>1</v>
      </c>
      <c r="K31">
        <v>4.1385888888888598</v>
      </c>
      <c r="M31">
        <v>18</v>
      </c>
      <c r="N31">
        <v>1.92309999999998</v>
      </c>
      <c r="Q31">
        <v>5</v>
      </c>
      <c r="R31">
        <v>0.672047619047622</v>
      </c>
      <c r="T31">
        <v>8</v>
      </c>
      <c r="U31">
        <v>0.91628571428572203</v>
      </c>
    </row>
    <row r="32" spans="1:21">
      <c r="C32">
        <v>18</v>
      </c>
      <c r="D32">
        <v>1.37098148148147</v>
      </c>
      <c r="F32">
        <v>15</v>
      </c>
      <c r="G32">
        <v>0.82562500000001704</v>
      </c>
      <c r="J32">
        <v>17</v>
      </c>
      <c r="K32">
        <v>4.1473888888888597</v>
      </c>
      <c r="M32">
        <v>10</v>
      </c>
      <c r="N32">
        <v>1.9708999999999699</v>
      </c>
      <c r="Q32">
        <v>2</v>
      </c>
      <c r="R32">
        <v>0.78917460317458499</v>
      </c>
      <c r="T32">
        <v>9</v>
      </c>
      <c r="U32">
        <v>0.94628571428571595</v>
      </c>
    </row>
    <row r="33" spans="1:21">
      <c r="C33">
        <v>14</v>
      </c>
      <c r="D33">
        <v>1.3724999999999801</v>
      </c>
      <c r="F33">
        <v>0</v>
      </c>
      <c r="G33">
        <v>0.852833333333328</v>
      </c>
      <c r="J33">
        <v>5</v>
      </c>
      <c r="K33">
        <v>4.1709888888888704</v>
      </c>
      <c r="M33">
        <v>7</v>
      </c>
      <c r="N33">
        <v>2.00869999999997</v>
      </c>
      <c r="Q33">
        <v>6</v>
      </c>
      <c r="R33">
        <v>0.79468253968253999</v>
      </c>
      <c r="T33">
        <v>0</v>
      </c>
      <c r="U33">
        <v>0.95914285714285197</v>
      </c>
    </row>
    <row r="34" spans="1:21">
      <c r="C34">
        <v>13</v>
      </c>
      <c r="D34">
        <v>1.4981203703703501</v>
      </c>
      <c r="F34">
        <v>14</v>
      </c>
      <c r="G34">
        <v>0.892000000000015</v>
      </c>
      <c r="J34">
        <v>6</v>
      </c>
      <c r="K34">
        <v>4.2269888888888598</v>
      </c>
      <c r="M34">
        <v>17</v>
      </c>
      <c r="N34">
        <v>2.06089999999997</v>
      </c>
      <c r="Q34">
        <v>3</v>
      </c>
      <c r="R34">
        <v>0.85276190476190605</v>
      </c>
      <c r="T34">
        <v>10</v>
      </c>
      <c r="U34">
        <v>0.98228571428570999</v>
      </c>
    </row>
    <row r="35" spans="1:21">
      <c r="C35">
        <v>0</v>
      </c>
      <c r="D35">
        <v>1.59931481481479</v>
      </c>
      <c r="F35">
        <v>9</v>
      </c>
      <c r="G35">
        <v>0.92841666666667699</v>
      </c>
      <c r="J35">
        <v>16</v>
      </c>
      <c r="K35">
        <v>4.2876888888888596</v>
      </c>
      <c r="M35">
        <v>0</v>
      </c>
      <c r="N35">
        <v>2.0785999999999598</v>
      </c>
      <c r="Q35">
        <v>14</v>
      </c>
      <c r="R35">
        <v>0.87341269841269797</v>
      </c>
      <c r="T35">
        <v>1</v>
      </c>
      <c r="U35">
        <v>1.00542857142856</v>
      </c>
    </row>
    <row r="36" spans="1:21">
      <c r="C36">
        <v>7</v>
      </c>
      <c r="D36">
        <v>1.6539120370370199</v>
      </c>
      <c r="F36">
        <v>10</v>
      </c>
      <c r="G36">
        <v>0.93220833333334097</v>
      </c>
      <c r="J36">
        <v>4</v>
      </c>
      <c r="K36">
        <v>4.3024888888888597</v>
      </c>
      <c r="M36">
        <v>11</v>
      </c>
      <c r="N36">
        <v>2.0887999999999698</v>
      </c>
      <c r="Q36">
        <v>11</v>
      </c>
      <c r="R36">
        <v>0.88722222222221703</v>
      </c>
      <c r="T36">
        <v>5</v>
      </c>
      <c r="U36">
        <v>1.03257142857142</v>
      </c>
    </row>
    <row r="37" spans="1:21">
      <c r="C37">
        <v>9</v>
      </c>
      <c r="D37">
        <v>1.6780787037036899</v>
      </c>
      <c r="F37">
        <v>13</v>
      </c>
      <c r="G37">
        <v>0.95125000000001103</v>
      </c>
      <c r="J37">
        <v>7</v>
      </c>
      <c r="K37">
        <v>4.37628888888886</v>
      </c>
      <c r="M37">
        <v>16</v>
      </c>
      <c r="N37">
        <v>2.1136999999999802</v>
      </c>
      <c r="Q37">
        <v>12</v>
      </c>
      <c r="R37">
        <v>0.89822222222221504</v>
      </c>
      <c r="T37">
        <v>4</v>
      </c>
      <c r="U37">
        <v>1.0381428571428499</v>
      </c>
    </row>
    <row r="38" spans="1:21">
      <c r="C38">
        <v>12</v>
      </c>
      <c r="D38">
        <v>1.68945833333332</v>
      </c>
      <c r="F38">
        <v>12</v>
      </c>
      <c r="G38">
        <v>0.96700000000001096</v>
      </c>
      <c r="J38">
        <v>8</v>
      </c>
      <c r="K38">
        <v>4.4057888888888597</v>
      </c>
      <c r="M38">
        <v>12</v>
      </c>
      <c r="N38">
        <v>2.26669999999997</v>
      </c>
      <c r="Q38">
        <v>1</v>
      </c>
      <c r="R38">
        <v>0.93841269841268304</v>
      </c>
      <c r="T38">
        <v>6</v>
      </c>
      <c r="U38">
        <v>1.1448571428571499</v>
      </c>
    </row>
    <row r="39" spans="1:21">
      <c r="C39">
        <v>10</v>
      </c>
      <c r="D39">
        <v>1.69174537037036</v>
      </c>
      <c r="F39">
        <v>8</v>
      </c>
      <c r="G39">
        <v>0.97016666666666995</v>
      </c>
      <c r="J39">
        <v>15</v>
      </c>
      <c r="K39">
        <v>4.60828888888887</v>
      </c>
      <c r="M39">
        <v>15</v>
      </c>
      <c r="N39">
        <v>2.3031999999999799</v>
      </c>
      <c r="Q39">
        <v>0</v>
      </c>
      <c r="R39">
        <v>1.01269841269839</v>
      </c>
      <c r="T39">
        <v>7</v>
      </c>
      <c r="U39">
        <v>1.1891428571428599</v>
      </c>
    </row>
    <row r="40" spans="1:21">
      <c r="C40">
        <v>11</v>
      </c>
      <c r="D40">
        <v>1.6997592592592401</v>
      </c>
      <c r="F40">
        <v>11</v>
      </c>
      <c r="G40">
        <v>0.97737500000000899</v>
      </c>
      <c r="J40">
        <v>3</v>
      </c>
      <c r="K40">
        <v>4.6484888888888598</v>
      </c>
      <c r="M40">
        <v>13</v>
      </c>
      <c r="N40">
        <v>2.3344999999999798</v>
      </c>
      <c r="Q40">
        <v>10</v>
      </c>
      <c r="R40">
        <v>1.0497936507936401</v>
      </c>
      <c r="T40">
        <v>12</v>
      </c>
      <c r="U40">
        <v>1.3297142857142901</v>
      </c>
    </row>
    <row r="41" spans="1:21">
      <c r="C41">
        <v>8</v>
      </c>
      <c r="D41">
        <v>1.75282870370368</v>
      </c>
      <c r="F41">
        <v>1</v>
      </c>
      <c r="G41">
        <v>0.98716666666665398</v>
      </c>
      <c r="J41">
        <v>9</v>
      </c>
      <c r="K41">
        <v>4.6562888888888603</v>
      </c>
      <c r="M41">
        <v>14</v>
      </c>
      <c r="N41">
        <v>2.39329999999996</v>
      </c>
      <c r="Q41">
        <v>15</v>
      </c>
      <c r="R41">
        <v>1.1331111111111301</v>
      </c>
      <c r="T41">
        <v>11</v>
      </c>
      <c r="U41">
        <v>1.34185714285714</v>
      </c>
    </row>
    <row r="42" spans="1:21">
      <c r="C42">
        <v>1</v>
      </c>
      <c r="D42">
        <v>1.7660231481481199</v>
      </c>
      <c r="F42">
        <v>7</v>
      </c>
      <c r="G42">
        <v>1.0269999999999899</v>
      </c>
      <c r="J42">
        <v>10</v>
      </c>
      <c r="K42">
        <v>4.7572888888888496</v>
      </c>
      <c r="M42">
        <v>6</v>
      </c>
      <c r="N42">
        <v>2.39699999999997</v>
      </c>
      <c r="Q42">
        <v>7</v>
      </c>
      <c r="R42">
        <v>1.15565079365079</v>
      </c>
      <c r="T42">
        <v>13</v>
      </c>
      <c r="U42">
        <v>1.4028571428571599</v>
      </c>
    </row>
    <row r="43" spans="1:21">
      <c r="C43">
        <v>3</v>
      </c>
      <c r="D43">
        <v>1.7769305555555399</v>
      </c>
      <c r="F43">
        <v>6</v>
      </c>
      <c r="G43">
        <v>1.0680833333333299</v>
      </c>
      <c r="J43">
        <v>13</v>
      </c>
      <c r="K43">
        <v>4.7895888888888702</v>
      </c>
      <c r="M43">
        <v>1</v>
      </c>
      <c r="N43">
        <v>2.8649999999999598</v>
      </c>
      <c r="Q43">
        <v>8</v>
      </c>
      <c r="R43">
        <v>1.23779365079364</v>
      </c>
      <c r="T43">
        <v>14</v>
      </c>
      <c r="U43">
        <v>1.6560000000000199</v>
      </c>
    </row>
    <row r="44" spans="1:21">
      <c r="C44">
        <v>6</v>
      </c>
      <c r="D44">
        <v>1.7884953703703601</v>
      </c>
      <c r="F44">
        <v>2</v>
      </c>
      <c r="G44">
        <v>1.14299999999999</v>
      </c>
      <c r="J44">
        <v>14</v>
      </c>
      <c r="K44">
        <v>4.8234888888888596</v>
      </c>
      <c r="M44">
        <v>5</v>
      </c>
      <c r="N44">
        <v>2.9347999999999699</v>
      </c>
      <c r="Q44">
        <v>18</v>
      </c>
      <c r="R44">
        <v>1.3398253968253999</v>
      </c>
      <c r="T44">
        <v>15</v>
      </c>
      <c r="U44">
        <v>2.0201428571428699</v>
      </c>
    </row>
    <row r="45" spans="1:21">
      <c r="A45" t="s">
        <v>125</v>
      </c>
      <c r="C45">
        <v>2</v>
      </c>
      <c r="D45">
        <v>1.81868518518516</v>
      </c>
      <c r="F45">
        <v>3</v>
      </c>
      <c r="G45">
        <v>1.14483333333332</v>
      </c>
      <c r="J45">
        <v>11</v>
      </c>
      <c r="K45">
        <v>4.8874888888888499</v>
      </c>
      <c r="M45">
        <v>4</v>
      </c>
      <c r="N45">
        <v>3.15989999999996</v>
      </c>
      <c r="Q45">
        <v>16</v>
      </c>
      <c r="R45">
        <v>1.38450793650795</v>
      </c>
      <c r="T45">
        <v>16</v>
      </c>
      <c r="U45">
        <v>2.2054285714285702</v>
      </c>
    </row>
    <row r="46" spans="1:21">
      <c r="C46">
        <v>4</v>
      </c>
      <c r="D46">
        <v>1.8287592592592401</v>
      </c>
      <c r="F46">
        <v>5</v>
      </c>
      <c r="G46">
        <v>1.1490416666666601</v>
      </c>
      <c r="J46">
        <v>12</v>
      </c>
      <c r="K46">
        <v>4.90298888888886</v>
      </c>
      <c r="M46">
        <v>2</v>
      </c>
      <c r="N46">
        <v>3.3540999999999701</v>
      </c>
      <c r="Q46">
        <v>17</v>
      </c>
      <c r="R46">
        <v>1.4051111111111301</v>
      </c>
      <c r="T46">
        <v>18</v>
      </c>
      <c r="U46">
        <v>2.3905714285714499</v>
      </c>
    </row>
    <row r="47" spans="1:21">
      <c r="C47">
        <v>5</v>
      </c>
      <c r="D47">
        <v>1.90371759259258</v>
      </c>
      <c r="F47">
        <v>4</v>
      </c>
      <c r="G47">
        <v>1.1947083333333199</v>
      </c>
      <c r="J47">
        <v>2</v>
      </c>
      <c r="K47">
        <v>5.0652888888888601</v>
      </c>
      <c r="M47">
        <v>3</v>
      </c>
      <c r="N47">
        <v>3.4245999999999701</v>
      </c>
      <c r="Q47">
        <v>9</v>
      </c>
      <c r="R47">
        <v>1.4322222222222201</v>
      </c>
      <c r="T47">
        <v>17</v>
      </c>
      <c r="U47">
        <v>2.6234285714285801</v>
      </c>
    </row>
    <row r="49" spans="1:20">
      <c r="C49" t="s">
        <v>147</v>
      </c>
      <c r="F49" t="s">
        <v>148</v>
      </c>
      <c r="J49" t="s">
        <v>147</v>
      </c>
      <c r="M49" t="s">
        <v>148</v>
      </c>
      <c r="Q49" t="s">
        <v>147</v>
      </c>
      <c r="T49" t="s">
        <v>148</v>
      </c>
    </row>
    <row r="50" spans="1:20">
      <c r="A50" t="s">
        <v>115</v>
      </c>
      <c r="C50" t="s">
        <v>116</v>
      </c>
      <c r="F50" t="s">
        <v>116</v>
      </c>
      <c r="J50" t="s">
        <v>116</v>
      </c>
      <c r="M50" t="s">
        <v>116</v>
      </c>
      <c r="Q50" t="s">
        <v>116</v>
      </c>
      <c r="T50" t="s">
        <v>116</v>
      </c>
    </row>
    <row r="51" spans="1:20">
      <c r="A51">
        <v>1</v>
      </c>
      <c r="C51">
        <v>16</v>
      </c>
      <c r="F51">
        <v>17</v>
      </c>
      <c r="J51">
        <v>0</v>
      </c>
      <c r="M51">
        <v>8</v>
      </c>
      <c r="Q51">
        <v>4</v>
      </c>
      <c r="T51">
        <v>2</v>
      </c>
    </row>
    <row r="52" spans="1:20">
      <c r="A52">
        <v>2</v>
      </c>
      <c r="C52">
        <v>15</v>
      </c>
      <c r="F52">
        <v>16</v>
      </c>
      <c r="J52">
        <v>18</v>
      </c>
      <c r="M52">
        <v>9</v>
      </c>
      <c r="Q52">
        <v>13</v>
      </c>
      <c r="T52">
        <v>3</v>
      </c>
    </row>
    <row r="53" spans="1:20">
      <c r="A53">
        <v>3</v>
      </c>
      <c r="C53">
        <v>17</v>
      </c>
      <c r="F53">
        <v>18</v>
      </c>
      <c r="J53">
        <v>1</v>
      </c>
      <c r="M53">
        <v>18</v>
      </c>
      <c r="Q53">
        <v>5</v>
      </c>
      <c r="T53">
        <v>8</v>
      </c>
    </row>
    <row r="54" spans="1:20">
      <c r="A54">
        <v>4</v>
      </c>
      <c r="C54">
        <v>18</v>
      </c>
      <c r="F54">
        <v>15</v>
      </c>
      <c r="J54">
        <v>17</v>
      </c>
      <c r="M54">
        <v>10</v>
      </c>
      <c r="Q54">
        <v>2</v>
      </c>
      <c r="T54">
        <v>9</v>
      </c>
    </row>
    <row r="55" spans="1:20">
      <c r="A55">
        <v>5</v>
      </c>
      <c r="C55">
        <v>14</v>
      </c>
      <c r="F55">
        <v>0</v>
      </c>
      <c r="J55">
        <v>5</v>
      </c>
      <c r="M55">
        <v>7</v>
      </c>
      <c r="Q55">
        <v>6</v>
      </c>
      <c r="T55">
        <v>0</v>
      </c>
    </row>
    <row r="56" spans="1:20">
      <c r="A56">
        <v>6</v>
      </c>
      <c r="C56">
        <v>13</v>
      </c>
      <c r="F56">
        <v>14</v>
      </c>
      <c r="J56">
        <v>6</v>
      </c>
      <c r="M56">
        <v>17</v>
      </c>
      <c r="Q56">
        <v>3</v>
      </c>
      <c r="T56">
        <v>10</v>
      </c>
    </row>
    <row r="57" spans="1:20">
      <c r="A57">
        <v>7</v>
      </c>
      <c r="C57">
        <v>0</v>
      </c>
      <c r="F57">
        <v>9</v>
      </c>
      <c r="J57">
        <v>16</v>
      </c>
      <c r="M57">
        <v>0</v>
      </c>
      <c r="Q57">
        <v>14</v>
      </c>
      <c r="T57">
        <v>1</v>
      </c>
    </row>
    <row r="58" spans="1:20">
      <c r="A58">
        <v>8</v>
      </c>
      <c r="C58">
        <v>7</v>
      </c>
      <c r="F58">
        <v>10</v>
      </c>
      <c r="J58">
        <v>4</v>
      </c>
      <c r="M58">
        <v>11</v>
      </c>
      <c r="Q58">
        <v>11</v>
      </c>
      <c r="T58">
        <v>5</v>
      </c>
    </row>
    <row r="59" spans="1:20">
      <c r="A59">
        <v>9</v>
      </c>
      <c r="C59">
        <v>9</v>
      </c>
      <c r="F59">
        <v>13</v>
      </c>
      <c r="J59">
        <v>7</v>
      </c>
      <c r="M59">
        <v>16</v>
      </c>
      <c r="Q59">
        <v>12</v>
      </c>
      <c r="T59">
        <v>4</v>
      </c>
    </row>
    <row r="60" spans="1:20">
      <c r="A60">
        <v>10</v>
      </c>
      <c r="C60">
        <v>12</v>
      </c>
      <c r="F60">
        <v>12</v>
      </c>
      <c r="J60">
        <v>8</v>
      </c>
      <c r="M60">
        <v>12</v>
      </c>
      <c r="Q60">
        <v>1</v>
      </c>
      <c r="T60">
        <v>6</v>
      </c>
    </row>
    <row r="61" spans="1:20">
      <c r="A61">
        <v>11</v>
      </c>
      <c r="C61">
        <v>10</v>
      </c>
      <c r="F61">
        <v>8</v>
      </c>
      <c r="J61">
        <v>15</v>
      </c>
      <c r="M61">
        <v>15</v>
      </c>
      <c r="Q61">
        <v>0</v>
      </c>
      <c r="T61">
        <v>7</v>
      </c>
    </row>
    <row r="62" spans="1:20">
      <c r="A62">
        <v>12</v>
      </c>
      <c r="C62">
        <v>11</v>
      </c>
      <c r="F62">
        <v>11</v>
      </c>
      <c r="J62">
        <v>3</v>
      </c>
      <c r="M62">
        <v>13</v>
      </c>
      <c r="Q62">
        <v>10</v>
      </c>
      <c r="T62">
        <v>12</v>
      </c>
    </row>
    <row r="63" spans="1:20">
      <c r="A63">
        <v>13</v>
      </c>
      <c r="C63">
        <v>8</v>
      </c>
      <c r="F63">
        <v>1</v>
      </c>
      <c r="J63">
        <v>9</v>
      </c>
      <c r="M63">
        <v>14</v>
      </c>
      <c r="Q63">
        <v>15</v>
      </c>
      <c r="T63">
        <v>11</v>
      </c>
    </row>
    <row r="64" spans="1:20">
      <c r="A64">
        <v>14</v>
      </c>
      <c r="C64">
        <v>1</v>
      </c>
      <c r="F64">
        <v>7</v>
      </c>
      <c r="J64">
        <v>10</v>
      </c>
      <c r="M64">
        <v>6</v>
      </c>
      <c r="Q64">
        <v>7</v>
      </c>
      <c r="T64">
        <v>13</v>
      </c>
    </row>
    <row r="65" spans="1:32">
      <c r="A65">
        <v>15</v>
      </c>
      <c r="C65">
        <v>3</v>
      </c>
      <c r="F65">
        <v>6</v>
      </c>
      <c r="J65">
        <v>13</v>
      </c>
      <c r="M65">
        <v>1</v>
      </c>
      <c r="Q65">
        <v>8</v>
      </c>
      <c r="T65">
        <v>14</v>
      </c>
    </row>
    <row r="66" spans="1:32">
      <c r="A66">
        <v>16</v>
      </c>
      <c r="C66">
        <v>6</v>
      </c>
      <c r="F66">
        <v>2</v>
      </c>
      <c r="J66">
        <v>14</v>
      </c>
      <c r="M66">
        <v>5</v>
      </c>
      <c r="Q66">
        <v>18</v>
      </c>
      <c r="T66">
        <v>15</v>
      </c>
    </row>
    <row r="67" spans="1:32">
      <c r="A67">
        <v>17</v>
      </c>
      <c r="C67">
        <v>2</v>
      </c>
      <c r="F67">
        <v>3</v>
      </c>
      <c r="J67">
        <v>11</v>
      </c>
      <c r="M67">
        <v>4</v>
      </c>
      <c r="Q67">
        <v>16</v>
      </c>
      <c r="T67">
        <v>16</v>
      </c>
    </row>
    <row r="68" spans="1:32">
      <c r="A68">
        <v>18</v>
      </c>
      <c r="C68">
        <v>4</v>
      </c>
      <c r="F68">
        <v>5</v>
      </c>
      <c r="J68">
        <v>12</v>
      </c>
      <c r="M68">
        <v>2</v>
      </c>
      <c r="Q68">
        <v>17</v>
      </c>
      <c r="T68">
        <v>18</v>
      </c>
    </row>
    <row r="69" spans="1:32">
      <c r="A69">
        <v>19</v>
      </c>
      <c r="C69">
        <v>5</v>
      </c>
      <c r="F69">
        <v>4</v>
      </c>
      <c r="J69">
        <v>2</v>
      </c>
      <c r="M69">
        <v>3</v>
      </c>
      <c r="Q69">
        <v>9</v>
      </c>
      <c r="T69">
        <v>17</v>
      </c>
    </row>
    <row r="72" spans="1:32">
      <c r="A72" t="s">
        <v>117</v>
      </c>
    </row>
    <row r="73" spans="1:32">
      <c r="C73" t="s">
        <v>147</v>
      </c>
      <c r="I73" t="s">
        <v>147</v>
      </c>
      <c r="P73" t="s">
        <v>147</v>
      </c>
    </row>
    <row r="74" spans="1:32">
      <c r="A74" t="s">
        <v>115</v>
      </c>
      <c r="C74" t="s">
        <v>116</v>
      </c>
      <c r="E74" t="s">
        <v>115</v>
      </c>
      <c r="F74" t="s">
        <v>116</v>
      </c>
      <c r="I74" t="s">
        <v>115</v>
      </c>
      <c r="J74" t="s">
        <v>116</v>
      </c>
      <c r="L74" t="s">
        <v>115</v>
      </c>
      <c r="M74" t="s">
        <v>116</v>
      </c>
      <c r="P74" t="s">
        <v>115</v>
      </c>
      <c r="Q74" t="s">
        <v>116</v>
      </c>
      <c r="S74" t="s">
        <v>115</v>
      </c>
      <c r="T74" t="s">
        <v>116</v>
      </c>
      <c r="W74" t="s">
        <v>119</v>
      </c>
      <c r="X74" t="s">
        <v>118</v>
      </c>
      <c r="AA74" t="s">
        <v>120</v>
      </c>
    </row>
    <row r="75" spans="1:32">
      <c r="A75">
        <v>7</v>
      </c>
      <c r="C75">
        <v>0</v>
      </c>
      <c r="E75">
        <v>5</v>
      </c>
      <c r="F75">
        <v>0</v>
      </c>
      <c r="I75">
        <v>1</v>
      </c>
      <c r="J75">
        <v>0</v>
      </c>
      <c r="L75">
        <v>7</v>
      </c>
      <c r="M75">
        <v>0</v>
      </c>
      <c r="P75">
        <v>11</v>
      </c>
      <c r="Q75">
        <v>0</v>
      </c>
      <c r="S75">
        <v>5</v>
      </c>
      <c r="T75">
        <v>0</v>
      </c>
      <c r="W75">
        <f>SUM(A75,E75,I75,L75,P75,S75)</f>
        <v>36</v>
      </c>
      <c r="X75">
        <v>0</v>
      </c>
      <c r="AA75">
        <v>36</v>
      </c>
      <c r="AB75">
        <v>0</v>
      </c>
      <c r="AD75" s="112" t="s">
        <v>121</v>
      </c>
      <c r="AE75" s="112"/>
      <c r="AF75" s="112"/>
    </row>
    <row r="76" spans="1:32">
      <c r="A76">
        <v>14</v>
      </c>
      <c r="C76">
        <v>1</v>
      </c>
      <c r="E76">
        <v>13</v>
      </c>
      <c r="F76">
        <v>1</v>
      </c>
      <c r="I76">
        <v>3</v>
      </c>
      <c r="J76">
        <v>1</v>
      </c>
      <c r="L76">
        <v>15</v>
      </c>
      <c r="M76">
        <v>1</v>
      </c>
      <c r="P76">
        <v>10</v>
      </c>
      <c r="Q76">
        <v>1</v>
      </c>
      <c r="S76">
        <v>7</v>
      </c>
      <c r="T76">
        <v>1</v>
      </c>
      <c r="W76">
        <f t="shared" ref="W76:W93" si="0">SUM(A76,E76,I76,L76,P76,S76)</f>
        <v>62</v>
      </c>
      <c r="X76">
        <v>1</v>
      </c>
      <c r="AA76">
        <v>46</v>
      </c>
      <c r="AB76">
        <v>18</v>
      </c>
      <c r="AD76" s="112"/>
      <c r="AE76" s="112"/>
      <c r="AF76" s="112"/>
    </row>
    <row r="77" spans="1:32">
      <c r="A77">
        <v>17</v>
      </c>
      <c r="C77">
        <v>2</v>
      </c>
      <c r="E77">
        <v>16</v>
      </c>
      <c r="F77">
        <v>2</v>
      </c>
      <c r="I77">
        <v>19</v>
      </c>
      <c r="J77">
        <v>2</v>
      </c>
      <c r="L77">
        <v>18</v>
      </c>
      <c r="M77">
        <v>2</v>
      </c>
      <c r="P77">
        <v>4</v>
      </c>
      <c r="Q77">
        <v>2</v>
      </c>
      <c r="S77">
        <v>1</v>
      </c>
      <c r="T77">
        <v>2</v>
      </c>
      <c r="W77">
        <f t="shared" si="0"/>
        <v>75</v>
      </c>
      <c r="X77">
        <v>2</v>
      </c>
      <c r="AA77">
        <v>51</v>
      </c>
      <c r="AB77">
        <v>17</v>
      </c>
      <c r="AD77" s="112"/>
      <c r="AE77" s="112"/>
      <c r="AF77" s="112"/>
    </row>
    <row r="78" spans="1:32">
      <c r="A78">
        <v>15</v>
      </c>
      <c r="C78">
        <v>3</v>
      </c>
      <c r="E78">
        <v>17</v>
      </c>
      <c r="F78">
        <v>3</v>
      </c>
      <c r="I78">
        <v>12</v>
      </c>
      <c r="J78">
        <v>3</v>
      </c>
      <c r="L78">
        <v>19</v>
      </c>
      <c r="M78">
        <v>3</v>
      </c>
      <c r="P78">
        <v>6</v>
      </c>
      <c r="Q78">
        <v>3</v>
      </c>
      <c r="S78">
        <v>2</v>
      </c>
      <c r="T78">
        <v>3</v>
      </c>
      <c r="W78">
        <f t="shared" si="0"/>
        <v>71</v>
      </c>
      <c r="X78">
        <v>3</v>
      </c>
      <c r="AA78">
        <v>53</v>
      </c>
      <c r="AB78">
        <v>8</v>
      </c>
      <c r="AD78" s="112"/>
      <c r="AE78" s="112"/>
      <c r="AF78" s="112"/>
    </row>
    <row r="79" spans="1:32">
      <c r="A79">
        <v>18</v>
      </c>
      <c r="C79">
        <v>4</v>
      </c>
      <c r="E79">
        <v>19</v>
      </c>
      <c r="F79">
        <v>4</v>
      </c>
      <c r="I79">
        <v>8</v>
      </c>
      <c r="J79">
        <v>4</v>
      </c>
      <c r="L79">
        <v>17</v>
      </c>
      <c r="M79">
        <v>4</v>
      </c>
      <c r="P79">
        <v>1</v>
      </c>
      <c r="Q79">
        <v>4</v>
      </c>
      <c r="S79">
        <v>9</v>
      </c>
      <c r="T79">
        <v>4</v>
      </c>
      <c r="W79">
        <f t="shared" si="0"/>
        <v>72</v>
      </c>
      <c r="X79">
        <v>4</v>
      </c>
      <c r="AA79">
        <v>53</v>
      </c>
      <c r="AB79">
        <v>16</v>
      </c>
    </row>
    <row r="80" spans="1:32">
      <c r="A80">
        <v>19</v>
      </c>
      <c r="C80">
        <v>5</v>
      </c>
      <c r="E80">
        <v>18</v>
      </c>
      <c r="F80">
        <v>5</v>
      </c>
      <c r="I80">
        <v>5</v>
      </c>
      <c r="J80">
        <v>5</v>
      </c>
      <c r="L80">
        <v>16</v>
      </c>
      <c r="M80">
        <v>5</v>
      </c>
      <c r="P80">
        <v>3</v>
      </c>
      <c r="Q80">
        <v>5</v>
      </c>
      <c r="S80">
        <v>8</v>
      </c>
      <c r="T80">
        <v>5</v>
      </c>
      <c r="W80">
        <f t="shared" si="0"/>
        <v>69</v>
      </c>
      <c r="X80">
        <v>5</v>
      </c>
      <c r="AA80">
        <v>54</v>
      </c>
      <c r="AB80">
        <v>9</v>
      </c>
    </row>
    <row r="81" spans="1:28">
      <c r="A81">
        <v>16</v>
      </c>
      <c r="C81">
        <v>6</v>
      </c>
      <c r="E81">
        <v>15</v>
      </c>
      <c r="F81">
        <v>6</v>
      </c>
      <c r="I81">
        <v>6</v>
      </c>
      <c r="J81">
        <v>6</v>
      </c>
      <c r="L81">
        <v>14</v>
      </c>
      <c r="M81">
        <v>6</v>
      </c>
      <c r="P81">
        <v>5</v>
      </c>
      <c r="Q81">
        <v>6</v>
      </c>
      <c r="S81">
        <v>10</v>
      </c>
      <c r="T81">
        <v>6</v>
      </c>
      <c r="W81">
        <f t="shared" si="0"/>
        <v>66</v>
      </c>
      <c r="X81">
        <v>6</v>
      </c>
      <c r="AA81">
        <v>55</v>
      </c>
      <c r="AB81">
        <v>10</v>
      </c>
    </row>
    <row r="82" spans="1:28">
      <c r="A82">
        <v>8</v>
      </c>
      <c r="C82">
        <v>7</v>
      </c>
      <c r="E82">
        <v>14</v>
      </c>
      <c r="F82">
        <v>7</v>
      </c>
      <c r="I82">
        <v>9</v>
      </c>
      <c r="J82">
        <v>7</v>
      </c>
      <c r="L82">
        <v>5</v>
      </c>
      <c r="M82">
        <v>7</v>
      </c>
      <c r="P82">
        <v>14</v>
      </c>
      <c r="Q82">
        <v>7</v>
      </c>
      <c r="S82">
        <v>11</v>
      </c>
      <c r="T82">
        <v>7</v>
      </c>
      <c r="W82">
        <f t="shared" si="0"/>
        <v>61</v>
      </c>
      <c r="X82">
        <v>7</v>
      </c>
      <c r="AA82">
        <v>57</v>
      </c>
      <c r="AB82">
        <v>15</v>
      </c>
    </row>
    <row r="83" spans="1:28">
      <c r="A83">
        <v>13</v>
      </c>
      <c r="C83">
        <v>8</v>
      </c>
      <c r="E83">
        <v>11</v>
      </c>
      <c r="F83">
        <v>8</v>
      </c>
      <c r="I83">
        <v>10</v>
      </c>
      <c r="J83">
        <v>8</v>
      </c>
      <c r="L83">
        <v>1</v>
      </c>
      <c r="M83">
        <v>8</v>
      </c>
      <c r="P83">
        <v>15</v>
      </c>
      <c r="Q83">
        <v>8</v>
      </c>
      <c r="S83">
        <v>3</v>
      </c>
      <c r="T83">
        <v>8</v>
      </c>
      <c r="W83">
        <f t="shared" si="0"/>
        <v>53</v>
      </c>
      <c r="X83">
        <v>8</v>
      </c>
      <c r="AA83">
        <v>58</v>
      </c>
      <c r="AB83">
        <v>13</v>
      </c>
    </row>
    <row r="84" spans="1:28">
      <c r="A84">
        <v>9</v>
      </c>
      <c r="C84">
        <v>9</v>
      </c>
      <c r="E84">
        <v>7</v>
      </c>
      <c r="F84">
        <v>9</v>
      </c>
      <c r="I84">
        <v>13</v>
      </c>
      <c r="J84">
        <v>9</v>
      </c>
      <c r="L84">
        <v>2</v>
      </c>
      <c r="M84">
        <v>9</v>
      </c>
      <c r="P84">
        <v>19</v>
      </c>
      <c r="Q84">
        <v>9</v>
      </c>
      <c r="S84">
        <v>4</v>
      </c>
      <c r="T84">
        <v>9</v>
      </c>
      <c r="W84">
        <f t="shared" si="0"/>
        <v>54</v>
      </c>
      <c r="X84">
        <v>9</v>
      </c>
      <c r="AA84">
        <v>61</v>
      </c>
      <c r="AB84">
        <v>7</v>
      </c>
    </row>
    <row r="85" spans="1:28">
      <c r="A85">
        <v>11</v>
      </c>
      <c r="C85">
        <v>10</v>
      </c>
      <c r="E85">
        <v>8</v>
      </c>
      <c r="F85">
        <v>10</v>
      </c>
      <c r="I85">
        <v>14</v>
      </c>
      <c r="J85">
        <v>10</v>
      </c>
      <c r="L85">
        <v>4</v>
      </c>
      <c r="M85">
        <v>10</v>
      </c>
      <c r="P85">
        <v>12</v>
      </c>
      <c r="Q85">
        <v>10</v>
      </c>
      <c r="S85">
        <v>6</v>
      </c>
      <c r="T85">
        <v>10</v>
      </c>
      <c r="W85">
        <f t="shared" si="0"/>
        <v>55</v>
      </c>
      <c r="X85">
        <v>10</v>
      </c>
      <c r="AA85">
        <v>62</v>
      </c>
      <c r="AB85">
        <v>1</v>
      </c>
    </row>
    <row r="86" spans="1:28">
      <c r="A86">
        <v>12</v>
      </c>
      <c r="C86">
        <v>11</v>
      </c>
      <c r="E86">
        <v>12</v>
      </c>
      <c r="F86">
        <v>11</v>
      </c>
      <c r="I86">
        <v>17</v>
      </c>
      <c r="J86">
        <v>11</v>
      </c>
      <c r="L86">
        <v>8</v>
      </c>
      <c r="M86">
        <v>11</v>
      </c>
      <c r="P86">
        <v>8</v>
      </c>
      <c r="Q86">
        <v>11</v>
      </c>
      <c r="S86">
        <v>13</v>
      </c>
      <c r="T86">
        <v>11</v>
      </c>
      <c r="W86">
        <f t="shared" si="0"/>
        <v>70</v>
      </c>
      <c r="X86">
        <v>11</v>
      </c>
      <c r="AA86">
        <v>62</v>
      </c>
      <c r="AB86">
        <v>14</v>
      </c>
    </row>
    <row r="87" spans="1:28">
      <c r="A87">
        <v>10</v>
      </c>
      <c r="C87">
        <v>12</v>
      </c>
      <c r="E87">
        <v>10</v>
      </c>
      <c r="F87">
        <v>12</v>
      </c>
      <c r="I87">
        <v>18</v>
      </c>
      <c r="J87">
        <v>12</v>
      </c>
      <c r="L87">
        <v>10</v>
      </c>
      <c r="M87">
        <v>12</v>
      </c>
      <c r="P87">
        <v>9</v>
      </c>
      <c r="Q87">
        <v>12</v>
      </c>
      <c r="S87">
        <v>12</v>
      </c>
      <c r="T87">
        <v>12</v>
      </c>
      <c r="W87">
        <f t="shared" si="0"/>
        <v>69</v>
      </c>
      <c r="X87">
        <v>12</v>
      </c>
      <c r="AA87">
        <v>66</v>
      </c>
      <c r="AB87">
        <v>6</v>
      </c>
    </row>
    <row r="88" spans="1:28">
      <c r="A88">
        <v>6</v>
      </c>
      <c r="C88">
        <v>13</v>
      </c>
      <c r="E88">
        <v>9</v>
      </c>
      <c r="F88">
        <v>13</v>
      </c>
      <c r="I88">
        <v>15</v>
      </c>
      <c r="J88">
        <v>13</v>
      </c>
      <c r="L88">
        <v>12</v>
      </c>
      <c r="M88">
        <v>13</v>
      </c>
      <c r="P88">
        <v>2</v>
      </c>
      <c r="Q88">
        <v>13</v>
      </c>
      <c r="S88">
        <v>14</v>
      </c>
      <c r="T88">
        <v>13</v>
      </c>
      <c r="W88">
        <f t="shared" si="0"/>
        <v>58</v>
      </c>
      <c r="X88">
        <v>13</v>
      </c>
      <c r="AA88">
        <v>69</v>
      </c>
      <c r="AB88">
        <v>5</v>
      </c>
    </row>
    <row r="89" spans="1:28">
      <c r="A89">
        <v>5</v>
      </c>
      <c r="C89">
        <v>14</v>
      </c>
      <c r="E89">
        <v>6</v>
      </c>
      <c r="F89">
        <v>14</v>
      </c>
      <c r="I89">
        <v>16</v>
      </c>
      <c r="J89">
        <v>14</v>
      </c>
      <c r="L89">
        <v>13</v>
      </c>
      <c r="M89">
        <v>14</v>
      </c>
      <c r="P89">
        <v>7</v>
      </c>
      <c r="Q89">
        <v>14</v>
      </c>
      <c r="S89">
        <v>15</v>
      </c>
      <c r="T89">
        <v>14</v>
      </c>
      <c r="W89">
        <f t="shared" si="0"/>
        <v>62</v>
      </c>
      <c r="X89">
        <v>14</v>
      </c>
      <c r="AA89">
        <v>69</v>
      </c>
      <c r="AB89">
        <v>12</v>
      </c>
    </row>
    <row r="90" spans="1:28">
      <c r="A90">
        <v>2</v>
      </c>
      <c r="C90">
        <v>15</v>
      </c>
      <c r="E90">
        <v>4</v>
      </c>
      <c r="F90">
        <v>15</v>
      </c>
      <c r="I90">
        <v>11</v>
      </c>
      <c r="J90">
        <v>15</v>
      </c>
      <c r="L90">
        <v>11</v>
      </c>
      <c r="M90">
        <v>15</v>
      </c>
      <c r="P90">
        <v>13</v>
      </c>
      <c r="Q90">
        <v>15</v>
      </c>
      <c r="S90">
        <v>16</v>
      </c>
      <c r="T90">
        <v>15</v>
      </c>
      <c r="W90">
        <f t="shared" si="0"/>
        <v>57</v>
      </c>
      <c r="X90">
        <v>15</v>
      </c>
      <c r="AA90">
        <v>70</v>
      </c>
      <c r="AB90">
        <v>11</v>
      </c>
    </row>
    <row r="91" spans="1:28">
      <c r="A91">
        <v>1</v>
      </c>
      <c r="C91">
        <v>16</v>
      </c>
      <c r="E91">
        <v>2</v>
      </c>
      <c r="F91">
        <v>16</v>
      </c>
      <c r="I91">
        <v>7</v>
      </c>
      <c r="J91">
        <v>16</v>
      </c>
      <c r="L91">
        <v>9</v>
      </c>
      <c r="M91">
        <v>16</v>
      </c>
      <c r="P91">
        <v>17</v>
      </c>
      <c r="Q91">
        <v>16</v>
      </c>
      <c r="S91">
        <v>17</v>
      </c>
      <c r="T91">
        <v>16</v>
      </c>
      <c r="W91">
        <f t="shared" si="0"/>
        <v>53</v>
      </c>
      <c r="X91">
        <v>16</v>
      </c>
      <c r="AA91">
        <v>71</v>
      </c>
      <c r="AB91">
        <v>3</v>
      </c>
    </row>
    <row r="92" spans="1:28">
      <c r="A92">
        <v>3</v>
      </c>
      <c r="C92">
        <v>17</v>
      </c>
      <c r="E92">
        <v>1</v>
      </c>
      <c r="F92">
        <v>17</v>
      </c>
      <c r="I92">
        <v>4</v>
      </c>
      <c r="J92">
        <v>17</v>
      </c>
      <c r="L92">
        <v>6</v>
      </c>
      <c r="M92">
        <v>17</v>
      </c>
      <c r="P92">
        <v>18</v>
      </c>
      <c r="Q92">
        <v>17</v>
      </c>
      <c r="S92">
        <v>19</v>
      </c>
      <c r="T92">
        <v>17</v>
      </c>
      <c r="W92">
        <f t="shared" si="0"/>
        <v>51</v>
      </c>
      <c r="X92">
        <v>17</v>
      </c>
      <c r="AA92">
        <v>72</v>
      </c>
      <c r="AB92">
        <v>4</v>
      </c>
    </row>
    <row r="93" spans="1:28">
      <c r="A93">
        <v>4</v>
      </c>
      <c r="C93">
        <v>18</v>
      </c>
      <c r="E93">
        <v>3</v>
      </c>
      <c r="F93">
        <v>18</v>
      </c>
      <c r="I93">
        <v>2</v>
      </c>
      <c r="J93">
        <v>18</v>
      </c>
      <c r="L93">
        <v>3</v>
      </c>
      <c r="M93">
        <v>18</v>
      </c>
      <c r="P93">
        <v>16</v>
      </c>
      <c r="Q93">
        <v>18</v>
      </c>
      <c r="S93">
        <v>18</v>
      </c>
      <c r="T93">
        <v>18</v>
      </c>
      <c r="W93">
        <f t="shared" si="0"/>
        <v>46</v>
      </c>
      <c r="X93">
        <v>18</v>
      </c>
      <c r="AA93">
        <v>75</v>
      </c>
      <c r="AB93">
        <v>2</v>
      </c>
    </row>
    <row r="97" spans="2:26">
      <c r="B97" t="s">
        <v>146</v>
      </c>
      <c r="E97" t="s">
        <v>147</v>
      </c>
      <c r="H97" t="s">
        <v>147</v>
      </c>
      <c r="K97" t="s">
        <v>147</v>
      </c>
      <c r="P97" t="s">
        <v>149</v>
      </c>
      <c r="Y97" t="s">
        <v>149</v>
      </c>
    </row>
    <row r="98" spans="2:26">
      <c r="B98" t="s">
        <v>115</v>
      </c>
      <c r="C98" t="s">
        <v>116</v>
      </c>
      <c r="E98" t="s">
        <v>115</v>
      </c>
      <c r="F98" t="s">
        <v>116</v>
      </c>
      <c r="H98" t="s">
        <v>115</v>
      </c>
      <c r="I98" t="s">
        <v>116</v>
      </c>
      <c r="K98" t="s">
        <v>119</v>
      </c>
      <c r="L98" t="s">
        <v>118</v>
      </c>
      <c r="P98" t="s">
        <v>115</v>
      </c>
      <c r="Q98" t="s">
        <v>116</v>
      </c>
      <c r="S98" t="s">
        <v>115</v>
      </c>
      <c r="T98" t="s">
        <v>116</v>
      </c>
      <c r="V98" t="s">
        <v>115</v>
      </c>
      <c r="W98" t="s">
        <v>116</v>
      </c>
      <c r="Y98" t="s">
        <v>119</v>
      </c>
      <c r="Z98" t="s">
        <v>118</v>
      </c>
    </row>
    <row r="99" spans="2:26">
      <c r="B99">
        <v>7</v>
      </c>
      <c r="C99">
        <v>0</v>
      </c>
      <c r="E99">
        <v>1</v>
      </c>
      <c r="F99">
        <v>0</v>
      </c>
      <c r="H99">
        <v>11</v>
      </c>
      <c r="I99">
        <v>0</v>
      </c>
      <c r="K99">
        <f>SUM(B99,E99,H99)</f>
        <v>19</v>
      </c>
      <c r="L99">
        <v>0</v>
      </c>
      <c r="P99">
        <v>5</v>
      </c>
      <c r="Q99">
        <v>0</v>
      </c>
      <c r="S99">
        <v>7</v>
      </c>
      <c r="T99">
        <v>0</v>
      </c>
      <c r="V99">
        <v>5</v>
      </c>
      <c r="W99">
        <v>0</v>
      </c>
      <c r="Y99">
        <f>SUM(P99,S99,V99)</f>
        <v>17</v>
      </c>
      <c r="Z99">
        <v>0</v>
      </c>
    </row>
    <row r="100" spans="2:26">
      <c r="B100">
        <v>14</v>
      </c>
      <c r="C100">
        <v>1</v>
      </c>
      <c r="E100">
        <v>3</v>
      </c>
      <c r="F100">
        <v>1</v>
      </c>
      <c r="H100">
        <v>10</v>
      </c>
      <c r="I100">
        <v>1</v>
      </c>
      <c r="K100">
        <f t="shared" ref="K100:K117" si="1">SUM(B100,E100,H100)</f>
        <v>27</v>
      </c>
      <c r="L100">
        <v>1</v>
      </c>
      <c r="P100">
        <v>13</v>
      </c>
      <c r="Q100">
        <v>1</v>
      </c>
      <c r="S100">
        <v>15</v>
      </c>
      <c r="T100">
        <v>1</v>
      </c>
      <c r="V100">
        <v>7</v>
      </c>
      <c r="W100">
        <v>1</v>
      </c>
      <c r="Y100">
        <f t="shared" ref="Y100:Y117" si="2">SUM(P100,S100,V100)</f>
        <v>35</v>
      </c>
      <c r="Z100">
        <v>1</v>
      </c>
    </row>
    <row r="101" spans="2:26">
      <c r="B101">
        <v>17</v>
      </c>
      <c r="C101">
        <v>2</v>
      </c>
      <c r="E101">
        <v>19</v>
      </c>
      <c r="F101">
        <v>2</v>
      </c>
      <c r="H101">
        <v>4</v>
      </c>
      <c r="I101">
        <v>2</v>
      </c>
      <c r="K101">
        <f t="shared" si="1"/>
        <v>40</v>
      </c>
      <c r="L101">
        <v>2</v>
      </c>
      <c r="P101">
        <v>16</v>
      </c>
      <c r="Q101">
        <v>2</v>
      </c>
      <c r="S101">
        <v>18</v>
      </c>
      <c r="T101">
        <v>2</v>
      </c>
      <c r="V101">
        <v>1</v>
      </c>
      <c r="W101">
        <v>2</v>
      </c>
      <c r="Y101">
        <f t="shared" si="2"/>
        <v>35</v>
      </c>
      <c r="Z101">
        <v>2</v>
      </c>
    </row>
    <row r="102" spans="2:26">
      <c r="B102">
        <v>15</v>
      </c>
      <c r="C102">
        <v>3</v>
      </c>
      <c r="E102">
        <v>12</v>
      </c>
      <c r="F102">
        <v>3</v>
      </c>
      <c r="H102">
        <v>6</v>
      </c>
      <c r="I102">
        <v>3</v>
      </c>
      <c r="K102">
        <f t="shared" si="1"/>
        <v>33</v>
      </c>
      <c r="L102">
        <v>3</v>
      </c>
      <c r="P102">
        <v>17</v>
      </c>
      <c r="Q102">
        <v>3</v>
      </c>
      <c r="S102">
        <v>19</v>
      </c>
      <c r="T102">
        <v>3</v>
      </c>
      <c r="V102">
        <v>2</v>
      </c>
      <c r="W102">
        <v>3</v>
      </c>
      <c r="Y102">
        <f t="shared" si="2"/>
        <v>38</v>
      </c>
      <c r="Z102">
        <v>3</v>
      </c>
    </row>
    <row r="103" spans="2:26">
      <c r="B103">
        <v>18</v>
      </c>
      <c r="C103">
        <v>4</v>
      </c>
      <c r="E103">
        <v>8</v>
      </c>
      <c r="F103">
        <v>4</v>
      </c>
      <c r="H103">
        <v>1</v>
      </c>
      <c r="I103">
        <v>4</v>
      </c>
      <c r="K103">
        <f t="shared" si="1"/>
        <v>27</v>
      </c>
      <c r="L103">
        <v>4</v>
      </c>
      <c r="P103">
        <v>19</v>
      </c>
      <c r="Q103">
        <v>4</v>
      </c>
      <c r="S103">
        <v>17</v>
      </c>
      <c r="T103">
        <v>4</v>
      </c>
      <c r="V103">
        <v>9</v>
      </c>
      <c r="W103">
        <v>4</v>
      </c>
      <c r="Y103">
        <f t="shared" si="2"/>
        <v>45</v>
      </c>
      <c r="Z103">
        <v>4</v>
      </c>
    </row>
    <row r="104" spans="2:26">
      <c r="B104">
        <v>19</v>
      </c>
      <c r="C104">
        <v>5</v>
      </c>
      <c r="E104">
        <v>5</v>
      </c>
      <c r="F104">
        <v>5</v>
      </c>
      <c r="H104">
        <v>3</v>
      </c>
      <c r="I104">
        <v>5</v>
      </c>
      <c r="K104">
        <f t="shared" si="1"/>
        <v>27</v>
      </c>
      <c r="L104">
        <v>5</v>
      </c>
      <c r="P104">
        <v>18</v>
      </c>
      <c r="Q104">
        <v>5</v>
      </c>
      <c r="S104">
        <v>16</v>
      </c>
      <c r="T104">
        <v>5</v>
      </c>
      <c r="V104">
        <v>8</v>
      </c>
      <c r="W104">
        <v>5</v>
      </c>
      <c r="Y104">
        <f t="shared" si="2"/>
        <v>42</v>
      </c>
      <c r="Z104">
        <v>5</v>
      </c>
    </row>
    <row r="105" spans="2:26">
      <c r="B105">
        <v>16</v>
      </c>
      <c r="C105">
        <v>6</v>
      </c>
      <c r="E105">
        <v>6</v>
      </c>
      <c r="F105">
        <v>6</v>
      </c>
      <c r="H105">
        <v>5</v>
      </c>
      <c r="I105">
        <v>6</v>
      </c>
      <c r="K105">
        <f t="shared" si="1"/>
        <v>27</v>
      </c>
      <c r="L105">
        <v>6</v>
      </c>
      <c r="P105">
        <v>15</v>
      </c>
      <c r="Q105">
        <v>6</v>
      </c>
      <c r="S105">
        <v>14</v>
      </c>
      <c r="T105">
        <v>6</v>
      </c>
      <c r="V105">
        <v>10</v>
      </c>
      <c r="W105">
        <v>6</v>
      </c>
      <c r="Y105">
        <f t="shared" si="2"/>
        <v>39</v>
      </c>
      <c r="Z105">
        <v>6</v>
      </c>
    </row>
    <row r="106" spans="2:26">
      <c r="B106">
        <v>8</v>
      </c>
      <c r="C106">
        <v>7</v>
      </c>
      <c r="E106">
        <v>9</v>
      </c>
      <c r="F106">
        <v>7</v>
      </c>
      <c r="H106">
        <v>14</v>
      </c>
      <c r="I106">
        <v>7</v>
      </c>
      <c r="K106">
        <f t="shared" si="1"/>
        <v>31</v>
      </c>
      <c r="L106">
        <v>7</v>
      </c>
      <c r="P106">
        <v>14</v>
      </c>
      <c r="Q106">
        <v>7</v>
      </c>
      <c r="S106">
        <v>5</v>
      </c>
      <c r="T106">
        <v>7</v>
      </c>
      <c r="V106">
        <v>11</v>
      </c>
      <c r="W106">
        <v>7</v>
      </c>
      <c r="Y106">
        <f t="shared" si="2"/>
        <v>30</v>
      </c>
      <c r="Z106">
        <v>7</v>
      </c>
    </row>
    <row r="107" spans="2:26">
      <c r="B107">
        <v>13</v>
      </c>
      <c r="C107">
        <v>8</v>
      </c>
      <c r="E107">
        <v>10</v>
      </c>
      <c r="F107">
        <v>8</v>
      </c>
      <c r="H107">
        <v>15</v>
      </c>
      <c r="I107">
        <v>8</v>
      </c>
      <c r="K107">
        <f t="shared" si="1"/>
        <v>38</v>
      </c>
      <c r="L107">
        <v>8</v>
      </c>
      <c r="P107">
        <v>11</v>
      </c>
      <c r="Q107">
        <v>8</v>
      </c>
      <c r="S107">
        <v>1</v>
      </c>
      <c r="T107">
        <v>8</v>
      </c>
      <c r="V107">
        <v>3</v>
      </c>
      <c r="W107">
        <v>8</v>
      </c>
      <c r="Y107">
        <f t="shared" si="2"/>
        <v>15</v>
      </c>
      <c r="Z107">
        <v>8</v>
      </c>
    </row>
    <row r="108" spans="2:26">
      <c r="B108">
        <v>9</v>
      </c>
      <c r="C108">
        <v>9</v>
      </c>
      <c r="E108">
        <v>13</v>
      </c>
      <c r="F108">
        <v>9</v>
      </c>
      <c r="H108">
        <v>19</v>
      </c>
      <c r="I108">
        <v>9</v>
      </c>
      <c r="K108">
        <f t="shared" si="1"/>
        <v>41</v>
      </c>
      <c r="L108">
        <v>9</v>
      </c>
      <c r="P108">
        <v>7</v>
      </c>
      <c r="Q108">
        <v>9</v>
      </c>
      <c r="S108">
        <v>2</v>
      </c>
      <c r="T108">
        <v>9</v>
      </c>
      <c r="V108">
        <v>4</v>
      </c>
      <c r="W108">
        <v>9</v>
      </c>
      <c r="Y108">
        <f t="shared" si="2"/>
        <v>13</v>
      </c>
      <c r="Z108">
        <v>9</v>
      </c>
    </row>
    <row r="109" spans="2:26">
      <c r="B109">
        <v>11</v>
      </c>
      <c r="C109">
        <v>10</v>
      </c>
      <c r="E109">
        <v>14</v>
      </c>
      <c r="F109">
        <v>10</v>
      </c>
      <c r="H109">
        <v>12</v>
      </c>
      <c r="I109">
        <v>10</v>
      </c>
      <c r="K109">
        <f t="shared" si="1"/>
        <v>37</v>
      </c>
      <c r="L109">
        <v>10</v>
      </c>
      <c r="P109">
        <v>8</v>
      </c>
      <c r="Q109">
        <v>10</v>
      </c>
      <c r="S109">
        <v>4</v>
      </c>
      <c r="T109">
        <v>10</v>
      </c>
      <c r="V109">
        <v>6</v>
      </c>
      <c r="W109">
        <v>10</v>
      </c>
      <c r="Y109">
        <f t="shared" si="2"/>
        <v>18</v>
      </c>
      <c r="Z109">
        <v>10</v>
      </c>
    </row>
    <row r="110" spans="2:26">
      <c r="B110">
        <v>12</v>
      </c>
      <c r="C110">
        <v>11</v>
      </c>
      <c r="E110">
        <v>17</v>
      </c>
      <c r="F110">
        <v>11</v>
      </c>
      <c r="H110">
        <v>8</v>
      </c>
      <c r="I110">
        <v>11</v>
      </c>
      <c r="K110">
        <f t="shared" si="1"/>
        <v>37</v>
      </c>
      <c r="L110">
        <v>11</v>
      </c>
      <c r="P110">
        <v>12</v>
      </c>
      <c r="Q110">
        <v>11</v>
      </c>
      <c r="S110">
        <v>8</v>
      </c>
      <c r="T110">
        <v>11</v>
      </c>
      <c r="V110">
        <v>13</v>
      </c>
      <c r="W110">
        <v>11</v>
      </c>
      <c r="Y110">
        <f t="shared" si="2"/>
        <v>33</v>
      </c>
      <c r="Z110">
        <v>11</v>
      </c>
    </row>
    <row r="111" spans="2:26">
      <c r="B111">
        <v>10</v>
      </c>
      <c r="C111">
        <v>12</v>
      </c>
      <c r="E111">
        <v>18</v>
      </c>
      <c r="F111">
        <v>12</v>
      </c>
      <c r="H111">
        <v>9</v>
      </c>
      <c r="I111">
        <v>12</v>
      </c>
      <c r="K111">
        <f t="shared" si="1"/>
        <v>37</v>
      </c>
      <c r="L111">
        <v>12</v>
      </c>
      <c r="P111">
        <v>10</v>
      </c>
      <c r="Q111">
        <v>12</v>
      </c>
      <c r="S111">
        <v>10</v>
      </c>
      <c r="T111">
        <v>12</v>
      </c>
      <c r="V111">
        <v>12</v>
      </c>
      <c r="W111">
        <v>12</v>
      </c>
      <c r="Y111">
        <f t="shared" si="2"/>
        <v>32</v>
      </c>
      <c r="Z111">
        <v>12</v>
      </c>
    </row>
    <row r="112" spans="2:26">
      <c r="B112">
        <v>6</v>
      </c>
      <c r="C112">
        <v>13</v>
      </c>
      <c r="E112">
        <v>15</v>
      </c>
      <c r="F112">
        <v>13</v>
      </c>
      <c r="H112">
        <v>2</v>
      </c>
      <c r="I112">
        <v>13</v>
      </c>
      <c r="K112">
        <f t="shared" si="1"/>
        <v>23</v>
      </c>
      <c r="L112">
        <v>13</v>
      </c>
      <c r="P112">
        <v>9</v>
      </c>
      <c r="Q112">
        <v>13</v>
      </c>
      <c r="S112">
        <v>12</v>
      </c>
      <c r="T112">
        <v>13</v>
      </c>
      <c r="V112">
        <v>14</v>
      </c>
      <c r="W112">
        <v>13</v>
      </c>
      <c r="Y112">
        <f t="shared" si="2"/>
        <v>35</v>
      </c>
      <c r="Z112">
        <v>13</v>
      </c>
    </row>
    <row r="113" spans="2:26">
      <c r="B113">
        <v>5</v>
      </c>
      <c r="C113">
        <v>14</v>
      </c>
      <c r="E113">
        <v>16</v>
      </c>
      <c r="F113">
        <v>14</v>
      </c>
      <c r="H113">
        <v>7</v>
      </c>
      <c r="I113">
        <v>14</v>
      </c>
      <c r="K113">
        <f t="shared" si="1"/>
        <v>28</v>
      </c>
      <c r="L113">
        <v>14</v>
      </c>
      <c r="P113">
        <v>6</v>
      </c>
      <c r="Q113">
        <v>14</v>
      </c>
      <c r="S113">
        <v>13</v>
      </c>
      <c r="T113">
        <v>14</v>
      </c>
      <c r="V113">
        <v>15</v>
      </c>
      <c r="W113">
        <v>14</v>
      </c>
      <c r="Y113">
        <f t="shared" si="2"/>
        <v>34</v>
      </c>
      <c r="Z113">
        <v>14</v>
      </c>
    </row>
    <row r="114" spans="2:26">
      <c r="B114">
        <v>2</v>
      </c>
      <c r="C114">
        <v>15</v>
      </c>
      <c r="E114">
        <v>11</v>
      </c>
      <c r="F114">
        <v>15</v>
      </c>
      <c r="H114">
        <v>13</v>
      </c>
      <c r="I114">
        <v>15</v>
      </c>
      <c r="K114">
        <f t="shared" si="1"/>
        <v>26</v>
      </c>
      <c r="L114">
        <v>15</v>
      </c>
      <c r="P114">
        <v>4</v>
      </c>
      <c r="Q114">
        <v>15</v>
      </c>
      <c r="S114">
        <v>11</v>
      </c>
      <c r="T114">
        <v>15</v>
      </c>
      <c r="V114">
        <v>16</v>
      </c>
      <c r="W114">
        <v>15</v>
      </c>
      <c r="Y114">
        <f t="shared" si="2"/>
        <v>31</v>
      </c>
      <c r="Z114">
        <v>15</v>
      </c>
    </row>
    <row r="115" spans="2:26">
      <c r="B115">
        <v>1</v>
      </c>
      <c r="C115">
        <v>16</v>
      </c>
      <c r="E115">
        <v>7</v>
      </c>
      <c r="F115">
        <v>16</v>
      </c>
      <c r="H115">
        <v>17</v>
      </c>
      <c r="I115">
        <v>16</v>
      </c>
      <c r="K115">
        <f t="shared" si="1"/>
        <v>25</v>
      </c>
      <c r="L115">
        <v>16</v>
      </c>
      <c r="P115">
        <v>2</v>
      </c>
      <c r="Q115">
        <v>16</v>
      </c>
      <c r="S115">
        <v>9</v>
      </c>
      <c r="T115">
        <v>16</v>
      </c>
      <c r="V115">
        <v>17</v>
      </c>
      <c r="W115">
        <v>16</v>
      </c>
      <c r="Y115">
        <f t="shared" si="2"/>
        <v>28</v>
      </c>
      <c r="Z115">
        <v>16</v>
      </c>
    </row>
    <row r="116" spans="2:26">
      <c r="B116">
        <v>3</v>
      </c>
      <c r="C116">
        <v>17</v>
      </c>
      <c r="E116">
        <v>4</v>
      </c>
      <c r="F116">
        <v>17</v>
      </c>
      <c r="H116">
        <v>18</v>
      </c>
      <c r="I116">
        <v>17</v>
      </c>
      <c r="K116">
        <f t="shared" si="1"/>
        <v>25</v>
      </c>
      <c r="L116">
        <v>17</v>
      </c>
      <c r="P116">
        <v>1</v>
      </c>
      <c r="Q116">
        <v>17</v>
      </c>
      <c r="S116">
        <v>6</v>
      </c>
      <c r="T116">
        <v>17</v>
      </c>
      <c r="V116">
        <v>19</v>
      </c>
      <c r="W116">
        <v>17</v>
      </c>
      <c r="Y116">
        <f t="shared" si="2"/>
        <v>26</v>
      </c>
      <c r="Z116">
        <v>17</v>
      </c>
    </row>
    <row r="117" spans="2:26">
      <c r="B117">
        <v>4</v>
      </c>
      <c r="C117">
        <v>18</v>
      </c>
      <c r="E117">
        <v>2</v>
      </c>
      <c r="F117">
        <v>18</v>
      </c>
      <c r="H117">
        <v>16</v>
      </c>
      <c r="I117">
        <v>18</v>
      </c>
      <c r="K117">
        <f t="shared" si="1"/>
        <v>22</v>
      </c>
      <c r="L117">
        <v>18</v>
      </c>
      <c r="P117">
        <v>3</v>
      </c>
      <c r="Q117">
        <v>18</v>
      </c>
      <c r="S117">
        <v>3</v>
      </c>
      <c r="T117">
        <v>18</v>
      </c>
      <c r="V117">
        <v>18</v>
      </c>
      <c r="W117">
        <v>18</v>
      </c>
      <c r="Y117">
        <f t="shared" si="2"/>
        <v>24</v>
      </c>
      <c r="Z117">
        <v>18</v>
      </c>
    </row>
    <row r="119" spans="2:26">
      <c r="S119" s="142" t="s">
        <v>12</v>
      </c>
      <c r="T119" s="142"/>
      <c r="U119" s="142"/>
      <c r="V119" s="142"/>
      <c r="W119" s="142"/>
    </row>
    <row r="120" spans="2:26">
      <c r="B120" s="136" t="s">
        <v>0</v>
      </c>
      <c r="C120" s="136"/>
      <c r="D120" s="136"/>
      <c r="E120" s="136"/>
      <c r="F120" s="136"/>
      <c r="S120" s="104" t="s">
        <v>150</v>
      </c>
      <c r="T120" s="103" t="s">
        <v>152</v>
      </c>
      <c r="U120" s="103" t="s">
        <v>153</v>
      </c>
      <c r="V120" s="103" t="s">
        <v>154</v>
      </c>
      <c r="W120" s="104" t="s">
        <v>151</v>
      </c>
    </row>
    <row r="121" spans="2:26">
      <c r="B121" s="94" t="s">
        <v>150</v>
      </c>
      <c r="C121" s="103" t="s">
        <v>152</v>
      </c>
      <c r="D121" s="103" t="s">
        <v>153</v>
      </c>
      <c r="E121" s="103" t="s">
        <v>154</v>
      </c>
      <c r="F121" s="94" t="s">
        <v>151</v>
      </c>
      <c r="S121" s="104">
        <v>0</v>
      </c>
      <c r="T121" s="95">
        <v>5</v>
      </c>
      <c r="U121" s="95">
        <v>7</v>
      </c>
      <c r="V121" s="95">
        <v>5</v>
      </c>
      <c r="W121" s="95">
        <v>17</v>
      </c>
    </row>
    <row r="122" spans="2:26">
      <c r="B122" s="94">
        <v>0</v>
      </c>
      <c r="C122" s="90">
        <v>7</v>
      </c>
      <c r="D122" s="90">
        <v>1</v>
      </c>
      <c r="E122" s="90">
        <v>11</v>
      </c>
      <c r="F122" s="90">
        <v>19</v>
      </c>
      <c r="S122" s="104">
        <v>1</v>
      </c>
      <c r="T122" s="95">
        <v>13</v>
      </c>
      <c r="U122" s="95">
        <v>15</v>
      </c>
      <c r="V122" s="95">
        <v>7</v>
      </c>
      <c r="W122" s="95">
        <v>35</v>
      </c>
    </row>
    <row r="123" spans="2:26">
      <c r="B123" s="94">
        <v>1</v>
      </c>
      <c r="C123" s="90">
        <v>14</v>
      </c>
      <c r="D123" s="90">
        <v>3</v>
      </c>
      <c r="E123" s="90">
        <v>10</v>
      </c>
      <c r="F123" s="90">
        <v>27</v>
      </c>
      <c r="S123" s="104">
        <v>2</v>
      </c>
      <c r="T123" s="95">
        <v>16</v>
      </c>
      <c r="U123" s="95">
        <v>18</v>
      </c>
      <c r="V123" s="95">
        <v>1</v>
      </c>
      <c r="W123" s="95">
        <v>35</v>
      </c>
    </row>
    <row r="124" spans="2:26">
      <c r="B124" s="94">
        <v>2</v>
      </c>
      <c r="C124" s="90">
        <v>17</v>
      </c>
      <c r="D124" s="90">
        <v>19</v>
      </c>
      <c r="E124" s="90">
        <v>4</v>
      </c>
      <c r="F124" s="90">
        <v>40</v>
      </c>
      <c r="S124" s="104">
        <v>3</v>
      </c>
      <c r="T124" s="95">
        <v>17</v>
      </c>
      <c r="U124" s="95">
        <v>19</v>
      </c>
      <c r="V124" s="95">
        <v>2</v>
      </c>
      <c r="W124" s="95">
        <v>38</v>
      </c>
    </row>
    <row r="125" spans="2:26">
      <c r="B125" s="94">
        <v>3</v>
      </c>
      <c r="C125" s="90">
        <v>15</v>
      </c>
      <c r="D125" s="90">
        <v>12</v>
      </c>
      <c r="E125" s="90">
        <v>6</v>
      </c>
      <c r="F125" s="90">
        <v>33</v>
      </c>
      <c r="S125" s="104">
        <v>4</v>
      </c>
      <c r="T125" s="95">
        <v>19</v>
      </c>
      <c r="U125" s="95">
        <v>17</v>
      </c>
      <c r="V125" s="95">
        <v>9</v>
      </c>
      <c r="W125" s="95">
        <v>45</v>
      </c>
    </row>
    <row r="126" spans="2:26">
      <c r="B126" s="94">
        <v>4</v>
      </c>
      <c r="C126" s="90">
        <v>18</v>
      </c>
      <c r="D126" s="90">
        <v>8</v>
      </c>
      <c r="E126" s="90">
        <v>1</v>
      </c>
      <c r="F126" s="90">
        <v>27</v>
      </c>
      <c r="S126" s="104">
        <v>5</v>
      </c>
      <c r="T126" s="95">
        <v>18</v>
      </c>
      <c r="U126" s="95">
        <v>16</v>
      </c>
      <c r="V126" s="95">
        <v>8</v>
      </c>
      <c r="W126" s="95">
        <v>42</v>
      </c>
    </row>
    <row r="127" spans="2:26">
      <c r="B127" s="94">
        <v>5</v>
      </c>
      <c r="C127" s="90">
        <v>19</v>
      </c>
      <c r="D127" s="90">
        <v>5</v>
      </c>
      <c r="E127" s="90">
        <v>3</v>
      </c>
      <c r="F127" s="90">
        <v>27</v>
      </c>
      <c r="S127" s="104">
        <v>6</v>
      </c>
      <c r="T127" s="95">
        <v>15</v>
      </c>
      <c r="U127" s="95">
        <v>14</v>
      </c>
      <c r="V127" s="95">
        <v>10</v>
      </c>
      <c r="W127" s="95">
        <v>39</v>
      </c>
    </row>
    <row r="128" spans="2:26">
      <c r="B128" s="94">
        <v>6</v>
      </c>
      <c r="C128" s="90">
        <v>16</v>
      </c>
      <c r="D128" s="90">
        <v>6</v>
      </c>
      <c r="E128" s="90">
        <v>5</v>
      </c>
      <c r="F128" s="90">
        <v>27</v>
      </c>
      <c r="S128" s="104">
        <v>7</v>
      </c>
      <c r="T128" s="95">
        <v>14</v>
      </c>
      <c r="U128" s="95">
        <v>5</v>
      </c>
      <c r="V128" s="95">
        <v>11</v>
      </c>
      <c r="W128" s="95">
        <v>30</v>
      </c>
    </row>
    <row r="129" spans="2:23">
      <c r="B129" s="94">
        <v>7</v>
      </c>
      <c r="C129" s="90">
        <v>8</v>
      </c>
      <c r="D129" s="90">
        <v>9</v>
      </c>
      <c r="E129" s="90">
        <v>14</v>
      </c>
      <c r="F129" s="90">
        <v>31</v>
      </c>
      <c r="S129" s="104">
        <v>8</v>
      </c>
      <c r="T129" s="95">
        <v>11</v>
      </c>
      <c r="U129" s="95">
        <v>1</v>
      </c>
      <c r="V129" s="95">
        <v>3</v>
      </c>
      <c r="W129" s="95">
        <v>15</v>
      </c>
    </row>
    <row r="130" spans="2:23">
      <c r="B130" s="94">
        <v>8</v>
      </c>
      <c r="C130" s="90">
        <v>13</v>
      </c>
      <c r="D130" s="90">
        <v>10</v>
      </c>
      <c r="E130" s="90">
        <v>15</v>
      </c>
      <c r="F130" s="90">
        <v>38</v>
      </c>
      <c r="S130" s="104">
        <v>9</v>
      </c>
      <c r="T130" s="95">
        <v>7</v>
      </c>
      <c r="U130" s="95">
        <v>2</v>
      </c>
      <c r="V130" s="95">
        <v>4</v>
      </c>
      <c r="W130" s="95">
        <v>13</v>
      </c>
    </row>
    <row r="131" spans="2:23">
      <c r="B131" s="94">
        <v>9</v>
      </c>
      <c r="C131" s="90">
        <v>9</v>
      </c>
      <c r="D131" s="90">
        <v>13</v>
      </c>
      <c r="E131" s="90">
        <v>19</v>
      </c>
      <c r="F131" s="90">
        <v>41</v>
      </c>
      <c r="S131" s="104">
        <v>10</v>
      </c>
      <c r="T131" s="95">
        <v>8</v>
      </c>
      <c r="U131" s="95">
        <v>4</v>
      </c>
      <c r="V131" s="95">
        <v>6</v>
      </c>
      <c r="W131" s="95">
        <v>18</v>
      </c>
    </row>
    <row r="132" spans="2:23">
      <c r="B132" s="94">
        <v>10</v>
      </c>
      <c r="C132" s="90">
        <v>11</v>
      </c>
      <c r="D132" s="90">
        <v>14</v>
      </c>
      <c r="E132" s="90">
        <v>12</v>
      </c>
      <c r="F132" s="90">
        <v>37</v>
      </c>
      <c r="S132" s="104">
        <v>11</v>
      </c>
      <c r="T132" s="95">
        <v>12</v>
      </c>
      <c r="U132" s="95">
        <v>8</v>
      </c>
      <c r="V132" s="95">
        <v>13</v>
      </c>
      <c r="W132" s="95">
        <v>33</v>
      </c>
    </row>
    <row r="133" spans="2:23">
      <c r="B133" s="94">
        <v>11</v>
      </c>
      <c r="C133" s="90">
        <v>12</v>
      </c>
      <c r="D133" s="90">
        <v>17</v>
      </c>
      <c r="E133" s="90">
        <v>8</v>
      </c>
      <c r="F133" s="90">
        <v>37</v>
      </c>
      <c r="S133" s="104">
        <v>12</v>
      </c>
      <c r="T133" s="95">
        <v>10</v>
      </c>
      <c r="U133" s="95">
        <v>10</v>
      </c>
      <c r="V133" s="95">
        <v>12</v>
      </c>
      <c r="W133" s="95">
        <v>32</v>
      </c>
    </row>
    <row r="134" spans="2:23">
      <c r="B134" s="94">
        <v>12</v>
      </c>
      <c r="C134" s="90">
        <v>10</v>
      </c>
      <c r="D134" s="90">
        <v>18</v>
      </c>
      <c r="E134" s="90">
        <v>9</v>
      </c>
      <c r="F134" s="90">
        <v>37</v>
      </c>
      <c r="S134" s="104">
        <v>13</v>
      </c>
      <c r="T134" s="95">
        <v>9</v>
      </c>
      <c r="U134" s="95">
        <v>12</v>
      </c>
      <c r="V134" s="95">
        <v>14</v>
      </c>
      <c r="W134" s="95">
        <v>35</v>
      </c>
    </row>
    <row r="135" spans="2:23">
      <c r="B135" s="94">
        <v>13</v>
      </c>
      <c r="C135" s="90">
        <v>6</v>
      </c>
      <c r="D135" s="90">
        <v>15</v>
      </c>
      <c r="E135" s="90">
        <v>2</v>
      </c>
      <c r="F135" s="90">
        <v>23</v>
      </c>
      <c r="S135" s="104">
        <v>14</v>
      </c>
      <c r="T135" s="95">
        <v>6</v>
      </c>
      <c r="U135" s="95">
        <v>13</v>
      </c>
      <c r="V135" s="95">
        <v>15</v>
      </c>
      <c r="W135" s="95">
        <v>34</v>
      </c>
    </row>
    <row r="136" spans="2:23">
      <c r="B136" s="94">
        <v>14</v>
      </c>
      <c r="C136" s="90">
        <v>5</v>
      </c>
      <c r="D136" s="90">
        <v>16</v>
      </c>
      <c r="E136" s="90">
        <v>7</v>
      </c>
      <c r="F136" s="90">
        <v>28</v>
      </c>
      <c r="S136" s="104">
        <v>15</v>
      </c>
      <c r="T136" s="95">
        <v>4</v>
      </c>
      <c r="U136" s="95">
        <v>11</v>
      </c>
      <c r="V136" s="95">
        <v>16</v>
      </c>
      <c r="W136" s="95">
        <v>31</v>
      </c>
    </row>
    <row r="137" spans="2:23">
      <c r="B137" s="94">
        <v>15</v>
      </c>
      <c r="C137" s="90">
        <v>2</v>
      </c>
      <c r="D137" s="90">
        <v>11</v>
      </c>
      <c r="E137" s="90">
        <v>13</v>
      </c>
      <c r="F137" s="90">
        <v>26</v>
      </c>
      <c r="S137" s="104">
        <v>16</v>
      </c>
      <c r="T137" s="95">
        <v>2</v>
      </c>
      <c r="U137" s="95">
        <v>9</v>
      </c>
      <c r="V137" s="95">
        <v>17</v>
      </c>
      <c r="W137" s="95">
        <v>28</v>
      </c>
    </row>
    <row r="138" spans="2:23">
      <c r="B138" s="94">
        <v>16</v>
      </c>
      <c r="C138" s="90">
        <v>1</v>
      </c>
      <c r="D138" s="90">
        <v>7</v>
      </c>
      <c r="E138" s="90">
        <v>17</v>
      </c>
      <c r="F138" s="90">
        <v>25</v>
      </c>
      <c r="S138" s="104">
        <v>17</v>
      </c>
      <c r="T138" s="95">
        <v>1</v>
      </c>
      <c r="U138" s="95">
        <v>6</v>
      </c>
      <c r="V138" s="95">
        <v>19</v>
      </c>
      <c r="W138" s="95">
        <v>26</v>
      </c>
    </row>
    <row r="139" spans="2:23">
      <c r="B139" s="94">
        <v>17</v>
      </c>
      <c r="C139" s="90">
        <v>3</v>
      </c>
      <c r="D139" s="90">
        <v>4</v>
      </c>
      <c r="E139" s="90">
        <v>18</v>
      </c>
      <c r="F139" s="90">
        <v>25</v>
      </c>
      <c r="S139" s="104">
        <v>18</v>
      </c>
      <c r="T139" s="95">
        <v>3</v>
      </c>
      <c r="U139" s="95">
        <v>3</v>
      </c>
      <c r="V139" s="95">
        <v>18</v>
      </c>
      <c r="W139" s="95">
        <v>24</v>
      </c>
    </row>
    <row r="140" spans="2:23">
      <c r="B140" s="94">
        <v>18</v>
      </c>
      <c r="C140" s="90">
        <v>4</v>
      </c>
      <c r="D140" s="90">
        <v>2</v>
      </c>
      <c r="E140" s="90">
        <v>16</v>
      </c>
      <c r="F140" s="90">
        <v>22</v>
      </c>
      <c r="S140" s="105"/>
      <c r="T140" s="105"/>
      <c r="U140" s="105"/>
      <c r="V140" s="105"/>
      <c r="W140" s="105"/>
    </row>
  </sheetData>
  <sortState ref="AA75:AB93">
    <sortCondition ref="AA75:AA93"/>
  </sortState>
  <mergeCells count="12">
    <mergeCell ref="B120:F120"/>
    <mergeCell ref="S119:W119"/>
    <mergeCell ref="AD75:AF78"/>
    <mergeCell ref="C1:G2"/>
    <mergeCell ref="J1:N2"/>
    <mergeCell ref="Q1:U2"/>
    <mergeCell ref="C28:D28"/>
    <mergeCell ref="F28:G28"/>
    <mergeCell ref="J28:K28"/>
    <mergeCell ref="M28:N28"/>
    <mergeCell ref="Q28:R28"/>
    <mergeCell ref="T28:U28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topLeftCell="A49" workbookViewId="0">
      <selection activeCell="W108" sqref="W108:AA128"/>
    </sheetView>
  </sheetViews>
  <sheetFormatPr defaultRowHeight="15"/>
  <cols>
    <col min="3" max="3" width="10.85546875" bestFit="1" customWidth="1"/>
    <col min="4" max="4" width="11.85546875" bestFit="1" customWidth="1"/>
    <col min="5" max="5" width="12" bestFit="1" customWidth="1"/>
    <col min="6" max="6" width="12.5703125" bestFit="1" customWidth="1"/>
    <col min="7" max="7" width="9.5703125" bestFit="1" customWidth="1"/>
    <col min="23" max="24" width="12.5703125" bestFit="1" customWidth="1"/>
    <col min="25" max="25" width="12" bestFit="1" customWidth="1"/>
    <col min="26" max="26" width="12.5703125" bestFit="1" customWidth="1"/>
    <col min="27" max="27" width="9.5703125" bestFit="1" customWidth="1"/>
    <col min="28" max="28" width="10.42578125" bestFit="1" customWidth="1"/>
  </cols>
  <sheetData>
    <row r="1" spans="4:25">
      <c r="D1" s="120" t="s">
        <v>110</v>
      </c>
      <c r="E1" s="120"/>
      <c r="F1" s="120"/>
      <c r="G1" s="120"/>
      <c r="H1" s="120"/>
      <c r="I1" s="120"/>
      <c r="L1" s="120" t="s">
        <v>111</v>
      </c>
      <c r="M1" s="120"/>
      <c r="N1" s="120"/>
      <c r="O1" s="120"/>
      <c r="P1" s="120"/>
      <c r="Q1" s="120"/>
      <c r="T1" s="120" t="s">
        <v>112</v>
      </c>
      <c r="U1" s="120"/>
      <c r="V1" s="120"/>
      <c r="W1" s="120"/>
      <c r="X1" s="120"/>
      <c r="Y1" s="120"/>
    </row>
    <row r="2" spans="4:25">
      <c r="D2" s="120"/>
      <c r="E2" s="120"/>
      <c r="F2" s="120"/>
      <c r="G2" s="120"/>
      <c r="H2" s="120"/>
      <c r="I2" s="120"/>
      <c r="L2" s="120"/>
      <c r="M2" s="120"/>
      <c r="N2" s="120"/>
      <c r="O2" s="120"/>
      <c r="P2" s="120"/>
      <c r="Q2" s="120"/>
      <c r="T2" s="120"/>
      <c r="U2" s="120"/>
      <c r="V2" s="120"/>
      <c r="W2" s="120"/>
      <c r="X2" s="120"/>
      <c r="Y2" s="120"/>
    </row>
    <row r="3" spans="4:25">
      <c r="D3" t="s">
        <v>46</v>
      </c>
      <c r="E3" t="s">
        <v>5</v>
      </c>
      <c r="H3" t="s">
        <v>48</v>
      </c>
      <c r="I3" t="s">
        <v>5</v>
      </c>
      <c r="L3" t="s">
        <v>46</v>
      </c>
      <c r="M3" t="s">
        <v>5</v>
      </c>
      <c r="P3" t="s">
        <v>48</v>
      </c>
      <c r="Q3" t="s">
        <v>5</v>
      </c>
      <c r="T3" t="s">
        <v>46</v>
      </c>
      <c r="U3" t="s">
        <v>5</v>
      </c>
      <c r="X3" t="s">
        <v>48</v>
      </c>
      <c r="Y3" t="s">
        <v>5</v>
      </c>
    </row>
    <row r="4" spans="4:25">
      <c r="E4" t="s">
        <v>92</v>
      </c>
      <c r="I4" t="s">
        <v>92</v>
      </c>
      <c r="M4" t="s">
        <v>50</v>
      </c>
      <c r="Q4" t="s">
        <v>50</v>
      </c>
      <c r="U4" t="s">
        <v>93</v>
      </c>
      <c r="Y4" t="s">
        <v>93</v>
      </c>
    </row>
    <row r="5" spans="4:25">
      <c r="D5" t="s">
        <v>17</v>
      </c>
      <c r="E5" t="s">
        <v>10</v>
      </c>
      <c r="H5" t="s">
        <v>17</v>
      </c>
      <c r="I5" t="s">
        <v>10</v>
      </c>
      <c r="L5" t="s">
        <v>17</v>
      </c>
      <c r="M5" t="s">
        <v>10</v>
      </c>
      <c r="P5" t="s">
        <v>17</v>
      </c>
      <c r="Q5" t="s">
        <v>10</v>
      </c>
      <c r="T5" t="s">
        <v>17</v>
      </c>
      <c r="U5" t="s">
        <v>10</v>
      </c>
      <c r="X5" t="s">
        <v>17</v>
      </c>
      <c r="Y5" t="s">
        <v>10</v>
      </c>
    </row>
    <row r="6" spans="4:25">
      <c r="D6">
        <v>0</v>
      </c>
      <c r="E6">
        <v>1.7515416666666801</v>
      </c>
      <c r="H6">
        <v>0</v>
      </c>
      <c r="I6">
        <v>0.89987499999998699</v>
      </c>
      <c r="L6">
        <v>0</v>
      </c>
      <c r="M6">
        <v>2.8471999999999702</v>
      </c>
      <c r="P6">
        <v>0</v>
      </c>
      <c r="Q6">
        <v>3.01839999999997</v>
      </c>
      <c r="T6">
        <v>0</v>
      </c>
      <c r="U6">
        <v>0.97571428571427499</v>
      </c>
      <c r="X6">
        <v>0</v>
      </c>
      <c r="Y6">
        <v>0.72985714285714398</v>
      </c>
    </row>
    <row r="7" spans="4:25">
      <c r="D7">
        <v>1</v>
      </c>
      <c r="E7">
        <v>1.818875</v>
      </c>
      <c r="H7">
        <v>1</v>
      </c>
      <c r="I7">
        <v>1.02762499999998</v>
      </c>
      <c r="L7">
        <v>1</v>
      </c>
      <c r="M7">
        <v>3.1336999999999602</v>
      </c>
      <c r="P7">
        <v>1</v>
      </c>
      <c r="Q7">
        <v>3.7171999999999699</v>
      </c>
      <c r="T7">
        <v>1</v>
      </c>
      <c r="U7">
        <v>1.1554285714285699</v>
      </c>
      <c r="X7">
        <v>1</v>
      </c>
      <c r="Y7">
        <v>0.78599999999998105</v>
      </c>
    </row>
    <row r="8" spans="4:25">
      <c r="D8">
        <v>2</v>
      </c>
      <c r="E8">
        <v>2.0099583333333402</v>
      </c>
      <c r="H8">
        <v>2</v>
      </c>
      <c r="I8">
        <v>1.0559999999999901</v>
      </c>
      <c r="L8">
        <v>2</v>
      </c>
      <c r="M8">
        <v>2.8039999999999701</v>
      </c>
      <c r="P8">
        <v>2</v>
      </c>
      <c r="Q8">
        <v>3.76269999999997</v>
      </c>
      <c r="T8">
        <v>2</v>
      </c>
      <c r="U8">
        <v>0.86399999999999799</v>
      </c>
      <c r="X8">
        <v>2</v>
      </c>
      <c r="Y8">
        <v>0.73699999999999599</v>
      </c>
    </row>
    <row r="9" spans="4:25">
      <c r="D9">
        <v>3</v>
      </c>
      <c r="E9">
        <v>2.1363333333333498</v>
      </c>
      <c r="H9">
        <v>3</v>
      </c>
      <c r="I9">
        <v>1.03158333333332</v>
      </c>
      <c r="L9">
        <v>3</v>
      </c>
      <c r="M9">
        <v>2.38709999999997</v>
      </c>
      <c r="P9">
        <v>3</v>
      </c>
      <c r="Q9">
        <v>3.4208999999999801</v>
      </c>
      <c r="T9">
        <v>3</v>
      </c>
      <c r="U9">
        <v>0.99871428571426601</v>
      </c>
      <c r="X9">
        <v>3</v>
      </c>
      <c r="Y9">
        <v>0.90857142857142303</v>
      </c>
    </row>
    <row r="10" spans="4:25">
      <c r="D10">
        <v>4</v>
      </c>
      <c r="E10">
        <v>2.1486250000000102</v>
      </c>
      <c r="H10">
        <v>4</v>
      </c>
      <c r="I10">
        <v>1.0429166666666501</v>
      </c>
      <c r="L10">
        <v>4</v>
      </c>
      <c r="M10">
        <v>2.4784999999999702</v>
      </c>
      <c r="P10">
        <v>4</v>
      </c>
      <c r="Q10">
        <v>2.8934999999999702</v>
      </c>
      <c r="T10">
        <v>4</v>
      </c>
      <c r="U10">
        <v>1.1394285714285699</v>
      </c>
      <c r="X10">
        <v>4</v>
      </c>
      <c r="Y10">
        <v>1.1668571428571499</v>
      </c>
    </row>
    <row r="11" spans="4:25">
      <c r="D11">
        <v>5</v>
      </c>
      <c r="E11">
        <v>2.0700000000000101</v>
      </c>
      <c r="H11">
        <v>5</v>
      </c>
      <c r="I11">
        <v>1.0077083333333201</v>
      </c>
      <c r="L11">
        <v>5</v>
      </c>
      <c r="M11">
        <v>2.3534999999999702</v>
      </c>
      <c r="P11">
        <v>5</v>
      </c>
      <c r="Q11">
        <v>2.6246999999999701</v>
      </c>
      <c r="T11">
        <v>5</v>
      </c>
      <c r="U11">
        <v>0.89185714285714301</v>
      </c>
      <c r="X11">
        <v>5</v>
      </c>
      <c r="Y11">
        <v>1.3277142857142901</v>
      </c>
    </row>
    <row r="12" spans="4:25">
      <c r="D12">
        <v>6</v>
      </c>
      <c r="E12">
        <v>2.0144583333333399</v>
      </c>
      <c r="H12">
        <v>6</v>
      </c>
      <c r="I12">
        <v>1.00674999999999</v>
      </c>
      <c r="L12">
        <v>6</v>
      </c>
      <c r="M12">
        <v>2.3094999999999701</v>
      </c>
      <c r="P12">
        <v>6</v>
      </c>
      <c r="Q12">
        <v>2.1869999999999798</v>
      </c>
      <c r="T12">
        <v>6</v>
      </c>
      <c r="U12">
        <v>1.1437142857142899</v>
      </c>
      <c r="X12">
        <v>6</v>
      </c>
      <c r="Y12">
        <v>1.3574285714285801</v>
      </c>
    </row>
    <row r="13" spans="4:25">
      <c r="D13">
        <v>7</v>
      </c>
      <c r="E13">
        <v>2.0188750000000102</v>
      </c>
      <c r="H13">
        <v>7</v>
      </c>
      <c r="I13">
        <v>1.0168333333333199</v>
      </c>
      <c r="L13">
        <v>7</v>
      </c>
      <c r="M13">
        <v>2.4149999999999698</v>
      </c>
      <c r="P13">
        <v>7</v>
      </c>
      <c r="Q13">
        <v>2.1361999999999699</v>
      </c>
      <c r="T13">
        <v>7</v>
      </c>
      <c r="U13">
        <v>1.2389999999999901</v>
      </c>
      <c r="X13">
        <v>7</v>
      </c>
      <c r="Y13">
        <v>1.3962857142857199</v>
      </c>
    </row>
    <row r="14" spans="4:25">
      <c r="D14">
        <v>8</v>
      </c>
      <c r="E14">
        <v>2.0490416666666702</v>
      </c>
      <c r="H14">
        <v>8</v>
      </c>
      <c r="I14">
        <v>1.0135416666666599</v>
      </c>
      <c r="L14">
        <v>8</v>
      </c>
      <c r="M14">
        <v>2.4631999999999699</v>
      </c>
      <c r="P14">
        <v>8</v>
      </c>
      <c r="Q14">
        <v>2.1469999999999798</v>
      </c>
      <c r="T14">
        <v>8</v>
      </c>
      <c r="U14">
        <v>0.98871428571428599</v>
      </c>
      <c r="X14">
        <v>8</v>
      </c>
      <c r="Y14">
        <v>0.99657142857143799</v>
      </c>
    </row>
    <row r="15" spans="4:25">
      <c r="D15">
        <v>9</v>
      </c>
      <c r="E15">
        <v>2.0884166666666699</v>
      </c>
      <c r="H15">
        <v>9</v>
      </c>
      <c r="I15">
        <v>1.0398749999999899</v>
      </c>
      <c r="L15">
        <v>9</v>
      </c>
      <c r="M15">
        <v>2.54469999999997</v>
      </c>
      <c r="P15">
        <v>9</v>
      </c>
      <c r="Q15">
        <v>2.2471999999999701</v>
      </c>
      <c r="T15">
        <v>9</v>
      </c>
      <c r="U15">
        <v>1.24457142857144</v>
      </c>
      <c r="X15">
        <v>9</v>
      </c>
      <c r="Y15">
        <v>0.88257142857144599</v>
      </c>
    </row>
    <row r="16" spans="4:25">
      <c r="D16">
        <v>10</v>
      </c>
      <c r="E16">
        <v>2.0965833333333399</v>
      </c>
      <c r="H16">
        <v>10</v>
      </c>
      <c r="I16">
        <v>0.98075000000000501</v>
      </c>
      <c r="L16">
        <v>10</v>
      </c>
      <c r="M16">
        <v>2.5833999999999699</v>
      </c>
      <c r="P16">
        <v>10</v>
      </c>
      <c r="Q16">
        <v>2.3233999999999702</v>
      </c>
      <c r="T16">
        <v>10</v>
      </c>
      <c r="U16">
        <v>1.3757142857142901</v>
      </c>
      <c r="X16">
        <v>10</v>
      </c>
      <c r="Y16">
        <v>0.79042857142858303</v>
      </c>
    </row>
    <row r="17" spans="1:25">
      <c r="D17">
        <v>11</v>
      </c>
      <c r="E17">
        <v>2.0184583333333399</v>
      </c>
      <c r="H17">
        <v>11</v>
      </c>
      <c r="I17">
        <v>0.95083333333333497</v>
      </c>
      <c r="L17">
        <v>11</v>
      </c>
      <c r="M17">
        <v>2.6636999999999702</v>
      </c>
      <c r="P17">
        <v>11</v>
      </c>
      <c r="Q17">
        <v>2.4724999999999699</v>
      </c>
      <c r="T17">
        <v>11</v>
      </c>
      <c r="U17">
        <v>1.0581428571428499</v>
      </c>
      <c r="X17">
        <v>11</v>
      </c>
      <c r="Y17">
        <v>1.41671428571428</v>
      </c>
    </row>
    <row r="18" spans="1:25">
      <c r="D18">
        <v>12</v>
      </c>
      <c r="E18">
        <v>1.9559166666666701</v>
      </c>
      <c r="H18">
        <v>12</v>
      </c>
      <c r="I18">
        <v>0.95029166666666998</v>
      </c>
      <c r="L18">
        <v>12</v>
      </c>
      <c r="M18">
        <v>2.76049999999998</v>
      </c>
      <c r="P18">
        <v>12</v>
      </c>
      <c r="Q18">
        <v>2.61279999999998</v>
      </c>
      <c r="T18">
        <v>12</v>
      </c>
      <c r="U18">
        <v>1.14957142857144</v>
      </c>
      <c r="X18">
        <v>12</v>
      </c>
      <c r="Y18">
        <v>1.2807142857142999</v>
      </c>
    </row>
    <row r="19" spans="1:25">
      <c r="D19">
        <v>13</v>
      </c>
      <c r="E19">
        <v>1.9969583333333401</v>
      </c>
      <c r="H19">
        <v>13</v>
      </c>
      <c r="I19">
        <v>0.94695833333333701</v>
      </c>
      <c r="L19">
        <v>13</v>
      </c>
      <c r="M19">
        <v>2.8406999999999698</v>
      </c>
      <c r="P19">
        <v>13</v>
      </c>
      <c r="Q19">
        <v>2.7369999999999801</v>
      </c>
      <c r="T19">
        <v>13</v>
      </c>
      <c r="U19">
        <v>1.0980000000000201</v>
      </c>
      <c r="X19">
        <v>13</v>
      </c>
      <c r="Y19">
        <v>1.55628571428573</v>
      </c>
    </row>
    <row r="20" spans="1:25">
      <c r="D20">
        <v>14</v>
      </c>
      <c r="E20">
        <v>1.9209166666666799</v>
      </c>
      <c r="H20">
        <v>14</v>
      </c>
      <c r="I20">
        <v>0.90795833333333797</v>
      </c>
      <c r="L20">
        <v>14</v>
      </c>
      <c r="M20">
        <v>2.8495999999999699</v>
      </c>
      <c r="P20">
        <v>14</v>
      </c>
      <c r="Q20">
        <v>2.75849999999997</v>
      </c>
      <c r="T20">
        <v>14</v>
      </c>
      <c r="U20">
        <v>1.25771428571431</v>
      </c>
      <c r="X20">
        <v>14</v>
      </c>
      <c r="Y20">
        <v>2.1910000000000101</v>
      </c>
    </row>
    <row r="21" spans="1:25">
      <c r="D21">
        <v>15</v>
      </c>
      <c r="E21">
        <v>1.8954166666666801</v>
      </c>
      <c r="H21">
        <v>15</v>
      </c>
      <c r="I21">
        <v>0.85754166666667198</v>
      </c>
      <c r="L21">
        <v>15</v>
      </c>
      <c r="M21">
        <v>2.8281999999999798</v>
      </c>
      <c r="P21">
        <v>15</v>
      </c>
      <c r="Q21">
        <v>2.6117999999999801</v>
      </c>
      <c r="T21">
        <v>15</v>
      </c>
      <c r="U21">
        <v>2.0597142857142998</v>
      </c>
      <c r="X21">
        <v>15</v>
      </c>
      <c r="Y21">
        <v>2.3345714285714498</v>
      </c>
    </row>
    <row r="22" spans="1:25">
      <c r="D22">
        <v>16</v>
      </c>
      <c r="E22">
        <v>1.94437500000001</v>
      </c>
      <c r="H22">
        <v>16</v>
      </c>
      <c r="I22">
        <v>0.80183333333333895</v>
      </c>
      <c r="L22">
        <v>16</v>
      </c>
      <c r="M22">
        <v>2.8950999999999798</v>
      </c>
      <c r="P22">
        <v>16</v>
      </c>
      <c r="Q22">
        <v>2.5287999999999702</v>
      </c>
      <c r="T22">
        <v>16</v>
      </c>
      <c r="U22">
        <v>2.1691428571428699</v>
      </c>
      <c r="X22">
        <v>16</v>
      </c>
      <c r="Y22">
        <v>2.6127142857142802</v>
      </c>
    </row>
    <row r="23" spans="1:25">
      <c r="D23">
        <v>17</v>
      </c>
      <c r="E23">
        <v>1.9343750000000099</v>
      </c>
      <c r="H23">
        <v>17</v>
      </c>
      <c r="I23">
        <v>0.76754166666667201</v>
      </c>
      <c r="L23">
        <v>17</v>
      </c>
      <c r="M23">
        <v>2.81109999999997</v>
      </c>
      <c r="P23">
        <v>17</v>
      </c>
      <c r="Q23">
        <v>2.2633999999999799</v>
      </c>
      <c r="T23">
        <v>17</v>
      </c>
      <c r="U23">
        <v>2.3232857142857299</v>
      </c>
      <c r="X23">
        <v>17</v>
      </c>
      <c r="Y23">
        <v>2.5360000000000098</v>
      </c>
    </row>
    <row r="24" spans="1:25">
      <c r="D24">
        <v>18</v>
      </c>
      <c r="E24">
        <v>1.9705000000000099</v>
      </c>
      <c r="H24">
        <v>18</v>
      </c>
      <c r="I24">
        <v>0.72291666666667398</v>
      </c>
      <c r="L24">
        <v>18</v>
      </c>
      <c r="M24">
        <v>2.7854999999999701</v>
      </c>
      <c r="P24">
        <v>18</v>
      </c>
      <c r="Q24">
        <v>2.1192999999999702</v>
      </c>
      <c r="T24">
        <v>18</v>
      </c>
      <c r="U24">
        <v>2.2744285714285799</v>
      </c>
      <c r="X24">
        <v>18</v>
      </c>
      <c r="Y24">
        <v>2.24114285714287</v>
      </c>
    </row>
    <row r="28" spans="1:25">
      <c r="A28" t="s">
        <v>122</v>
      </c>
    </row>
    <row r="30" spans="1:25">
      <c r="C30" t="s">
        <v>126</v>
      </c>
      <c r="D30" t="s">
        <v>123</v>
      </c>
      <c r="E30" t="s">
        <v>127</v>
      </c>
      <c r="G30" t="s">
        <v>126</v>
      </c>
      <c r="H30" t="s">
        <v>124</v>
      </c>
      <c r="I30" t="s">
        <v>127</v>
      </c>
      <c r="K30" t="s">
        <v>126</v>
      </c>
      <c r="L30" t="s">
        <v>123</v>
      </c>
      <c r="M30" t="s">
        <v>127</v>
      </c>
      <c r="O30" t="s">
        <v>126</v>
      </c>
      <c r="P30" t="s">
        <v>124</v>
      </c>
      <c r="Q30" t="s">
        <v>127</v>
      </c>
      <c r="S30" t="s">
        <v>126</v>
      </c>
      <c r="T30" t="s">
        <v>123</v>
      </c>
      <c r="U30" t="s">
        <v>127</v>
      </c>
      <c r="W30" t="s">
        <v>126</v>
      </c>
      <c r="X30" t="s">
        <v>124</v>
      </c>
      <c r="Y30" t="s">
        <v>127</v>
      </c>
    </row>
    <row r="31" spans="1:25">
      <c r="C31">
        <v>1</v>
      </c>
      <c r="D31">
        <v>0</v>
      </c>
      <c r="E31">
        <v>1.7515416666666801</v>
      </c>
      <c r="G31">
        <v>1</v>
      </c>
      <c r="H31">
        <v>18</v>
      </c>
      <c r="I31">
        <v>0.72291666666667398</v>
      </c>
      <c r="K31">
        <v>1</v>
      </c>
      <c r="L31">
        <v>6</v>
      </c>
      <c r="M31">
        <v>2.3094999999999701</v>
      </c>
      <c r="O31">
        <v>1</v>
      </c>
      <c r="P31">
        <v>18</v>
      </c>
      <c r="Q31">
        <v>2.1192999999999702</v>
      </c>
      <c r="S31">
        <v>1</v>
      </c>
      <c r="T31">
        <v>2</v>
      </c>
      <c r="U31">
        <v>0.86399999999999799</v>
      </c>
      <c r="W31">
        <v>1</v>
      </c>
      <c r="X31">
        <v>0</v>
      </c>
      <c r="Y31">
        <v>0.72985714285714398</v>
      </c>
    </row>
    <row r="32" spans="1:25">
      <c r="C32">
        <v>2</v>
      </c>
      <c r="D32">
        <v>1</v>
      </c>
      <c r="E32">
        <v>1.818875</v>
      </c>
      <c r="G32">
        <v>2</v>
      </c>
      <c r="H32">
        <v>17</v>
      </c>
      <c r="I32">
        <v>0.76754166666667201</v>
      </c>
      <c r="K32">
        <v>2</v>
      </c>
      <c r="L32">
        <v>5</v>
      </c>
      <c r="M32">
        <v>2.3534999999999702</v>
      </c>
      <c r="O32">
        <v>2</v>
      </c>
      <c r="P32">
        <v>7</v>
      </c>
      <c r="Q32">
        <v>2.1361999999999699</v>
      </c>
      <c r="S32">
        <v>2</v>
      </c>
      <c r="T32">
        <v>5</v>
      </c>
      <c r="U32">
        <v>0.89185714285714301</v>
      </c>
      <c r="W32">
        <v>2</v>
      </c>
      <c r="X32">
        <v>2</v>
      </c>
      <c r="Y32">
        <v>0.73699999999999599</v>
      </c>
    </row>
    <row r="33" spans="3:25">
      <c r="C33">
        <v>3</v>
      </c>
      <c r="D33">
        <v>15</v>
      </c>
      <c r="E33">
        <v>1.8954166666666801</v>
      </c>
      <c r="G33">
        <v>3</v>
      </c>
      <c r="H33">
        <v>16</v>
      </c>
      <c r="I33">
        <v>0.80183333333333895</v>
      </c>
      <c r="K33">
        <v>3</v>
      </c>
      <c r="L33">
        <v>3</v>
      </c>
      <c r="M33">
        <v>2.38709999999997</v>
      </c>
      <c r="O33">
        <v>3</v>
      </c>
      <c r="P33">
        <v>8</v>
      </c>
      <c r="Q33">
        <v>2.1469999999999798</v>
      </c>
      <c r="S33">
        <v>3</v>
      </c>
      <c r="T33">
        <v>0</v>
      </c>
      <c r="U33">
        <v>0.97571428571427499</v>
      </c>
      <c r="W33">
        <v>3</v>
      </c>
      <c r="X33">
        <v>1</v>
      </c>
      <c r="Y33">
        <v>0.78599999999998105</v>
      </c>
    </row>
    <row r="34" spans="3:25">
      <c r="C34">
        <v>4</v>
      </c>
      <c r="D34">
        <v>14</v>
      </c>
      <c r="E34">
        <v>1.9209166666666799</v>
      </c>
      <c r="G34">
        <v>4</v>
      </c>
      <c r="H34">
        <v>15</v>
      </c>
      <c r="I34">
        <v>0.85754166666667198</v>
      </c>
      <c r="K34">
        <v>4</v>
      </c>
      <c r="L34">
        <v>7</v>
      </c>
      <c r="M34">
        <v>2.4149999999999698</v>
      </c>
      <c r="O34">
        <v>4</v>
      </c>
      <c r="P34">
        <v>6</v>
      </c>
      <c r="Q34">
        <v>2.1869999999999798</v>
      </c>
      <c r="S34">
        <v>4</v>
      </c>
      <c r="T34">
        <v>8</v>
      </c>
      <c r="U34">
        <v>0.98871428571428599</v>
      </c>
      <c r="W34">
        <v>4</v>
      </c>
      <c r="X34">
        <v>10</v>
      </c>
      <c r="Y34">
        <v>0.79042857142858303</v>
      </c>
    </row>
    <row r="35" spans="3:25">
      <c r="C35">
        <v>5</v>
      </c>
      <c r="D35">
        <v>17</v>
      </c>
      <c r="E35">
        <v>1.9343750000000099</v>
      </c>
      <c r="G35">
        <v>5</v>
      </c>
      <c r="H35">
        <v>0</v>
      </c>
      <c r="I35">
        <v>0.89987499999998699</v>
      </c>
      <c r="K35">
        <v>5</v>
      </c>
      <c r="L35">
        <v>8</v>
      </c>
      <c r="M35">
        <v>2.4631999999999699</v>
      </c>
      <c r="O35">
        <v>5</v>
      </c>
      <c r="P35">
        <v>9</v>
      </c>
      <c r="Q35">
        <v>2.2471999999999701</v>
      </c>
      <c r="S35">
        <v>5</v>
      </c>
      <c r="T35">
        <v>3</v>
      </c>
      <c r="U35">
        <v>0.99871428571426601</v>
      </c>
      <c r="W35">
        <v>5</v>
      </c>
      <c r="X35">
        <v>9</v>
      </c>
      <c r="Y35">
        <v>0.88257142857144599</v>
      </c>
    </row>
    <row r="36" spans="3:25">
      <c r="C36">
        <v>6</v>
      </c>
      <c r="D36">
        <v>16</v>
      </c>
      <c r="E36">
        <v>1.94437500000001</v>
      </c>
      <c r="G36">
        <v>6</v>
      </c>
      <c r="H36">
        <v>14</v>
      </c>
      <c r="I36">
        <v>0.90795833333333797</v>
      </c>
      <c r="K36">
        <v>6</v>
      </c>
      <c r="L36">
        <v>4</v>
      </c>
      <c r="M36">
        <v>2.4784999999999702</v>
      </c>
      <c r="O36">
        <v>6</v>
      </c>
      <c r="P36">
        <v>17</v>
      </c>
      <c r="Q36">
        <v>2.2633999999999799</v>
      </c>
      <c r="S36">
        <v>6</v>
      </c>
      <c r="T36">
        <v>11</v>
      </c>
      <c r="U36">
        <v>1.0581428571428499</v>
      </c>
      <c r="W36">
        <v>6</v>
      </c>
      <c r="X36">
        <v>3</v>
      </c>
      <c r="Y36">
        <v>0.90857142857142303</v>
      </c>
    </row>
    <row r="37" spans="3:25">
      <c r="C37">
        <v>7</v>
      </c>
      <c r="D37">
        <v>12</v>
      </c>
      <c r="E37">
        <v>1.9559166666666701</v>
      </c>
      <c r="G37">
        <v>7</v>
      </c>
      <c r="H37">
        <v>13</v>
      </c>
      <c r="I37">
        <v>0.94695833333333701</v>
      </c>
      <c r="K37">
        <v>7</v>
      </c>
      <c r="L37">
        <v>9</v>
      </c>
      <c r="M37">
        <v>2.54469999999997</v>
      </c>
      <c r="O37">
        <v>7</v>
      </c>
      <c r="P37">
        <v>10</v>
      </c>
      <c r="Q37">
        <v>2.3233999999999702</v>
      </c>
      <c r="S37">
        <v>7</v>
      </c>
      <c r="T37">
        <v>13</v>
      </c>
      <c r="U37">
        <v>1.0980000000000201</v>
      </c>
      <c r="W37">
        <v>7</v>
      </c>
      <c r="X37">
        <v>8</v>
      </c>
      <c r="Y37">
        <v>0.99657142857143799</v>
      </c>
    </row>
    <row r="38" spans="3:25">
      <c r="C38">
        <v>8</v>
      </c>
      <c r="D38">
        <v>18</v>
      </c>
      <c r="E38">
        <v>1.9705000000000099</v>
      </c>
      <c r="G38">
        <v>8</v>
      </c>
      <c r="H38">
        <v>12</v>
      </c>
      <c r="I38">
        <v>0.95029166666666998</v>
      </c>
      <c r="K38">
        <v>8</v>
      </c>
      <c r="L38">
        <v>10</v>
      </c>
      <c r="M38">
        <v>2.5833999999999699</v>
      </c>
      <c r="O38">
        <v>8</v>
      </c>
      <c r="P38">
        <v>11</v>
      </c>
      <c r="Q38">
        <v>2.4724999999999699</v>
      </c>
      <c r="S38">
        <v>8</v>
      </c>
      <c r="T38">
        <v>4</v>
      </c>
      <c r="U38">
        <v>1.1394285714285699</v>
      </c>
      <c r="W38">
        <v>8</v>
      </c>
      <c r="X38">
        <v>4</v>
      </c>
      <c r="Y38">
        <v>1.1668571428571499</v>
      </c>
    </row>
    <row r="39" spans="3:25">
      <c r="C39">
        <v>9</v>
      </c>
      <c r="D39">
        <v>13</v>
      </c>
      <c r="E39">
        <v>1.9969583333333401</v>
      </c>
      <c r="G39">
        <v>9</v>
      </c>
      <c r="H39">
        <v>11</v>
      </c>
      <c r="I39">
        <v>0.95083333333333497</v>
      </c>
      <c r="K39">
        <v>9</v>
      </c>
      <c r="L39">
        <v>11</v>
      </c>
      <c r="M39">
        <v>2.6636999999999702</v>
      </c>
      <c r="O39">
        <v>9</v>
      </c>
      <c r="P39">
        <v>16</v>
      </c>
      <c r="Q39">
        <v>2.5287999999999702</v>
      </c>
      <c r="S39">
        <v>9</v>
      </c>
      <c r="T39">
        <v>6</v>
      </c>
      <c r="U39">
        <v>1.1437142857142899</v>
      </c>
      <c r="W39">
        <v>9</v>
      </c>
      <c r="X39">
        <v>12</v>
      </c>
      <c r="Y39">
        <v>1.2807142857142999</v>
      </c>
    </row>
    <row r="40" spans="3:25">
      <c r="C40">
        <v>10</v>
      </c>
      <c r="D40">
        <v>2</v>
      </c>
      <c r="E40">
        <v>2.0099583333333402</v>
      </c>
      <c r="G40">
        <v>10</v>
      </c>
      <c r="H40">
        <v>10</v>
      </c>
      <c r="I40">
        <v>0.98075000000000501</v>
      </c>
      <c r="K40">
        <v>10</v>
      </c>
      <c r="L40">
        <v>12</v>
      </c>
      <c r="M40">
        <v>2.76049999999998</v>
      </c>
      <c r="O40">
        <v>10</v>
      </c>
      <c r="P40">
        <v>15</v>
      </c>
      <c r="Q40">
        <v>2.6117999999999801</v>
      </c>
      <c r="S40">
        <v>10</v>
      </c>
      <c r="T40">
        <v>12</v>
      </c>
      <c r="U40">
        <v>1.14957142857144</v>
      </c>
      <c r="W40">
        <v>10</v>
      </c>
      <c r="X40">
        <v>5</v>
      </c>
      <c r="Y40">
        <v>1.3277142857142901</v>
      </c>
    </row>
    <row r="41" spans="3:25">
      <c r="C41">
        <v>11</v>
      </c>
      <c r="D41">
        <v>6</v>
      </c>
      <c r="E41">
        <v>2.0144583333333399</v>
      </c>
      <c r="G41">
        <v>11</v>
      </c>
      <c r="H41">
        <v>6</v>
      </c>
      <c r="I41">
        <v>1.00674999999999</v>
      </c>
      <c r="K41">
        <v>11</v>
      </c>
      <c r="L41">
        <v>18</v>
      </c>
      <c r="M41">
        <v>2.7854999999999701</v>
      </c>
      <c r="O41">
        <v>11</v>
      </c>
      <c r="P41">
        <v>12</v>
      </c>
      <c r="Q41">
        <v>2.61279999999998</v>
      </c>
      <c r="S41">
        <v>11</v>
      </c>
      <c r="T41">
        <v>1</v>
      </c>
      <c r="U41">
        <v>1.1554285714285699</v>
      </c>
      <c r="W41">
        <v>11</v>
      </c>
      <c r="X41">
        <v>6</v>
      </c>
      <c r="Y41">
        <v>1.3574285714285801</v>
      </c>
    </row>
    <row r="42" spans="3:25">
      <c r="C42">
        <v>12</v>
      </c>
      <c r="D42">
        <v>11</v>
      </c>
      <c r="E42">
        <v>2.0184583333333399</v>
      </c>
      <c r="G42">
        <v>12</v>
      </c>
      <c r="H42">
        <v>5</v>
      </c>
      <c r="I42">
        <v>1.0077083333333201</v>
      </c>
      <c r="K42">
        <v>12</v>
      </c>
      <c r="L42">
        <v>2</v>
      </c>
      <c r="M42">
        <v>2.8039999999999701</v>
      </c>
      <c r="O42">
        <v>12</v>
      </c>
      <c r="P42">
        <v>5</v>
      </c>
      <c r="Q42">
        <v>2.6246999999999701</v>
      </c>
      <c r="S42">
        <v>12</v>
      </c>
      <c r="T42">
        <v>7</v>
      </c>
      <c r="U42">
        <v>1.2389999999999901</v>
      </c>
      <c r="W42">
        <v>12</v>
      </c>
      <c r="X42">
        <v>7</v>
      </c>
      <c r="Y42">
        <v>1.3962857142857199</v>
      </c>
    </row>
    <row r="43" spans="3:25">
      <c r="C43">
        <v>13</v>
      </c>
      <c r="D43">
        <v>7</v>
      </c>
      <c r="E43">
        <v>2.0188750000000102</v>
      </c>
      <c r="G43">
        <v>13</v>
      </c>
      <c r="H43">
        <v>8</v>
      </c>
      <c r="I43">
        <v>1.0135416666666599</v>
      </c>
      <c r="K43">
        <v>13</v>
      </c>
      <c r="L43">
        <v>17</v>
      </c>
      <c r="M43">
        <v>2.81109999999997</v>
      </c>
      <c r="O43">
        <v>13</v>
      </c>
      <c r="P43">
        <v>13</v>
      </c>
      <c r="Q43">
        <v>2.7369999999999801</v>
      </c>
      <c r="S43">
        <v>13</v>
      </c>
      <c r="T43">
        <v>9</v>
      </c>
      <c r="U43">
        <v>1.24457142857144</v>
      </c>
      <c r="W43">
        <v>13</v>
      </c>
      <c r="X43">
        <v>11</v>
      </c>
      <c r="Y43">
        <v>1.41671428571428</v>
      </c>
    </row>
    <row r="44" spans="3:25">
      <c r="C44">
        <v>14</v>
      </c>
      <c r="D44">
        <v>8</v>
      </c>
      <c r="E44">
        <v>2.0490416666666702</v>
      </c>
      <c r="G44">
        <v>14</v>
      </c>
      <c r="H44">
        <v>7</v>
      </c>
      <c r="I44">
        <v>1.0168333333333199</v>
      </c>
      <c r="K44">
        <v>14</v>
      </c>
      <c r="L44">
        <v>15</v>
      </c>
      <c r="M44">
        <v>2.8281999999999798</v>
      </c>
      <c r="O44">
        <v>14</v>
      </c>
      <c r="P44">
        <v>14</v>
      </c>
      <c r="Q44">
        <v>2.75849999999997</v>
      </c>
      <c r="S44">
        <v>14</v>
      </c>
      <c r="T44">
        <v>14</v>
      </c>
      <c r="U44">
        <v>1.25771428571431</v>
      </c>
      <c r="W44">
        <v>14</v>
      </c>
      <c r="X44">
        <v>13</v>
      </c>
      <c r="Y44">
        <v>1.55628571428573</v>
      </c>
    </row>
    <row r="45" spans="3:25">
      <c r="C45">
        <v>15</v>
      </c>
      <c r="D45">
        <v>5</v>
      </c>
      <c r="E45">
        <v>2.0700000000000101</v>
      </c>
      <c r="G45">
        <v>15</v>
      </c>
      <c r="H45">
        <v>1</v>
      </c>
      <c r="I45">
        <v>1.02762499999998</v>
      </c>
      <c r="K45">
        <v>15</v>
      </c>
      <c r="L45">
        <v>13</v>
      </c>
      <c r="M45">
        <v>2.8406999999999698</v>
      </c>
      <c r="O45">
        <v>15</v>
      </c>
      <c r="P45">
        <v>4</v>
      </c>
      <c r="Q45">
        <v>2.8934999999999702</v>
      </c>
      <c r="S45">
        <v>15</v>
      </c>
      <c r="T45">
        <v>10</v>
      </c>
      <c r="U45">
        <v>1.3757142857142901</v>
      </c>
      <c r="W45">
        <v>15</v>
      </c>
      <c r="X45">
        <v>14</v>
      </c>
      <c r="Y45">
        <v>2.1910000000000101</v>
      </c>
    </row>
    <row r="46" spans="3:25">
      <c r="C46">
        <v>16</v>
      </c>
      <c r="D46">
        <v>9</v>
      </c>
      <c r="E46">
        <v>2.0884166666666699</v>
      </c>
      <c r="G46">
        <v>16</v>
      </c>
      <c r="H46">
        <v>3</v>
      </c>
      <c r="I46">
        <v>1.03158333333332</v>
      </c>
      <c r="K46">
        <v>16</v>
      </c>
      <c r="L46">
        <v>0</v>
      </c>
      <c r="M46">
        <v>2.8471999999999702</v>
      </c>
      <c r="O46">
        <v>16</v>
      </c>
      <c r="P46">
        <v>0</v>
      </c>
      <c r="Q46">
        <v>3.01839999999997</v>
      </c>
      <c r="S46">
        <v>16</v>
      </c>
      <c r="T46">
        <v>15</v>
      </c>
      <c r="U46">
        <v>2.0597142857142998</v>
      </c>
      <c r="W46">
        <v>16</v>
      </c>
      <c r="X46">
        <v>18</v>
      </c>
      <c r="Y46">
        <v>2.24114285714287</v>
      </c>
    </row>
    <row r="47" spans="3:25">
      <c r="C47">
        <v>17</v>
      </c>
      <c r="D47">
        <v>10</v>
      </c>
      <c r="E47">
        <v>2.0965833333333399</v>
      </c>
      <c r="G47">
        <v>17</v>
      </c>
      <c r="H47">
        <v>9</v>
      </c>
      <c r="I47">
        <v>1.0398749999999899</v>
      </c>
      <c r="K47">
        <v>17</v>
      </c>
      <c r="L47">
        <v>14</v>
      </c>
      <c r="M47">
        <v>2.8495999999999699</v>
      </c>
      <c r="O47">
        <v>17</v>
      </c>
      <c r="P47">
        <v>3</v>
      </c>
      <c r="Q47">
        <v>3.4208999999999801</v>
      </c>
      <c r="S47">
        <v>17</v>
      </c>
      <c r="T47">
        <v>16</v>
      </c>
      <c r="U47">
        <v>2.1691428571428699</v>
      </c>
      <c r="W47">
        <v>17</v>
      </c>
      <c r="X47">
        <v>15</v>
      </c>
      <c r="Y47">
        <v>2.3345714285714498</v>
      </c>
    </row>
    <row r="48" spans="3:25">
      <c r="C48">
        <v>18</v>
      </c>
      <c r="D48">
        <v>3</v>
      </c>
      <c r="E48">
        <v>2.1363333333333498</v>
      </c>
      <c r="G48">
        <v>18</v>
      </c>
      <c r="H48">
        <v>4</v>
      </c>
      <c r="I48">
        <v>1.0429166666666501</v>
      </c>
      <c r="K48">
        <v>18</v>
      </c>
      <c r="L48">
        <v>16</v>
      </c>
      <c r="M48">
        <v>2.8950999999999798</v>
      </c>
      <c r="O48">
        <v>18</v>
      </c>
      <c r="P48">
        <v>1</v>
      </c>
      <c r="Q48">
        <v>3.7171999999999699</v>
      </c>
      <c r="S48">
        <v>18</v>
      </c>
      <c r="T48">
        <v>18</v>
      </c>
      <c r="U48">
        <v>2.2744285714285799</v>
      </c>
      <c r="W48">
        <v>18</v>
      </c>
      <c r="X48">
        <v>17</v>
      </c>
      <c r="Y48">
        <v>2.5360000000000098</v>
      </c>
    </row>
    <row r="49" spans="1:34">
      <c r="C49">
        <v>19</v>
      </c>
      <c r="D49">
        <v>4</v>
      </c>
      <c r="E49">
        <v>2.1486250000000102</v>
      </c>
      <c r="G49">
        <v>19</v>
      </c>
      <c r="H49">
        <v>2</v>
      </c>
      <c r="I49">
        <v>1.0559999999999901</v>
      </c>
      <c r="K49">
        <v>19</v>
      </c>
      <c r="L49">
        <v>1</v>
      </c>
      <c r="M49">
        <v>3.1336999999999602</v>
      </c>
      <c r="O49">
        <v>19</v>
      </c>
      <c r="P49">
        <v>2</v>
      </c>
      <c r="Q49">
        <v>3.76269999999997</v>
      </c>
      <c r="S49">
        <v>19</v>
      </c>
      <c r="T49">
        <v>17</v>
      </c>
      <c r="U49">
        <v>2.3232857142857299</v>
      </c>
      <c r="W49">
        <v>19</v>
      </c>
      <c r="X49">
        <v>16</v>
      </c>
      <c r="Y49">
        <v>2.6127142857142802</v>
      </c>
    </row>
    <row r="54" spans="1:34">
      <c r="A54" t="s">
        <v>128</v>
      </c>
    </row>
    <row r="55" spans="1:34">
      <c r="A55" t="s">
        <v>129</v>
      </c>
    </row>
    <row r="56" spans="1:34">
      <c r="C56" t="s">
        <v>126</v>
      </c>
      <c r="D56" t="s">
        <v>123</v>
      </c>
      <c r="G56" t="s">
        <v>126</v>
      </c>
      <c r="H56" t="s">
        <v>124</v>
      </c>
      <c r="K56" t="s">
        <v>126</v>
      </c>
      <c r="L56" t="s">
        <v>123</v>
      </c>
      <c r="O56" t="s">
        <v>126</v>
      </c>
      <c r="P56" t="s">
        <v>124</v>
      </c>
      <c r="S56" t="s">
        <v>126</v>
      </c>
      <c r="T56" t="s">
        <v>123</v>
      </c>
      <c r="W56" t="s">
        <v>126</v>
      </c>
      <c r="X56" t="s">
        <v>124</v>
      </c>
      <c r="AB56" t="s">
        <v>119</v>
      </c>
      <c r="AC56" t="s">
        <v>118</v>
      </c>
      <c r="AG56" t="s">
        <v>119</v>
      </c>
      <c r="AH56" t="s">
        <v>118</v>
      </c>
    </row>
    <row r="57" spans="1:34">
      <c r="C57">
        <v>1</v>
      </c>
      <c r="D57">
        <v>0</v>
      </c>
      <c r="G57">
        <v>5</v>
      </c>
      <c r="H57">
        <v>0</v>
      </c>
      <c r="K57">
        <v>16</v>
      </c>
      <c r="L57">
        <v>0</v>
      </c>
      <c r="O57">
        <v>16</v>
      </c>
      <c r="P57">
        <v>0</v>
      </c>
      <c r="S57">
        <v>3</v>
      </c>
      <c r="T57">
        <v>0</v>
      </c>
      <c r="W57">
        <v>1</v>
      </c>
      <c r="X57">
        <v>0</v>
      </c>
      <c r="AB57">
        <f>SUM(C57,G57,K57,O57,S57,W57)</f>
        <v>42</v>
      </c>
      <c r="AC57">
        <v>0</v>
      </c>
      <c r="AG57">
        <v>42</v>
      </c>
      <c r="AH57">
        <v>0</v>
      </c>
    </row>
    <row r="58" spans="1:34">
      <c r="C58">
        <v>2</v>
      </c>
      <c r="D58">
        <v>1</v>
      </c>
      <c r="G58">
        <v>15</v>
      </c>
      <c r="H58">
        <v>1</v>
      </c>
      <c r="K58">
        <v>19</v>
      </c>
      <c r="L58">
        <v>1</v>
      </c>
      <c r="O58">
        <v>18</v>
      </c>
      <c r="P58">
        <v>1</v>
      </c>
      <c r="S58">
        <v>11</v>
      </c>
      <c r="T58">
        <v>1</v>
      </c>
      <c r="W58">
        <v>3</v>
      </c>
      <c r="X58">
        <v>1</v>
      </c>
      <c r="AB58">
        <f t="shared" ref="AB58:AB75" si="0">SUM(C58,G58,K58,O58,S58,W58)</f>
        <v>68</v>
      </c>
      <c r="AC58">
        <v>1</v>
      </c>
      <c r="AG58">
        <v>46</v>
      </c>
      <c r="AH58">
        <v>8</v>
      </c>
    </row>
    <row r="59" spans="1:34">
      <c r="C59">
        <v>10</v>
      </c>
      <c r="D59">
        <v>2</v>
      </c>
      <c r="G59">
        <v>19</v>
      </c>
      <c r="H59">
        <v>2</v>
      </c>
      <c r="K59">
        <v>12</v>
      </c>
      <c r="L59">
        <v>2</v>
      </c>
      <c r="O59">
        <v>19</v>
      </c>
      <c r="P59">
        <v>2</v>
      </c>
      <c r="S59">
        <v>1</v>
      </c>
      <c r="T59">
        <v>2</v>
      </c>
      <c r="W59">
        <v>2</v>
      </c>
      <c r="X59">
        <v>2</v>
      </c>
      <c r="AB59">
        <f t="shared" si="0"/>
        <v>63</v>
      </c>
      <c r="AC59">
        <v>2</v>
      </c>
      <c r="AG59">
        <v>47</v>
      </c>
      <c r="AH59">
        <v>6</v>
      </c>
    </row>
    <row r="60" spans="1:34">
      <c r="C60">
        <v>18</v>
      </c>
      <c r="D60">
        <v>3</v>
      </c>
      <c r="G60">
        <v>16</v>
      </c>
      <c r="H60">
        <v>3</v>
      </c>
      <c r="K60">
        <v>3</v>
      </c>
      <c r="L60">
        <v>3</v>
      </c>
      <c r="O60">
        <v>17</v>
      </c>
      <c r="P60">
        <v>3</v>
      </c>
      <c r="S60">
        <v>5</v>
      </c>
      <c r="T60">
        <v>3</v>
      </c>
      <c r="W60">
        <v>6</v>
      </c>
      <c r="X60">
        <v>3</v>
      </c>
      <c r="AB60">
        <f t="shared" si="0"/>
        <v>65</v>
      </c>
      <c r="AC60">
        <v>3</v>
      </c>
      <c r="AG60">
        <v>53</v>
      </c>
      <c r="AH60">
        <v>5</v>
      </c>
    </row>
    <row r="61" spans="1:34">
      <c r="C61">
        <v>19</v>
      </c>
      <c r="D61">
        <v>4</v>
      </c>
      <c r="G61">
        <v>18</v>
      </c>
      <c r="H61">
        <v>4</v>
      </c>
      <c r="K61">
        <v>6</v>
      </c>
      <c r="L61">
        <v>4</v>
      </c>
      <c r="O61">
        <v>15</v>
      </c>
      <c r="P61">
        <v>4</v>
      </c>
      <c r="S61">
        <v>8</v>
      </c>
      <c r="T61">
        <v>4</v>
      </c>
      <c r="W61">
        <v>8</v>
      </c>
      <c r="X61">
        <v>4</v>
      </c>
      <c r="AB61">
        <f t="shared" si="0"/>
        <v>74</v>
      </c>
      <c r="AC61">
        <v>4</v>
      </c>
      <c r="AG61">
        <v>55</v>
      </c>
      <c r="AH61">
        <v>12</v>
      </c>
    </row>
    <row r="62" spans="1:34">
      <c r="C62">
        <v>15</v>
      </c>
      <c r="D62">
        <v>5</v>
      </c>
      <c r="G62">
        <v>12</v>
      </c>
      <c r="H62">
        <v>5</v>
      </c>
      <c r="K62">
        <v>2</v>
      </c>
      <c r="L62">
        <v>5</v>
      </c>
      <c r="O62">
        <v>12</v>
      </c>
      <c r="P62">
        <v>5</v>
      </c>
      <c r="S62">
        <v>2</v>
      </c>
      <c r="T62">
        <v>5</v>
      </c>
      <c r="W62">
        <v>10</v>
      </c>
      <c r="X62">
        <v>5</v>
      </c>
      <c r="AB62">
        <f t="shared" si="0"/>
        <v>53</v>
      </c>
      <c r="AC62">
        <v>5</v>
      </c>
      <c r="AG62">
        <v>55</v>
      </c>
      <c r="AH62">
        <v>18</v>
      </c>
    </row>
    <row r="63" spans="1:34">
      <c r="C63">
        <v>11</v>
      </c>
      <c r="D63">
        <v>6</v>
      </c>
      <c r="G63">
        <v>11</v>
      </c>
      <c r="H63">
        <v>6</v>
      </c>
      <c r="K63">
        <v>1</v>
      </c>
      <c r="L63">
        <v>6</v>
      </c>
      <c r="O63">
        <v>4</v>
      </c>
      <c r="P63">
        <v>6</v>
      </c>
      <c r="S63">
        <v>9</v>
      </c>
      <c r="T63">
        <v>6</v>
      </c>
      <c r="W63">
        <v>11</v>
      </c>
      <c r="X63">
        <v>6</v>
      </c>
      <c r="AB63">
        <f t="shared" si="0"/>
        <v>47</v>
      </c>
      <c r="AC63">
        <v>6</v>
      </c>
      <c r="AG63">
        <v>57</v>
      </c>
      <c r="AH63">
        <v>7</v>
      </c>
    </row>
    <row r="64" spans="1:34">
      <c r="C64">
        <v>13</v>
      </c>
      <c r="D64">
        <v>7</v>
      </c>
      <c r="G64">
        <v>14</v>
      </c>
      <c r="H64">
        <v>7</v>
      </c>
      <c r="K64">
        <v>4</v>
      </c>
      <c r="L64">
        <v>7</v>
      </c>
      <c r="O64">
        <v>2</v>
      </c>
      <c r="P64">
        <v>7</v>
      </c>
      <c r="S64">
        <v>12</v>
      </c>
      <c r="T64">
        <v>7</v>
      </c>
      <c r="W64">
        <v>12</v>
      </c>
      <c r="X64">
        <v>7</v>
      </c>
      <c r="AB64">
        <f t="shared" si="0"/>
        <v>57</v>
      </c>
      <c r="AC64">
        <v>7</v>
      </c>
      <c r="AG64">
        <v>57</v>
      </c>
      <c r="AH64">
        <v>11</v>
      </c>
    </row>
    <row r="65" spans="3:34">
      <c r="C65">
        <v>14</v>
      </c>
      <c r="D65">
        <v>8</v>
      </c>
      <c r="G65">
        <v>13</v>
      </c>
      <c r="H65">
        <v>8</v>
      </c>
      <c r="K65">
        <v>5</v>
      </c>
      <c r="L65">
        <v>8</v>
      </c>
      <c r="O65">
        <v>3</v>
      </c>
      <c r="P65">
        <v>8</v>
      </c>
      <c r="S65">
        <v>4</v>
      </c>
      <c r="T65">
        <v>8</v>
      </c>
      <c r="W65">
        <v>7</v>
      </c>
      <c r="X65">
        <v>8</v>
      </c>
      <c r="AB65">
        <f t="shared" si="0"/>
        <v>46</v>
      </c>
      <c r="AC65">
        <v>8</v>
      </c>
      <c r="AG65">
        <v>61</v>
      </c>
      <c r="AH65">
        <v>10</v>
      </c>
    </row>
    <row r="66" spans="3:34">
      <c r="C66">
        <v>16</v>
      </c>
      <c r="D66">
        <v>9</v>
      </c>
      <c r="G66">
        <v>17</v>
      </c>
      <c r="H66">
        <v>9</v>
      </c>
      <c r="K66">
        <v>7</v>
      </c>
      <c r="L66">
        <v>9</v>
      </c>
      <c r="O66">
        <v>5</v>
      </c>
      <c r="P66">
        <v>9</v>
      </c>
      <c r="S66">
        <v>13</v>
      </c>
      <c r="T66">
        <v>9</v>
      </c>
      <c r="W66">
        <v>5</v>
      </c>
      <c r="X66">
        <v>9</v>
      </c>
      <c r="AB66">
        <f t="shared" si="0"/>
        <v>63</v>
      </c>
      <c r="AC66">
        <v>9</v>
      </c>
      <c r="AG66">
        <v>63</v>
      </c>
      <c r="AH66">
        <v>2</v>
      </c>
    </row>
    <row r="67" spans="3:34">
      <c r="C67">
        <v>17</v>
      </c>
      <c r="D67">
        <v>10</v>
      </c>
      <c r="G67">
        <v>10</v>
      </c>
      <c r="H67">
        <v>10</v>
      </c>
      <c r="K67">
        <v>8</v>
      </c>
      <c r="L67">
        <v>10</v>
      </c>
      <c r="O67">
        <v>7</v>
      </c>
      <c r="P67">
        <v>10</v>
      </c>
      <c r="S67">
        <v>15</v>
      </c>
      <c r="T67">
        <v>10</v>
      </c>
      <c r="W67">
        <v>4</v>
      </c>
      <c r="X67">
        <v>10</v>
      </c>
      <c r="AB67">
        <f t="shared" si="0"/>
        <v>61</v>
      </c>
      <c r="AC67">
        <v>10</v>
      </c>
      <c r="AG67">
        <v>63</v>
      </c>
      <c r="AH67">
        <v>9</v>
      </c>
    </row>
    <row r="68" spans="3:34">
      <c r="C68">
        <v>12</v>
      </c>
      <c r="D68">
        <v>11</v>
      </c>
      <c r="G68">
        <v>9</v>
      </c>
      <c r="H68">
        <v>11</v>
      </c>
      <c r="K68">
        <v>9</v>
      </c>
      <c r="L68">
        <v>11</v>
      </c>
      <c r="O68">
        <v>8</v>
      </c>
      <c r="P68">
        <v>11</v>
      </c>
      <c r="S68">
        <v>6</v>
      </c>
      <c r="T68">
        <v>11</v>
      </c>
      <c r="W68">
        <v>13</v>
      </c>
      <c r="X68">
        <v>11</v>
      </c>
      <c r="AB68">
        <f t="shared" si="0"/>
        <v>57</v>
      </c>
      <c r="AC68">
        <v>11</v>
      </c>
      <c r="AG68">
        <v>63</v>
      </c>
      <c r="AH68">
        <v>17</v>
      </c>
    </row>
    <row r="69" spans="3:34">
      <c r="C69">
        <v>7</v>
      </c>
      <c r="D69">
        <v>12</v>
      </c>
      <c r="G69">
        <v>8</v>
      </c>
      <c r="H69">
        <v>12</v>
      </c>
      <c r="K69">
        <v>10</v>
      </c>
      <c r="L69">
        <v>12</v>
      </c>
      <c r="O69">
        <v>11</v>
      </c>
      <c r="P69">
        <v>12</v>
      </c>
      <c r="S69">
        <v>10</v>
      </c>
      <c r="T69">
        <v>12</v>
      </c>
      <c r="W69">
        <v>9</v>
      </c>
      <c r="X69">
        <v>12</v>
      </c>
      <c r="AB69">
        <f t="shared" si="0"/>
        <v>55</v>
      </c>
      <c r="AC69">
        <v>12</v>
      </c>
      <c r="AG69">
        <v>64</v>
      </c>
      <c r="AH69">
        <v>15</v>
      </c>
    </row>
    <row r="70" spans="3:34">
      <c r="C70">
        <v>9</v>
      </c>
      <c r="D70">
        <v>13</v>
      </c>
      <c r="G70">
        <v>7</v>
      </c>
      <c r="H70">
        <v>13</v>
      </c>
      <c r="K70">
        <v>15</v>
      </c>
      <c r="L70">
        <v>13</v>
      </c>
      <c r="O70">
        <v>13</v>
      </c>
      <c r="P70">
        <v>13</v>
      </c>
      <c r="S70">
        <v>7</v>
      </c>
      <c r="T70">
        <v>13</v>
      </c>
      <c r="W70">
        <v>14</v>
      </c>
      <c r="X70">
        <v>13</v>
      </c>
      <c r="AB70">
        <f t="shared" si="0"/>
        <v>65</v>
      </c>
      <c r="AC70">
        <v>13</v>
      </c>
      <c r="AG70">
        <v>65</v>
      </c>
      <c r="AH70">
        <v>3</v>
      </c>
    </row>
    <row r="71" spans="3:34">
      <c r="C71">
        <v>4</v>
      </c>
      <c r="D71">
        <v>14</v>
      </c>
      <c r="G71">
        <v>6</v>
      </c>
      <c r="H71">
        <v>14</v>
      </c>
      <c r="K71">
        <v>17</v>
      </c>
      <c r="L71">
        <v>14</v>
      </c>
      <c r="O71">
        <v>14</v>
      </c>
      <c r="P71">
        <v>14</v>
      </c>
      <c r="S71">
        <v>14</v>
      </c>
      <c r="T71">
        <v>14</v>
      </c>
      <c r="W71">
        <v>15</v>
      </c>
      <c r="X71">
        <v>14</v>
      </c>
      <c r="AB71">
        <f t="shared" si="0"/>
        <v>70</v>
      </c>
      <c r="AC71">
        <v>14</v>
      </c>
      <c r="AG71">
        <v>65</v>
      </c>
      <c r="AH71">
        <v>13</v>
      </c>
    </row>
    <row r="72" spans="3:34">
      <c r="C72">
        <v>3</v>
      </c>
      <c r="D72">
        <v>15</v>
      </c>
      <c r="G72">
        <v>4</v>
      </c>
      <c r="H72">
        <v>15</v>
      </c>
      <c r="K72">
        <v>14</v>
      </c>
      <c r="L72">
        <v>15</v>
      </c>
      <c r="O72">
        <v>10</v>
      </c>
      <c r="P72">
        <v>15</v>
      </c>
      <c r="S72">
        <v>16</v>
      </c>
      <c r="T72">
        <v>15</v>
      </c>
      <c r="W72">
        <v>17</v>
      </c>
      <c r="X72">
        <v>15</v>
      </c>
      <c r="AB72">
        <f t="shared" si="0"/>
        <v>64</v>
      </c>
      <c r="AC72">
        <v>15</v>
      </c>
      <c r="AG72">
        <v>68</v>
      </c>
      <c r="AH72">
        <v>1</v>
      </c>
    </row>
    <row r="73" spans="3:34">
      <c r="C73">
        <v>6</v>
      </c>
      <c r="D73">
        <v>16</v>
      </c>
      <c r="G73">
        <v>3</v>
      </c>
      <c r="H73">
        <v>16</v>
      </c>
      <c r="K73">
        <v>18</v>
      </c>
      <c r="L73">
        <v>16</v>
      </c>
      <c r="O73">
        <v>9</v>
      </c>
      <c r="P73">
        <v>16</v>
      </c>
      <c r="S73">
        <v>17</v>
      </c>
      <c r="T73">
        <v>16</v>
      </c>
      <c r="W73">
        <v>19</v>
      </c>
      <c r="X73">
        <v>16</v>
      </c>
      <c r="AB73">
        <f t="shared" si="0"/>
        <v>72</v>
      </c>
      <c r="AC73">
        <v>16</v>
      </c>
      <c r="AG73">
        <v>70</v>
      </c>
      <c r="AH73">
        <v>14</v>
      </c>
    </row>
    <row r="74" spans="3:34">
      <c r="C74">
        <v>5</v>
      </c>
      <c r="D74">
        <v>17</v>
      </c>
      <c r="G74">
        <v>2</v>
      </c>
      <c r="H74">
        <v>17</v>
      </c>
      <c r="K74">
        <v>13</v>
      </c>
      <c r="L74">
        <v>17</v>
      </c>
      <c r="O74">
        <v>6</v>
      </c>
      <c r="P74">
        <v>17</v>
      </c>
      <c r="S74">
        <v>19</v>
      </c>
      <c r="T74">
        <v>17</v>
      </c>
      <c r="W74">
        <v>18</v>
      </c>
      <c r="X74">
        <v>17</v>
      </c>
      <c r="AB74">
        <f t="shared" si="0"/>
        <v>63</v>
      </c>
      <c r="AC74">
        <v>17</v>
      </c>
      <c r="AG74">
        <v>72</v>
      </c>
      <c r="AH74">
        <v>16</v>
      </c>
    </row>
    <row r="75" spans="3:34">
      <c r="C75">
        <v>8</v>
      </c>
      <c r="D75">
        <v>18</v>
      </c>
      <c r="G75">
        <v>1</v>
      </c>
      <c r="H75">
        <v>18</v>
      </c>
      <c r="K75">
        <v>11</v>
      </c>
      <c r="L75">
        <v>18</v>
      </c>
      <c r="O75">
        <v>1</v>
      </c>
      <c r="P75">
        <v>18</v>
      </c>
      <c r="S75">
        <v>18</v>
      </c>
      <c r="T75">
        <v>18</v>
      </c>
      <c r="W75">
        <v>16</v>
      </c>
      <c r="X75">
        <v>18</v>
      </c>
      <c r="AB75">
        <f t="shared" si="0"/>
        <v>55</v>
      </c>
      <c r="AC75">
        <v>18</v>
      </c>
      <c r="AG75">
        <v>74</v>
      </c>
      <c r="AH75">
        <v>4</v>
      </c>
    </row>
    <row r="85" spans="2:29">
      <c r="B85" t="s">
        <v>126</v>
      </c>
      <c r="C85" t="s">
        <v>123</v>
      </c>
      <c r="E85" t="s">
        <v>126</v>
      </c>
      <c r="F85" t="s">
        <v>123</v>
      </c>
      <c r="H85" t="s">
        <v>126</v>
      </c>
      <c r="I85" t="s">
        <v>123</v>
      </c>
      <c r="L85" t="s">
        <v>155</v>
      </c>
      <c r="M85" t="s">
        <v>17</v>
      </c>
      <c r="S85" t="s">
        <v>126</v>
      </c>
      <c r="T85" t="s">
        <v>124</v>
      </c>
      <c r="V85" t="s">
        <v>126</v>
      </c>
      <c r="W85" t="s">
        <v>124</v>
      </c>
      <c r="Y85" t="s">
        <v>126</v>
      </c>
      <c r="Z85" t="s">
        <v>124</v>
      </c>
      <c r="AB85" t="s">
        <v>156</v>
      </c>
      <c r="AC85" t="s">
        <v>17</v>
      </c>
    </row>
    <row r="86" spans="2:29">
      <c r="B86">
        <v>1</v>
      </c>
      <c r="C86">
        <v>0</v>
      </c>
      <c r="E86">
        <v>16</v>
      </c>
      <c r="F86">
        <v>0</v>
      </c>
      <c r="H86">
        <v>3</v>
      </c>
      <c r="I86">
        <v>0</v>
      </c>
      <c r="L86">
        <f>SUM(B86,E86,H86)</f>
        <v>20</v>
      </c>
      <c r="M86">
        <v>0</v>
      </c>
      <c r="S86">
        <v>5</v>
      </c>
      <c r="T86">
        <v>0</v>
      </c>
      <c r="V86">
        <v>16</v>
      </c>
      <c r="W86">
        <v>0</v>
      </c>
      <c r="Y86">
        <v>1</v>
      </c>
      <c r="Z86">
        <v>0</v>
      </c>
      <c r="AB86">
        <f>SUM(S86,V86,Y86)</f>
        <v>22</v>
      </c>
      <c r="AC86">
        <v>0</v>
      </c>
    </row>
    <row r="87" spans="2:29">
      <c r="B87">
        <v>2</v>
      </c>
      <c r="C87">
        <v>1</v>
      </c>
      <c r="E87">
        <v>19</v>
      </c>
      <c r="F87">
        <v>1</v>
      </c>
      <c r="H87">
        <v>11</v>
      </c>
      <c r="I87">
        <v>1</v>
      </c>
      <c r="L87">
        <f t="shared" ref="L87:L104" si="1">SUM(B87,E87,H87)</f>
        <v>32</v>
      </c>
      <c r="M87">
        <v>1</v>
      </c>
      <c r="S87">
        <v>15</v>
      </c>
      <c r="T87">
        <v>1</v>
      </c>
      <c r="V87">
        <v>18</v>
      </c>
      <c r="W87">
        <v>1</v>
      </c>
      <c r="Y87">
        <v>3</v>
      </c>
      <c r="Z87">
        <v>1</v>
      </c>
      <c r="AB87">
        <f t="shared" ref="AB87:AB104" si="2">SUM(S87,V87,Y87)</f>
        <v>36</v>
      </c>
      <c r="AC87">
        <v>1</v>
      </c>
    </row>
    <row r="88" spans="2:29">
      <c r="B88">
        <v>10</v>
      </c>
      <c r="C88">
        <v>2</v>
      </c>
      <c r="E88">
        <v>12</v>
      </c>
      <c r="F88">
        <v>2</v>
      </c>
      <c r="H88">
        <v>1</v>
      </c>
      <c r="I88">
        <v>2</v>
      </c>
      <c r="L88">
        <f t="shared" si="1"/>
        <v>23</v>
      </c>
      <c r="M88">
        <v>2</v>
      </c>
      <c r="S88">
        <v>19</v>
      </c>
      <c r="T88">
        <v>2</v>
      </c>
      <c r="V88">
        <v>19</v>
      </c>
      <c r="W88">
        <v>2</v>
      </c>
      <c r="Y88">
        <v>2</v>
      </c>
      <c r="Z88">
        <v>2</v>
      </c>
      <c r="AB88">
        <f t="shared" si="2"/>
        <v>40</v>
      </c>
      <c r="AC88">
        <v>2</v>
      </c>
    </row>
    <row r="89" spans="2:29">
      <c r="B89">
        <v>18</v>
      </c>
      <c r="C89">
        <v>3</v>
      </c>
      <c r="E89">
        <v>3</v>
      </c>
      <c r="F89">
        <v>3</v>
      </c>
      <c r="H89">
        <v>5</v>
      </c>
      <c r="I89">
        <v>3</v>
      </c>
      <c r="L89">
        <f t="shared" si="1"/>
        <v>26</v>
      </c>
      <c r="M89">
        <v>3</v>
      </c>
      <c r="S89">
        <v>16</v>
      </c>
      <c r="T89">
        <v>3</v>
      </c>
      <c r="V89">
        <v>17</v>
      </c>
      <c r="W89">
        <v>3</v>
      </c>
      <c r="Y89">
        <v>6</v>
      </c>
      <c r="Z89">
        <v>3</v>
      </c>
      <c r="AB89">
        <f t="shared" si="2"/>
        <v>39</v>
      </c>
      <c r="AC89">
        <v>3</v>
      </c>
    </row>
    <row r="90" spans="2:29">
      <c r="B90">
        <v>19</v>
      </c>
      <c r="C90">
        <v>4</v>
      </c>
      <c r="E90">
        <v>6</v>
      </c>
      <c r="F90">
        <v>4</v>
      </c>
      <c r="H90">
        <v>8</v>
      </c>
      <c r="I90">
        <v>4</v>
      </c>
      <c r="L90">
        <f t="shared" si="1"/>
        <v>33</v>
      </c>
      <c r="M90">
        <v>4</v>
      </c>
      <c r="S90">
        <v>18</v>
      </c>
      <c r="T90">
        <v>4</v>
      </c>
      <c r="V90">
        <v>15</v>
      </c>
      <c r="W90">
        <v>4</v>
      </c>
      <c r="Y90">
        <v>8</v>
      </c>
      <c r="Z90">
        <v>4</v>
      </c>
      <c r="AB90">
        <f t="shared" si="2"/>
        <v>41</v>
      </c>
      <c r="AC90">
        <v>4</v>
      </c>
    </row>
    <row r="91" spans="2:29">
      <c r="B91">
        <v>15</v>
      </c>
      <c r="C91">
        <v>5</v>
      </c>
      <c r="E91">
        <v>2</v>
      </c>
      <c r="F91">
        <v>5</v>
      </c>
      <c r="H91">
        <v>2</v>
      </c>
      <c r="I91">
        <v>5</v>
      </c>
      <c r="L91">
        <f t="shared" si="1"/>
        <v>19</v>
      </c>
      <c r="M91">
        <v>5</v>
      </c>
      <c r="S91">
        <v>12</v>
      </c>
      <c r="T91">
        <v>5</v>
      </c>
      <c r="V91">
        <v>12</v>
      </c>
      <c r="W91">
        <v>5</v>
      </c>
      <c r="Y91">
        <v>10</v>
      </c>
      <c r="Z91">
        <v>5</v>
      </c>
      <c r="AB91">
        <f t="shared" si="2"/>
        <v>34</v>
      </c>
      <c r="AC91">
        <v>5</v>
      </c>
    </row>
    <row r="92" spans="2:29">
      <c r="B92">
        <v>11</v>
      </c>
      <c r="C92">
        <v>6</v>
      </c>
      <c r="E92">
        <v>1</v>
      </c>
      <c r="F92">
        <v>6</v>
      </c>
      <c r="H92">
        <v>9</v>
      </c>
      <c r="I92">
        <v>6</v>
      </c>
      <c r="L92">
        <f t="shared" si="1"/>
        <v>21</v>
      </c>
      <c r="M92">
        <v>6</v>
      </c>
      <c r="S92">
        <v>11</v>
      </c>
      <c r="T92">
        <v>6</v>
      </c>
      <c r="V92">
        <v>4</v>
      </c>
      <c r="W92">
        <v>6</v>
      </c>
      <c r="Y92">
        <v>11</v>
      </c>
      <c r="Z92">
        <v>6</v>
      </c>
      <c r="AB92">
        <f t="shared" si="2"/>
        <v>26</v>
      </c>
      <c r="AC92">
        <v>6</v>
      </c>
    </row>
    <row r="93" spans="2:29">
      <c r="B93">
        <v>13</v>
      </c>
      <c r="C93">
        <v>7</v>
      </c>
      <c r="E93">
        <v>4</v>
      </c>
      <c r="F93">
        <v>7</v>
      </c>
      <c r="H93">
        <v>12</v>
      </c>
      <c r="I93">
        <v>7</v>
      </c>
      <c r="L93">
        <f t="shared" si="1"/>
        <v>29</v>
      </c>
      <c r="M93">
        <v>7</v>
      </c>
      <c r="S93">
        <v>14</v>
      </c>
      <c r="T93">
        <v>7</v>
      </c>
      <c r="V93">
        <v>2</v>
      </c>
      <c r="W93">
        <v>7</v>
      </c>
      <c r="Y93">
        <v>12</v>
      </c>
      <c r="Z93">
        <v>7</v>
      </c>
      <c r="AB93">
        <f t="shared" si="2"/>
        <v>28</v>
      </c>
      <c r="AC93">
        <v>7</v>
      </c>
    </row>
    <row r="94" spans="2:29">
      <c r="B94">
        <v>14</v>
      </c>
      <c r="C94">
        <v>8</v>
      </c>
      <c r="E94">
        <v>5</v>
      </c>
      <c r="F94">
        <v>8</v>
      </c>
      <c r="H94">
        <v>4</v>
      </c>
      <c r="I94">
        <v>8</v>
      </c>
      <c r="L94">
        <f t="shared" si="1"/>
        <v>23</v>
      </c>
      <c r="M94">
        <v>8</v>
      </c>
      <c r="S94">
        <v>13</v>
      </c>
      <c r="T94">
        <v>8</v>
      </c>
      <c r="V94">
        <v>3</v>
      </c>
      <c r="W94">
        <v>8</v>
      </c>
      <c r="Y94">
        <v>7</v>
      </c>
      <c r="Z94">
        <v>8</v>
      </c>
      <c r="AB94">
        <f t="shared" si="2"/>
        <v>23</v>
      </c>
      <c r="AC94">
        <v>8</v>
      </c>
    </row>
    <row r="95" spans="2:29">
      <c r="B95">
        <v>16</v>
      </c>
      <c r="C95">
        <v>9</v>
      </c>
      <c r="E95">
        <v>7</v>
      </c>
      <c r="F95">
        <v>9</v>
      </c>
      <c r="H95">
        <v>13</v>
      </c>
      <c r="I95">
        <v>9</v>
      </c>
      <c r="L95">
        <f t="shared" si="1"/>
        <v>36</v>
      </c>
      <c r="M95">
        <v>9</v>
      </c>
      <c r="S95">
        <v>17</v>
      </c>
      <c r="T95">
        <v>9</v>
      </c>
      <c r="V95">
        <v>5</v>
      </c>
      <c r="W95">
        <v>9</v>
      </c>
      <c r="Y95">
        <v>5</v>
      </c>
      <c r="Z95">
        <v>9</v>
      </c>
      <c r="AB95">
        <f t="shared" si="2"/>
        <v>27</v>
      </c>
      <c r="AC95">
        <v>9</v>
      </c>
    </row>
    <row r="96" spans="2:29">
      <c r="B96">
        <v>17</v>
      </c>
      <c r="C96">
        <v>10</v>
      </c>
      <c r="E96">
        <v>8</v>
      </c>
      <c r="F96">
        <v>10</v>
      </c>
      <c r="H96">
        <v>15</v>
      </c>
      <c r="I96">
        <v>10</v>
      </c>
      <c r="L96">
        <f t="shared" si="1"/>
        <v>40</v>
      </c>
      <c r="M96">
        <v>10</v>
      </c>
      <c r="S96">
        <v>10</v>
      </c>
      <c r="T96">
        <v>10</v>
      </c>
      <c r="V96">
        <v>7</v>
      </c>
      <c r="W96">
        <v>10</v>
      </c>
      <c r="Y96">
        <v>4</v>
      </c>
      <c r="Z96">
        <v>10</v>
      </c>
      <c r="AB96">
        <f t="shared" si="2"/>
        <v>21</v>
      </c>
      <c r="AC96">
        <v>10</v>
      </c>
    </row>
    <row r="97" spans="2:29">
      <c r="B97">
        <v>12</v>
      </c>
      <c r="C97">
        <v>11</v>
      </c>
      <c r="E97">
        <v>9</v>
      </c>
      <c r="F97">
        <v>11</v>
      </c>
      <c r="H97">
        <v>6</v>
      </c>
      <c r="I97">
        <v>11</v>
      </c>
      <c r="L97">
        <f t="shared" si="1"/>
        <v>27</v>
      </c>
      <c r="M97">
        <v>11</v>
      </c>
      <c r="S97">
        <v>9</v>
      </c>
      <c r="T97">
        <v>11</v>
      </c>
      <c r="V97">
        <v>8</v>
      </c>
      <c r="W97">
        <v>11</v>
      </c>
      <c r="Y97">
        <v>13</v>
      </c>
      <c r="Z97">
        <v>11</v>
      </c>
      <c r="AB97">
        <f t="shared" si="2"/>
        <v>30</v>
      </c>
      <c r="AC97">
        <v>11</v>
      </c>
    </row>
    <row r="98" spans="2:29">
      <c r="B98">
        <v>7</v>
      </c>
      <c r="C98">
        <v>12</v>
      </c>
      <c r="E98">
        <v>10</v>
      </c>
      <c r="F98">
        <v>12</v>
      </c>
      <c r="H98">
        <v>10</v>
      </c>
      <c r="I98">
        <v>12</v>
      </c>
      <c r="L98">
        <f t="shared" si="1"/>
        <v>27</v>
      </c>
      <c r="M98">
        <v>12</v>
      </c>
      <c r="S98">
        <v>8</v>
      </c>
      <c r="T98">
        <v>12</v>
      </c>
      <c r="V98">
        <v>11</v>
      </c>
      <c r="W98">
        <v>12</v>
      </c>
      <c r="Y98">
        <v>9</v>
      </c>
      <c r="Z98">
        <v>12</v>
      </c>
      <c r="AB98">
        <f t="shared" si="2"/>
        <v>28</v>
      </c>
      <c r="AC98">
        <v>12</v>
      </c>
    </row>
    <row r="99" spans="2:29">
      <c r="B99">
        <v>9</v>
      </c>
      <c r="C99">
        <v>13</v>
      </c>
      <c r="E99">
        <v>15</v>
      </c>
      <c r="F99">
        <v>13</v>
      </c>
      <c r="H99">
        <v>7</v>
      </c>
      <c r="I99">
        <v>13</v>
      </c>
      <c r="L99">
        <f t="shared" si="1"/>
        <v>31</v>
      </c>
      <c r="M99">
        <v>13</v>
      </c>
      <c r="S99">
        <v>7</v>
      </c>
      <c r="T99">
        <v>13</v>
      </c>
      <c r="V99">
        <v>13</v>
      </c>
      <c r="W99">
        <v>13</v>
      </c>
      <c r="Y99">
        <v>14</v>
      </c>
      <c r="Z99">
        <v>13</v>
      </c>
      <c r="AB99">
        <f t="shared" si="2"/>
        <v>34</v>
      </c>
      <c r="AC99">
        <v>13</v>
      </c>
    </row>
    <row r="100" spans="2:29">
      <c r="B100">
        <v>4</v>
      </c>
      <c r="C100">
        <v>14</v>
      </c>
      <c r="E100">
        <v>17</v>
      </c>
      <c r="F100">
        <v>14</v>
      </c>
      <c r="H100">
        <v>14</v>
      </c>
      <c r="I100">
        <v>14</v>
      </c>
      <c r="L100">
        <f t="shared" si="1"/>
        <v>35</v>
      </c>
      <c r="M100">
        <v>14</v>
      </c>
      <c r="S100">
        <v>6</v>
      </c>
      <c r="T100">
        <v>14</v>
      </c>
      <c r="V100">
        <v>14</v>
      </c>
      <c r="W100">
        <v>14</v>
      </c>
      <c r="Y100">
        <v>15</v>
      </c>
      <c r="Z100">
        <v>14</v>
      </c>
      <c r="AB100">
        <f t="shared" si="2"/>
        <v>35</v>
      </c>
      <c r="AC100">
        <v>14</v>
      </c>
    </row>
    <row r="101" spans="2:29">
      <c r="B101">
        <v>3</v>
      </c>
      <c r="C101">
        <v>15</v>
      </c>
      <c r="E101">
        <v>14</v>
      </c>
      <c r="F101">
        <v>15</v>
      </c>
      <c r="H101">
        <v>16</v>
      </c>
      <c r="I101">
        <v>15</v>
      </c>
      <c r="L101">
        <f t="shared" si="1"/>
        <v>33</v>
      </c>
      <c r="M101">
        <v>15</v>
      </c>
      <c r="S101">
        <v>4</v>
      </c>
      <c r="T101">
        <v>15</v>
      </c>
      <c r="V101">
        <v>10</v>
      </c>
      <c r="W101">
        <v>15</v>
      </c>
      <c r="Y101">
        <v>17</v>
      </c>
      <c r="Z101">
        <v>15</v>
      </c>
      <c r="AB101">
        <f t="shared" si="2"/>
        <v>31</v>
      </c>
      <c r="AC101">
        <v>15</v>
      </c>
    </row>
    <row r="102" spans="2:29">
      <c r="B102">
        <v>6</v>
      </c>
      <c r="C102">
        <v>16</v>
      </c>
      <c r="E102">
        <v>18</v>
      </c>
      <c r="F102">
        <v>16</v>
      </c>
      <c r="H102">
        <v>17</v>
      </c>
      <c r="I102">
        <v>16</v>
      </c>
      <c r="L102">
        <f t="shared" si="1"/>
        <v>41</v>
      </c>
      <c r="M102">
        <v>16</v>
      </c>
      <c r="S102">
        <v>3</v>
      </c>
      <c r="T102">
        <v>16</v>
      </c>
      <c r="V102">
        <v>9</v>
      </c>
      <c r="W102">
        <v>16</v>
      </c>
      <c r="Y102">
        <v>19</v>
      </c>
      <c r="Z102">
        <v>16</v>
      </c>
      <c r="AB102">
        <f t="shared" si="2"/>
        <v>31</v>
      </c>
      <c r="AC102">
        <v>16</v>
      </c>
    </row>
    <row r="103" spans="2:29">
      <c r="B103">
        <v>5</v>
      </c>
      <c r="C103">
        <v>17</v>
      </c>
      <c r="E103">
        <v>13</v>
      </c>
      <c r="F103">
        <v>17</v>
      </c>
      <c r="H103">
        <v>19</v>
      </c>
      <c r="I103">
        <v>17</v>
      </c>
      <c r="L103">
        <f t="shared" si="1"/>
        <v>37</v>
      </c>
      <c r="M103">
        <v>17</v>
      </c>
      <c r="S103">
        <v>2</v>
      </c>
      <c r="T103">
        <v>17</v>
      </c>
      <c r="V103">
        <v>6</v>
      </c>
      <c r="W103">
        <v>17</v>
      </c>
      <c r="Y103">
        <v>18</v>
      </c>
      <c r="Z103">
        <v>17</v>
      </c>
      <c r="AB103">
        <f t="shared" si="2"/>
        <v>26</v>
      </c>
      <c r="AC103">
        <v>17</v>
      </c>
    </row>
    <row r="104" spans="2:29">
      <c r="B104">
        <v>8</v>
      </c>
      <c r="C104">
        <v>18</v>
      </c>
      <c r="E104">
        <v>11</v>
      </c>
      <c r="F104">
        <v>18</v>
      </c>
      <c r="H104">
        <v>18</v>
      </c>
      <c r="I104">
        <v>18</v>
      </c>
      <c r="L104">
        <f t="shared" si="1"/>
        <v>37</v>
      </c>
      <c r="M104">
        <v>18</v>
      </c>
      <c r="S104">
        <v>1</v>
      </c>
      <c r="T104">
        <v>18</v>
      </c>
      <c r="V104">
        <v>1</v>
      </c>
      <c r="W104">
        <v>18</v>
      </c>
      <c r="Y104">
        <v>16</v>
      </c>
      <c r="Z104">
        <v>18</v>
      </c>
      <c r="AB104">
        <f t="shared" si="2"/>
        <v>18</v>
      </c>
      <c r="AC104">
        <v>18</v>
      </c>
    </row>
    <row r="108" spans="2:29">
      <c r="C108" s="136" t="s">
        <v>13</v>
      </c>
      <c r="D108" s="136"/>
      <c r="E108" s="136"/>
      <c r="F108" s="136"/>
      <c r="G108" s="136"/>
      <c r="W108" s="136" t="s">
        <v>14</v>
      </c>
      <c r="X108" s="136"/>
      <c r="Y108" s="136"/>
      <c r="Z108" s="136"/>
      <c r="AA108" s="136"/>
    </row>
    <row r="109" spans="2:29">
      <c r="C109" s="94" t="s">
        <v>150</v>
      </c>
      <c r="D109" s="103" t="s">
        <v>152</v>
      </c>
      <c r="E109" s="103" t="s">
        <v>153</v>
      </c>
      <c r="F109" s="103" t="s">
        <v>154</v>
      </c>
      <c r="G109" s="94" t="s">
        <v>151</v>
      </c>
      <c r="W109" s="94" t="s">
        <v>150</v>
      </c>
      <c r="X109" s="103" t="s">
        <v>152</v>
      </c>
      <c r="Y109" s="103" t="s">
        <v>153</v>
      </c>
      <c r="Z109" s="103" t="s">
        <v>154</v>
      </c>
      <c r="AA109" s="94" t="s">
        <v>151</v>
      </c>
    </row>
    <row r="110" spans="2:29">
      <c r="C110" s="94">
        <v>0</v>
      </c>
      <c r="D110" s="90">
        <v>1</v>
      </c>
      <c r="E110" s="90">
        <v>16</v>
      </c>
      <c r="F110" s="90">
        <v>3</v>
      </c>
      <c r="G110" s="90">
        <v>20</v>
      </c>
      <c r="W110" s="94">
        <v>0</v>
      </c>
      <c r="X110" s="90">
        <v>5</v>
      </c>
      <c r="Y110" s="90">
        <v>16</v>
      </c>
      <c r="Z110" s="90">
        <v>1</v>
      </c>
      <c r="AA110" s="90">
        <v>22</v>
      </c>
    </row>
    <row r="111" spans="2:29">
      <c r="C111" s="94">
        <v>1</v>
      </c>
      <c r="D111" s="90">
        <v>2</v>
      </c>
      <c r="E111" s="90">
        <v>19</v>
      </c>
      <c r="F111" s="90">
        <v>11</v>
      </c>
      <c r="G111" s="90">
        <v>32</v>
      </c>
      <c r="W111" s="94">
        <v>1</v>
      </c>
      <c r="X111" s="90">
        <v>15</v>
      </c>
      <c r="Y111" s="90">
        <v>18</v>
      </c>
      <c r="Z111" s="90">
        <v>3</v>
      </c>
      <c r="AA111" s="90">
        <v>36</v>
      </c>
    </row>
    <row r="112" spans="2:29">
      <c r="C112" s="94">
        <v>2</v>
      </c>
      <c r="D112" s="90">
        <v>10</v>
      </c>
      <c r="E112" s="90">
        <v>12</v>
      </c>
      <c r="F112" s="90">
        <v>1</v>
      </c>
      <c r="G112" s="90">
        <v>23</v>
      </c>
      <c r="W112" s="94">
        <v>2</v>
      </c>
      <c r="X112" s="90">
        <v>19</v>
      </c>
      <c r="Y112" s="90">
        <v>19</v>
      </c>
      <c r="Z112" s="90">
        <v>2</v>
      </c>
      <c r="AA112" s="90">
        <v>40</v>
      </c>
    </row>
    <row r="113" spans="3:27">
      <c r="C113" s="94">
        <v>3</v>
      </c>
      <c r="D113" s="90">
        <v>18</v>
      </c>
      <c r="E113" s="90">
        <v>3</v>
      </c>
      <c r="F113" s="90">
        <v>5</v>
      </c>
      <c r="G113" s="90">
        <v>26</v>
      </c>
      <c r="W113" s="94">
        <v>3</v>
      </c>
      <c r="X113" s="90">
        <v>16</v>
      </c>
      <c r="Y113" s="90">
        <v>17</v>
      </c>
      <c r="Z113" s="90">
        <v>6</v>
      </c>
      <c r="AA113" s="90">
        <v>39</v>
      </c>
    </row>
    <row r="114" spans="3:27">
      <c r="C114" s="94">
        <v>4</v>
      </c>
      <c r="D114" s="90">
        <v>19</v>
      </c>
      <c r="E114" s="90">
        <v>6</v>
      </c>
      <c r="F114" s="90">
        <v>8</v>
      </c>
      <c r="G114" s="90">
        <v>33</v>
      </c>
      <c r="W114" s="94">
        <v>4</v>
      </c>
      <c r="X114" s="90">
        <v>18</v>
      </c>
      <c r="Y114" s="90">
        <v>15</v>
      </c>
      <c r="Z114" s="90">
        <v>8</v>
      </c>
      <c r="AA114" s="90">
        <v>41</v>
      </c>
    </row>
    <row r="115" spans="3:27">
      <c r="C115" s="94">
        <v>5</v>
      </c>
      <c r="D115" s="90">
        <v>15</v>
      </c>
      <c r="E115" s="90">
        <v>2</v>
      </c>
      <c r="F115" s="90">
        <v>2</v>
      </c>
      <c r="G115" s="90">
        <v>19</v>
      </c>
      <c r="W115" s="94">
        <v>5</v>
      </c>
      <c r="X115" s="90">
        <v>12</v>
      </c>
      <c r="Y115" s="90">
        <v>12</v>
      </c>
      <c r="Z115" s="90">
        <v>10</v>
      </c>
      <c r="AA115" s="90">
        <v>34</v>
      </c>
    </row>
    <row r="116" spans="3:27">
      <c r="C116" s="94">
        <v>6</v>
      </c>
      <c r="D116" s="90">
        <v>11</v>
      </c>
      <c r="E116" s="90">
        <v>1</v>
      </c>
      <c r="F116" s="90">
        <v>9</v>
      </c>
      <c r="G116" s="90">
        <v>21</v>
      </c>
      <c r="W116" s="94">
        <v>6</v>
      </c>
      <c r="X116" s="90">
        <v>11</v>
      </c>
      <c r="Y116" s="90">
        <v>4</v>
      </c>
      <c r="Z116" s="90">
        <v>11</v>
      </c>
      <c r="AA116" s="90">
        <v>26</v>
      </c>
    </row>
    <row r="117" spans="3:27">
      <c r="C117" s="94">
        <v>7</v>
      </c>
      <c r="D117" s="90">
        <v>13</v>
      </c>
      <c r="E117" s="90">
        <v>4</v>
      </c>
      <c r="F117" s="90">
        <v>12</v>
      </c>
      <c r="G117" s="90">
        <v>29</v>
      </c>
      <c r="W117" s="94">
        <v>7</v>
      </c>
      <c r="X117" s="90">
        <v>14</v>
      </c>
      <c r="Y117" s="90">
        <v>2</v>
      </c>
      <c r="Z117" s="90">
        <v>12</v>
      </c>
      <c r="AA117" s="90">
        <v>28</v>
      </c>
    </row>
    <row r="118" spans="3:27">
      <c r="C118" s="94">
        <v>8</v>
      </c>
      <c r="D118" s="90">
        <v>14</v>
      </c>
      <c r="E118" s="90">
        <v>5</v>
      </c>
      <c r="F118" s="90">
        <v>4</v>
      </c>
      <c r="G118" s="90">
        <v>23</v>
      </c>
      <c r="W118" s="94">
        <v>8</v>
      </c>
      <c r="X118" s="90">
        <v>13</v>
      </c>
      <c r="Y118" s="90">
        <v>3</v>
      </c>
      <c r="Z118" s="90">
        <v>7</v>
      </c>
      <c r="AA118" s="90">
        <v>23</v>
      </c>
    </row>
    <row r="119" spans="3:27">
      <c r="C119" s="94">
        <v>9</v>
      </c>
      <c r="D119" s="90">
        <v>16</v>
      </c>
      <c r="E119" s="90">
        <v>7</v>
      </c>
      <c r="F119" s="90">
        <v>13</v>
      </c>
      <c r="G119" s="90">
        <v>36</v>
      </c>
      <c r="W119" s="94">
        <v>9</v>
      </c>
      <c r="X119" s="90">
        <v>17</v>
      </c>
      <c r="Y119" s="90">
        <v>5</v>
      </c>
      <c r="Z119" s="90">
        <v>5</v>
      </c>
      <c r="AA119" s="90">
        <v>27</v>
      </c>
    </row>
    <row r="120" spans="3:27">
      <c r="C120" s="94">
        <v>10</v>
      </c>
      <c r="D120" s="90">
        <v>17</v>
      </c>
      <c r="E120" s="90">
        <v>8</v>
      </c>
      <c r="F120" s="90">
        <v>15</v>
      </c>
      <c r="G120" s="90">
        <v>40</v>
      </c>
      <c r="W120" s="94">
        <v>10</v>
      </c>
      <c r="X120" s="90">
        <v>10</v>
      </c>
      <c r="Y120" s="90">
        <v>7</v>
      </c>
      <c r="Z120" s="90">
        <v>4</v>
      </c>
      <c r="AA120" s="90">
        <v>21</v>
      </c>
    </row>
    <row r="121" spans="3:27">
      <c r="C121" s="94">
        <v>11</v>
      </c>
      <c r="D121" s="90">
        <v>12</v>
      </c>
      <c r="E121" s="90">
        <v>9</v>
      </c>
      <c r="F121" s="90">
        <v>6</v>
      </c>
      <c r="G121" s="90">
        <v>27</v>
      </c>
      <c r="W121" s="94">
        <v>11</v>
      </c>
      <c r="X121" s="90">
        <v>9</v>
      </c>
      <c r="Y121" s="90">
        <v>8</v>
      </c>
      <c r="Z121" s="90">
        <v>13</v>
      </c>
      <c r="AA121" s="90">
        <v>30</v>
      </c>
    </row>
    <row r="122" spans="3:27">
      <c r="C122" s="94">
        <v>12</v>
      </c>
      <c r="D122" s="90">
        <v>7</v>
      </c>
      <c r="E122" s="90">
        <v>10</v>
      </c>
      <c r="F122" s="90">
        <v>10</v>
      </c>
      <c r="G122" s="90">
        <v>27</v>
      </c>
      <c r="W122" s="94">
        <v>12</v>
      </c>
      <c r="X122" s="90">
        <v>8</v>
      </c>
      <c r="Y122" s="90">
        <v>11</v>
      </c>
      <c r="Z122" s="90">
        <v>9</v>
      </c>
      <c r="AA122" s="90">
        <v>28</v>
      </c>
    </row>
    <row r="123" spans="3:27">
      <c r="C123" s="94">
        <v>13</v>
      </c>
      <c r="D123" s="90">
        <v>9</v>
      </c>
      <c r="E123" s="90">
        <v>15</v>
      </c>
      <c r="F123" s="90">
        <v>7</v>
      </c>
      <c r="G123" s="90">
        <v>31</v>
      </c>
      <c r="W123" s="94">
        <v>13</v>
      </c>
      <c r="X123" s="90">
        <v>7</v>
      </c>
      <c r="Y123" s="90">
        <v>13</v>
      </c>
      <c r="Z123" s="90">
        <v>14</v>
      </c>
      <c r="AA123" s="90">
        <v>34</v>
      </c>
    </row>
    <row r="124" spans="3:27">
      <c r="C124" s="94">
        <v>14</v>
      </c>
      <c r="D124" s="90">
        <v>4</v>
      </c>
      <c r="E124" s="90">
        <v>17</v>
      </c>
      <c r="F124" s="90">
        <v>14</v>
      </c>
      <c r="G124" s="90">
        <v>35</v>
      </c>
      <c r="W124" s="94">
        <v>14</v>
      </c>
      <c r="X124" s="90">
        <v>6</v>
      </c>
      <c r="Y124" s="90">
        <v>14</v>
      </c>
      <c r="Z124" s="90">
        <v>15</v>
      </c>
      <c r="AA124" s="90">
        <v>35</v>
      </c>
    </row>
    <row r="125" spans="3:27">
      <c r="C125" s="94">
        <v>15</v>
      </c>
      <c r="D125" s="90">
        <v>3</v>
      </c>
      <c r="E125" s="90">
        <v>14</v>
      </c>
      <c r="F125" s="90">
        <v>16</v>
      </c>
      <c r="G125" s="90">
        <v>33</v>
      </c>
      <c r="W125" s="94">
        <v>15</v>
      </c>
      <c r="X125" s="90">
        <v>4</v>
      </c>
      <c r="Y125" s="90">
        <v>10</v>
      </c>
      <c r="Z125" s="90">
        <v>17</v>
      </c>
      <c r="AA125" s="90">
        <v>31</v>
      </c>
    </row>
    <row r="126" spans="3:27">
      <c r="C126" s="94">
        <v>16</v>
      </c>
      <c r="D126" s="90">
        <v>6</v>
      </c>
      <c r="E126" s="90">
        <v>18</v>
      </c>
      <c r="F126" s="90">
        <v>17</v>
      </c>
      <c r="G126" s="90">
        <v>41</v>
      </c>
      <c r="W126" s="94">
        <v>16</v>
      </c>
      <c r="X126" s="90">
        <v>3</v>
      </c>
      <c r="Y126" s="90">
        <v>9</v>
      </c>
      <c r="Z126" s="90">
        <v>19</v>
      </c>
      <c r="AA126" s="90">
        <v>31</v>
      </c>
    </row>
    <row r="127" spans="3:27">
      <c r="C127" s="94">
        <v>17</v>
      </c>
      <c r="D127" s="90">
        <v>5</v>
      </c>
      <c r="E127" s="90">
        <v>13</v>
      </c>
      <c r="F127" s="90">
        <v>19</v>
      </c>
      <c r="G127" s="90">
        <v>37</v>
      </c>
      <c r="W127" s="94">
        <v>17</v>
      </c>
      <c r="X127" s="90">
        <v>2</v>
      </c>
      <c r="Y127" s="90">
        <v>6</v>
      </c>
      <c r="Z127" s="90">
        <v>18</v>
      </c>
      <c r="AA127" s="90">
        <v>26</v>
      </c>
    </row>
    <row r="128" spans="3:27">
      <c r="C128" s="94">
        <v>18</v>
      </c>
      <c r="D128" s="90">
        <v>8</v>
      </c>
      <c r="E128" s="90">
        <v>11</v>
      </c>
      <c r="F128" s="90">
        <v>18</v>
      </c>
      <c r="G128" s="90">
        <v>37</v>
      </c>
      <c r="W128" s="94">
        <v>18</v>
      </c>
      <c r="X128" s="90">
        <v>1</v>
      </c>
      <c r="Y128" s="90">
        <v>1</v>
      </c>
      <c r="Z128" s="90">
        <v>16</v>
      </c>
      <c r="AA128" s="90">
        <v>18</v>
      </c>
    </row>
  </sheetData>
  <sortState ref="AG57:AH75">
    <sortCondition ref="AG57:AG75"/>
  </sortState>
  <mergeCells count="5">
    <mergeCell ref="D1:I2"/>
    <mergeCell ref="L1:Q2"/>
    <mergeCell ref="T1:Y2"/>
    <mergeCell ref="C108:G108"/>
    <mergeCell ref="W108:AA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23"/>
  <sheetViews>
    <sheetView topLeftCell="A48" workbookViewId="0">
      <selection activeCell="M85" sqref="M85"/>
    </sheetView>
  </sheetViews>
  <sheetFormatPr defaultRowHeight="15"/>
  <cols>
    <col min="3" max="4" width="13.7109375" bestFit="1" customWidth="1"/>
    <col min="5" max="5" width="12" bestFit="1" customWidth="1"/>
    <col min="6" max="6" width="13.7109375" bestFit="1" customWidth="1"/>
    <col min="7" max="7" width="9.5703125" bestFit="1" customWidth="1"/>
    <col min="19" max="19" width="10.85546875" bestFit="1" customWidth="1"/>
    <col min="20" max="20" width="13" customWidth="1"/>
    <col min="21" max="21" width="12" bestFit="1" customWidth="1"/>
    <col min="22" max="22" width="12.5703125" bestFit="1" customWidth="1"/>
    <col min="23" max="23" width="11.7109375" customWidth="1"/>
  </cols>
  <sheetData>
    <row r="1" spans="4:25">
      <c r="D1" s="120" t="s">
        <v>110</v>
      </c>
      <c r="E1" s="120"/>
      <c r="F1" s="120"/>
      <c r="G1" s="120"/>
      <c r="H1" s="120"/>
      <c r="I1" s="120"/>
      <c r="L1" s="120" t="s">
        <v>111</v>
      </c>
      <c r="M1" s="120"/>
      <c r="N1" s="120"/>
      <c r="O1" s="120"/>
      <c r="P1" s="120"/>
      <c r="Q1" s="120"/>
      <c r="T1" s="120" t="s">
        <v>112</v>
      </c>
      <c r="U1" s="120"/>
      <c r="V1" s="120"/>
      <c r="W1" s="120"/>
      <c r="X1" s="120"/>
      <c r="Y1" s="120"/>
    </row>
    <row r="2" spans="4:25">
      <c r="D2" s="120"/>
      <c r="E2" s="120"/>
      <c r="F2" s="120"/>
      <c r="G2" s="120"/>
      <c r="H2" s="120"/>
      <c r="I2" s="120"/>
      <c r="L2" s="120"/>
      <c r="M2" s="120"/>
      <c r="N2" s="120"/>
      <c r="O2" s="120"/>
      <c r="P2" s="120"/>
      <c r="Q2" s="120"/>
      <c r="T2" s="120"/>
      <c r="U2" s="120"/>
      <c r="V2" s="120"/>
      <c r="W2" s="120"/>
      <c r="X2" s="120"/>
      <c r="Y2" s="120"/>
    </row>
    <row r="3" spans="4:25">
      <c r="D3" t="s">
        <v>49</v>
      </c>
      <c r="E3" t="s">
        <v>5</v>
      </c>
      <c r="H3" t="s">
        <v>16</v>
      </c>
      <c r="I3" t="s">
        <v>5</v>
      </c>
      <c r="L3" t="s">
        <v>49</v>
      </c>
      <c r="M3" t="s">
        <v>5</v>
      </c>
      <c r="P3" t="s">
        <v>16</v>
      </c>
      <c r="Q3" t="s">
        <v>5</v>
      </c>
      <c r="T3" t="s">
        <v>49</v>
      </c>
      <c r="U3" t="s">
        <v>5</v>
      </c>
      <c r="X3" t="s">
        <v>16</v>
      </c>
      <c r="Y3" t="s">
        <v>5</v>
      </c>
    </row>
    <row r="4" spans="4:25">
      <c r="E4" t="s">
        <v>92</v>
      </c>
      <c r="I4" t="s">
        <v>92</v>
      </c>
      <c r="M4" t="s">
        <v>50</v>
      </c>
      <c r="Q4" t="s">
        <v>50</v>
      </c>
      <c r="U4" t="s">
        <v>93</v>
      </c>
      <c r="Y4" t="s">
        <v>93</v>
      </c>
    </row>
    <row r="5" spans="4:25">
      <c r="D5" t="s">
        <v>17</v>
      </c>
      <c r="E5" t="s">
        <v>10</v>
      </c>
      <c r="H5" t="s">
        <v>17</v>
      </c>
      <c r="I5" t="s">
        <v>10</v>
      </c>
      <c r="L5" t="s">
        <v>17</v>
      </c>
      <c r="M5" t="s">
        <v>10</v>
      </c>
      <c r="P5" t="s">
        <v>17</v>
      </c>
      <c r="Q5" t="s">
        <v>10</v>
      </c>
      <c r="T5" t="s">
        <v>17</v>
      </c>
      <c r="U5" t="s">
        <v>10</v>
      </c>
      <c r="X5" t="s">
        <v>17</v>
      </c>
      <c r="Y5" t="s">
        <v>10</v>
      </c>
    </row>
    <row r="6" spans="4:25">
      <c r="D6">
        <v>0</v>
      </c>
      <c r="E6">
        <v>1.44230555555553</v>
      </c>
      <c r="H6">
        <v>0</v>
      </c>
      <c r="I6">
        <v>1.1310833333333199</v>
      </c>
      <c r="L6">
        <v>0</v>
      </c>
      <c r="M6">
        <v>2.59174444444441</v>
      </c>
      <c r="P6">
        <v>0</v>
      </c>
      <c r="Q6">
        <v>0.88151111111109803</v>
      </c>
      <c r="T6">
        <v>0</v>
      </c>
      <c r="U6">
        <v>4.6900952380952097</v>
      </c>
      <c r="X6">
        <v>0</v>
      </c>
      <c r="Y6">
        <v>1.6887936507936501</v>
      </c>
    </row>
    <row r="7" spans="4:25">
      <c r="D7">
        <v>1</v>
      </c>
      <c r="E7">
        <v>1.36278240740739</v>
      </c>
      <c r="H7">
        <v>1</v>
      </c>
      <c r="I7">
        <v>1.1624120370370199</v>
      </c>
      <c r="L7">
        <v>1</v>
      </c>
      <c r="M7">
        <v>2.8404444444444099</v>
      </c>
      <c r="P7">
        <v>1</v>
      </c>
      <c r="Q7">
        <v>1.1991111111110899</v>
      </c>
      <c r="T7">
        <v>1</v>
      </c>
      <c r="U7">
        <v>4.6425238095237802</v>
      </c>
      <c r="X7">
        <v>1</v>
      </c>
      <c r="Y7">
        <v>1.8872222222222199</v>
      </c>
    </row>
    <row r="8" spans="4:25">
      <c r="D8">
        <v>2</v>
      </c>
      <c r="E8">
        <v>1.22963425925924</v>
      </c>
      <c r="H8">
        <v>2</v>
      </c>
      <c r="I8">
        <v>1.1797916666666499</v>
      </c>
      <c r="L8">
        <v>2</v>
      </c>
      <c r="M8">
        <v>2.8860444444444102</v>
      </c>
      <c r="P8">
        <v>2</v>
      </c>
      <c r="Q8">
        <v>1.42323333333332</v>
      </c>
      <c r="T8">
        <v>2</v>
      </c>
      <c r="U8">
        <v>4.9490952380952198</v>
      </c>
      <c r="X8">
        <v>2</v>
      </c>
      <c r="Y8">
        <v>1.9529523809523801</v>
      </c>
    </row>
    <row r="9" spans="4:25">
      <c r="D9">
        <v>3</v>
      </c>
      <c r="E9">
        <v>1.20832407407406</v>
      </c>
      <c r="H9">
        <v>3</v>
      </c>
      <c r="I9">
        <v>1.2070601851851701</v>
      </c>
      <c r="L9">
        <v>3</v>
      </c>
      <c r="M9">
        <v>2.7877444444444199</v>
      </c>
      <c r="P9">
        <v>3</v>
      </c>
      <c r="Q9">
        <v>1.7628333333333199</v>
      </c>
      <c r="T9">
        <v>3</v>
      </c>
      <c r="U9">
        <v>4.4308253968253704</v>
      </c>
      <c r="X9">
        <v>3</v>
      </c>
      <c r="Y9">
        <v>1.98865079365079</v>
      </c>
    </row>
    <row r="10" spans="4:25">
      <c r="D10">
        <v>4</v>
      </c>
      <c r="E10">
        <v>1.0672916666666501</v>
      </c>
      <c r="H10">
        <v>4</v>
      </c>
      <c r="I10">
        <v>1.2419768518518399</v>
      </c>
      <c r="L10">
        <v>4</v>
      </c>
      <c r="M10">
        <v>2.9229444444444099</v>
      </c>
      <c r="P10">
        <v>4</v>
      </c>
      <c r="Q10">
        <v>2.05873333333331</v>
      </c>
      <c r="T10">
        <v>4</v>
      </c>
      <c r="U10">
        <v>4.4903968253968003</v>
      </c>
      <c r="X10">
        <v>4</v>
      </c>
      <c r="Y10">
        <v>1.8626507936508001</v>
      </c>
    </row>
    <row r="11" spans="4:25">
      <c r="D11">
        <v>5</v>
      </c>
      <c r="E11">
        <v>1.1369074074073899</v>
      </c>
      <c r="H11">
        <v>5</v>
      </c>
      <c r="I11">
        <v>1.2569675925925801</v>
      </c>
      <c r="L11">
        <v>5</v>
      </c>
      <c r="M11">
        <v>3.0292444444444202</v>
      </c>
      <c r="P11">
        <v>5</v>
      </c>
      <c r="Q11">
        <v>2.4442333333333202</v>
      </c>
      <c r="T11">
        <v>5</v>
      </c>
      <c r="U11">
        <v>4.4371111111110899</v>
      </c>
      <c r="X11">
        <v>5</v>
      </c>
      <c r="Y11">
        <v>1.7264285714285701</v>
      </c>
    </row>
    <row r="12" spans="4:25">
      <c r="D12">
        <v>6</v>
      </c>
      <c r="E12">
        <v>1.06849074074073</v>
      </c>
      <c r="H12">
        <v>6</v>
      </c>
      <c r="I12">
        <v>1.0447824074073999</v>
      </c>
      <c r="L12">
        <v>6</v>
      </c>
      <c r="M12">
        <v>3.1413444444444298</v>
      </c>
      <c r="P12">
        <v>6</v>
      </c>
      <c r="Q12">
        <v>2.7730333333333199</v>
      </c>
      <c r="T12">
        <v>6</v>
      </c>
      <c r="U12">
        <v>4.5495238095237802</v>
      </c>
      <c r="X12">
        <v>6</v>
      </c>
      <c r="Y12">
        <v>1.7704285714285599</v>
      </c>
    </row>
    <row r="13" spans="4:25">
      <c r="D13">
        <v>7</v>
      </c>
      <c r="E13">
        <v>0.99350925925924705</v>
      </c>
      <c r="H13">
        <v>7</v>
      </c>
      <c r="I13">
        <v>1.1391527777777699</v>
      </c>
      <c r="L13">
        <v>7</v>
      </c>
      <c r="M13">
        <v>3.3655444444444198</v>
      </c>
      <c r="P13">
        <v>7</v>
      </c>
      <c r="Q13">
        <v>2.74813333333333</v>
      </c>
      <c r="T13">
        <v>7</v>
      </c>
      <c r="U13">
        <v>4.1653809523809198</v>
      </c>
      <c r="X13">
        <v>7</v>
      </c>
      <c r="Y13">
        <v>1.34765079365079</v>
      </c>
    </row>
    <row r="14" spans="4:25">
      <c r="D14">
        <v>8</v>
      </c>
      <c r="E14">
        <v>0.93374999999998898</v>
      </c>
      <c r="H14">
        <v>8</v>
      </c>
      <c r="I14">
        <v>1.16748148148147</v>
      </c>
      <c r="L14">
        <v>8</v>
      </c>
      <c r="M14">
        <v>3.4701444444444198</v>
      </c>
      <c r="P14">
        <v>8</v>
      </c>
      <c r="Q14">
        <v>2.61202222222221</v>
      </c>
      <c r="T14">
        <v>8</v>
      </c>
      <c r="U14">
        <v>3.7848095238094999</v>
      </c>
      <c r="X14">
        <v>8</v>
      </c>
      <c r="Y14">
        <v>1.8460793650793601</v>
      </c>
    </row>
    <row r="15" spans="4:25">
      <c r="D15">
        <v>9</v>
      </c>
      <c r="E15">
        <v>0.87566203703702705</v>
      </c>
      <c r="H15">
        <v>9</v>
      </c>
      <c r="I15">
        <v>1.0674814814814699</v>
      </c>
      <c r="L15">
        <v>9</v>
      </c>
      <c r="M15">
        <v>3.48294444444441</v>
      </c>
      <c r="P15">
        <v>9</v>
      </c>
      <c r="Q15">
        <v>2.3138999999999701</v>
      </c>
      <c r="T15">
        <v>9</v>
      </c>
      <c r="U15">
        <v>4.0425396825396502</v>
      </c>
      <c r="X15">
        <v>9</v>
      </c>
      <c r="Y15">
        <v>1.2188253968253999</v>
      </c>
    </row>
    <row r="16" spans="4:25">
      <c r="D16">
        <v>10</v>
      </c>
      <c r="E16">
        <v>1.0930648148147999</v>
      </c>
      <c r="H16">
        <v>10</v>
      </c>
      <c r="I16">
        <v>1.09354166666667</v>
      </c>
      <c r="L16">
        <v>10</v>
      </c>
      <c r="M16">
        <v>3.5715444444444202</v>
      </c>
      <c r="P16">
        <v>10</v>
      </c>
      <c r="Q16">
        <v>2.2098777777777499</v>
      </c>
      <c r="T16">
        <v>10</v>
      </c>
      <c r="U16">
        <v>4.6922380952380598</v>
      </c>
      <c r="X16">
        <v>10</v>
      </c>
      <c r="Y16">
        <v>1.329</v>
      </c>
    </row>
    <row r="17" spans="3:25">
      <c r="D17">
        <v>11</v>
      </c>
      <c r="E17">
        <v>0.99711574074073095</v>
      </c>
      <c r="H17">
        <v>11</v>
      </c>
      <c r="I17">
        <v>1.10386574074074</v>
      </c>
      <c r="L17">
        <v>11</v>
      </c>
      <c r="M17">
        <v>3.6894444444444199</v>
      </c>
      <c r="P17">
        <v>11</v>
      </c>
      <c r="Q17">
        <v>2.32757777777775</v>
      </c>
      <c r="T17">
        <v>11</v>
      </c>
      <c r="U17">
        <v>5.1298095238094996</v>
      </c>
      <c r="X17">
        <v>11</v>
      </c>
      <c r="Y17">
        <v>1.7727142857142799</v>
      </c>
    </row>
    <row r="18" spans="3:25">
      <c r="D18">
        <v>12</v>
      </c>
      <c r="E18">
        <v>0.88961111111109803</v>
      </c>
      <c r="H18">
        <v>12</v>
      </c>
      <c r="I18">
        <v>1.11497222222222</v>
      </c>
      <c r="L18">
        <v>12</v>
      </c>
      <c r="M18">
        <v>3.6799444444444198</v>
      </c>
      <c r="P18">
        <v>12</v>
      </c>
      <c r="Q18">
        <v>2.17447777777776</v>
      </c>
      <c r="T18">
        <v>12</v>
      </c>
      <c r="U18">
        <v>5.0299523809523601</v>
      </c>
      <c r="X18">
        <v>12</v>
      </c>
      <c r="Y18">
        <v>1.5530158730158501</v>
      </c>
    </row>
    <row r="19" spans="3:25">
      <c r="D19">
        <v>13</v>
      </c>
      <c r="E19">
        <v>0.87279629629629296</v>
      </c>
      <c r="H19">
        <v>13</v>
      </c>
      <c r="I19">
        <v>1.22066203703704</v>
      </c>
      <c r="L19">
        <v>13</v>
      </c>
      <c r="M19">
        <v>3.70404444444442</v>
      </c>
      <c r="P19">
        <v>13</v>
      </c>
      <c r="Q19">
        <v>2.24857777777776</v>
      </c>
      <c r="T19">
        <v>13</v>
      </c>
      <c r="U19">
        <v>4.7866666666666404</v>
      </c>
      <c r="X19">
        <v>13</v>
      </c>
      <c r="Y19">
        <v>1.5519999999999801</v>
      </c>
    </row>
    <row r="20" spans="3:25">
      <c r="D20">
        <v>14</v>
      </c>
      <c r="E20">
        <v>0.73974537037036503</v>
      </c>
      <c r="H20">
        <v>14</v>
      </c>
      <c r="I20">
        <v>1.3048518518518499</v>
      </c>
      <c r="L20">
        <v>14</v>
      </c>
      <c r="M20">
        <v>3.7065444444444098</v>
      </c>
      <c r="P20">
        <v>14</v>
      </c>
      <c r="Q20">
        <v>2.3011777777777498</v>
      </c>
      <c r="T20">
        <v>14</v>
      </c>
      <c r="U20">
        <v>4.4055238095237801</v>
      </c>
      <c r="X20">
        <v>14</v>
      </c>
      <c r="Y20">
        <v>1.73555555555554</v>
      </c>
    </row>
    <row r="21" spans="3:25">
      <c r="D21">
        <v>15</v>
      </c>
      <c r="E21">
        <v>0.84956481481481705</v>
      </c>
      <c r="H21">
        <v>15</v>
      </c>
      <c r="I21">
        <v>1.2198888888888999</v>
      </c>
      <c r="L21">
        <v>15</v>
      </c>
      <c r="M21">
        <v>3.6663444444444302</v>
      </c>
      <c r="P21">
        <v>15</v>
      </c>
      <c r="Q21">
        <v>2.2358777777777599</v>
      </c>
      <c r="T21">
        <v>15</v>
      </c>
      <c r="U21">
        <v>3.97452380952378</v>
      </c>
      <c r="X21">
        <v>15</v>
      </c>
      <c r="Y21">
        <v>2.2913650793650899</v>
      </c>
    </row>
    <row r="22" spans="3:25">
      <c r="D22">
        <v>16</v>
      </c>
      <c r="E22">
        <v>0.84935185185184503</v>
      </c>
      <c r="H22">
        <v>16</v>
      </c>
      <c r="I22">
        <v>1.2086388888888899</v>
      </c>
      <c r="L22">
        <v>16</v>
      </c>
      <c r="M22">
        <v>3.5645444444444201</v>
      </c>
      <c r="P22">
        <v>16</v>
      </c>
      <c r="Q22">
        <v>2.24657777777775</v>
      </c>
      <c r="T22">
        <v>16</v>
      </c>
      <c r="U22">
        <v>3.20509523809522</v>
      </c>
      <c r="X22">
        <v>16</v>
      </c>
      <c r="Y22">
        <v>2.1328253968254001</v>
      </c>
    </row>
    <row r="23" spans="3:25">
      <c r="D23">
        <v>17</v>
      </c>
      <c r="E23">
        <v>0.91014814814814404</v>
      </c>
      <c r="H23">
        <v>17</v>
      </c>
      <c r="I23">
        <v>1.1493796296296299</v>
      </c>
      <c r="L23">
        <v>17</v>
      </c>
      <c r="M23">
        <v>3.5054444444444202</v>
      </c>
      <c r="P23">
        <v>17</v>
      </c>
      <c r="Q23">
        <v>2.2811777777777502</v>
      </c>
      <c r="T23">
        <v>17</v>
      </c>
      <c r="U23">
        <v>2.62995238095235</v>
      </c>
      <c r="X23">
        <v>17</v>
      </c>
      <c r="Y23">
        <v>1.5732539682539699</v>
      </c>
    </row>
    <row r="24" spans="3:25">
      <c r="D24">
        <v>18</v>
      </c>
      <c r="E24">
        <v>0.93533796296296901</v>
      </c>
      <c r="H24">
        <v>18</v>
      </c>
      <c r="I24">
        <v>1.10682407407408</v>
      </c>
      <c r="L24">
        <v>18</v>
      </c>
      <c r="M24">
        <v>3.5115444444444202</v>
      </c>
      <c r="P24">
        <v>18</v>
      </c>
      <c r="Q24">
        <v>2.21837777777775</v>
      </c>
      <c r="T24">
        <v>18</v>
      </c>
      <c r="U24">
        <v>2.8332380952380798</v>
      </c>
      <c r="X24">
        <v>18</v>
      </c>
      <c r="Y24">
        <v>1.95346031746034</v>
      </c>
    </row>
    <row r="29" spans="3:25">
      <c r="C29" t="s">
        <v>130</v>
      </c>
      <c r="D29" t="s">
        <v>131</v>
      </c>
      <c r="E29" t="s">
        <v>5</v>
      </c>
      <c r="G29" t="s">
        <v>130</v>
      </c>
      <c r="H29" t="s">
        <v>132</v>
      </c>
      <c r="I29" t="s">
        <v>127</v>
      </c>
      <c r="K29" t="s">
        <v>130</v>
      </c>
      <c r="L29" t="s">
        <v>131</v>
      </c>
      <c r="M29" t="s">
        <v>5</v>
      </c>
      <c r="O29" t="s">
        <v>130</v>
      </c>
      <c r="P29" t="s">
        <v>132</v>
      </c>
      <c r="Q29" t="s">
        <v>127</v>
      </c>
      <c r="S29" t="s">
        <v>130</v>
      </c>
      <c r="T29" t="s">
        <v>131</v>
      </c>
      <c r="U29" t="s">
        <v>5</v>
      </c>
      <c r="W29" t="s">
        <v>130</v>
      </c>
      <c r="X29" t="s">
        <v>132</v>
      </c>
      <c r="Y29" t="s">
        <v>127</v>
      </c>
    </row>
    <row r="30" spans="3:25">
      <c r="C30">
        <v>1</v>
      </c>
      <c r="D30">
        <v>14</v>
      </c>
      <c r="E30">
        <v>0.73974537037036503</v>
      </c>
      <c r="G30">
        <v>1</v>
      </c>
      <c r="H30">
        <v>6</v>
      </c>
      <c r="I30">
        <v>1.0447824074073999</v>
      </c>
      <c r="K30">
        <v>1</v>
      </c>
      <c r="L30">
        <v>0</v>
      </c>
      <c r="M30">
        <v>2.59174444444441</v>
      </c>
      <c r="O30">
        <v>1</v>
      </c>
      <c r="P30">
        <v>0</v>
      </c>
      <c r="Q30">
        <v>0.88151111111109803</v>
      </c>
      <c r="S30">
        <v>1</v>
      </c>
      <c r="T30">
        <v>17</v>
      </c>
      <c r="U30">
        <v>2.62995238095235</v>
      </c>
      <c r="W30">
        <v>1</v>
      </c>
      <c r="X30">
        <v>9</v>
      </c>
      <c r="Y30">
        <v>1.2188253968253999</v>
      </c>
    </row>
    <row r="31" spans="3:25">
      <c r="C31">
        <v>2</v>
      </c>
      <c r="D31">
        <v>16</v>
      </c>
      <c r="E31">
        <v>0.84935185185184503</v>
      </c>
      <c r="G31">
        <v>2</v>
      </c>
      <c r="H31">
        <v>9</v>
      </c>
      <c r="I31">
        <v>1.0674814814814699</v>
      </c>
      <c r="K31">
        <v>2</v>
      </c>
      <c r="L31">
        <v>3</v>
      </c>
      <c r="M31">
        <v>2.7877444444444199</v>
      </c>
      <c r="O31">
        <v>2</v>
      </c>
      <c r="P31">
        <v>1</v>
      </c>
      <c r="Q31">
        <v>1.1991111111110899</v>
      </c>
      <c r="S31">
        <v>2</v>
      </c>
      <c r="T31">
        <v>18</v>
      </c>
      <c r="U31">
        <v>2.8332380952380798</v>
      </c>
      <c r="W31">
        <v>2</v>
      </c>
      <c r="X31">
        <v>10</v>
      </c>
      <c r="Y31">
        <v>1.329</v>
      </c>
    </row>
    <row r="32" spans="3:25">
      <c r="C32">
        <v>3</v>
      </c>
      <c r="D32">
        <v>15</v>
      </c>
      <c r="E32">
        <v>0.84956481481481705</v>
      </c>
      <c r="G32">
        <v>3</v>
      </c>
      <c r="H32">
        <v>10</v>
      </c>
      <c r="I32">
        <v>1.09354166666667</v>
      </c>
      <c r="K32">
        <v>3</v>
      </c>
      <c r="L32">
        <v>1</v>
      </c>
      <c r="M32">
        <v>2.8404444444444099</v>
      </c>
      <c r="O32">
        <v>3</v>
      </c>
      <c r="P32">
        <v>2</v>
      </c>
      <c r="Q32">
        <v>1.42323333333332</v>
      </c>
      <c r="S32">
        <v>3</v>
      </c>
      <c r="T32">
        <v>16</v>
      </c>
      <c r="U32">
        <v>3.20509523809522</v>
      </c>
      <c r="W32">
        <v>3</v>
      </c>
      <c r="X32">
        <v>7</v>
      </c>
      <c r="Y32">
        <v>1.34765079365079</v>
      </c>
    </row>
    <row r="33" spans="3:25">
      <c r="C33">
        <v>4</v>
      </c>
      <c r="D33">
        <v>13</v>
      </c>
      <c r="E33">
        <v>0.87279629629629296</v>
      </c>
      <c r="G33">
        <v>4</v>
      </c>
      <c r="H33">
        <v>11</v>
      </c>
      <c r="I33">
        <v>1.10386574074074</v>
      </c>
      <c r="K33">
        <v>4</v>
      </c>
      <c r="L33">
        <v>2</v>
      </c>
      <c r="M33">
        <v>2.8860444444444102</v>
      </c>
      <c r="O33">
        <v>4</v>
      </c>
      <c r="P33">
        <v>3</v>
      </c>
      <c r="Q33">
        <v>1.7628333333333199</v>
      </c>
      <c r="S33">
        <v>4</v>
      </c>
      <c r="T33">
        <v>8</v>
      </c>
      <c r="U33">
        <v>3.7848095238094999</v>
      </c>
      <c r="W33">
        <v>4</v>
      </c>
      <c r="X33">
        <v>13</v>
      </c>
      <c r="Y33">
        <v>1.5519999999999801</v>
      </c>
    </row>
    <row r="34" spans="3:25">
      <c r="C34">
        <v>5</v>
      </c>
      <c r="D34">
        <v>9</v>
      </c>
      <c r="E34">
        <v>0.87566203703702705</v>
      </c>
      <c r="G34">
        <v>5</v>
      </c>
      <c r="H34">
        <v>18</v>
      </c>
      <c r="I34">
        <v>1.10682407407408</v>
      </c>
      <c r="K34">
        <v>5</v>
      </c>
      <c r="L34">
        <v>4</v>
      </c>
      <c r="M34">
        <v>2.9229444444444099</v>
      </c>
      <c r="O34">
        <v>5</v>
      </c>
      <c r="P34">
        <v>4</v>
      </c>
      <c r="Q34">
        <v>2.05873333333331</v>
      </c>
      <c r="S34">
        <v>5</v>
      </c>
      <c r="T34">
        <v>15</v>
      </c>
      <c r="U34">
        <v>3.97452380952378</v>
      </c>
      <c r="W34">
        <v>5</v>
      </c>
      <c r="X34">
        <v>12</v>
      </c>
      <c r="Y34">
        <v>1.5530158730158501</v>
      </c>
    </row>
    <row r="35" spans="3:25">
      <c r="C35">
        <v>6</v>
      </c>
      <c r="D35">
        <v>12</v>
      </c>
      <c r="E35">
        <v>0.88961111111109803</v>
      </c>
      <c r="G35">
        <v>6</v>
      </c>
      <c r="H35">
        <v>12</v>
      </c>
      <c r="I35">
        <v>1.11497222222222</v>
      </c>
      <c r="K35">
        <v>6</v>
      </c>
      <c r="L35">
        <v>5</v>
      </c>
      <c r="M35">
        <v>3.0292444444444202</v>
      </c>
      <c r="O35">
        <v>6</v>
      </c>
      <c r="P35">
        <v>12</v>
      </c>
      <c r="Q35">
        <v>2.17447777777776</v>
      </c>
      <c r="S35">
        <v>6</v>
      </c>
      <c r="T35">
        <v>9</v>
      </c>
      <c r="U35">
        <v>4.0425396825396502</v>
      </c>
      <c r="W35">
        <v>6</v>
      </c>
      <c r="X35">
        <v>17</v>
      </c>
      <c r="Y35">
        <v>1.5732539682539699</v>
      </c>
    </row>
    <row r="36" spans="3:25">
      <c r="C36">
        <v>7</v>
      </c>
      <c r="D36">
        <v>17</v>
      </c>
      <c r="E36">
        <v>0.91014814814814404</v>
      </c>
      <c r="G36">
        <v>7</v>
      </c>
      <c r="H36">
        <v>0</v>
      </c>
      <c r="I36">
        <v>1.1310833333333199</v>
      </c>
      <c r="K36">
        <v>7</v>
      </c>
      <c r="L36">
        <v>6</v>
      </c>
      <c r="M36">
        <v>3.1413444444444298</v>
      </c>
      <c r="O36">
        <v>7</v>
      </c>
      <c r="P36">
        <v>10</v>
      </c>
      <c r="Q36">
        <v>2.2098777777777499</v>
      </c>
      <c r="S36">
        <v>7</v>
      </c>
      <c r="T36">
        <v>7</v>
      </c>
      <c r="U36">
        <v>4.1653809523809198</v>
      </c>
      <c r="W36">
        <v>7</v>
      </c>
      <c r="X36">
        <v>0</v>
      </c>
      <c r="Y36">
        <v>1.6887936507936501</v>
      </c>
    </row>
    <row r="37" spans="3:25">
      <c r="C37">
        <v>8</v>
      </c>
      <c r="D37">
        <v>8</v>
      </c>
      <c r="E37">
        <v>0.93374999999998898</v>
      </c>
      <c r="G37">
        <v>8</v>
      </c>
      <c r="H37">
        <v>7</v>
      </c>
      <c r="I37">
        <v>1.1391527777777699</v>
      </c>
      <c r="K37">
        <v>8</v>
      </c>
      <c r="L37">
        <v>7</v>
      </c>
      <c r="M37">
        <v>3.3655444444444198</v>
      </c>
      <c r="O37">
        <v>8</v>
      </c>
      <c r="P37">
        <v>18</v>
      </c>
      <c r="Q37">
        <v>2.21837777777775</v>
      </c>
      <c r="S37">
        <v>8</v>
      </c>
      <c r="T37">
        <v>14</v>
      </c>
      <c r="U37">
        <v>4.4055238095237801</v>
      </c>
      <c r="W37">
        <v>8</v>
      </c>
      <c r="X37">
        <v>5</v>
      </c>
      <c r="Y37">
        <v>1.7264285714285701</v>
      </c>
    </row>
    <row r="38" spans="3:25">
      <c r="C38">
        <v>9</v>
      </c>
      <c r="D38">
        <v>18</v>
      </c>
      <c r="E38">
        <v>0.93533796296296901</v>
      </c>
      <c r="G38">
        <v>9</v>
      </c>
      <c r="H38">
        <v>17</v>
      </c>
      <c r="I38">
        <v>1.1493796296296299</v>
      </c>
      <c r="K38">
        <v>9</v>
      </c>
      <c r="L38">
        <v>8</v>
      </c>
      <c r="M38">
        <v>3.4701444444444198</v>
      </c>
      <c r="O38">
        <v>9</v>
      </c>
      <c r="P38">
        <v>15</v>
      </c>
      <c r="Q38">
        <v>2.2358777777777599</v>
      </c>
      <c r="S38">
        <v>9</v>
      </c>
      <c r="T38">
        <v>3</v>
      </c>
      <c r="U38">
        <v>4.4308253968253704</v>
      </c>
      <c r="W38">
        <v>9</v>
      </c>
      <c r="X38">
        <v>14</v>
      </c>
      <c r="Y38">
        <v>1.73555555555554</v>
      </c>
    </row>
    <row r="39" spans="3:25">
      <c r="C39">
        <v>10</v>
      </c>
      <c r="D39">
        <v>7</v>
      </c>
      <c r="E39">
        <v>0.99350925925924705</v>
      </c>
      <c r="G39">
        <v>10</v>
      </c>
      <c r="H39">
        <v>1</v>
      </c>
      <c r="I39">
        <v>1.1624120370370199</v>
      </c>
      <c r="K39">
        <v>10</v>
      </c>
      <c r="L39">
        <v>9</v>
      </c>
      <c r="M39">
        <v>3.48294444444441</v>
      </c>
      <c r="O39">
        <v>10</v>
      </c>
      <c r="P39">
        <v>16</v>
      </c>
      <c r="Q39">
        <v>2.24657777777775</v>
      </c>
      <c r="S39">
        <v>10</v>
      </c>
      <c r="T39">
        <v>5</v>
      </c>
      <c r="U39">
        <v>4.4371111111110899</v>
      </c>
      <c r="W39">
        <v>10</v>
      </c>
      <c r="X39">
        <v>6</v>
      </c>
      <c r="Y39">
        <v>1.7704285714285599</v>
      </c>
    </row>
    <row r="40" spans="3:25">
      <c r="C40">
        <v>11</v>
      </c>
      <c r="D40">
        <v>11</v>
      </c>
      <c r="E40">
        <v>0.99711574074073095</v>
      </c>
      <c r="G40">
        <v>11</v>
      </c>
      <c r="H40">
        <v>8</v>
      </c>
      <c r="I40">
        <v>1.16748148148147</v>
      </c>
      <c r="K40">
        <v>11</v>
      </c>
      <c r="L40">
        <v>17</v>
      </c>
      <c r="M40">
        <v>3.5054444444444202</v>
      </c>
      <c r="O40">
        <v>11</v>
      </c>
      <c r="P40">
        <v>13</v>
      </c>
      <c r="Q40">
        <v>2.24857777777776</v>
      </c>
      <c r="S40">
        <v>11</v>
      </c>
      <c r="T40">
        <v>4</v>
      </c>
      <c r="U40">
        <v>4.4903968253968003</v>
      </c>
      <c r="W40">
        <v>11</v>
      </c>
      <c r="X40">
        <v>11</v>
      </c>
      <c r="Y40">
        <v>1.7727142857142799</v>
      </c>
    </row>
    <row r="41" spans="3:25">
      <c r="C41">
        <v>12</v>
      </c>
      <c r="D41">
        <v>4</v>
      </c>
      <c r="E41">
        <v>1.0672916666666501</v>
      </c>
      <c r="G41">
        <v>12</v>
      </c>
      <c r="H41">
        <v>2</v>
      </c>
      <c r="I41">
        <v>1.1797916666666499</v>
      </c>
      <c r="K41">
        <v>12</v>
      </c>
      <c r="L41">
        <v>18</v>
      </c>
      <c r="M41">
        <v>3.5115444444444202</v>
      </c>
      <c r="O41">
        <v>12</v>
      </c>
      <c r="P41">
        <v>17</v>
      </c>
      <c r="Q41">
        <v>2.2811777777777502</v>
      </c>
      <c r="S41">
        <v>12</v>
      </c>
      <c r="T41">
        <v>6</v>
      </c>
      <c r="U41">
        <v>4.5495238095237802</v>
      </c>
      <c r="W41">
        <v>12</v>
      </c>
      <c r="X41">
        <v>8</v>
      </c>
      <c r="Y41">
        <v>1.8460793650793601</v>
      </c>
    </row>
    <row r="42" spans="3:25">
      <c r="C42">
        <v>13</v>
      </c>
      <c r="D42">
        <v>6</v>
      </c>
      <c r="E42">
        <v>1.06849074074073</v>
      </c>
      <c r="G42">
        <v>13</v>
      </c>
      <c r="H42">
        <v>3</v>
      </c>
      <c r="I42">
        <v>1.2070601851851701</v>
      </c>
      <c r="K42">
        <v>13</v>
      </c>
      <c r="L42">
        <v>16</v>
      </c>
      <c r="M42">
        <v>3.5645444444444201</v>
      </c>
      <c r="O42">
        <v>13</v>
      </c>
      <c r="P42">
        <v>14</v>
      </c>
      <c r="Q42">
        <v>2.3011777777777498</v>
      </c>
      <c r="S42">
        <v>13</v>
      </c>
      <c r="T42">
        <v>1</v>
      </c>
      <c r="U42">
        <v>4.6425238095237802</v>
      </c>
      <c r="W42">
        <v>13</v>
      </c>
      <c r="X42">
        <v>4</v>
      </c>
      <c r="Y42">
        <v>1.8626507936508001</v>
      </c>
    </row>
    <row r="43" spans="3:25">
      <c r="C43">
        <v>14</v>
      </c>
      <c r="D43">
        <v>10</v>
      </c>
      <c r="E43">
        <v>1.0930648148147999</v>
      </c>
      <c r="G43">
        <v>14</v>
      </c>
      <c r="H43">
        <v>16</v>
      </c>
      <c r="I43">
        <v>1.2086388888888899</v>
      </c>
      <c r="K43">
        <v>14</v>
      </c>
      <c r="L43">
        <v>10</v>
      </c>
      <c r="M43">
        <v>3.5715444444444202</v>
      </c>
      <c r="O43">
        <v>14</v>
      </c>
      <c r="P43">
        <v>9</v>
      </c>
      <c r="Q43">
        <v>2.3138999999999701</v>
      </c>
      <c r="S43">
        <v>14</v>
      </c>
      <c r="T43">
        <v>0</v>
      </c>
      <c r="U43">
        <v>4.6900952380952097</v>
      </c>
      <c r="W43">
        <v>14</v>
      </c>
      <c r="X43">
        <v>1</v>
      </c>
      <c r="Y43">
        <v>1.8872222222222199</v>
      </c>
    </row>
    <row r="44" spans="3:25">
      <c r="C44">
        <v>15</v>
      </c>
      <c r="D44">
        <v>5</v>
      </c>
      <c r="E44">
        <v>1.1369074074073899</v>
      </c>
      <c r="G44">
        <v>15</v>
      </c>
      <c r="H44">
        <v>15</v>
      </c>
      <c r="I44">
        <v>1.2198888888888999</v>
      </c>
      <c r="K44">
        <v>15</v>
      </c>
      <c r="L44">
        <v>15</v>
      </c>
      <c r="M44">
        <v>3.6663444444444302</v>
      </c>
      <c r="O44">
        <v>15</v>
      </c>
      <c r="P44">
        <v>11</v>
      </c>
      <c r="Q44">
        <v>2.32757777777775</v>
      </c>
      <c r="S44">
        <v>15</v>
      </c>
      <c r="T44">
        <v>10</v>
      </c>
      <c r="U44">
        <v>4.6922380952380598</v>
      </c>
      <c r="W44">
        <v>15</v>
      </c>
      <c r="X44">
        <v>2</v>
      </c>
      <c r="Y44">
        <v>1.9529523809523801</v>
      </c>
    </row>
    <row r="45" spans="3:25">
      <c r="C45">
        <v>16</v>
      </c>
      <c r="D45">
        <v>3</v>
      </c>
      <c r="E45">
        <v>1.20832407407406</v>
      </c>
      <c r="G45">
        <v>16</v>
      </c>
      <c r="H45">
        <v>13</v>
      </c>
      <c r="I45">
        <v>1.22066203703704</v>
      </c>
      <c r="K45">
        <v>16</v>
      </c>
      <c r="L45">
        <v>12</v>
      </c>
      <c r="M45">
        <v>3.6799444444444198</v>
      </c>
      <c r="O45">
        <v>16</v>
      </c>
      <c r="P45">
        <v>5</v>
      </c>
      <c r="Q45">
        <v>2.4442333333333202</v>
      </c>
      <c r="S45">
        <v>16</v>
      </c>
      <c r="T45">
        <v>13</v>
      </c>
      <c r="U45">
        <v>4.7866666666666404</v>
      </c>
      <c r="W45">
        <v>16</v>
      </c>
      <c r="X45">
        <v>18</v>
      </c>
      <c r="Y45">
        <v>1.95346031746034</v>
      </c>
    </row>
    <row r="46" spans="3:25">
      <c r="C46">
        <v>17</v>
      </c>
      <c r="D46">
        <v>2</v>
      </c>
      <c r="E46">
        <v>1.22963425925924</v>
      </c>
      <c r="G46">
        <v>17</v>
      </c>
      <c r="H46">
        <v>4</v>
      </c>
      <c r="I46">
        <v>1.2419768518518399</v>
      </c>
      <c r="K46">
        <v>17</v>
      </c>
      <c r="L46">
        <v>11</v>
      </c>
      <c r="M46">
        <v>3.6894444444444199</v>
      </c>
      <c r="O46">
        <v>17</v>
      </c>
      <c r="P46">
        <v>8</v>
      </c>
      <c r="Q46">
        <v>2.61202222222221</v>
      </c>
      <c r="S46">
        <v>17</v>
      </c>
      <c r="T46">
        <v>2</v>
      </c>
      <c r="U46">
        <v>4.9490952380952198</v>
      </c>
      <c r="W46">
        <v>17</v>
      </c>
      <c r="X46">
        <v>3</v>
      </c>
      <c r="Y46">
        <v>1.98865079365079</v>
      </c>
    </row>
    <row r="47" spans="3:25">
      <c r="C47">
        <v>18</v>
      </c>
      <c r="D47">
        <v>1</v>
      </c>
      <c r="E47">
        <v>1.36278240740739</v>
      </c>
      <c r="G47">
        <v>18</v>
      </c>
      <c r="H47">
        <v>5</v>
      </c>
      <c r="I47">
        <v>1.2569675925925801</v>
      </c>
      <c r="K47">
        <v>18</v>
      </c>
      <c r="L47">
        <v>13</v>
      </c>
      <c r="M47">
        <v>3.70404444444442</v>
      </c>
      <c r="O47">
        <v>18</v>
      </c>
      <c r="P47">
        <v>7</v>
      </c>
      <c r="Q47">
        <v>2.74813333333333</v>
      </c>
      <c r="S47">
        <v>18</v>
      </c>
      <c r="T47">
        <v>12</v>
      </c>
      <c r="U47">
        <v>5.0299523809523601</v>
      </c>
      <c r="W47">
        <v>18</v>
      </c>
      <c r="X47">
        <v>16</v>
      </c>
      <c r="Y47">
        <v>2.1328253968254001</v>
      </c>
    </row>
    <row r="48" spans="3:25">
      <c r="C48">
        <v>19</v>
      </c>
      <c r="D48">
        <v>0</v>
      </c>
      <c r="E48">
        <v>1.44230555555553</v>
      </c>
      <c r="G48">
        <v>19</v>
      </c>
      <c r="H48">
        <v>14</v>
      </c>
      <c r="I48">
        <v>1.3048518518518499</v>
      </c>
      <c r="K48">
        <v>19</v>
      </c>
      <c r="L48">
        <v>14</v>
      </c>
      <c r="M48">
        <v>3.7065444444444098</v>
      </c>
      <c r="O48">
        <v>19</v>
      </c>
      <c r="P48">
        <v>6</v>
      </c>
      <c r="Q48">
        <v>2.7730333333333199</v>
      </c>
      <c r="S48">
        <v>19</v>
      </c>
      <c r="T48">
        <v>11</v>
      </c>
      <c r="U48">
        <v>5.1298095238094996</v>
      </c>
      <c r="W48">
        <v>19</v>
      </c>
      <c r="X48">
        <v>15</v>
      </c>
      <c r="Y48">
        <v>2.2913650793650899</v>
      </c>
    </row>
    <row r="54" spans="3:35">
      <c r="C54" t="s">
        <v>130</v>
      </c>
      <c r="D54" t="s">
        <v>131</v>
      </c>
      <c r="G54" t="s">
        <v>130</v>
      </c>
      <c r="H54" t="s">
        <v>132</v>
      </c>
      <c r="K54" t="s">
        <v>130</v>
      </c>
      <c r="L54" t="s">
        <v>131</v>
      </c>
      <c r="O54" t="s">
        <v>130</v>
      </c>
      <c r="P54" t="s">
        <v>132</v>
      </c>
      <c r="S54" t="s">
        <v>130</v>
      </c>
      <c r="T54" t="s">
        <v>131</v>
      </c>
      <c r="W54" t="s">
        <v>130</v>
      </c>
      <c r="X54" t="s">
        <v>132</v>
      </c>
      <c r="AC54" t="s">
        <v>119</v>
      </c>
      <c r="AD54" t="s">
        <v>118</v>
      </c>
      <c r="AH54" t="s">
        <v>119</v>
      </c>
      <c r="AI54" t="s">
        <v>118</v>
      </c>
    </row>
    <row r="55" spans="3:35">
      <c r="C55">
        <v>19</v>
      </c>
      <c r="D55">
        <v>0</v>
      </c>
      <c r="G55">
        <v>7</v>
      </c>
      <c r="H55">
        <v>0</v>
      </c>
      <c r="K55">
        <v>1</v>
      </c>
      <c r="L55">
        <v>0</v>
      </c>
      <c r="O55">
        <v>1</v>
      </c>
      <c r="P55">
        <v>0</v>
      </c>
      <c r="S55">
        <v>14</v>
      </c>
      <c r="T55">
        <v>0</v>
      </c>
      <c r="W55">
        <v>7</v>
      </c>
      <c r="X55">
        <v>0</v>
      </c>
      <c r="AC55">
        <f>SUM(C55,G55,K55,O55,S55,W55)</f>
        <v>49</v>
      </c>
      <c r="AD55">
        <v>0</v>
      </c>
      <c r="AH55">
        <v>38</v>
      </c>
      <c r="AI55">
        <v>9</v>
      </c>
    </row>
    <row r="56" spans="3:35">
      <c r="C56">
        <v>18</v>
      </c>
      <c r="D56">
        <v>1</v>
      </c>
      <c r="G56">
        <v>10</v>
      </c>
      <c r="H56">
        <v>1</v>
      </c>
      <c r="K56">
        <v>3</v>
      </c>
      <c r="L56">
        <v>1</v>
      </c>
      <c r="O56">
        <v>2</v>
      </c>
      <c r="P56">
        <v>1</v>
      </c>
      <c r="S56">
        <v>13</v>
      </c>
      <c r="T56">
        <v>1</v>
      </c>
      <c r="W56">
        <v>14</v>
      </c>
      <c r="X56">
        <v>1</v>
      </c>
      <c r="AC56">
        <f t="shared" ref="AC56:AC73" si="0">SUM(C56,G56,K56,O56,S56,W56)</f>
        <v>60</v>
      </c>
      <c r="AD56">
        <v>1</v>
      </c>
      <c r="AH56">
        <v>46</v>
      </c>
      <c r="AI56">
        <v>17</v>
      </c>
    </row>
    <row r="57" spans="3:35">
      <c r="C57">
        <v>17</v>
      </c>
      <c r="D57">
        <v>2</v>
      </c>
      <c r="G57">
        <v>12</v>
      </c>
      <c r="H57">
        <v>2</v>
      </c>
      <c r="K57">
        <v>4</v>
      </c>
      <c r="L57">
        <v>2</v>
      </c>
      <c r="O57">
        <v>3</v>
      </c>
      <c r="P57">
        <v>2</v>
      </c>
      <c r="S57">
        <v>17</v>
      </c>
      <c r="T57">
        <v>2</v>
      </c>
      <c r="W57">
        <v>15</v>
      </c>
      <c r="X57">
        <v>2</v>
      </c>
      <c r="AC57">
        <f t="shared" si="0"/>
        <v>68</v>
      </c>
      <c r="AD57">
        <v>2</v>
      </c>
      <c r="AH57">
        <v>49</v>
      </c>
      <c r="AI57">
        <v>0</v>
      </c>
    </row>
    <row r="58" spans="3:35">
      <c r="C58">
        <v>16</v>
      </c>
      <c r="D58">
        <v>3</v>
      </c>
      <c r="G58">
        <v>13</v>
      </c>
      <c r="H58">
        <v>3</v>
      </c>
      <c r="K58">
        <v>2</v>
      </c>
      <c r="L58">
        <v>3</v>
      </c>
      <c r="O58">
        <v>4</v>
      </c>
      <c r="P58">
        <v>3</v>
      </c>
      <c r="S58">
        <v>9</v>
      </c>
      <c r="T58">
        <v>3</v>
      </c>
      <c r="W58">
        <v>17</v>
      </c>
      <c r="X58">
        <v>3</v>
      </c>
      <c r="AC58">
        <f t="shared" si="0"/>
        <v>61</v>
      </c>
      <c r="AD58">
        <v>3</v>
      </c>
      <c r="AH58">
        <v>52</v>
      </c>
      <c r="AI58">
        <v>18</v>
      </c>
    </row>
    <row r="59" spans="3:35">
      <c r="C59">
        <v>12</v>
      </c>
      <c r="D59">
        <v>4</v>
      </c>
      <c r="G59">
        <v>17</v>
      </c>
      <c r="H59">
        <v>4</v>
      </c>
      <c r="K59">
        <v>5</v>
      </c>
      <c r="L59">
        <v>4</v>
      </c>
      <c r="O59">
        <v>5</v>
      </c>
      <c r="P59">
        <v>4</v>
      </c>
      <c r="S59">
        <v>11</v>
      </c>
      <c r="T59">
        <v>4</v>
      </c>
      <c r="W59">
        <v>13</v>
      </c>
      <c r="X59">
        <v>4</v>
      </c>
      <c r="AC59">
        <f t="shared" si="0"/>
        <v>63</v>
      </c>
      <c r="AD59">
        <v>4</v>
      </c>
      <c r="AH59">
        <v>54</v>
      </c>
      <c r="AI59">
        <v>7</v>
      </c>
    </row>
    <row r="60" spans="3:35">
      <c r="C60">
        <v>15</v>
      </c>
      <c r="D60">
        <v>5</v>
      </c>
      <c r="G60">
        <v>18</v>
      </c>
      <c r="H60">
        <v>5</v>
      </c>
      <c r="K60">
        <v>6</v>
      </c>
      <c r="L60">
        <v>5</v>
      </c>
      <c r="O60">
        <v>16</v>
      </c>
      <c r="P60">
        <v>5</v>
      </c>
      <c r="S60">
        <v>10</v>
      </c>
      <c r="T60">
        <v>5</v>
      </c>
      <c r="W60">
        <v>8</v>
      </c>
      <c r="X60">
        <v>5</v>
      </c>
      <c r="AC60">
        <f t="shared" si="0"/>
        <v>73</v>
      </c>
      <c r="AD60">
        <v>5</v>
      </c>
      <c r="AH60">
        <v>55</v>
      </c>
      <c r="AI60">
        <v>10</v>
      </c>
    </row>
    <row r="61" spans="3:35">
      <c r="C61">
        <v>13</v>
      </c>
      <c r="D61">
        <v>6</v>
      </c>
      <c r="G61">
        <v>1</v>
      </c>
      <c r="H61">
        <v>6</v>
      </c>
      <c r="K61">
        <v>7</v>
      </c>
      <c r="L61">
        <v>6</v>
      </c>
      <c r="O61">
        <v>19</v>
      </c>
      <c r="P61">
        <v>6</v>
      </c>
      <c r="S61">
        <v>12</v>
      </c>
      <c r="T61">
        <v>6</v>
      </c>
      <c r="W61">
        <v>10</v>
      </c>
      <c r="X61">
        <v>6</v>
      </c>
      <c r="AC61">
        <f t="shared" si="0"/>
        <v>62</v>
      </c>
      <c r="AD61">
        <v>6</v>
      </c>
      <c r="AH61">
        <v>57</v>
      </c>
      <c r="AI61">
        <v>12</v>
      </c>
    </row>
    <row r="62" spans="3:35">
      <c r="C62">
        <v>10</v>
      </c>
      <c r="D62">
        <v>7</v>
      </c>
      <c r="G62">
        <v>8</v>
      </c>
      <c r="H62">
        <v>7</v>
      </c>
      <c r="K62">
        <v>8</v>
      </c>
      <c r="L62">
        <v>7</v>
      </c>
      <c r="O62">
        <v>18</v>
      </c>
      <c r="P62">
        <v>7</v>
      </c>
      <c r="S62">
        <v>7</v>
      </c>
      <c r="T62">
        <v>7</v>
      </c>
      <c r="W62">
        <v>3</v>
      </c>
      <c r="X62">
        <v>7</v>
      </c>
      <c r="AC62">
        <f t="shared" si="0"/>
        <v>54</v>
      </c>
      <c r="AD62">
        <v>7</v>
      </c>
      <c r="AH62">
        <v>60</v>
      </c>
      <c r="AI62">
        <v>1</v>
      </c>
    </row>
    <row r="63" spans="3:35">
      <c r="C63">
        <v>8</v>
      </c>
      <c r="D63">
        <v>8</v>
      </c>
      <c r="G63">
        <v>11</v>
      </c>
      <c r="H63">
        <v>8</v>
      </c>
      <c r="K63">
        <v>9</v>
      </c>
      <c r="L63">
        <v>8</v>
      </c>
      <c r="O63">
        <v>17</v>
      </c>
      <c r="P63">
        <v>8</v>
      </c>
      <c r="S63">
        <v>4</v>
      </c>
      <c r="T63">
        <v>8</v>
      </c>
      <c r="W63">
        <v>12</v>
      </c>
      <c r="X63">
        <v>8</v>
      </c>
      <c r="AC63">
        <f t="shared" si="0"/>
        <v>61</v>
      </c>
      <c r="AD63">
        <v>8</v>
      </c>
      <c r="AH63">
        <v>60</v>
      </c>
      <c r="AI63">
        <v>16</v>
      </c>
    </row>
    <row r="64" spans="3:35">
      <c r="C64">
        <v>5</v>
      </c>
      <c r="D64">
        <v>9</v>
      </c>
      <c r="G64">
        <v>2</v>
      </c>
      <c r="H64">
        <v>9</v>
      </c>
      <c r="K64">
        <v>10</v>
      </c>
      <c r="L64">
        <v>9</v>
      </c>
      <c r="O64">
        <v>14</v>
      </c>
      <c r="P64">
        <v>9</v>
      </c>
      <c r="S64">
        <v>6</v>
      </c>
      <c r="T64">
        <v>9</v>
      </c>
      <c r="W64">
        <v>1</v>
      </c>
      <c r="X64">
        <v>9</v>
      </c>
      <c r="AC64">
        <f t="shared" si="0"/>
        <v>38</v>
      </c>
      <c r="AD64">
        <v>9</v>
      </c>
      <c r="AH64">
        <v>61</v>
      </c>
      <c r="AI64">
        <v>3</v>
      </c>
    </row>
    <row r="65" spans="2:35">
      <c r="C65">
        <v>14</v>
      </c>
      <c r="D65">
        <v>10</v>
      </c>
      <c r="G65">
        <v>3</v>
      </c>
      <c r="H65">
        <v>10</v>
      </c>
      <c r="K65">
        <v>14</v>
      </c>
      <c r="L65">
        <v>10</v>
      </c>
      <c r="O65">
        <v>7</v>
      </c>
      <c r="P65">
        <v>10</v>
      </c>
      <c r="S65">
        <v>15</v>
      </c>
      <c r="T65">
        <v>10</v>
      </c>
      <c r="W65">
        <v>2</v>
      </c>
      <c r="X65">
        <v>10</v>
      </c>
      <c r="AC65">
        <f t="shared" si="0"/>
        <v>55</v>
      </c>
      <c r="AD65">
        <v>10</v>
      </c>
      <c r="AH65">
        <v>61</v>
      </c>
      <c r="AI65">
        <v>8</v>
      </c>
    </row>
    <row r="66" spans="2:35">
      <c r="C66">
        <v>11</v>
      </c>
      <c r="D66">
        <v>11</v>
      </c>
      <c r="G66">
        <v>4</v>
      </c>
      <c r="H66">
        <v>11</v>
      </c>
      <c r="K66">
        <v>17</v>
      </c>
      <c r="L66">
        <v>11</v>
      </c>
      <c r="O66">
        <v>15</v>
      </c>
      <c r="P66">
        <v>11</v>
      </c>
      <c r="S66">
        <v>19</v>
      </c>
      <c r="T66">
        <v>11</v>
      </c>
      <c r="W66">
        <v>11</v>
      </c>
      <c r="X66">
        <v>11</v>
      </c>
      <c r="AC66">
        <f t="shared" si="0"/>
        <v>77</v>
      </c>
      <c r="AD66">
        <v>11</v>
      </c>
      <c r="AH66">
        <v>62</v>
      </c>
      <c r="AI66">
        <v>6</v>
      </c>
    </row>
    <row r="67" spans="2:35">
      <c r="C67">
        <v>6</v>
      </c>
      <c r="D67">
        <v>12</v>
      </c>
      <c r="G67">
        <v>6</v>
      </c>
      <c r="H67">
        <v>12</v>
      </c>
      <c r="K67">
        <v>16</v>
      </c>
      <c r="L67">
        <v>12</v>
      </c>
      <c r="O67">
        <v>6</v>
      </c>
      <c r="P67">
        <v>12</v>
      </c>
      <c r="S67">
        <v>18</v>
      </c>
      <c r="T67">
        <v>12</v>
      </c>
      <c r="W67">
        <v>5</v>
      </c>
      <c r="X67">
        <v>12</v>
      </c>
      <c r="AC67">
        <f t="shared" si="0"/>
        <v>57</v>
      </c>
      <c r="AD67">
        <v>12</v>
      </c>
      <c r="AH67">
        <v>63</v>
      </c>
      <c r="AI67">
        <v>4</v>
      </c>
    </row>
    <row r="68" spans="2:35">
      <c r="C68">
        <v>4</v>
      </c>
      <c r="D68">
        <v>13</v>
      </c>
      <c r="G68">
        <v>16</v>
      </c>
      <c r="H68">
        <v>13</v>
      </c>
      <c r="K68">
        <v>18</v>
      </c>
      <c r="L68">
        <v>13</v>
      </c>
      <c r="O68">
        <v>11</v>
      </c>
      <c r="P68">
        <v>13</v>
      </c>
      <c r="S68">
        <v>16</v>
      </c>
      <c r="T68">
        <v>13</v>
      </c>
      <c r="W68">
        <v>4</v>
      </c>
      <c r="X68">
        <v>13</v>
      </c>
      <c r="AC68">
        <f t="shared" si="0"/>
        <v>69</v>
      </c>
      <c r="AD68">
        <v>13</v>
      </c>
      <c r="AH68">
        <v>66</v>
      </c>
      <c r="AI68">
        <v>15</v>
      </c>
    </row>
    <row r="69" spans="2:35">
      <c r="C69">
        <v>1</v>
      </c>
      <c r="D69">
        <v>14</v>
      </c>
      <c r="G69">
        <v>19</v>
      </c>
      <c r="H69">
        <v>14</v>
      </c>
      <c r="K69">
        <v>19</v>
      </c>
      <c r="L69">
        <v>14</v>
      </c>
      <c r="O69">
        <v>13</v>
      </c>
      <c r="P69">
        <v>14</v>
      </c>
      <c r="S69">
        <v>8</v>
      </c>
      <c r="T69">
        <v>14</v>
      </c>
      <c r="W69">
        <v>9</v>
      </c>
      <c r="X69">
        <v>14</v>
      </c>
      <c r="AC69">
        <f t="shared" si="0"/>
        <v>69</v>
      </c>
      <c r="AD69">
        <v>14</v>
      </c>
      <c r="AH69">
        <v>68</v>
      </c>
      <c r="AI69">
        <v>2</v>
      </c>
    </row>
    <row r="70" spans="2:35">
      <c r="C70">
        <v>3</v>
      </c>
      <c r="D70">
        <v>15</v>
      </c>
      <c r="G70">
        <v>15</v>
      </c>
      <c r="H70">
        <v>15</v>
      </c>
      <c r="K70">
        <v>15</v>
      </c>
      <c r="L70">
        <v>15</v>
      </c>
      <c r="O70">
        <v>9</v>
      </c>
      <c r="P70">
        <v>15</v>
      </c>
      <c r="S70">
        <v>5</v>
      </c>
      <c r="T70">
        <v>15</v>
      </c>
      <c r="W70">
        <v>19</v>
      </c>
      <c r="X70">
        <v>15</v>
      </c>
      <c r="AC70">
        <f t="shared" si="0"/>
        <v>66</v>
      </c>
      <c r="AD70">
        <v>15</v>
      </c>
      <c r="AH70">
        <v>69</v>
      </c>
      <c r="AI70">
        <v>13</v>
      </c>
    </row>
    <row r="71" spans="2:35">
      <c r="C71">
        <v>2</v>
      </c>
      <c r="D71">
        <v>16</v>
      </c>
      <c r="G71">
        <v>14</v>
      </c>
      <c r="H71">
        <v>16</v>
      </c>
      <c r="K71">
        <v>13</v>
      </c>
      <c r="L71">
        <v>16</v>
      </c>
      <c r="O71">
        <v>10</v>
      </c>
      <c r="P71">
        <v>16</v>
      </c>
      <c r="S71">
        <v>3</v>
      </c>
      <c r="T71">
        <v>16</v>
      </c>
      <c r="W71">
        <v>18</v>
      </c>
      <c r="X71">
        <v>16</v>
      </c>
      <c r="AC71">
        <f t="shared" si="0"/>
        <v>60</v>
      </c>
      <c r="AD71">
        <v>16</v>
      </c>
      <c r="AH71">
        <v>69</v>
      </c>
      <c r="AI71">
        <v>14</v>
      </c>
    </row>
    <row r="72" spans="2:35">
      <c r="C72">
        <v>7</v>
      </c>
      <c r="D72">
        <v>17</v>
      </c>
      <c r="G72">
        <v>9</v>
      </c>
      <c r="H72">
        <v>17</v>
      </c>
      <c r="K72">
        <v>11</v>
      </c>
      <c r="L72">
        <v>17</v>
      </c>
      <c r="O72">
        <v>12</v>
      </c>
      <c r="P72">
        <v>17</v>
      </c>
      <c r="S72">
        <v>1</v>
      </c>
      <c r="T72">
        <v>17</v>
      </c>
      <c r="W72">
        <v>6</v>
      </c>
      <c r="X72">
        <v>17</v>
      </c>
      <c r="AC72">
        <f t="shared" si="0"/>
        <v>46</v>
      </c>
      <c r="AD72">
        <v>17</v>
      </c>
      <c r="AH72">
        <v>73</v>
      </c>
      <c r="AI72">
        <v>5</v>
      </c>
    </row>
    <row r="73" spans="2:35">
      <c r="C73">
        <v>9</v>
      </c>
      <c r="D73">
        <v>18</v>
      </c>
      <c r="G73">
        <v>5</v>
      </c>
      <c r="H73">
        <v>18</v>
      </c>
      <c r="K73">
        <v>12</v>
      </c>
      <c r="L73">
        <v>18</v>
      </c>
      <c r="O73">
        <v>8</v>
      </c>
      <c r="P73">
        <v>18</v>
      </c>
      <c r="S73">
        <v>2</v>
      </c>
      <c r="T73">
        <v>18</v>
      </c>
      <c r="W73">
        <v>16</v>
      </c>
      <c r="X73">
        <v>18</v>
      </c>
      <c r="AC73">
        <f t="shared" si="0"/>
        <v>52</v>
      </c>
      <c r="AD73">
        <v>18</v>
      </c>
      <c r="AH73">
        <v>77</v>
      </c>
      <c r="AI73">
        <v>11</v>
      </c>
    </row>
    <row r="80" spans="2:35">
      <c r="B80" t="s">
        <v>130</v>
      </c>
      <c r="C80" t="s">
        <v>131</v>
      </c>
      <c r="E80" t="s">
        <v>130</v>
      </c>
      <c r="F80" t="s">
        <v>131</v>
      </c>
      <c r="H80" t="s">
        <v>130</v>
      </c>
      <c r="I80" t="s">
        <v>131</v>
      </c>
      <c r="K80" t="s">
        <v>157</v>
      </c>
      <c r="L80" t="s">
        <v>17</v>
      </c>
      <c r="P80" t="s">
        <v>130</v>
      </c>
      <c r="Q80" t="s">
        <v>132</v>
      </c>
      <c r="S80" t="s">
        <v>130</v>
      </c>
      <c r="T80" t="s">
        <v>132</v>
      </c>
      <c r="V80" t="s">
        <v>130</v>
      </c>
      <c r="W80" t="s">
        <v>132</v>
      </c>
      <c r="Z80" t="s">
        <v>157</v>
      </c>
      <c r="AA80" t="s">
        <v>17</v>
      </c>
    </row>
    <row r="81" spans="2:27">
      <c r="B81">
        <v>19</v>
      </c>
      <c r="C81">
        <v>0</v>
      </c>
      <c r="E81">
        <v>1</v>
      </c>
      <c r="F81">
        <v>0</v>
      </c>
      <c r="H81">
        <v>14</v>
      </c>
      <c r="I81">
        <v>0</v>
      </c>
      <c r="K81">
        <f>SUM(B81,E81,H81)</f>
        <v>34</v>
      </c>
      <c r="L81">
        <v>0</v>
      </c>
      <c r="P81">
        <v>7</v>
      </c>
      <c r="Q81">
        <v>0</v>
      </c>
      <c r="S81">
        <v>1</v>
      </c>
      <c r="T81">
        <v>0</v>
      </c>
      <c r="V81">
        <v>7</v>
      </c>
      <c r="W81">
        <v>0</v>
      </c>
      <c r="Z81">
        <f>SUM(P81,S81,V81)</f>
        <v>15</v>
      </c>
      <c r="AA81">
        <v>0</v>
      </c>
    </row>
    <row r="82" spans="2:27">
      <c r="B82">
        <v>18</v>
      </c>
      <c r="C82">
        <v>1</v>
      </c>
      <c r="E82">
        <v>3</v>
      </c>
      <c r="F82">
        <v>1</v>
      </c>
      <c r="H82">
        <v>13</v>
      </c>
      <c r="I82">
        <v>1</v>
      </c>
      <c r="K82">
        <f t="shared" ref="K82:K99" si="1">SUM(B82,E82,H82)</f>
        <v>34</v>
      </c>
      <c r="L82">
        <v>1</v>
      </c>
      <c r="P82">
        <v>10</v>
      </c>
      <c r="Q82">
        <v>1</v>
      </c>
      <c r="S82">
        <v>2</v>
      </c>
      <c r="T82">
        <v>1</v>
      </c>
      <c r="V82">
        <v>14</v>
      </c>
      <c r="W82">
        <v>1</v>
      </c>
      <c r="Z82">
        <f t="shared" ref="Z82:Z99" si="2">SUM(P82,S82,V82)</f>
        <v>26</v>
      </c>
      <c r="AA82">
        <v>1</v>
      </c>
    </row>
    <row r="83" spans="2:27">
      <c r="B83">
        <v>17</v>
      </c>
      <c r="C83">
        <v>2</v>
      </c>
      <c r="E83">
        <v>4</v>
      </c>
      <c r="F83">
        <v>2</v>
      </c>
      <c r="H83">
        <v>17</v>
      </c>
      <c r="I83">
        <v>2</v>
      </c>
      <c r="K83">
        <f t="shared" si="1"/>
        <v>38</v>
      </c>
      <c r="L83">
        <v>2</v>
      </c>
      <c r="P83">
        <v>12</v>
      </c>
      <c r="Q83">
        <v>2</v>
      </c>
      <c r="S83">
        <v>3</v>
      </c>
      <c r="T83">
        <v>2</v>
      </c>
      <c r="V83">
        <v>15</v>
      </c>
      <c r="W83">
        <v>2</v>
      </c>
      <c r="Z83">
        <f t="shared" si="2"/>
        <v>30</v>
      </c>
      <c r="AA83">
        <v>2</v>
      </c>
    </row>
    <row r="84" spans="2:27">
      <c r="B84">
        <v>16</v>
      </c>
      <c r="C84">
        <v>3</v>
      </c>
      <c r="E84">
        <v>2</v>
      </c>
      <c r="F84">
        <v>3</v>
      </c>
      <c r="H84">
        <v>9</v>
      </c>
      <c r="I84">
        <v>3</v>
      </c>
      <c r="K84">
        <f t="shared" si="1"/>
        <v>27</v>
      </c>
      <c r="L84">
        <v>3</v>
      </c>
      <c r="P84">
        <v>13</v>
      </c>
      <c r="Q84">
        <v>3</v>
      </c>
      <c r="S84">
        <v>4</v>
      </c>
      <c r="T84">
        <v>3</v>
      </c>
      <c r="V84">
        <v>17</v>
      </c>
      <c r="W84">
        <v>3</v>
      </c>
      <c r="Z84">
        <f t="shared" si="2"/>
        <v>34</v>
      </c>
      <c r="AA84">
        <v>3</v>
      </c>
    </row>
    <row r="85" spans="2:27">
      <c r="B85">
        <v>12</v>
      </c>
      <c r="C85">
        <v>4</v>
      </c>
      <c r="E85">
        <v>5</v>
      </c>
      <c r="F85">
        <v>4</v>
      </c>
      <c r="H85">
        <v>11</v>
      </c>
      <c r="I85">
        <v>4</v>
      </c>
      <c r="K85">
        <f t="shared" si="1"/>
        <v>28</v>
      </c>
      <c r="L85">
        <v>4</v>
      </c>
      <c r="P85">
        <v>17</v>
      </c>
      <c r="Q85">
        <v>4</v>
      </c>
      <c r="S85">
        <v>5</v>
      </c>
      <c r="T85">
        <v>4</v>
      </c>
      <c r="V85">
        <v>13</v>
      </c>
      <c r="W85">
        <v>4</v>
      </c>
      <c r="Z85">
        <f t="shared" si="2"/>
        <v>35</v>
      </c>
      <c r="AA85">
        <v>4</v>
      </c>
    </row>
    <row r="86" spans="2:27">
      <c r="B86">
        <v>15</v>
      </c>
      <c r="C86">
        <v>5</v>
      </c>
      <c r="E86">
        <v>6</v>
      </c>
      <c r="F86">
        <v>5</v>
      </c>
      <c r="H86">
        <v>10</v>
      </c>
      <c r="I86">
        <v>5</v>
      </c>
      <c r="K86">
        <f t="shared" si="1"/>
        <v>31</v>
      </c>
      <c r="L86">
        <v>5</v>
      </c>
      <c r="P86">
        <v>18</v>
      </c>
      <c r="Q86">
        <v>5</v>
      </c>
      <c r="S86">
        <v>16</v>
      </c>
      <c r="T86">
        <v>5</v>
      </c>
      <c r="V86">
        <v>8</v>
      </c>
      <c r="W86">
        <v>5</v>
      </c>
      <c r="Z86">
        <f t="shared" si="2"/>
        <v>42</v>
      </c>
      <c r="AA86">
        <v>5</v>
      </c>
    </row>
    <row r="87" spans="2:27">
      <c r="B87">
        <v>13</v>
      </c>
      <c r="C87">
        <v>6</v>
      </c>
      <c r="E87">
        <v>7</v>
      </c>
      <c r="F87">
        <v>6</v>
      </c>
      <c r="H87">
        <v>12</v>
      </c>
      <c r="I87">
        <v>6</v>
      </c>
      <c r="K87">
        <f t="shared" si="1"/>
        <v>32</v>
      </c>
      <c r="L87">
        <v>6</v>
      </c>
      <c r="P87">
        <v>1</v>
      </c>
      <c r="Q87">
        <v>6</v>
      </c>
      <c r="S87">
        <v>19</v>
      </c>
      <c r="T87">
        <v>6</v>
      </c>
      <c r="V87">
        <v>10</v>
      </c>
      <c r="W87">
        <v>6</v>
      </c>
      <c r="Z87">
        <f t="shared" si="2"/>
        <v>30</v>
      </c>
      <c r="AA87">
        <v>6</v>
      </c>
    </row>
    <row r="88" spans="2:27">
      <c r="B88">
        <v>10</v>
      </c>
      <c r="C88">
        <v>7</v>
      </c>
      <c r="E88">
        <v>8</v>
      </c>
      <c r="F88">
        <v>7</v>
      </c>
      <c r="H88">
        <v>7</v>
      </c>
      <c r="I88">
        <v>7</v>
      </c>
      <c r="K88">
        <f t="shared" si="1"/>
        <v>25</v>
      </c>
      <c r="L88">
        <v>7</v>
      </c>
      <c r="P88">
        <v>8</v>
      </c>
      <c r="Q88">
        <v>7</v>
      </c>
      <c r="S88">
        <v>18</v>
      </c>
      <c r="T88">
        <v>7</v>
      </c>
      <c r="V88">
        <v>3</v>
      </c>
      <c r="W88">
        <v>7</v>
      </c>
      <c r="Z88">
        <f t="shared" si="2"/>
        <v>29</v>
      </c>
      <c r="AA88">
        <v>7</v>
      </c>
    </row>
    <row r="89" spans="2:27">
      <c r="B89">
        <v>8</v>
      </c>
      <c r="C89">
        <v>8</v>
      </c>
      <c r="E89">
        <v>9</v>
      </c>
      <c r="F89">
        <v>8</v>
      </c>
      <c r="H89">
        <v>4</v>
      </c>
      <c r="I89">
        <v>8</v>
      </c>
      <c r="K89">
        <f t="shared" si="1"/>
        <v>21</v>
      </c>
      <c r="L89">
        <v>8</v>
      </c>
      <c r="P89">
        <v>11</v>
      </c>
      <c r="Q89">
        <v>8</v>
      </c>
      <c r="S89">
        <v>17</v>
      </c>
      <c r="T89">
        <v>8</v>
      </c>
      <c r="V89">
        <v>12</v>
      </c>
      <c r="W89">
        <v>8</v>
      </c>
      <c r="Z89">
        <f t="shared" si="2"/>
        <v>40</v>
      </c>
      <c r="AA89">
        <v>8</v>
      </c>
    </row>
    <row r="90" spans="2:27">
      <c r="B90">
        <v>5</v>
      </c>
      <c r="C90">
        <v>9</v>
      </c>
      <c r="E90">
        <v>10</v>
      </c>
      <c r="F90">
        <v>9</v>
      </c>
      <c r="H90">
        <v>6</v>
      </c>
      <c r="I90">
        <v>9</v>
      </c>
      <c r="K90">
        <f t="shared" si="1"/>
        <v>21</v>
      </c>
      <c r="L90">
        <v>9</v>
      </c>
      <c r="P90">
        <v>2</v>
      </c>
      <c r="Q90">
        <v>9</v>
      </c>
      <c r="S90">
        <v>14</v>
      </c>
      <c r="T90">
        <v>9</v>
      </c>
      <c r="V90">
        <v>1</v>
      </c>
      <c r="W90">
        <v>9</v>
      </c>
      <c r="Z90">
        <f t="shared" si="2"/>
        <v>17</v>
      </c>
      <c r="AA90">
        <v>9</v>
      </c>
    </row>
    <row r="91" spans="2:27">
      <c r="B91">
        <v>14</v>
      </c>
      <c r="C91">
        <v>10</v>
      </c>
      <c r="E91">
        <v>14</v>
      </c>
      <c r="F91">
        <v>10</v>
      </c>
      <c r="H91">
        <v>15</v>
      </c>
      <c r="I91">
        <v>10</v>
      </c>
      <c r="K91">
        <f t="shared" si="1"/>
        <v>43</v>
      </c>
      <c r="L91">
        <v>10</v>
      </c>
      <c r="P91">
        <v>3</v>
      </c>
      <c r="Q91">
        <v>10</v>
      </c>
      <c r="S91">
        <v>7</v>
      </c>
      <c r="T91">
        <v>10</v>
      </c>
      <c r="V91">
        <v>2</v>
      </c>
      <c r="W91">
        <v>10</v>
      </c>
      <c r="Z91">
        <f t="shared" si="2"/>
        <v>12</v>
      </c>
      <c r="AA91">
        <v>10</v>
      </c>
    </row>
    <row r="92" spans="2:27">
      <c r="B92">
        <v>11</v>
      </c>
      <c r="C92">
        <v>11</v>
      </c>
      <c r="E92">
        <v>17</v>
      </c>
      <c r="F92">
        <v>11</v>
      </c>
      <c r="H92">
        <v>19</v>
      </c>
      <c r="I92">
        <v>11</v>
      </c>
      <c r="K92">
        <f t="shared" si="1"/>
        <v>47</v>
      </c>
      <c r="L92">
        <v>11</v>
      </c>
      <c r="P92">
        <v>4</v>
      </c>
      <c r="Q92">
        <v>11</v>
      </c>
      <c r="S92">
        <v>15</v>
      </c>
      <c r="T92">
        <v>11</v>
      </c>
      <c r="V92">
        <v>11</v>
      </c>
      <c r="W92">
        <v>11</v>
      </c>
      <c r="Z92">
        <f t="shared" si="2"/>
        <v>30</v>
      </c>
      <c r="AA92">
        <v>11</v>
      </c>
    </row>
    <row r="93" spans="2:27">
      <c r="B93">
        <v>6</v>
      </c>
      <c r="C93">
        <v>12</v>
      </c>
      <c r="E93">
        <v>16</v>
      </c>
      <c r="F93">
        <v>12</v>
      </c>
      <c r="H93">
        <v>18</v>
      </c>
      <c r="I93">
        <v>12</v>
      </c>
      <c r="K93">
        <f t="shared" si="1"/>
        <v>40</v>
      </c>
      <c r="L93">
        <v>12</v>
      </c>
      <c r="P93">
        <v>6</v>
      </c>
      <c r="Q93">
        <v>12</v>
      </c>
      <c r="S93">
        <v>6</v>
      </c>
      <c r="T93">
        <v>12</v>
      </c>
      <c r="V93">
        <v>5</v>
      </c>
      <c r="W93">
        <v>12</v>
      </c>
      <c r="Z93">
        <f t="shared" si="2"/>
        <v>17</v>
      </c>
      <c r="AA93">
        <v>12</v>
      </c>
    </row>
    <row r="94" spans="2:27">
      <c r="B94">
        <v>4</v>
      </c>
      <c r="C94">
        <v>13</v>
      </c>
      <c r="E94">
        <v>18</v>
      </c>
      <c r="F94">
        <v>13</v>
      </c>
      <c r="H94">
        <v>16</v>
      </c>
      <c r="I94">
        <v>13</v>
      </c>
      <c r="K94">
        <f t="shared" si="1"/>
        <v>38</v>
      </c>
      <c r="L94">
        <v>13</v>
      </c>
      <c r="P94">
        <v>16</v>
      </c>
      <c r="Q94">
        <v>13</v>
      </c>
      <c r="S94">
        <v>11</v>
      </c>
      <c r="T94">
        <v>13</v>
      </c>
      <c r="V94">
        <v>4</v>
      </c>
      <c r="W94">
        <v>13</v>
      </c>
      <c r="Z94">
        <f t="shared" si="2"/>
        <v>31</v>
      </c>
      <c r="AA94">
        <v>13</v>
      </c>
    </row>
    <row r="95" spans="2:27">
      <c r="B95">
        <v>1</v>
      </c>
      <c r="C95">
        <v>14</v>
      </c>
      <c r="E95">
        <v>19</v>
      </c>
      <c r="F95">
        <v>14</v>
      </c>
      <c r="H95">
        <v>8</v>
      </c>
      <c r="I95">
        <v>14</v>
      </c>
      <c r="K95">
        <f t="shared" si="1"/>
        <v>28</v>
      </c>
      <c r="L95">
        <v>14</v>
      </c>
      <c r="P95">
        <v>19</v>
      </c>
      <c r="Q95">
        <v>14</v>
      </c>
      <c r="S95">
        <v>13</v>
      </c>
      <c r="T95">
        <v>14</v>
      </c>
      <c r="V95">
        <v>9</v>
      </c>
      <c r="W95">
        <v>14</v>
      </c>
      <c r="Z95">
        <f t="shared" si="2"/>
        <v>41</v>
      </c>
      <c r="AA95">
        <v>14</v>
      </c>
    </row>
    <row r="96" spans="2:27">
      <c r="B96">
        <v>3</v>
      </c>
      <c r="C96">
        <v>15</v>
      </c>
      <c r="E96">
        <v>15</v>
      </c>
      <c r="F96">
        <v>15</v>
      </c>
      <c r="H96">
        <v>5</v>
      </c>
      <c r="I96">
        <v>15</v>
      </c>
      <c r="K96">
        <f t="shared" si="1"/>
        <v>23</v>
      </c>
      <c r="L96">
        <v>15</v>
      </c>
      <c r="P96">
        <v>15</v>
      </c>
      <c r="Q96">
        <v>15</v>
      </c>
      <c r="S96">
        <v>9</v>
      </c>
      <c r="T96">
        <v>15</v>
      </c>
      <c r="V96">
        <v>19</v>
      </c>
      <c r="W96">
        <v>15</v>
      </c>
      <c r="Z96">
        <f t="shared" si="2"/>
        <v>43</v>
      </c>
      <c r="AA96">
        <v>15</v>
      </c>
    </row>
    <row r="97" spans="2:27">
      <c r="B97">
        <v>2</v>
      </c>
      <c r="C97">
        <v>16</v>
      </c>
      <c r="E97">
        <v>13</v>
      </c>
      <c r="F97">
        <v>16</v>
      </c>
      <c r="H97">
        <v>3</v>
      </c>
      <c r="I97">
        <v>16</v>
      </c>
      <c r="K97">
        <f t="shared" si="1"/>
        <v>18</v>
      </c>
      <c r="L97">
        <v>16</v>
      </c>
      <c r="P97">
        <v>14</v>
      </c>
      <c r="Q97">
        <v>16</v>
      </c>
      <c r="S97">
        <v>10</v>
      </c>
      <c r="T97">
        <v>16</v>
      </c>
      <c r="V97">
        <v>18</v>
      </c>
      <c r="W97">
        <v>16</v>
      </c>
      <c r="Z97">
        <f t="shared" si="2"/>
        <v>42</v>
      </c>
      <c r="AA97">
        <v>16</v>
      </c>
    </row>
    <row r="98" spans="2:27">
      <c r="B98">
        <v>7</v>
      </c>
      <c r="C98">
        <v>17</v>
      </c>
      <c r="E98">
        <v>11</v>
      </c>
      <c r="F98">
        <v>17</v>
      </c>
      <c r="H98">
        <v>1</v>
      </c>
      <c r="I98">
        <v>17</v>
      </c>
      <c r="K98">
        <f t="shared" si="1"/>
        <v>19</v>
      </c>
      <c r="L98">
        <v>17</v>
      </c>
      <c r="P98">
        <v>9</v>
      </c>
      <c r="Q98">
        <v>17</v>
      </c>
      <c r="S98">
        <v>12</v>
      </c>
      <c r="T98">
        <v>17</v>
      </c>
      <c r="V98">
        <v>6</v>
      </c>
      <c r="W98">
        <v>17</v>
      </c>
      <c r="Z98">
        <f t="shared" si="2"/>
        <v>27</v>
      </c>
      <c r="AA98">
        <v>17</v>
      </c>
    </row>
    <row r="99" spans="2:27">
      <c r="B99">
        <v>9</v>
      </c>
      <c r="C99">
        <v>18</v>
      </c>
      <c r="E99">
        <v>12</v>
      </c>
      <c r="F99">
        <v>18</v>
      </c>
      <c r="H99">
        <v>2</v>
      </c>
      <c r="I99">
        <v>18</v>
      </c>
      <c r="K99">
        <f t="shared" si="1"/>
        <v>23</v>
      </c>
      <c r="L99">
        <v>18</v>
      </c>
      <c r="P99">
        <v>5</v>
      </c>
      <c r="Q99">
        <v>18</v>
      </c>
      <c r="S99">
        <v>8</v>
      </c>
      <c r="T99">
        <v>18</v>
      </c>
      <c r="V99">
        <v>16</v>
      </c>
      <c r="W99">
        <v>18</v>
      </c>
      <c r="Z99">
        <f t="shared" si="2"/>
        <v>29</v>
      </c>
      <c r="AA99">
        <v>18</v>
      </c>
    </row>
    <row r="102" spans="2:27">
      <c r="C102" s="136" t="s">
        <v>15</v>
      </c>
      <c r="D102" s="136"/>
      <c r="E102" s="136"/>
      <c r="F102" s="136"/>
      <c r="G102" s="136"/>
    </row>
    <row r="103" spans="2:27">
      <c r="C103" s="94" t="s">
        <v>150</v>
      </c>
      <c r="D103" s="103" t="s">
        <v>152</v>
      </c>
      <c r="E103" s="103" t="s">
        <v>153</v>
      </c>
      <c r="F103" s="103" t="s">
        <v>154</v>
      </c>
      <c r="G103" s="94" t="s">
        <v>151</v>
      </c>
      <c r="S103" s="136" t="s">
        <v>16</v>
      </c>
      <c r="T103" s="136"/>
      <c r="U103" s="136"/>
      <c r="V103" s="136"/>
      <c r="W103" s="136"/>
    </row>
    <row r="104" spans="2:27">
      <c r="C104" s="94">
        <v>0</v>
      </c>
      <c r="D104" s="90">
        <v>19</v>
      </c>
      <c r="E104" s="90">
        <v>1</v>
      </c>
      <c r="F104" s="90">
        <v>14</v>
      </c>
      <c r="G104" s="90">
        <v>34</v>
      </c>
      <c r="S104" s="94" t="s">
        <v>150</v>
      </c>
      <c r="T104" s="103" t="s">
        <v>152</v>
      </c>
      <c r="U104" s="103" t="s">
        <v>153</v>
      </c>
      <c r="V104" s="103" t="s">
        <v>154</v>
      </c>
      <c r="W104" s="94" t="s">
        <v>151</v>
      </c>
    </row>
    <row r="105" spans="2:27">
      <c r="C105" s="94">
        <v>1</v>
      </c>
      <c r="D105" s="90">
        <v>18</v>
      </c>
      <c r="E105" s="90">
        <v>3</v>
      </c>
      <c r="F105" s="90">
        <v>13</v>
      </c>
      <c r="G105" s="90">
        <v>34</v>
      </c>
      <c r="S105" s="94">
        <v>0</v>
      </c>
      <c r="T105" s="90">
        <v>7</v>
      </c>
      <c r="U105" s="90">
        <v>1</v>
      </c>
      <c r="V105" s="90">
        <v>7</v>
      </c>
      <c r="W105" s="90">
        <v>15</v>
      </c>
    </row>
    <row r="106" spans="2:27">
      <c r="C106" s="94">
        <v>2</v>
      </c>
      <c r="D106" s="90">
        <v>17</v>
      </c>
      <c r="E106" s="90">
        <v>4</v>
      </c>
      <c r="F106" s="90">
        <v>17</v>
      </c>
      <c r="G106" s="90">
        <v>38</v>
      </c>
      <c r="S106" s="94">
        <v>1</v>
      </c>
      <c r="T106" s="90">
        <v>10</v>
      </c>
      <c r="U106" s="90">
        <v>2</v>
      </c>
      <c r="V106" s="90">
        <v>14</v>
      </c>
      <c r="W106" s="90">
        <v>26</v>
      </c>
    </row>
    <row r="107" spans="2:27">
      <c r="C107" s="94">
        <v>3</v>
      </c>
      <c r="D107" s="90">
        <v>16</v>
      </c>
      <c r="E107" s="90">
        <v>2</v>
      </c>
      <c r="F107" s="90">
        <v>9</v>
      </c>
      <c r="G107" s="90">
        <v>27</v>
      </c>
      <c r="S107" s="94">
        <v>2</v>
      </c>
      <c r="T107" s="90">
        <v>12</v>
      </c>
      <c r="U107" s="90">
        <v>3</v>
      </c>
      <c r="V107" s="90">
        <v>15</v>
      </c>
      <c r="W107" s="90">
        <v>30</v>
      </c>
    </row>
    <row r="108" spans="2:27">
      <c r="C108" s="94">
        <v>4</v>
      </c>
      <c r="D108" s="90">
        <v>12</v>
      </c>
      <c r="E108" s="90">
        <v>5</v>
      </c>
      <c r="F108" s="90">
        <v>11</v>
      </c>
      <c r="G108" s="90">
        <v>28</v>
      </c>
      <c r="S108" s="94">
        <v>3</v>
      </c>
      <c r="T108" s="90">
        <v>13</v>
      </c>
      <c r="U108" s="90">
        <v>4</v>
      </c>
      <c r="V108" s="90">
        <v>17</v>
      </c>
      <c r="W108" s="90">
        <v>34</v>
      </c>
    </row>
    <row r="109" spans="2:27">
      <c r="C109" s="94">
        <v>5</v>
      </c>
      <c r="D109" s="90">
        <v>15</v>
      </c>
      <c r="E109" s="90">
        <v>6</v>
      </c>
      <c r="F109" s="90">
        <v>10</v>
      </c>
      <c r="G109" s="90">
        <v>31</v>
      </c>
      <c r="S109" s="94">
        <v>4</v>
      </c>
      <c r="T109" s="90">
        <v>17</v>
      </c>
      <c r="U109" s="90">
        <v>5</v>
      </c>
      <c r="V109" s="90">
        <v>13</v>
      </c>
      <c r="W109" s="90">
        <v>35</v>
      </c>
    </row>
    <row r="110" spans="2:27">
      <c r="C110" s="94">
        <v>6</v>
      </c>
      <c r="D110" s="90">
        <v>13</v>
      </c>
      <c r="E110" s="90">
        <v>7</v>
      </c>
      <c r="F110" s="90">
        <v>12</v>
      </c>
      <c r="G110" s="90">
        <v>32</v>
      </c>
      <c r="S110" s="94">
        <v>5</v>
      </c>
      <c r="T110" s="90">
        <v>18</v>
      </c>
      <c r="U110" s="90">
        <v>16</v>
      </c>
      <c r="V110" s="90">
        <v>8</v>
      </c>
      <c r="W110" s="90">
        <v>42</v>
      </c>
    </row>
    <row r="111" spans="2:27">
      <c r="C111" s="94">
        <v>7</v>
      </c>
      <c r="D111" s="90">
        <v>10</v>
      </c>
      <c r="E111" s="90">
        <v>8</v>
      </c>
      <c r="F111" s="90">
        <v>7</v>
      </c>
      <c r="G111" s="90">
        <v>25</v>
      </c>
      <c r="S111" s="94">
        <v>6</v>
      </c>
      <c r="T111" s="90">
        <v>1</v>
      </c>
      <c r="U111" s="90">
        <v>19</v>
      </c>
      <c r="V111" s="90">
        <v>10</v>
      </c>
      <c r="W111" s="90">
        <v>30</v>
      </c>
    </row>
    <row r="112" spans="2:27">
      <c r="C112" s="94">
        <v>8</v>
      </c>
      <c r="D112" s="90">
        <v>8</v>
      </c>
      <c r="E112" s="90">
        <v>9</v>
      </c>
      <c r="F112" s="90">
        <v>4</v>
      </c>
      <c r="G112" s="90">
        <v>21</v>
      </c>
      <c r="S112" s="94">
        <v>7</v>
      </c>
      <c r="T112" s="90">
        <v>8</v>
      </c>
      <c r="U112" s="90">
        <v>18</v>
      </c>
      <c r="V112" s="90">
        <v>3</v>
      </c>
      <c r="W112" s="90">
        <v>29</v>
      </c>
    </row>
    <row r="113" spans="3:23">
      <c r="C113" s="94">
        <v>9</v>
      </c>
      <c r="D113" s="90">
        <v>5</v>
      </c>
      <c r="E113" s="90">
        <v>10</v>
      </c>
      <c r="F113" s="90">
        <v>6</v>
      </c>
      <c r="G113" s="90">
        <v>21</v>
      </c>
      <c r="S113" s="94">
        <v>8</v>
      </c>
      <c r="T113" s="90">
        <v>11</v>
      </c>
      <c r="U113" s="90">
        <v>17</v>
      </c>
      <c r="V113" s="90">
        <v>12</v>
      </c>
      <c r="W113" s="90">
        <v>40</v>
      </c>
    </row>
    <row r="114" spans="3:23">
      <c r="C114" s="94">
        <v>10</v>
      </c>
      <c r="D114" s="90">
        <v>14</v>
      </c>
      <c r="E114" s="90">
        <v>14</v>
      </c>
      <c r="F114" s="90">
        <v>15</v>
      </c>
      <c r="G114" s="90">
        <v>43</v>
      </c>
      <c r="S114" s="94">
        <v>9</v>
      </c>
      <c r="T114" s="90">
        <v>2</v>
      </c>
      <c r="U114" s="90">
        <v>14</v>
      </c>
      <c r="V114" s="90">
        <v>1</v>
      </c>
      <c r="W114" s="90">
        <v>17</v>
      </c>
    </row>
    <row r="115" spans="3:23">
      <c r="C115" s="94">
        <v>11</v>
      </c>
      <c r="D115" s="90">
        <v>11</v>
      </c>
      <c r="E115" s="90">
        <v>17</v>
      </c>
      <c r="F115" s="90">
        <v>19</v>
      </c>
      <c r="G115" s="90">
        <v>47</v>
      </c>
      <c r="S115" s="94">
        <v>10</v>
      </c>
      <c r="T115" s="90">
        <v>3</v>
      </c>
      <c r="U115" s="90">
        <v>7</v>
      </c>
      <c r="V115" s="90">
        <v>2</v>
      </c>
      <c r="W115" s="90">
        <v>12</v>
      </c>
    </row>
    <row r="116" spans="3:23">
      <c r="C116" s="94">
        <v>12</v>
      </c>
      <c r="D116" s="90">
        <v>6</v>
      </c>
      <c r="E116" s="90">
        <v>16</v>
      </c>
      <c r="F116" s="90">
        <v>18</v>
      </c>
      <c r="G116" s="90">
        <v>40</v>
      </c>
      <c r="S116" s="94">
        <v>11</v>
      </c>
      <c r="T116" s="90">
        <v>4</v>
      </c>
      <c r="U116" s="90">
        <v>15</v>
      </c>
      <c r="V116" s="90">
        <v>11</v>
      </c>
      <c r="W116" s="90">
        <v>30</v>
      </c>
    </row>
    <row r="117" spans="3:23">
      <c r="C117" s="94">
        <v>13</v>
      </c>
      <c r="D117" s="90">
        <v>4</v>
      </c>
      <c r="E117" s="90">
        <v>18</v>
      </c>
      <c r="F117" s="90">
        <v>16</v>
      </c>
      <c r="G117" s="90">
        <v>38</v>
      </c>
      <c r="S117" s="94">
        <v>12</v>
      </c>
      <c r="T117" s="90">
        <v>6</v>
      </c>
      <c r="U117" s="90">
        <v>6</v>
      </c>
      <c r="V117" s="90">
        <v>5</v>
      </c>
      <c r="W117" s="90">
        <v>17</v>
      </c>
    </row>
    <row r="118" spans="3:23">
      <c r="C118" s="94">
        <v>14</v>
      </c>
      <c r="D118" s="90">
        <v>1</v>
      </c>
      <c r="E118" s="90">
        <v>19</v>
      </c>
      <c r="F118" s="90">
        <v>8</v>
      </c>
      <c r="G118" s="90">
        <v>28</v>
      </c>
      <c r="S118" s="94">
        <v>13</v>
      </c>
      <c r="T118" s="90">
        <v>16</v>
      </c>
      <c r="U118" s="90">
        <v>11</v>
      </c>
      <c r="V118" s="90">
        <v>4</v>
      </c>
      <c r="W118" s="90">
        <v>31</v>
      </c>
    </row>
    <row r="119" spans="3:23">
      <c r="C119" s="94">
        <v>15</v>
      </c>
      <c r="D119" s="90">
        <v>3</v>
      </c>
      <c r="E119" s="90">
        <v>15</v>
      </c>
      <c r="F119" s="90">
        <v>5</v>
      </c>
      <c r="G119" s="90">
        <v>23</v>
      </c>
      <c r="S119" s="94">
        <v>14</v>
      </c>
      <c r="T119" s="90">
        <v>19</v>
      </c>
      <c r="U119" s="90">
        <v>13</v>
      </c>
      <c r="V119" s="90">
        <v>9</v>
      </c>
      <c r="W119" s="90">
        <v>41</v>
      </c>
    </row>
    <row r="120" spans="3:23">
      <c r="C120" s="94">
        <v>16</v>
      </c>
      <c r="D120" s="90">
        <v>2</v>
      </c>
      <c r="E120" s="90">
        <v>13</v>
      </c>
      <c r="F120" s="90">
        <v>3</v>
      </c>
      <c r="G120" s="90">
        <v>18</v>
      </c>
      <c r="S120" s="94">
        <v>15</v>
      </c>
      <c r="T120" s="90">
        <v>15</v>
      </c>
      <c r="U120" s="90">
        <v>9</v>
      </c>
      <c r="V120" s="90">
        <v>19</v>
      </c>
      <c r="W120" s="90">
        <v>43</v>
      </c>
    </row>
    <row r="121" spans="3:23">
      <c r="C121" s="94">
        <v>17</v>
      </c>
      <c r="D121" s="90">
        <v>7</v>
      </c>
      <c r="E121" s="90">
        <v>11</v>
      </c>
      <c r="F121" s="90">
        <v>1</v>
      </c>
      <c r="G121" s="90">
        <v>19</v>
      </c>
      <c r="S121" s="94">
        <v>16</v>
      </c>
      <c r="T121" s="90">
        <v>14</v>
      </c>
      <c r="U121" s="90">
        <v>10</v>
      </c>
      <c r="V121" s="90">
        <v>18</v>
      </c>
      <c r="W121" s="90">
        <v>42</v>
      </c>
    </row>
    <row r="122" spans="3:23">
      <c r="C122" s="94">
        <v>18</v>
      </c>
      <c r="D122" s="90">
        <v>9</v>
      </c>
      <c r="E122" s="90">
        <v>12</v>
      </c>
      <c r="F122" s="90">
        <v>2</v>
      </c>
      <c r="G122" s="90">
        <v>23</v>
      </c>
      <c r="S122" s="94">
        <v>17</v>
      </c>
      <c r="T122" s="90">
        <v>9</v>
      </c>
      <c r="U122" s="90">
        <v>12</v>
      </c>
      <c r="V122" s="90">
        <v>6</v>
      </c>
      <c r="W122" s="90">
        <v>27</v>
      </c>
    </row>
    <row r="123" spans="3:23">
      <c r="S123" s="94">
        <v>18</v>
      </c>
      <c r="T123" s="90">
        <v>5</v>
      </c>
      <c r="U123" s="90">
        <v>8</v>
      </c>
      <c r="V123" s="90">
        <v>16</v>
      </c>
      <c r="W123" s="90">
        <v>29</v>
      </c>
    </row>
  </sheetData>
  <sortState ref="AH55:AI73">
    <sortCondition ref="AH55:AH73"/>
  </sortState>
  <mergeCells count="5">
    <mergeCell ref="D1:I2"/>
    <mergeCell ref="L1:Q2"/>
    <mergeCell ref="T1:Y2"/>
    <mergeCell ref="C102:G102"/>
    <mergeCell ref="S103:W10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7"/>
  <sheetViews>
    <sheetView topLeftCell="B1" workbookViewId="0">
      <selection activeCell="X32" sqref="W31:X32"/>
    </sheetView>
  </sheetViews>
  <sheetFormatPr defaultRowHeight="15"/>
  <cols>
    <col min="16" max="16" width="16.28515625" bestFit="1" customWidth="1"/>
    <col min="17" max="17" width="14.5703125" bestFit="1" customWidth="1"/>
    <col min="18" max="18" width="16.28515625" bestFit="1" customWidth="1"/>
  </cols>
  <sheetData>
    <row r="1" spans="2:25">
      <c r="C1" t="s">
        <v>133</v>
      </c>
      <c r="G1" t="s">
        <v>134</v>
      </c>
      <c r="K1" t="s">
        <v>135</v>
      </c>
      <c r="T1" s="120" t="s">
        <v>145</v>
      </c>
      <c r="U1" s="120"/>
      <c r="V1" s="120"/>
      <c r="W1" s="120"/>
    </row>
    <row r="2" spans="2:25" ht="30">
      <c r="B2" t="s">
        <v>120</v>
      </c>
      <c r="F2" t="s">
        <v>119</v>
      </c>
      <c r="G2" t="s">
        <v>118</v>
      </c>
      <c r="J2" t="s">
        <v>119</v>
      </c>
      <c r="K2" t="s">
        <v>118</v>
      </c>
      <c r="O2" s="96" t="s">
        <v>136</v>
      </c>
      <c r="P2" s="96" t="s">
        <v>137</v>
      </c>
      <c r="Q2" s="96" t="s">
        <v>138</v>
      </c>
      <c r="R2" s="96" t="s">
        <v>139</v>
      </c>
      <c r="T2" s="101" t="s">
        <v>74</v>
      </c>
      <c r="U2" s="100" t="s">
        <v>140</v>
      </c>
      <c r="V2" s="100" t="s">
        <v>141</v>
      </c>
      <c r="W2" s="100" t="s">
        <v>144</v>
      </c>
      <c r="Y2" t="s">
        <v>142</v>
      </c>
    </row>
    <row r="3" spans="2:25">
      <c r="B3">
        <v>36</v>
      </c>
      <c r="C3">
        <v>0</v>
      </c>
      <c r="F3">
        <v>42</v>
      </c>
      <c r="G3">
        <v>0</v>
      </c>
      <c r="J3">
        <v>38</v>
      </c>
      <c r="K3">
        <v>9</v>
      </c>
      <c r="O3" s="95">
        <v>1</v>
      </c>
      <c r="P3" s="95">
        <v>0</v>
      </c>
      <c r="Q3" s="95">
        <v>0</v>
      </c>
      <c r="R3" s="95">
        <v>9</v>
      </c>
      <c r="T3" s="98">
        <v>0</v>
      </c>
      <c r="U3">
        <f>COUNTIF($P$3:$P$8, T3)</f>
        <v>1</v>
      </c>
      <c r="V3">
        <f>COUNTIF($Q$3:$Q$8,T3)</f>
        <v>1</v>
      </c>
      <c r="W3">
        <f>COUNTIF($R$3:$R$8,T3)</f>
        <v>1</v>
      </c>
      <c r="Y3">
        <f>SUM(U3:W3)</f>
        <v>3</v>
      </c>
    </row>
    <row r="4" spans="2:25">
      <c r="B4">
        <v>46</v>
      </c>
      <c r="C4">
        <v>18</v>
      </c>
      <c r="F4">
        <v>46</v>
      </c>
      <c r="G4">
        <v>8</v>
      </c>
      <c r="J4">
        <v>46</v>
      </c>
      <c r="K4">
        <v>17</v>
      </c>
      <c r="O4" s="95">
        <v>2</v>
      </c>
      <c r="P4" s="95">
        <v>18</v>
      </c>
      <c r="Q4" s="95">
        <v>8</v>
      </c>
      <c r="R4" s="95">
        <v>17</v>
      </c>
      <c r="T4" s="98">
        <v>1</v>
      </c>
      <c r="U4">
        <f t="shared" ref="U4:U21" si="0">COUNTIF($P$3:$P$8, T4)</f>
        <v>0</v>
      </c>
      <c r="V4">
        <f t="shared" ref="V4:V21" si="1">COUNTIF($Q$3:$Q$8,T4)</f>
        <v>0</v>
      </c>
      <c r="W4">
        <f t="shared" ref="W4:W21" si="2">COUNTIF($R$3:$R$8,T4)</f>
        <v>0</v>
      </c>
      <c r="Y4">
        <f t="shared" ref="Y4:Y21" si="3">SUM(U4:W4)</f>
        <v>0</v>
      </c>
    </row>
    <row r="5" spans="2:25">
      <c r="B5">
        <v>51</v>
      </c>
      <c r="C5">
        <v>17</v>
      </c>
      <c r="F5">
        <v>47</v>
      </c>
      <c r="G5">
        <v>6</v>
      </c>
      <c r="J5">
        <v>49</v>
      </c>
      <c r="K5">
        <v>0</v>
      </c>
      <c r="O5" s="95">
        <v>3</v>
      </c>
      <c r="P5" s="95">
        <v>17</v>
      </c>
      <c r="Q5" s="95">
        <v>6</v>
      </c>
      <c r="R5" s="95">
        <v>0</v>
      </c>
      <c r="T5" s="98">
        <v>2</v>
      </c>
      <c r="U5">
        <f t="shared" si="0"/>
        <v>0</v>
      </c>
      <c r="V5">
        <f t="shared" si="1"/>
        <v>0</v>
      </c>
      <c r="W5">
        <f t="shared" si="2"/>
        <v>0</v>
      </c>
      <c r="Y5">
        <f t="shared" si="3"/>
        <v>0</v>
      </c>
    </row>
    <row r="6" spans="2:25">
      <c r="B6">
        <v>53</v>
      </c>
      <c r="C6">
        <v>8</v>
      </c>
      <c r="F6">
        <v>53</v>
      </c>
      <c r="G6">
        <v>5</v>
      </c>
      <c r="J6">
        <v>52</v>
      </c>
      <c r="K6">
        <v>18</v>
      </c>
      <c r="O6" s="95">
        <v>4</v>
      </c>
      <c r="P6" s="95">
        <v>8</v>
      </c>
      <c r="Q6" s="95">
        <v>5</v>
      </c>
      <c r="R6" s="95">
        <v>18</v>
      </c>
      <c r="T6" s="99">
        <v>3</v>
      </c>
      <c r="U6">
        <f t="shared" si="0"/>
        <v>0</v>
      </c>
      <c r="V6">
        <f t="shared" si="1"/>
        <v>0</v>
      </c>
      <c r="W6">
        <f t="shared" si="2"/>
        <v>0</v>
      </c>
      <c r="Y6">
        <f t="shared" si="3"/>
        <v>0</v>
      </c>
    </row>
    <row r="7" spans="2:25">
      <c r="B7">
        <v>53</v>
      </c>
      <c r="C7">
        <v>16</v>
      </c>
      <c r="F7">
        <v>55</v>
      </c>
      <c r="G7">
        <v>12</v>
      </c>
      <c r="J7">
        <v>54</v>
      </c>
      <c r="K7">
        <v>7</v>
      </c>
      <c r="O7" s="95">
        <v>5</v>
      </c>
      <c r="P7" s="95">
        <v>16</v>
      </c>
      <c r="Q7" s="95">
        <v>12</v>
      </c>
      <c r="R7" s="95">
        <v>7</v>
      </c>
      <c r="T7" s="99">
        <v>4</v>
      </c>
      <c r="U7">
        <f t="shared" si="0"/>
        <v>0</v>
      </c>
      <c r="V7">
        <f t="shared" si="1"/>
        <v>0</v>
      </c>
      <c r="W7">
        <f t="shared" si="2"/>
        <v>0</v>
      </c>
      <c r="Y7">
        <f t="shared" si="3"/>
        <v>0</v>
      </c>
    </row>
    <row r="8" spans="2:25">
      <c r="B8">
        <v>54</v>
      </c>
      <c r="C8">
        <v>9</v>
      </c>
      <c r="F8">
        <v>55</v>
      </c>
      <c r="G8">
        <v>18</v>
      </c>
      <c r="J8">
        <v>55</v>
      </c>
      <c r="K8">
        <v>10</v>
      </c>
      <c r="O8" s="95">
        <v>6</v>
      </c>
      <c r="P8" s="95">
        <v>9</v>
      </c>
      <c r="Q8" s="95">
        <v>18</v>
      </c>
      <c r="R8" s="95">
        <v>10</v>
      </c>
      <c r="T8" s="99">
        <v>5</v>
      </c>
      <c r="U8">
        <f t="shared" si="0"/>
        <v>0</v>
      </c>
      <c r="V8">
        <f t="shared" si="1"/>
        <v>1</v>
      </c>
      <c r="W8">
        <f t="shared" si="2"/>
        <v>0</v>
      </c>
      <c r="Y8">
        <f t="shared" si="3"/>
        <v>1</v>
      </c>
    </row>
    <row r="9" spans="2:25">
      <c r="B9">
        <v>55</v>
      </c>
      <c r="C9">
        <v>10</v>
      </c>
      <c r="F9">
        <v>57</v>
      </c>
      <c r="G9">
        <v>7</v>
      </c>
      <c r="J9">
        <v>57</v>
      </c>
      <c r="K9">
        <v>12</v>
      </c>
      <c r="O9" s="95">
        <v>7</v>
      </c>
      <c r="P9" s="95">
        <v>10</v>
      </c>
      <c r="Q9" s="95">
        <v>7</v>
      </c>
      <c r="R9" s="95">
        <v>12</v>
      </c>
      <c r="T9" s="99">
        <v>6</v>
      </c>
      <c r="U9">
        <f t="shared" si="0"/>
        <v>0</v>
      </c>
      <c r="V9">
        <f t="shared" si="1"/>
        <v>1</v>
      </c>
      <c r="W9">
        <f t="shared" si="2"/>
        <v>0</v>
      </c>
      <c r="Y9">
        <f t="shared" si="3"/>
        <v>1</v>
      </c>
    </row>
    <row r="10" spans="2:25">
      <c r="B10">
        <v>57</v>
      </c>
      <c r="C10">
        <v>15</v>
      </c>
      <c r="F10">
        <v>57</v>
      </c>
      <c r="G10">
        <v>11</v>
      </c>
      <c r="J10">
        <v>60</v>
      </c>
      <c r="K10">
        <v>1</v>
      </c>
      <c r="O10" s="95">
        <v>8</v>
      </c>
      <c r="P10" s="95">
        <v>15</v>
      </c>
      <c r="Q10" s="95">
        <v>11</v>
      </c>
      <c r="R10" s="95">
        <v>1</v>
      </c>
      <c r="T10" s="99">
        <v>7</v>
      </c>
      <c r="U10">
        <f t="shared" si="0"/>
        <v>0</v>
      </c>
      <c r="V10">
        <f t="shared" si="1"/>
        <v>0</v>
      </c>
      <c r="W10">
        <f t="shared" si="2"/>
        <v>1</v>
      </c>
      <c r="Y10">
        <f t="shared" si="3"/>
        <v>1</v>
      </c>
    </row>
    <row r="11" spans="2:25">
      <c r="B11">
        <v>58</v>
      </c>
      <c r="C11">
        <v>13</v>
      </c>
      <c r="F11">
        <v>61</v>
      </c>
      <c r="G11">
        <v>10</v>
      </c>
      <c r="J11">
        <v>60</v>
      </c>
      <c r="K11">
        <v>16</v>
      </c>
      <c r="O11" s="95">
        <v>9</v>
      </c>
      <c r="P11" s="95">
        <v>13</v>
      </c>
      <c r="Q11" s="95">
        <v>10</v>
      </c>
      <c r="R11" s="95">
        <v>16</v>
      </c>
      <c r="T11" s="99">
        <v>8</v>
      </c>
      <c r="U11">
        <f t="shared" si="0"/>
        <v>1</v>
      </c>
      <c r="V11">
        <f t="shared" si="1"/>
        <v>1</v>
      </c>
      <c r="W11">
        <f t="shared" si="2"/>
        <v>0</v>
      </c>
      <c r="Y11">
        <f t="shared" si="3"/>
        <v>2</v>
      </c>
    </row>
    <row r="12" spans="2:25">
      <c r="B12">
        <v>61</v>
      </c>
      <c r="C12">
        <v>7</v>
      </c>
      <c r="F12">
        <v>63</v>
      </c>
      <c r="G12">
        <v>2</v>
      </c>
      <c r="J12">
        <v>61</v>
      </c>
      <c r="K12">
        <v>3</v>
      </c>
      <c r="O12" s="95">
        <v>10</v>
      </c>
      <c r="P12" s="95">
        <v>7</v>
      </c>
      <c r="Q12" s="95">
        <v>2</v>
      </c>
      <c r="R12" s="95">
        <v>3</v>
      </c>
      <c r="T12" s="99">
        <v>9</v>
      </c>
      <c r="U12">
        <f t="shared" si="0"/>
        <v>1</v>
      </c>
      <c r="V12">
        <f t="shared" si="1"/>
        <v>0</v>
      </c>
      <c r="W12">
        <f t="shared" si="2"/>
        <v>1</v>
      </c>
      <c r="Y12">
        <f t="shared" si="3"/>
        <v>2</v>
      </c>
    </row>
    <row r="13" spans="2:25">
      <c r="B13">
        <v>62</v>
      </c>
      <c r="C13">
        <v>1</v>
      </c>
      <c r="F13">
        <v>63</v>
      </c>
      <c r="G13">
        <v>9</v>
      </c>
      <c r="J13">
        <v>61</v>
      </c>
      <c r="K13">
        <v>8</v>
      </c>
      <c r="O13" s="95">
        <v>11</v>
      </c>
      <c r="P13" s="95">
        <v>1</v>
      </c>
      <c r="Q13" s="95">
        <v>9</v>
      </c>
      <c r="R13" s="95">
        <v>8</v>
      </c>
      <c r="T13" s="99">
        <v>10</v>
      </c>
      <c r="U13">
        <f t="shared" si="0"/>
        <v>0</v>
      </c>
      <c r="V13">
        <f t="shared" si="1"/>
        <v>0</v>
      </c>
      <c r="W13">
        <f t="shared" si="2"/>
        <v>1</v>
      </c>
      <c r="Y13">
        <f t="shared" si="3"/>
        <v>1</v>
      </c>
    </row>
    <row r="14" spans="2:25">
      <c r="B14">
        <v>62</v>
      </c>
      <c r="C14">
        <v>14</v>
      </c>
      <c r="F14">
        <v>63</v>
      </c>
      <c r="G14">
        <v>17</v>
      </c>
      <c r="J14">
        <v>62</v>
      </c>
      <c r="K14">
        <v>6</v>
      </c>
      <c r="O14" s="95">
        <v>12</v>
      </c>
      <c r="P14" s="95">
        <v>14</v>
      </c>
      <c r="Q14" s="95">
        <v>17</v>
      </c>
      <c r="R14" s="95">
        <v>6</v>
      </c>
      <c r="T14" s="99">
        <v>11</v>
      </c>
      <c r="U14">
        <f t="shared" si="0"/>
        <v>0</v>
      </c>
      <c r="V14">
        <f t="shared" si="1"/>
        <v>0</v>
      </c>
      <c r="W14">
        <f t="shared" si="2"/>
        <v>0</v>
      </c>
      <c r="Y14">
        <f t="shared" si="3"/>
        <v>0</v>
      </c>
    </row>
    <row r="15" spans="2:25">
      <c r="B15">
        <v>66</v>
      </c>
      <c r="C15">
        <v>6</v>
      </c>
      <c r="F15">
        <v>64</v>
      </c>
      <c r="G15">
        <v>15</v>
      </c>
      <c r="J15">
        <v>63</v>
      </c>
      <c r="K15">
        <v>4</v>
      </c>
      <c r="O15" s="95">
        <v>13</v>
      </c>
      <c r="P15" s="95">
        <v>6</v>
      </c>
      <c r="Q15" s="95">
        <v>15</v>
      </c>
      <c r="R15" s="95">
        <v>4</v>
      </c>
      <c r="T15" s="99">
        <v>12</v>
      </c>
      <c r="U15">
        <f t="shared" si="0"/>
        <v>0</v>
      </c>
      <c r="V15">
        <f t="shared" si="1"/>
        <v>1</v>
      </c>
      <c r="W15">
        <f t="shared" si="2"/>
        <v>0</v>
      </c>
      <c r="Y15">
        <f t="shared" si="3"/>
        <v>1</v>
      </c>
    </row>
    <row r="16" spans="2:25">
      <c r="B16">
        <v>69</v>
      </c>
      <c r="C16">
        <v>5</v>
      </c>
      <c r="F16">
        <v>65</v>
      </c>
      <c r="G16">
        <v>3</v>
      </c>
      <c r="J16">
        <v>66</v>
      </c>
      <c r="K16">
        <v>15</v>
      </c>
      <c r="O16" s="95">
        <v>14</v>
      </c>
      <c r="P16" s="95">
        <v>5</v>
      </c>
      <c r="Q16" s="95">
        <v>3</v>
      </c>
      <c r="R16" s="95">
        <v>15</v>
      </c>
      <c r="T16" s="99">
        <v>13</v>
      </c>
      <c r="U16">
        <f t="shared" si="0"/>
        <v>0</v>
      </c>
      <c r="V16">
        <f t="shared" si="1"/>
        <v>0</v>
      </c>
      <c r="W16">
        <f t="shared" si="2"/>
        <v>0</v>
      </c>
      <c r="Y16">
        <f t="shared" si="3"/>
        <v>0</v>
      </c>
    </row>
    <row r="17" spans="2:25">
      <c r="B17">
        <v>69</v>
      </c>
      <c r="C17">
        <v>12</v>
      </c>
      <c r="F17">
        <v>65</v>
      </c>
      <c r="G17">
        <v>13</v>
      </c>
      <c r="J17">
        <v>68</v>
      </c>
      <c r="K17">
        <v>2</v>
      </c>
      <c r="O17" s="95">
        <v>15</v>
      </c>
      <c r="P17" s="95">
        <v>12</v>
      </c>
      <c r="Q17" s="95">
        <v>13</v>
      </c>
      <c r="R17" s="95">
        <v>2</v>
      </c>
      <c r="T17" s="99">
        <v>14</v>
      </c>
      <c r="U17">
        <f t="shared" si="0"/>
        <v>0</v>
      </c>
      <c r="V17">
        <f t="shared" si="1"/>
        <v>0</v>
      </c>
      <c r="W17">
        <f t="shared" si="2"/>
        <v>0</v>
      </c>
      <c r="Y17">
        <f t="shared" si="3"/>
        <v>0</v>
      </c>
    </row>
    <row r="18" spans="2:25">
      <c r="B18">
        <v>70</v>
      </c>
      <c r="C18">
        <v>11</v>
      </c>
      <c r="F18">
        <v>68</v>
      </c>
      <c r="G18">
        <v>1</v>
      </c>
      <c r="J18">
        <v>69</v>
      </c>
      <c r="K18">
        <v>13</v>
      </c>
      <c r="O18" s="95">
        <v>16</v>
      </c>
      <c r="P18" s="95">
        <v>11</v>
      </c>
      <c r="Q18" s="95">
        <v>1</v>
      </c>
      <c r="R18" s="95">
        <v>13</v>
      </c>
      <c r="T18" s="99">
        <v>15</v>
      </c>
      <c r="U18">
        <f t="shared" si="0"/>
        <v>0</v>
      </c>
      <c r="V18">
        <f t="shared" si="1"/>
        <v>0</v>
      </c>
      <c r="W18">
        <f t="shared" si="2"/>
        <v>0</v>
      </c>
      <c r="Y18">
        <f t="shared" si="3"/>
        <v>0</v>
      </c>
    </row>
    <row r="19" spans="2:25">
      <c r="B19">
        <v>71</v>
      </c>
      <c r="C19">
        <v>3</v>
      </c>
      <c r="F19">
        <v>70</v>
      </c>
      <c r="G19">
        <v>14</v>
      </c>
      <c r="J19">
        <v>69</v>
      </c>
      <c r="K19">
        <v>14</v>
      </c>
      <c r="O19" s="95">
        <v>17</v>
      </c>
      <c r="P19" s="95">
        <v>3</v>
      </c>
      <c r="Q19" s="95">
        <v>14</v>
      </c>
      <c r="R19" s="95">
        <v>14</v>
      </c>
      <c r="T19" s="99">
        <v>16</v>
      </c>
      <c r="U19">
        <f t="shared" si="0"/>
        <v>1</v>
      </c>
      <c r="V19">
        <f t="shared" si="1"/>
        <v>0</v>
      </c>
      <c r="W19">
        <f t="shared" si="2"/>
        <v>0</v>
      </c>
      <c r="Y19">
        <f t="shared" si="3"/>
        <v>1</v>
      </c>
    </row>
    <row r="20" spans="2:25">
      <c r="B20">
        <v>72</v>
      </c>
      <c r="C20">
        <v>4</v>
      </c>
      <c r="F20">
        <v>72</v>
      </c>
      <c r="G20">
        <v>16</v>
      </c>
      <c r="J20">
        <v>73</v>
      </c>
      <c r="K20">
        <v>5</v>
      </c>
      <c r="O20" s="95">
        <v>18</v>
      </c>
      <c r="P20" s="95">
        <v>4</v>
      </c>
      <c r="Q20" s="95">
        <v>16</v>
      </c>
      <c r="R20" s="95">
        <v>5</v>
      </c>
      <c r="T20" s="99">
        <v>17</v>
      </c>
      <c r="U20">
        <f t="shared" si="0"/>
        <v>1</v>
      </c>
      <c r="V20">
        <f t="shared" si="1"/>
        <v>0</v>
      </c>
      <c r="W20">
        <f t="shared" si="2"/>
        <v>1</v>
      </c>
      <c r="Y20">
        <f t="shared" si="3"/>
        <v>2</v>
      </c>
    </row>
    <row r="21" spans="2:25">
      <c r="B21">
        <v>75</v>
      </c>
      <c r="C21">
        <v>2</v>
      </c>
      <c r="F21">
        <v>74</v>
      </c>
      <c r="G21">
        <v>4</v>
      </c>
      <c r="J21">
        <v>77</v>
      </c>
      <c r="K21">
        <v>11</v>
      </c>
      <c r="O21" s="95">
        <v>19</v>
      </c>
      <c r="P21" s="95">
        <v>2</v>
      </c>
      <c r="Q21" s="95">
        <v>4</v>
      </c>
      <c r="R21" s="95">
        <v>11</v>
      </c>
      <c r="T21" s="99">
        <v>18</v>
      </c>
      <c r="U21">
        <f t="shared" si="0"/>
        <v>1</v>
      </c>
      <c r="V21">
        <f t="shared" si="1"/>
        <v>1</v>
      </c>
      <c r="W21">
        <f t="shared" si="2"/>
        <v>1</v>
      </c>
      <c r="Y21">
        <f t="shared" si="3"/>
        <v>3</v>
      </c>
    </row>
    <row r="28" spans="2:25">
      <c r="T28" s="7" t="s">
        <v>74</v>
      </c>
      <c r="U28" s="7" t="s">
        <v>143</v>
      </c>
    </row>
    <row r="29" spans="2:25">
      <c r="T29" s="102">
        <v>0</v>
      </c>
      <c r="U29" s="7">
        <v>3</v>
      </c>
    </row>
    <row r="30" spans="2:25">
      <c r="T30" s="102">
        <v>18</v>
      </c>
      <c r="U30" s="7">
        <v>3</v>
      </c>
    </row>
    <row r="31" spans="2:25">
      <c r="T31" s="102">
        <v>8</v>
      </c>
      <c r="U31" s="7">
        <v>2</v>
      </c>
    </row>
    <row r="32" spans="2:25">
      <c r="T32" s="102">
        <v>9</v>
      </c>
      <c r="U32" s="7">
        <v>2</v>
      </c>
    </row>
    <row r="33" spans="20:21">
      <c r="T33" s="102">
        <v>17</v>
      </c>
      <c r="U33" s="7">
        <v>2</v>
      </c>
    </row>
    <row r="34" spans="20:21">
      <c r="T34" s="102">
        <v>5</v>
      </c>
      <c r="U34" s="7">
        <v>1</v>
      </c>
    </row>
    <row r="35" spans="20:21">
      <c r="T35" s="102">
        <v>6</v>
      </c>
      <c r="U35" s="7">
        <v>1</v>
      </c>
    </row>
    <row r="36" spans="20:21">
      <c r="T36" s="102">
        <v>7</v>
      </c>
      <c r="U36" s="7">
        <v>1</v>
      </c>
    </row>
    <row r="37" spans="20:21">
      <c r="T37" s="102">
        <v>10</v>
      </c>
      <c r="U37" s="7">
        <v>1</v>
      </c>
    </row>
    <row r="38" spans="20:21">
      <c r="T38" s="102">
        <v>12</v>
      </c>
      <c r="U38" s="7">
        <v>1</v>
      </c>
    </row>
    <row r="39" spans="20:21">
      <c r="T39" s="102">
        <v>16</v>
      </c>
      <c r="U39" s="7">
        <v>1</v>
      </c>
    </row>
    <row r="40" spans="20:21">
      <c r="T40" s="102">
        <v>1</v>
      </c>
      <c r="U40" s="7">
        <v>0</v>
      </c>
    </row>
    <row r="41" spans="20:21">
      <c r="T41" s="102">
        <v>2</v>
      </c>
      <c r="U41" s="7">
        <v>0</v>
      </c>
    </row>
    <row r="42" spans="20:21">
      <c r="T42" s="102">
        <v>3</v>
      </c>
      <c r="U42" s="7">
        <v>0</v>
      </c>
    </row>
    <row r="43" spans="20:21">
      <c r="T43" s="102">
        <v>4</v>
      </c>
      <c r="U43" s="7">
        <v>0</v>
      </c>
    </row>
    <row r="44" spans="20:21">
      <c r="T44" s="102">
        <v>11</v>
      </c>
      <c r="U44" s="7">
        <v>0</v>
      </c>
    </row>
    <row r="45" spans="20:21">
      <c r="T45" s="102">
        <v>13</v>
      </c>
      <c r="U45" s="7">
        <v>0</v>
      </c>
    </row>
    <row r="46" spans="20:21">
      <c r="T46" s="102">
        <v>14</v>
      </c>
      <c r="U46" s="7">
        <v>0</v>
      </c>
    </row>
    <row r="47" spans="20:21">
      <c r="T47" s="102">
        <v>15</v>
      </c>
      <c r="U47" s="7">
        <v>0</v>
      </c>
    </row>
  </sheetData>
  <sortState ref="T29:U47">
    <sortCondition descending="1" ref="U29:U47"/>
  </sortState>
  <mergeCells count="1">
    <mergeCell ref="T1:W1"/>
  </mergeCells>
  <conditionalFormatting sqref="C3:C21 G3:G21 K3:K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workbookViewId="0">
      <selection activeCell="U25" sqref="U25:AA45"/>
    </sheetView>
  </sheetViews>
  <sheetFormatPr defaultRowHeight="15"/>
  <cols>
    <col min="8" max="8" width="22.85546875" bestFit="1" customWidth="1"/>
    <col min="17" max="17" width="9.5703125" bestFit="1" customWidth="1"/>
    <col min="21" max="21" width="11.28515625" bestFit="1" customWidth="1"/>
    <col min="22" max="22" width="12.5703125" bestFit="1" customWidth="1"/>
    <col min="23" max="23" width="9.5703125" bestFit="1" customWidth="1"/>
    <col min="24" max="24" width="11.140625" bestFit="1" customWidth="1"/>
    <col min="25" max="25" width="13.5703125" bestFit="1" customWidth="1"/>
    <col min="26" max="26" width="13.28515625" bestFit="1" customWidth="1"/>
    <col min="27" max="27" width="11.28515625" bestFit="1" customWidth="1"/>
  </cols>
  <sheetData>
    <row r="1" spans="1:35">
      <c r="A1" s="136" t="s">
        <v>0</v>
      </c>
      <c r="B1" s="136"/>
      <c r="C1" s="136"/>
      <c r="D1" s="136"/>
      <c r="E1" s="136"/>
      <c r="G1" s="142" t="s">
        <v>12</v>
      </c>
      <c r="H1" s="142"/>
      <c r="I1" s="142"/>
      <c r="J1" s="142"/>
      <c r="K1" s="142"/>
      <c r="M1" s="136" t="s">
        <v>13</v>
      </c>
      <c r="N1" s="136"/>
      <c r="O1" s="136"/>
      <c r="P1" s="136"/>
      <c r="Q1" s="136"/>
      <c r="S1" s="136" t="s">
        <v>14</v>
      </c>
      <c r="T1" s="136"/>
      <c r="U1" s="136"/>
      <c r="V1" s="136"/>
      <c r="W1" s="136"/>
      <c r="Y1" s="136" t="s">
        <v>15</v>
      </c>
      <c r="Z1" s="136"/>
      <c r="AA1" s="136"/>
      <c r="AB1" s="136"/>
      <c r="AC1" s="136"/>
      <c r="AE1" s="136" t="s">
        <v>16</v>
      </c>
      <c r="AF1" s="136"/>
      <c r="AG1" s="136"/>
      <c r="AH1" s="136"/>
      <c r="AI1" s="136"/>
    </row>
    <row r="2" spans="1:35">
      <c r="A2" s="94" t="s">
        <v>150</v>
      </c>
      <c r="B2" s="103" t="s">
        <v>152</v>
      </c>
      <c r="C2" s="103" t="s">
        <v>153</v>
      </c>
      <c r="D2" s="103" t="s">
        <v>154</v>
      </c>
      <c r="E2" s="94" t="s">
        <v>151</v>
      </c>
      <c r="G2" s="104" t="s">
        <v>150</v>
      </c>
      <c r="H2" s="103" t="s">
        <v>152</v>
      </c>
      <c r="I2" s="103" t="s">
        <v>153</v>
      </c>
      <c r="J2" s="103" t="s">
        <v>154</v>
      </c>
      <c r="K2" s="104" t="s">
        <v>151</v>
      </c>
      <c r="M2" s="94" t="s">
        <v>150</v>
      </c>
      <c r="N2" s="103" t="s">
        <v>152</v>
      </c>
      <c r="O2" s="103" t="s">
        <v>153</v>
      </c>
      <c r="P2" s="103" t="s">
        <v>154</v>
      </c>
      <c r="Q2" s="94" t="s">
        <v>151</v>
      </c>
      <c r="S2" s="94" t="s">
        <v>150</v>
      </c>
      <c r="T2" s="103" t="s">
        <v>152</v>
      </c>
      <c r="U2" s="103" t="s">
        <v>153</v>
      </c>
      <c r="V2" s="103" t="s">
        <v>154</v>
      </c>
      <c r="W2" s="94" t="s">
        <v>151</v>
      </c>
      <c r="Y2" s="94" t="s">
        <v>150</v>
      </c>
      <c r="Z2" s="103" t="s">
        <v>152</v>
      </c>
      <c r="AA2" s="103" t="s">
        <v>153</v>
      </c>
      <c r="AB2" s="103" t="s">
        <v>154</v>
      </c>
      <c r="AC2" s="94" t="s">
        <v>151</v>
      </c>
      <c r="AE2" s="94" t="s">
        <v>150</v>
      </c>
      <c r="AF2" s="103" t="s">
        <v>152</v>
      </c>
      <c r="AG2" s="103" t="s">
        <v>153</v>
      </c>
      <c r="AH2" s="103" t="s">
        <v>154</v>
      </c>
      <c r="AI2" s="94" t="s">
        <v>151</v>
      </c>
    </row>
    <row r="3" spans="1:35">
      <c r="A3" s="94">
        <v>0</v>
      </c>
      <c r="B3" s="90">
        <v>7</v>
      </c>
      <c r="C3" s="90">
        <v>1</v>
      </c>
      <c r="D3" s="90">
        <v>11</v>
      </c>
      <c r="E3" s="90">
        <v>19</v>
      </c>
      <c r="G3" s="104">
        <v>0</v>
      </c>
      <c r="H3" s="95">
        <v>5</v>
      </c>
      <c r="I3" s="95">
        <v>7</v>
      </c>
      <c r="J3" s="95">
        <v>5</v>
      </c>
      <c r="K3" s="95">
        <v>17</v>
      </c>
      <c r="M3" s="94">
        <v>0</v>
      </c>
      <c r="N3" s="90">
        <v>1</v>
      </c>
      <c r="O3" s="90">
        <v>16</v>
      </c>
      <c r="P3" s="90">
        <v>3</v>
      </c>
      <c r="Q3" s="90">
        <v>20</v>
      </c>
      <c r="S3" s="94">
        <v>0</v>
      </c>
      <c r="T3" s="90">
        <v>5</v>
      </c>
      <c r="U3" s="90">
        <v>16</v>
      </c>
      <c r="V3" s="90">
        <v>1</v>
      </c>
      <c r="W3" s="90">
        <v>22</v>
      </c>
      <c r="Y3" s="94">
        <v>0</v>
      </c>
      <c r="Z3" s="90">
        <v>19</v>
      </c>
      <c r="AA3" s="90">
        <v>1</v>
      </c>
      <c r="AB3" s="90">
        <v>14</v>
      </c>
      <c r="AC3" s="90">
        <v>34</v>
      </c>
      <c r="AE3" s="94">
        <v>0</v>
      </c>
      <c r="AF3" s="90">
        <v>7</v>
      </c>
      <c r="AG3" s="90">
        <v>1</v>
      </c>
      <c r="AH3" s="90">
        <v>7</v>
      </c>
      <c r="AI3" s="90">
        <v>15</v>
      </c>
    </row>
    <row r="4" spans="1:35">
      <c r="A4" s="94">
        <v>1</v>
      </c>
      <c r="B4" s="90">
        <v>14</v>
      </c>
      <c r="C4" s="90">
        <v>3</v>
      </c>
      <c r="D4" s="90">
        <v>10</v>
      </c>
      <c r="E4" s="90">
        <v>27</v>
      </c>
      <c r="G4" s="104">
        <v>1</v>
      </c>
      <c r="H4" s="95">
        <v>13</v>
      </c>
      <c r="I4" s="95">
        <v>15</v>
      </c>
      <c r="J4" s="95">
        <v>7</v>
      </c>
      <c r="K4" s="95">
        <v>35</v>
      </c>
      <c r="M4" s="94">
        <v>1</v>
      </c>
      <c r="N4" s="90">
        <v>2</v>
      </c>
      <c r="O4" s="90">
        <v>19</v>
      </c>
      <c r="P4" s="90">
        <v>11</v>
      </c>
      <c r="Q4" s="90">
        <v>32</v>
      </c>
      <c r="S4" s="94">
        <v>1</v>
      </c>
      <c r="T4" s="90">
        <v>15</v>
      </c>
      <c r="U4" s="90">
        <v>18</v>
      </c>
      <c r="V4" s="90">
        <v>3</v>
      </c>
      <c r="W4" s="90">
        <v>36</v>
      </c>
      <c r="Y4" s="94">
        <v>1</v>
      </c>
      <c r="Z4" s="90">
        <v>18</v>
      </c>
      <c r="AA4" s="90">
        <v>3</v>
      </c>
      <c r="AB4" s="90">
        <v>13</v>
      </c>
      <c r="AC4" s="90">
        <v>34</v>
      </c>
      <c r="AE4" s="94">
        <v>1</v>
      </c>
      <c r="AF4" s="90">
        <v>10</v>
      </c>
      <c r="AG4" s="90">
        <v>2</v>
      </c>
      <c r="AH4" s="90">
        <v>14</v>
      </c>
      <c r="AI4" s="90">
        <v>26</v>
      </c>
    </row>
    <row r="5" spans="1:35">
      <c r="A5" s="94">
        <v>2</v>
      </c>
      <c r="B5" s="90">
        <v>17</v>
      </c>
      <c r="C5" s="90">
        <v>19</v>
      </c>
      <c r="D5" s="90">
        <v>4</v>
      </c>
      <c r="E5" s="90">
        <v>40</v>
      </c>
      <c r="G5" s="104">
        <v>2</v>
      </c>
      <c r="H5" s="95">
        <v>16</v>
      </c>
      <c r="I5" s="95">
        <v>18</v>
      </c>
      <c r="J5" s="95">
        <v>1</v>
      </c>
      <c r="K5" s="95">
        <v>35</v>
      </c>
      <c r="M5" s="94">
        <v>2</v>
      </c>
      <c r="N5" s="90">
        <v>10</v>
      </c>
      <c r="O5" s="90">
        <v>12</v>
      </c>
      <c r="P5" s="90">
        <v>1</v>
      </c>
      <c r="Q5" s="90">
        <v>23</v>
      </c>
      <c r="S5" s="94">
        <v>2</v>
      </c>
      <c r="T5" s="90">
        <v>19</v>
      </c>
      <c r="U5" s="90">
        <v>19</v>
      </c>
      <c r="V5" s="90">
        <v>2</v>
      </c>
      <c r="W5" s="90">
        <v>40</v>
      </c>
      <c r="Y5" s="94">
        <v>2</v>
      </c>
      <c r="Z5" s="90">
        <v>17</v>
      </c>
      <c r="AA5" s="90">
        <v>4</v>
      </c>
      <c r="AB5" s="90">
        <v>17</v>
      </c>
      <c r="AC5" s="90">
        <v>38</v>
      </c>
      <c r="AE5" s="94">
        <v>2</v>
      </c>
      <c r="AF5" s="90">
        <v>12</v>
      </c>
      <c r="AG5" s="90">
        <v>3</v>
      </c>
      <c r="AH5" s="90">
        <v>15</v>
      </c>
      <c r="AI5" s="90">
        <v>30</v>
      </c>
    </row>
    <row r="6" spans="1:35">
      <c r="A6" s="94">
        <v>3</v>
      </c>
      <c r="B6" s="90">
        <v>15</v>
      </c>
      <c r="C6" s="90">
        <v>12</v>
      </c>
      <c r="D6" s="90">
        <v>6</v>
      </c>
      <c r="E6" s="90">
        <v>33</v>
      </c>
      <c r="G6" s="104">
        <v>3</v>
      </c>
      <c r="H6" s="95">
        <v>17</v>
      </c>
      <c r="I6" s="95">
        <v>19</v>
      </c>
      <c r="J6" s="95">
        <v>2</v>
      </c>
      <c r="K6" s="95">
        <v>38</v>
      </c>
      <c r="M6" s="94">
        <v>3</v>
      </c>
      <c r="N6" s="90">
        <v>18</v>
      </c>
      <c r="O6" s="90">
        <v>3</v>
      </c>
      <c r="P6" s="90">
        <v>5</v>
      </c>
      <c r="Q6" s="90">
        <v>26</v>
      </c>
      <c r="S6" s="94">
        <v>3</v>
      </c>
      <c r="T6" s="90">
        <v>16</v>
      </c>
      <c r="U6" s="90">
        <v>17</v>
      </c>
      <c r="V6" s="90">
        <v>6</v>
      </c>
      <c r="W6" s="90">
        <v>39</v>
      </c>
      <c r="Y6" s="94">
        <v>3</v>
      </c>
      <c r="Z6" s="90">
        <v>16</v>
      </c>
      <c r="AA6" s="90">
        <v>2</v>
      </c>
      <c r="AB6" s="90">
        <v>9</v>
      </c>
      <c r="AC6" s="90">
        <v>27</v>
      </c>
      <c r="AE6" s="94">
        <v>3</v>
      </c>
      <c r="AF6" s="90">
        <v>13</v>
      </c>
      <c r="AG6" s="90">
        <v>4</v>
      </c>
      <c r="AH6" s="90">
        <v>17</v>
      </c>
      <c r="AI6" s="90">
        <v>34</v>
      </c>
    </row>
    <row r="7" spans="1:35" ht="14.25" customHeight="1">
      <c r="A7" s="94">
        <v>4</v>
      </c>
      <c r="B7" s="90">
        <v>18</v>
      </c>
      <c r="C7" s="90">
        <v>8</v>
      </c>
      <c r="D7" s="90">
        <v>1</v>
      </c>
      <c r="E7" s="90">
        <v>27</v>
      </c>
      <c r="G7" s="104">
        <v>4</v>
      </c>
      <c r="H7" s="95">
        <v>19</v>
      </c>
      <c r="I7" s="95">
        <v>17</v>
      </c>
      <c r="J7" s="95">
        <v>9</v>
      </c>
      <c r="K7" s="95">
        <v>45</v>
      </c>
      <c r="M7" s="94">
        <v>4</v>
      </c>
      <c r="N7" s="90">
        <v>19</v>
      </c>
      <c r="O7" s="90">
        <v>6</v>
      </c>
      <c r="P7" s="90">
        <v>8</v>
      </c>
      <c r="Q7" s="90">
        <v>33</v>
      </c>
      <c r="S7" s="94">
        <v>4</v>
      </c>
      <c r="T7" s="90">
        <v>18</v>
      </c>
      <c r="U7" s="90">
        <v>15</v>
      </c>
      <c r="V7" s="90">
        <v>8</v>
      </c>
      <c r="W7" s="90">
        <v>41</v>
      </c>
      <c r="Y7" s="94">
        <v>4</v>
      </c>
      <c r="Z7" s="90">
        <v>12</v>
      </c>
      <c r="AA7" s="90">
        <v>5</v>
      </c>
      <c r="AB7" s="90">
        <v>11</v>
      </c>
      <c r="AC7" s="90">
        <v>28</v>
      </c>
      <c r="AE7" s="94">
        <v>4</v>
      </c>
      <c r="AF7" s="90">
        <v>17</v>
      </c>
      <c r="AG7" s="90">
        <v>5</v>
      </c>
      <c r="AH7" s="90">
        <v>13</v>
      </c>
      <c r="AI7" s="90">
        <v>35</v>
      </c>
    </row>
    <row r="8" spans="1:35">
      <c r="A8" s="94">
        <v>5</v>
      </c>
      <c r="B8" s="90">
        <v>19</v>
      </c>
      <c r="C8" s="90">
        <v>5</v>
      </c>
      <c r="D8" s="90">
        <v>3</v>
      </c>
      <c r="E8" s="90">
        <v>27</v>
      </c>
      <c r="G8" s="104">
        <v>5</v>
      </c>
      <c r="H8" s="95">
        <v>18</v>
      </c>
      <c r="I8" s="95">
        <v>16</v>
      </c>
      <c r="J8" s="95">
        <v>8</v>
      </c>
      <c r="K8" s="95">
        <v>42</v>
      </c>
      <c r="M8" s="94">
        <v>5</v>
      </c>
      <c r="N8" s="90">
        <v>15</v>
      </c>
      <c r="O8" s="90">
        <v>2</v>
      </c>
      <c r="P8" s="90">
        <v>2</v>
      </c>
      <c r="Q8" s="90">
        <v>19</v>
      </c>
      <c r="S8" s="94">
        <v>5</v>
      </c>
      <c r="T8" s="90">
        <v>12</v>
      </c>
      <c r="U8" s="90">
        <v>12</v>
      </c>
      <c r="V8" s="90">
        <v>10</v>
      </c>
      <c r="W8" s="90">
        <v>34</v>
      </c>
      <c r="Y8" s="94">
        <v>5</v>
      </c>
      <c r="Z8" s="90">
        <v>15</v>
      </c>
      <c r="AA8" s="90">
        <v>6</v>
      </c>
      <c r="AB8" s="90">
        <v>10</v>
      </c>
      <c r="AC8" s="90">
        <v>31</v>
      </c>
      <c r="AE8" s="94">
        <v>5</v>
      </c>
      <c r="AF8" s="90">
        <v>18</v>
      </c>
      <c r="AG8" s="90">
        <v>16</v>
      </c>
      <c r="AH8" s="90">
        <v>8</v>
      </c>
      <c r="AI8" s="90">
        <v>42</v>
      </c>
    </row>
    <row r="9" spans="1:35">
      <c r="A9" s="94">
        <v>6</v>
      </c>
      <c r="B9" s="90">
        <v>16</v>
      </c>
      <c r="C9" s="90">
        <v>6</v>
      </c>
      <c r="D9" s="90">
        <v>5</v>
      </c>
      <c r="E9" s="90">
        <v>27</v>
      </c>
      <c r="G9" s="104">
        <v>6</v>
      </c>
      <c r="H9" s="95">
        <v>15</v>
      </c>
      <c r="I9" s="95">
        <v>14</v>
      </c>
      <c r="J9" s="95">
        <v>10</v>
      </c>
      <c r="K9" s="95">
        <v>39</v>
      </c>
      <c r="M9" s="94">
        <v>6</v>
      </c>
      <c r="N9" s="90">
        <v>11</v>
      </c>
      <c r="O9" s="90">
        <v>1</v>
      </c>
      <c r="P9" s="90">
        <v>9</v>
      </c>
      <c r="Q9" s="90">
        <v>21</v>
      </c>
      <c r="S9" s="94">
        <v>6</v>
      </c>
      <c r="T9" s="90">
        <v>11</v>
      </c>
      <c r="U9" s="90">
        <v>4</v>
      </c>
      <c r="V9" s="90">
        <v>11</v>
      </c>
      <c r="W9" s="90">
        <v>26</v>
      </c>
      <c r="Y9" s="94">
        <v>6</v>
      </c>
      <c r="Z9" s="90">
        <v>13</v>
      </c>
      <c r="AA9" s="90">
        <v>7</v>
      </c>
      <c r="AB9" s="90">
        <v>12</v>
      </c>
      <c r="AC9" s="90">
        <v>32</v>
      </c>
      <c r="AE9" s="94">
        <v>6</v>
      </c>
      <c r="AF9" s="90">
        <v>1</v>
      </c>
      <c r="AG9" s="90">
        <v>19</v>
      </c>
      <c r="AH9" s="90">
        <v>10</v>
      </c>
      <c r="AI9" s="90">
        <v>30</v>
      </c>
    </row>
    <row r="10" spans="1:35">
      <c r="A10" s="94">
        <v>7</v>
      </c>
      <c r="B10" s="90">
        <v>8</v>
      </c>
      <c r="C10" s="90">
        <v>9</v>
      </c>
      <c r="D10" s="90">
        <v>14</v>
      </c>
      <c r="E10" s="90">
        <v>31</v>
      </c>
      <c r="G10" s="104">
        <v>7</v>
      </c>
      <c r="H10" s="95">
        <v>14</v>
      </c>
      <c r="I10" s="95">
        <v>5</v>
      </c>
      <c r="J10" s="95">
        <v>11</v>
      </c>
      <c r="K10" s="95">
        <v>30</v>
      </c>
      <c r="M10" s="94">
        <v>7</v>
      </c>
      <c r="N10" s="90">
        <v>13</v>
      </c>
      <c r="O10" s="90">
        <v>4</v>
      </c>
      <c r="P10" s="90">
        <v>12</v>
      </c>
      <c r="Q10" s="90">
        <v>29</v>
      </c>
      <c r="S10" s="94">
        <v>7</v>
      </c>
      <c r="T10" s="90">
        <v>14</v>
      </c>
      <c r="U10" s="90">
        <v>2</v>
      </c>
      <c r="V10" s="90">
        <v>12</v>
      </c>
      <c r="W10" s="90">
        <v>28</v>
      </c>
      <c r="Y10" s="94">
        <v>7</v>
      </c>
      <c r="Z10" s="90">
        <v>10</v>
      </c>
      <c r="AA10" s="90">
        <v>8</v>
      </c>
      <c r="AB10" s="90">
        <v>7</v>
      </c>
      <c r="AC10" s="90">
        <v>25</v>
      </c>
      <c r="AE10" s="94">
        <v>7</v>
      </c>
      <c r="AF10" s="90">
        <v>8</v>
      </c>
      <c r="AG10" s="90">
        <v>18</v>
      </c>
      <c r="AH10" s="90">
        <v>3</v>
      </c>
      <c r="AI10" s="90">
        <v>29</v>
      </c>
    </row>
    <row r="11" spans="1:35" ht="15" customHeight="1">
      <c r="A11" s="94">
        <v>8</v>
      </c>
      <c r="B11" s="90">
        <v>13</v>
      </c>
      <c r="C11" s="90">
        <v>10</v>
      </c>
      <c r="D11" s="90">
        <v>15</v>
      </c>
      <c r="E11" s="90">
        <v>38</v>
      </c>
      <c r="G11" s="104">
        <v>8</v>
      </c>
      <c r="H11" s="95">
        <v>11</v>
      </c>
      <c r="I11" s="95">
        <v>1</v>
      </c>
      <c r="J11" s="95">
        <v>3</v>
      </c>
      <c r="K11" s="95">
        <v>15</v>
      </c>
      <c r="M11" s="94">
        <v>8</v>
      </c>
      <c r="N11" s="90">
        <v>14</v>
      </c>
      <c r="O11" s="90">
        <v>5</v>
      </c>
      <c r="P11" s="90">
        <v>4</v>
      </c>
      <c r="Q11" s="90">
        <v>23</v>
      </c>
      <c r="S11" s="94">
        <v>8</v>
      </c>
      <c r="T11" s="90">
        <v>13</v>
      </c>
      <c r="U11" s="90">
        <v>3</v>
      </c>
      <c r="V11" s="90">
        <v>7</v>
      </c>
      <c r="W11" s="90">
        <v>23</v>
      </c>
      <c r="Y11" s="94">
        <v>8</v>
      </c>
      <c r="Z11" s="90">
        <v>8</v>
      </c>
      <c r="AA11" s="90">
        <v>9</v>
      </c>
      <c r="AB11" s="90">
        <v>4</v>
      </c>
      <c r="AC11" s="90">
        <v>21</v>
      </c>
      <c r="AE11" s="94">
        <v>8</v>
      </c>
      <c r="AF11" s="90">
        <v>11</v>
      </c>
      <c r="AG11" s="90">
        <v>17</v>
      </c>
      <c r="AH11" s="90">
        <v>12</v>
      </c>
      <c r="AI11" s="90">
        <v>40</v>
      </c>
    </row>
    <row r="12" spans="1:35">
      <c r="A12" s="94">
        <v>9</v>
      </c>
      <c r="B12" s="90">
        <v>9</v>
      </c>
      <c r="C12" s="90">
        <v>13</v>
      </c>
      <c r="D12" s="90">
        <v>19</v>
      </c>
      <c r="E12" s="90">
        <v>41</v>
      </c>
      <c r="G12" s="104">
        <v>9</v>
      </c>
      <c r="H12" s="95">
        <v>7</v>
      </c>
      <c r="I12" s="95">
        <v>2</v>
      </c>
      <c r="J12" s="95">
        <v>4</v>
      </c>
      <c r="K12" s="95">
        <v>13</v>
      </c>
      <c r="M12" s="94">
        <v>9</v>
      </c>
      <c r="N12" s="90">
        <v>16</v>
      </c>
      <c r="O12" s="90">
        <v>7</v>
      </c>
      <c r="P12" s="90">
        <v>13</v>
      </c>
      <c r="Q12" s="90">
        <v>36</v>
      </c>
      <c r="S12" s="94">
        <v>9</v>
      </c>
      <c r="T12" s="90">
        <v>17</v>
      </c>
      <c r="U12" s="90">
        <v>5</v>
      </c>
      <c r="V12" s="90">
        <v>5</v>
      </c>
      <c r="W12" s="90">
        <v>27</v>
      </c>
      <c r="Y12" s="94">
        <v>9</v>
      </c>
      <c r="Z12" s="90">
        <v>5</v>
      </c>
      <c r="AA12" s="90">
        <v>10</v>
      </c>
      <c r="AB12" s="90">
        <v>6</v>
      </c>
      <c r="AC12" s="90">
        <v>21</v>
      </c>
      <c r="AE12" s="94">
        <v>9</v>
      </c>
      <c r="AF12" s="90">
        <v>2</v>
      </c>
      <c r="AG12" s="90">
        <v>14</v>
      </c>
      <c r="AH12" s="90">
        <v>1</v>
      </c>
      <c r="AI12" s="90">
        <v>17</v>
      </c>
    </row>
    <row r="13" spans="1:35">
      <c r="A13" s="94">
        <v>10</v>
      </c>
      <c r="B13" s="90">
        <v>11</v>
      </c>
      <c r="C13" s="90">
        <v>14</v>
      </c>
      <c r="D13" s="90">
        <v>12</v>
      </c>
      <c r="E13" s="90">
        <v>37</v>
      </c>
      <c r="G13" s="104">
        <v>10</v>
      </c>
      <c r="H13" s="95">
        <v>8</v>
      </c>
      <c r="I13" s="95">
        <v>4</v>
      </c>
      <c r="J13" s="95">
        <v>6</v>
      </c>
      <c r="K13" s="95">
        <v>18</v>
      </c>
      <c r="M13" s="94">
        <v>10</v>
      </c>
      <c r="N13" s="90">
        <v>17</v>
      </c>
      <c r="O13" s="90">
        <v>8</v>
      </c>
      <c r="P13" s="90">
        <v>15</v>
      </c>
      <c r="Q13" s="90">
        <v>40</v>
      </c>
      <c r="S13" s="94">
        <v>10</v>
      </c>
      <c r="T13" s="90">
        <v>10</v>
      </c>
      <c r="U13" s="90">
        <v>7</v>
      </c>
      <c r="V13" s="90">
        <v>4</v>
      </c>
      <c r="W13" s="90">
        <v>21</v>
      </c>
      <c r="Y13" s="94">
        <v>10</v>
      </c>
      <c r="Z13" s="90">
        <v>14</v>
      </c>
      <c r="AA13" s="90">
        <v>14</v>
      </c>
      <c r="AB13" s="90">
        <v>15</v>
      </c>
      <c r="AC13" s="90">
        <v>43</v>
      </c>
      <c r="AE13" s="94">
        <v>10</v>
      </c>
      <c r="AF13" s="90">
        <v>3</v>
      </c>
      <c r="AG13" s="90">
        <v>7</v>
      </c>
      <c r="AH13" s="90">
        <v>2</v>
      </c>
      <c r="AI13" s="90">
        <v>12</v>
      </c>
    </row>
    <row r="14" spans="1:35">
      <c r="A14" s="94">
        <v>11</v>
      </c>
      <c r="B14" s="90">
        <v>12</v>
      </c>
      <c r="C14" s="90">
        <v>17</v>
      </c>
      <c r="D14" s="90">
        <v>8</v>
      </c>
      <c r="E14" s="90">
        <v>37</v>
      </c>
      <c r="G14" s="104">
        <v>11</v>
      </c>
      <c r="H14" s="95">
        <v>12</v>
      </c>
      <c r="I14" s="95">
        <v>8</v>
      </c>
      <c r="J14" s="95">
        <v>13</v>
      </c>
      <c r="K14" s="95">
        <v>33</v>
      </c>
      <c r="M14" s="94">
        <v>11</v>
      </c>
      <c r="N14" s="90">
        <v>12</v>
      </c>
      <c r="O14" s="90">
        <v>9</v>
      </c>
      <c r="P14" s="90">
        <v>6</v>
      </c>
      <c r="Q14" s="90">
        <v>27</v>
      </c>
      <c r="S14" s="94">
        <v>11</v>
      </c>
      <c r="T14" s="90">
        <v>9</v>
      </c>
      <c r="U14" s="90">
        <v>8</v>
      </c>
      <c r="V14" s="90">
        <v>13</v>
      </c>
      <c r="W14" s="90">
        <v>30</v>
      </c>
      <c r="Y14" s="94">
        <v>11</v>
      </c>
      <c r="Z14" s="90">
        <v>11</v>
      </c>
      <c r="AA14" s="90">
        <v>17</v>
      </c>
      <c r="AB14" s="90">
        <v>19</v>
      </c>
      <c r="AC14" s="90">
        <v>47</v>
      </c>
      <c r="AE14" s="94">
        <v>11</v>
      </c>
      <c r="AF14" s="90">
        <v>4</v>
      </c>
      <c r="AG14" s="90">
        <v>15</v>
      </c>
      <c r="AH14" s="90">
        <v>11</v>
      </c>
      <c r="AI14" s="90">
        <v>30</v>
      </c>
    </row>
    <row r="15" spans="1:35">
      <c r="A15" s="94">
        <v>12</v>
      </c>
      <c r="B15" s="90">
        <v>10</v>
      </c>
      <c r="C15" s="90">
        <v>18</v>
      </c>
      <c r="D15" s="90">
        <v>9</v>
      </c>
      <c r="E15" s="90">
        <v>37</v>
      </c>
      <c r="G15" s="104">
        <v>12</v>
      </c>
      <c r="H15" s="95">
        <v>10</v>
      </c>
      <c r="I15" s="95">
        <v>10</v>
      </c>
      <c r="J15" s="95">
        <v>12</v>
      </c>
      <c r="K15" s="95">
        <v>32</v>
      </c>
      <c r="M15" s="94">
        <v>12</v>
      </c>
      <c r="N15" s="90">
        <v>7</v>
      </c>
      <c r="O15" s="90">
        <v>10</v>
      </c>
      <c r="P15" s="90">
        <v>10</v>
      </c>
      <c r="Q15" s="90">
        <v>27</v>
      </c>
      <c r="S15" s="94">
        <v>12</v>
      </c>
      <c r="T15" s="90">
        <v>8</v>
      </c>
      <c r="U15" s="90">
        <v>11</v>
      </c>
      <c r="V15" s="90">
        <v>9</v>
      </c>
      <c r="W15" s="90">
        <v>28</v>
      </c>
      <c r="Y15" s="94">
        <v>12</v>
      </c>
      <c r="Z15" s="90">
        <v>6</v>
      </c>
      <c r="AA15" s="90">
        <v>16</v>
      </c>
      <c r="AB15" s="90">
        <v>18</v>
      </c>
      <c r="AC15" s="90">
        <v>40</v>
      </c>
      <c r="AE15" s="94">
        <v>12</v>
      </c>
      <c r="AF15" s="90">
        <v>6</v>
      </c>
      <c r="AG15" s="90">
        <v>6</v>
      </c>
      <c r="AH15" s="90">
        <v>5</v>
      </c>
      <c r="AI15" s="90">
        <v>17</v>
      </c>
    </row>
    <row r="16" spans="1:35">
      <c r="A16" s="94">
        <v>13</v>
      </c>
      <c r="B16" s="90">
        <v>6</v>
      </c>
      <c r="C16" s="90">
        <v>15</v>
      </c>
      <c r="D16" s="90">
        <v>2</v>
      </c>
      <c r="E16" s="90">
        <v>23</v>
      </c>
      <c r="G16" s="104">
        <v>13</v>
      </c>
      <c r="H16" s="95">
        <v>9</v>
      </c>
      <c r="I16" s="95">
        <v>12</v>
      </c>
      <c r="J16" s="95">
        <v>14</v>
      </c>
      <c r="K16" s="95">
        <v>35</v>
      </c>
      <c r="M16" s="94">
        <v>13</v>
      </c>
      <c r="N16" s="90">
        <v>9</v>
      </c>
      <c r="O16" s="90">
        <v>15</v>
      </c>
      <c r="P16" s="90">
        <v>7</v>
      </c>
      <c r="Q16" s="90">
        <v>31</v>
      </c>
      <c r="S16" s="94">
        <v>13</v>
      </c>
      <c r="T16" s="90">
        <v>7</v>
      </c>
      <c r="U16" s="90">
        <v>13</v>
      </c>
      <c r="V16" s="90">
        <v>14</v>
      </c>
      <c r="W16" s="90">
        <v>34</v>
      </c>
      <c r="Y16" s="94">
        <v>13</v>
      </c>
      <c r="Z16" s="90">
        <v>4</v>
      </c>
      <c r="AA16" s="90">
        <v>18</v>
      </c>
      <c r="AB16" s="90">
        <v>16</v>
      </c>
      <c r="AC16" s="90">
        <v>38</v>
      </c>
      <c r="AE16" s="94">
        <v>13</v>
      </c>
      <c r="AF16" s="90">
        <v>16</v>
      </c>
      <c r="AG16" s="90">
        <v>11</v>
      </c>
      <c r="AH16" s="90">
        <v>4</v>
      </c>
      <c r="AI16" s="90">
        <v>31</v>
      </c>
    </row>
    <row r="17" spans="1:35">
      <c r="A17" s="94">
        <v>14</v>
      </c>
      <c r="B17" s="90">
        <v>5</v>
      </c>
      <c r="C17" s="90">
        <v>16</v>
      </c>
      <c r="D17" s="90">
        <v>7</v>
      </c>
      <c r="E17" s="90">
        <v>28</v>
      </c>
      <c r="G17" s="104">
        <v>14</v>
      </c>
      <c r="H17" s="95">
        <v>6</v>
      </c>
      <c r="I17" s="95">
        <v>13</v>
      </c>
      <c r="J17" s="95">
        <v>15</v>
      </c>
      <c r="K17" s="95">
        <v>34</v>
      </c>
      <c r="M17" s="94">
        <v>14</v>
      </c>
      <c r="N17" s="90">
        <v>4</v>
      </c>
      <c r="O17" s="90">
        <v>17</v>
      </c>
      <c r="P17" s="90">
        <v>14</v>
      </c>
      <c r="Q17" s="90">
        <v>35</v>
      </c>
      <c r="S17" s="94">
        <v>14</v>
      </c>
      <c r="T17" s="90">
        <v>6</v>
      </c>
      <c r="U17" s="90">
        <v>14</v>
      </c>
      <c r="V17" s="90">
        <v>15</v>
      </c>
      <c r="W17" s="90">
        <v>35</v>
      </c>
      <c r="Y17" s="94">
        <v>14</v>
      </c>
      <c r="Z17" s="90">
        <v>1</v>
      </c>
      <c r="AA17" s="90">
        <v>19</v>
      </c>
      <c r="AB17" s="90">
        <v>8</v>
      </c>
      <c r="AC17" s="90">
        <v>28</v>
      </c>
      <c r="AE17" s="94">
        <v>14</v>
      </c>
      <c r="AF17" s="90">
        <v>19</v>
      </c>
      <c r="AG17" s="90">
        <v>13</v>
      </c>
      <c r="AH17" s="90">
        <v>9</v>
      </c>
      <c r="AI17" s="90">
        <v>41</v>
      </c>
    </row>
    <row r="18" spans="1:35">
      <c r="A18" s="94">
        <v>15</v>
      </c>
      <c r="B18" s="90">
        <v>2</v>
      </c>
      <c r="C18" s="90">
        <v>11</v>
      </c>
      <c r="D18" s="90">
        <v>13</v>
      </c>
      <c r="E18" s="90">
        <v>26</v>
      </c>
      <c r="G18" s="104">
        <v>15</v>
      </c>
      <c r="H18" s="95">
        <v>4</v>
      </c>
      <c r="I18" s="95">
        <v>11</v>
      </c>
      <c r="J18" s="95">
        <v>16</v>
      </c>
      <c r="K18" s="95">
        <v>31</v>
      </c>
      <c r="M18" s="94">
        <v>15</v>
      </c>
      <c r="N18" s="90">
        <v>3</v>
      </c>
      <c r="O18" s="90">
        <v>14</v>
      </c>
      <c r="P18" s="90">
        <v>16</v>
      </c>
      <c r="Q18" s="90">
        <v>33</v>
      </c>
      <c r="S18" s="94">
        <v>15</v>
      </c>
      <c r="T18" s="90">
        <v>4</v>
      </c>
      <c r="U18" s="90">
        <v>10</v>
      </c>
      <c r="V18" s="90">
        <v>17</v>
      </c>
      <c r="W18" s="90">
        <v>31</v>
      </c>
      <c r="Y18" s="94">
        <v>15</v>
      </c>
      <c r="Z18" s="90">
        <v>3</v>
      </c>
      <c r="AA18" s="90">
        <v>15</v>
      </c>
      <c r="AB18" s="90">
        <v>5</v>
      </c>
      <c r="AC18" s="90">
        <v>23</v>
      </c>
      <c r="AE18" s="94">
        <v>15</v>
      </c>
      <c r="AF18" s="90">
        <v>15</v>
      </c>
      <c r="AG18" s="90">
        <v>9</v>
      </c>
      <c r="AH18" s="90">
        <v>19</v>
      </c>
      <c r="AI18" s="90">
        <v>43</v>
      </c>
    </row>
    <row r="19" spans="1:35">
      <c r="A19" s="94">
        <v>16</v>
      </c>
      <c r="B19" s="90">
        <v>1</v>
      </c>
      <c r="C19" s="90">
        <v>7</v>
      </c>
      <c r="D19" s="90">
        <v>17</v>
      </c>
      <c r="E19" s="90">
        <v>25</v>
      </c>
      <c r="G19" s="104">
        <v>16</v>
      </c>
      <c r="H19" s="95">
        <v>2</v>
      </c>
      <c r="I19" s="95">
        <v>9</v>
      </c>
      <c r="J19" s="95">
        <v>17</v>
      </c>
      <c r="K19" s="95">
        <v>28</v>
      </c>
      <c r="M19" s="94">
        <v>16</v>
      </c>
      <c r="N19" s="90">
        <v>6</v>
      </c>
      <c r="O19" s="90">
        <v>18</v>
      </c>
      <c r="P19" s="90">
        <v>17</v>
      </c>
      <c r="Q19" s="90">
        <v>41</v>
      </c>
      <c r="S19" s="94">
        <v>16</v>
      </c>
      <c r="T19" s="90">
        <v>3</v>
      </c>
      <c r="U19" s="90">
        <v>9</v>
      </c>
      <c r="V19" s="90">
        <v>19</v>
      </c>
      <c r="W19" s="90">
        <v>31</v>
      </c>
      <c r="Y19" s="94">
        <v>16</v>
      </c>
      <c r="Z19" s="90">
        <v>2</v>
      </c>
      <c r="AA19" s="90">
        <v>13</v>
      </c>
      <c r="AB19" s="90">
        <v>3</v>
      </c>
      <c r="AC19" s="90">
        <v>18</v>
      </c>
      <c r="AE19" s="94">
        <v>16</v>
      </c>
      <c r="AF19" s="90">
        <v>14</v>
      </c>
      <c r="AG19" s="90">
        <v>10</v>
      </c>
      <c r="AH19" s="90">
        <v>18</v>
      </c>
      <c r="AI19" s="90">
        <v>42</v>
      </c>
    </row>
    <row r="20" spans="1:35">
      <c r="A20" s="94">
        <v>17</v>
      </c>
      <c r="B20" s="90">
        <v>3</v>
      </c>
      <c r="C20" s="90">
        <v>4</v>
      </c>
      <c r="D20" s="90">
        <v>18</v>
      </c>
      <c r="E20" s="90">
        <v>25</v>
      </c>
      <c r="G20" s="104">
        <v>17</v>
      </c>
      <c r="H20" s="95">
        <v>1</v>
      </c>
      <c r="I20" s="95">
        <v>6</v>
      </c>
      <c r="J20" s="95">
        <v>19</v>
      </c>
      <c r="K20" s="95">
        <v>26</v>
      </c>
      <c r="M20" s="94">
        <v>17</v>
      </c>
      <c r="N20" s="90">
        <v>5</v>
      </c>
      <c r="O20" s="90">
        <v>13</v>
      </c>
      <c r="P20" s="90">
        <v>19</v>
      </c>
      <c r="Q20" s="90">
        <v>37</v>
      </c>
      <c r="S20" s="94">
        <v>17</v>
      </c>
      <c r="T20" s="90">
        <v>2</v>
      </c>
      <c r="U20" s="90">
        <v>6</v>
      </c>
      <c r="V20" s="90">
        <v>18</v>
      </c>
      <c r="W20" s="90">
        <v>26</v>
      </c>
      <c r="Y20" s="94">
        <v>17</v>
      </c>
      <c r="Z20" s="90">
        <v>7</v>
      </c>
      <c r="AA20" s="90">
        <v>11</v>
      </c>
      <c r="AB20" s="90">
        <v>1</v>
      </c>
      <c r="AC20" s="90">
        <v>19</v>
      </c>
      <c r="AE20" s="94">
        <v>17</v>
      </c>
      <c r="AF20" s="90">
        <v>9</v>
      </c>
      <c r="AG20" s="90">
        <v>12</v>
      </c>
      <c r="AH20" s="90">
        <v>6</v>
      </c>
      <c r="AI20" s="90">
        <v>27</v>
      </c>
    </row>
    <row r="21" spans="1:35">
      <c r="A21" s="94">
        <v>18</v>
      </c>
      <c r="B21" s="90">
        <v>4</v>
      </c>
      <c r="C21" s="90">
        <v>2</v>
      </c>
      <c r="D21" s="90">
        <v>16</v>
      </c>
      <c r="E21" s="90">
        <v>22</v>
      </c>
      <c r="G21" s="104">
        <v>18</v>
      </c>
      <c r="H21" s="95">
        <v>3</v>
      </c>
      <c r="I21" s="95">
        <v>3</v>
      </c>
      <c r="J21" s="95">
        <v>18</v>
      </c>
      <c r="K21" s="95">
        <v>24</v>
      </c>
      <c r="M21" s="94">
        <v>18</v>
      </c>
      <c r="N21" s="90">
        <v>8</v>
      </c>
      <c r="O21" s="90">
        <v>11</v>
      </c>
      <c r="P21" s="90">
        <v>18</v>
      </c>
      <c r="Q21" s="90">
        <v>37</v>
      </c>
      <c r="S21" s="94">
        <v>18</v>
      </c>
      <c r="T21" s="90">
        <v>1</v>
      </c>
      <c r="U21" s="90">
        <v>1</v>
      </c>
      <c r="V21" s="90">
        <v>16</v>
      </c>
      <c r="W21" s="90">
        <v>18</v>
      </c>
      <c r="Y21" s="94">
        <v>18</v>
      </c>
      <c r="Z21" s="90">
        <v>9</v>
      </c>
      <c r="AA21" s="90">
        <v>12</v>
      </c>
      <c r="AB21" s="90">
        <v>2</v>
      </c>
      <c r="AC21" s="90">
        <v>23</v>
      </c>
      <c r="AE21" s="94">
        <v>18</v>
      </c>
      <c r="AF21" s="90">
        <v>5</v>
      </c>
      <c r="AG21" s="90">
        <v>8</v>
      </c>
      <c r="AH21" s="90">
        <v>16</v>
      </c>
      <c r="AI21" s="90">
        <v>29</v>
      </c>
    </row>
    <row r="22" spans="1:35">
      <c r="Q22" s="106"/>
    </row>
    <row r="25" spans="1:35">
      <c r="H25" s="105"/>
      <c r="I25" s="143">
        <v>43477</v>
      </c>
      <c r="J25" s="142"/>
      <c r="K25" s="142"/>
      <c r="L25" s="143">
        <v>43497</v>
      </c>
      <c r="M25" s="142"/>
      <c r="N25" s="142"/>
      <c r="O25" s="143">
        <v>43554</v>
      </c>
      <c r="P25" s="142"/>
      <c r="Q25" s="142"/>
      <c r="U25" s="105"/>
      <c r="V25" s="142" t="s">
        <v>185</v>
      </c>
      <c r="W25" s="142"/>
      <c r="X25" s="142" t="s">
        <v>187</v>
      </c>
      <c r="Y25" s="142"/>
      <c r="Z25" s="142" t="s">
        <v>186</v>
      </c>
      <c r="AA25" s="142"/>
    </row>
    <row r="26" spans="1:35">
      <c r="F26" t="s">
        <v>161</v>
      </c>
      <c r="H26" s="104" t="s">
        <v>158</v>
      </c>
      <c r="I26" s="104" t="s">
        <v>159</v>
      </c>
      <c r="J26" s="104" t="s">
        <v>160</v>
      </c>
      <c r="K26" s="104" t="s">
        <v>162</v>
      </c>
      <c r="L26" s="104" t="s">
        <v>159</v>
      </c>
      <c r="M26" s="104" t="s">
        <v>160</v>
      </c>
      <c r="N26" s="104" t="s">
        <v>162</v>
      </c>
      <c r="O26" s="104" t="s">
        <v>159</v>
      </c>
      <c r="P26" s="104" t="s">
        <v>160</v>
      </c>
      <c r="Q26" s="104" t="s">
        <v>162</v>
      </c>
      <c r="U26" s="111" t="s">
        <v>150</v>
      </c>
      <c r="V26" s="108" t="s">
        <v>0</v>
      </c>
      <c r="W26" s="108" t="s">
        <v>12</v>
      </c>
      <c r="X26" s="108" t="s">
        <v>188</v>
      </c>
      <c r="Y26" s="108" t="s">
        <v>14</v>
      </c>
      <c r="Z26" s="108" t="s">
        <v>15</v>
      </c>
      <c r="AA26" s="108" t="s">
        <v>16</v>
      </c>
    </row>
    <row r="27" spans="1:35">
      <c r="E27" t="s">
        <v>159</v>
      </c>
      <c r="F27">
        <v>6</v>
      </c>
      <c r="H27" s="96" t="s">
        <v>0</v>
      </c>
      <c r="I27" s="107">
        <f>SUM(B3:B8)/$F$27</f>
        <v>15</v>
      </c>
      <c r="J27" s="107">
        <f>SUM(B9:B14)/$F$28</f>
        <v>11.5</v>
      </c>
      <c r="K27" s="107">
        <f>SUM(B15:B21)/$F$29</f>
        <v>4.4285714285714288</v>
      </c>
      <c r="L27" s="107">
        <f>SUM(C3:C8)/$F$27</f>
        <v>8</v>
      </c>
      <c r="M27" s="107">
        <f>SUM(C9:C14)/$F$28</f>
        <v>11.5</v>
      </c>
      <c r="N27" s="107">
        <f>SUM(C15:C21)/$F$29</f>
        <v>10.428571428571429</v>
      </c>
      <c r="O27" s="107">
        <f>SUM(D3:D8)/$F$27</f>
        <v>5.833333333333333</v>
      </c>
      <c r="P27" s="107">
        <f>SUM(D9:D14)/$F$28</f>
        <v>12.166666666666666</v>
      </c>
      <c r="Q27" s="107">
        <f>SUM(D15:D21)/$F$29</f>
        <v>11.714285714285714</v>
      </c>
      <c r="U27" s="111">
        <v>0</v>
      </c>
      <c r="V27" s="95">
        <v>7</v>
      </c>
      <c r="W27" s="95">
        <v>5</v>
      </c>
      <c r="X27" s="148">
        <v>1</v>
      </c>
      <c r="Y27" s="95">
        <v>5</v>
      </c>
      <c r="Z27" s="95">
        <v>19</v>
      </c>
      <c r="AA27" s="95">
        <v>7</v>
      </c>
    </row>
    <row r="28" spans="1:35">
      <c r="E28" t="s">
        <v>160</v>
      </c>
      <c r="F28">
        <v>6</v>
      </c>
      <c r="H28" s="96" t="s">
        <v>12</v>
      </c>
      <c r="I28" s="107">
        <f>SUM(H3:H8)/$F$27</f>
        <v>14.666666666666666</v>
      </c>
      <c r="J28" s="107">
        <f>SUM(H9:H15)/$F$28</f>
        <v>12.833333333333334</v>
      </c>
      <c r="K28" s="107">
        <f>SUM(H15:H21)/$F$29</f>
        <v>5</v>
      </c>
      <c r="L28" s="107">
        <f>SUM(I3:I8)/$F$27</f>
        <v>15.333333333333334</v>
      </c>
      <c r="M28" s="107">
        <f>SUM(I9:I15)/$F$28</f>
        <v>7.333333333333333</v>
      </c>
      <c r="N28" s="107">
        <f>SUM(I15:I21)/$F$29</f>
        <v>9.1428571428571423</v>
      </c>
      <c r="O28" s="107">
        <f>SUM(J3:J8)/$F$27</f>
        <v>5.333333333333333</v>
      </c>
      <c r="P28" s="107">
        <f>SUM(J9:J15)/$F$28</f>
        <v>9.8333333333333339</v>
      </c>
      <c r="Q28" s="107">
        <f>SUM(J15:J21)/$F$29</f>
        <v>15.857142857142858</v>
      </c>
      <c r="U28" s="111">
        <v>1</v>
      </c>
      <c r="V28" s="95">
        <v>14</v>
      </c>
      <c r="W28" s="95">
        <v>13</v>
      </c>
      <c r="X28" s="95">
        <v>2</v>
      </c>
      <c r="Y28" s="95">
        <v>15</v>
      </c>
      <c r="Z28" s="95">
        <v>18</v>
      </c>
      <c r="AA28" s="95">
        <v>10</v>
      </c>
    </row>
    <row r="29" spans="1:35">
      <c r="E29" t="s">
        <v>162</v>
      </c>
      <c r="F29">
        <v>7</v>
      </c>
      <c r="H29" s="96" t="s">
        <v>13</v>
      </c>
      <c r="I29" s="107">
        <f>SUM(N3:N8)/$F$27</f>
        <v>10.833333333333334</v>
      </c>
      <c r="J29" s="107">
        <f>SUM(N9:N14)/$F$28</f>
        <v>13.833333333333334</v>
      </c>
      <c r="K29" s="107">
        <f>SUM(N15:N21)/$F$29</f>
        <v>6</v>
      </c>
      <c r="L29" s="107">
        <f>SUM(O3:O8)/$F$27</f>
        <v>9.6666666666666661</v>
      </c>
      <c r="M29" s="107">
        <f>SUM(O9:O14)/$F$28</f>
        <v>5.666666666666667</v>
      </c>
      <c r="N29" s="107">
        <f>SUM(O15:O21)/$F$29</f>
        <v>14</v>
      </c>
      <c r="O29" s="107">
        <f>SUM(P3:P8)/$F$27</f>
        <v>5</v>
      </c>
      <c r="P29" s="107">
        <f>SUM(P9:P14)/$F$28</f>
        <v>9.8333333333333339</v>
      </c>
      <c r="Q29" s="107">
        <f>SUM(P15:P21)/$F$29</f>
        <v>14.428571428571429</v>
      </c>
      <c r="U29" s="111">
        <v>2</v>
      </c>
      <c r="V29" s="95">
        <v>17</v>
      </c>
      <c r="W29" s="95">
        <v>16</v>
      </c>
      <c r="X29" s="95">
        <v>10</v>
      </c>
      <c r="Y29" s="95">
        <v>19</v>
      </c>
      <c r="Z29" s="95">
        <v>17</v>
      </c>
      <c r="AA29" s="95">
        <v>12</v>
      </c>
    </row>
    <row r="30" spans="1:35">
      <c r="H30" s="96" t="s">
        <v>14</v>
      </c>
      <c r="I30" s="107">
        <f>SUM(T3:T8)/$F$27</f>
        <v>14.166666666666666</v>
      </c>
      <c r="J30" s="107">
        <f>SUM(T9:T14)/$F$28</f>
        <v>12.333333333333334</v>
      </c>
      <c r="K30" s="107">
        <f>SUM(T15:T21)/$F$29</f>
        <v>4.4285714285714288</v>
      </c>
      <c r="L30" s="107">
        <f>SUM(U3:U8)/$F$27</f>
        <v>16.166666666666668</v>
      </c>
      <c r="M30" s="107">
        <f>SUM(U9:U14)/$F$28</f>
        <v>4.833333333333333</v>
      </c>
      <c r="N30" s="107">
        <f>SUM(U15:U21)/$F$29</f>
        <v>9.1428571428571423</v>
      </c>
      <c r="O30" s="107">
        <f>SUM(V3:V8)/$F$27</f>
        <v>5</v>
      </c>
      <c r="P30" s="107">
        <f>SUM(V9:V14)/$F$28</f>
        <v>8.6666666666666661</v>
      </c>
      <c r="Q30" s="107">
        <f>SUM(V15:V21)/$F$29</f>
        <v>15.428571428571429</v>
      </c>
      <c r="U30" s="111">
        <v>3</v>
      </c>
      <c r="V30" s="95">
        <v>15</v>
      </c>
      <c r="W30" s="95">
        <v>17</v>
      </c>
      <c r="X30" s="95">
        <v>18</v>
      </c>
      <c r="Y30" s="95">
        <v>16</v>
      </c>
      <c r="Z30" s="95">
        <v>16</v>
      </c>
      <c r="AA30" s="95">
        <v>13</v>
      </c>
    </row>
    <row r="31" spans="1:35">
      <c r="H31" s="96" t="s">
        <v>15</v>
      </c>
      <c r="I31" s="107">
        <f>SUM(Z3:Z8)/$F$27</f>
        <v>16.166666666666668</v>
      </c>
      <c r="J31" s="107">
        <f>SUM(Z9:Z14)/$F$28</f>
        <v>10.166666666666666</v>
      </c>
      <c r="K31" s="107">
        <f>SUM(Z15:Z21)/$F$29</f>
        <v>4.5714285714285712</v>
      </c>
      <c r="L31" s="107">
        <f>SUM(AA3:AA8)/$F$27</f>
        <v>3.5</v>
      </c>
      <c r="M31" s="107">
        <f>SUM(AA9:AA14)/$F$28</f>
        <v>10.833333333333334</v>
      </c>
      <c r="N31" s="107">
        <f>SUM(AA15:AA21)/$F$29</f>
        <v>14.857142857142858</v>
      </c>
      <c r="O31" s="107">
        <f>SUM(AB3:AB8)/$F$27</f>
        <v>12.333333333333334</v>
      </c>
      <c r="P31" s="107">
        <f>SUM(AB9:AB14)/$F$28</f>
        <v>10.5</v>
      </c>
      <c r="Q31" s="107">
        <f>SUM(AB15:AB21)/$F$29</f>
        <v>7.5714285714285712</v>
      </c>
      <c r="U31" s="111">
        <v>4</v>
      </c>
      <c r="V31" s="95">
        <v>18</v>
      </c>
      <c r="W31" s="95">
        <v>19</v>
      </c>
      <c r="X31" s="95">
        <v>19</v>
      </c>
      <c r="Y31" s="95">
        <v>18</v>
      </c>
      <c r="Z31" s="95">
        <v>12</v>
      </c>
      <c r="AA31" s="95">
        <v>17</v>
      </c>
    </row>
    <row r="32" spans="1:35">
      <c r="H32" s="96" t="s">
        <v>16</v>
      </c>
      <c r="I32" s="107">
        <f>SUM(AF3:AF8)/$F$27</f>
        <v>12.833333333333334</v>
      </c>
      <c r="J32" s="107">
        <f>SUM(AF9:AF14)/$F$28</f>
        <v>4.833333333333333</v>
      </c>
      <c r="K32" s="107">
        <f>SUM(AF15:AF21)/$F$29</f>
        <v>12</v>
      </c>
      <c r="L32" s="107">
        <f>SUM(AG3:AG8)/$F$27</f>
        <v>5.166666666666667</v>
      </c>
      <c r="M32" s="107">
        <f>SUM(AG9:AG14)/$F$28</f>
        <v>15</v>
      </c>
      <c r="N32" s="107">
        <f>SUM(AG15:AG21)/$F$29</f>
        <v>9.8571428571428577</v>
      </c>
      <c r="O32" s="107">
        <f>SUM(AH3:AH8)/$F$27</f>
        <v>12.333333333333334</v>
      </c>
      <c r="P32" s="107">
        <f>SUM(AH9:AH14)/$F$28</f>
        <v>6.5</v>
      </c>
      <c r="Q32" s="107">
        <f>SUM(AH15:AH21)/$F$29</f>
        <v>11</v>
      </c>
      <c r="U32" s="111">
        <v>5</v>
      </c>
      <c r="V32" s="95">
        <v>19</v>
      </c>
      <c r="W32" s="95">
        <v>18</v>
      </c>
      <c r="X32" s="95">
        <v>15</v>
      </c>
      <c r="Y32" s="95">
        <v>12</v>
      </c>
      <c r="Z32" s="95">
        <v>15</v>
      </c>
      <c r="AA32" s="95">
        <v>18</v>
      </c>
    </row>
    <row r="33" spans="17:27">
      <c r="Q33" s="106"/>
      <c r="U33" s="111">
        <v>6</v>
      </c>
      <c r="V33" s="95">
        <v>16</v>
      </c>
      <c r="W33" s="95">
        <v>15</v>
      </c>
      <c r="X33" s="95">
        <v>11</v>
      </c>
      <c r="Y33" s="95">
        <v>11</v>
      </c>
      <c r="Z33" s="95">
        <v>13</v>
      </c>
      <c r="AA33" s="148">
        <v>1</v>
      </c>
    </row>
    <row r="34" spans="17:27">
      <c r="Q34" s="106"/>
      <c r="U34" s="111">
        <v>7</v>
      </c>
      <c r="V34" s="95">
        <v>8</v>
      </c>
      <c r="W34" s="95">
        <v>14</v>
      </c>
      <c r="X34" s="95">
        <v>13</v>
      </c>
      <c r="Y34" s="95">
        <v>14</v>
      </c>
      <c r="Z34" s="95">
        <v>10</v>
      </c>
      <c r="AA34" s="95">
        <v>8</v>
      </c>
    </row>
    <row r="35" spans="17:27">
      <c r="Q35" s="106"/>
      <c r="U35" s="111">
        <v>8</v>
      </c>
      <c r="V35" s="95">
        <v>13</v>
      </c>
      <c r="W35" s="95">
        <v>11</v>
      </c>
      <c r="X35" s="95">
        <v>14</v>
      </c>
      <c r="Y35" s="95">
        <v>13</v>
      </c>
      <c r="Z35" s="95">
        <v>8</v>
      </c>
      <c r="AA35" s="95">
        <v>11</v>
      </c>
    </row>
    <row r="36" spans="17:27">
      <c r="U36" s="111">
        <v>9</v>
      </c>
      <c r="V36" s="95">
        <v>9</v>
      </c>
      <c r="W36" s="95">
        <v>7</v>
      </c>
      <c r="X36" s="95">
        <v>16</v>
      </c>
      <c r="Y36" s="95">
        <v>17</v>
      </c>
      <c r="Z36" s="95">
        <v>5</v>
      </c>
      <c r="AA36" s="95">
        <v>2</v>
      </c>
    </row>
    <row r="37" spans="17:27">
      <c r="U37" s="111">
        <v>10</v>
      </c>
      <c r="V37" s="95">
        <v>11</v>
      </c>
      <c r="W37" s="95">
        <v>8</v>
      </c>
      <c r="X37" s="95">
        <v>17</v>
      </c>
      <c r="Y37" s="95">
        <v>10</v>
      </c>
      <c r="Z37" s="95">
        <v>14</v>
      </c>
      <c r="AA37" s="95">
        <v>3</v>
      </c>
    </row>
    <row r="38" spans="17:27">
      <c r="U38" s="111">
        <v>11</v>
      </c>
      <c r="V38" s="95">
        <v>12</v>
      </c>
      <c r="W38" s="95">
        <v>12</v>
      </c>
      <c r="X38" s="95">
        <v>12</v>
      </c>
      <c r="Y38" s="95">
        <v>9</v>
      </c>
      <c r="Z38" s="95">
        <v>11</v>
      </c>
      <c r="AA38" s="95">
        <v>4</v>
      </c>
    </row>
    <row r="39" spans="17:27">
      <c r="U39" s="111">
        <v>12</v>
      </c>
      <c r="V39" s="95">
        <v>10</v>
      </c>
      <c r="W39" s="95">
        <v>10</v>
      </c>
      <c r="X39" s="95">
        <v>7</v>
      </c>
      <c r="Y39" s="95">
        <v>8</v>
      </c>
      <c r="Z39" s="95">
        <v>6</v>
      </c>
      <c r="AA39" s="95">
        <v>6</v>
      </c>
    </row>
    <row r="40" spans="17:27">
      <c r="U40" s="111">
        <v>13</v>
      </c>
      <c r="V40" s="95">
        <v>6</v>
      </c>
      <c r="W40" s="95">
        <v>9</v>
      </c>
      <c r="X40" s="95">
        <v>9</v>
      </c>
      <c r="Y40" s="95">
        <v>7</v>
      </c>
      <c r="Z40" s="95">
        <v>4</v>
      </c>
      <c r="AA40" s="95">
        <v>16</v>
      </c>
    </row>
    <row r="41" spans="17:27">
      <c r="U41" s="111">
        <v>14</v>
      </c>
      <c r="V41" s="95">
        <v>5</v>
      </c>
      <c r="W41" s="95">
        <v>6</v>
      </c>
      <c r="X41" s="95">
        <v>4</v>
      </c>
      <c r="Y41" s="95">
        <v>6</v>
      </c>
      <c r="Z41" s="148">
        <v>1</v>
      </c>
      <c r="AA41" s="95">
        <v>19</v>
      </c>
    </row>
    <row r="42" spans="17:27">
      <c r="U42" s="111">
        <v>15</v>
      </c>
      <c r="V42" s="95">
        <v>2</v>
      </c>
      <c r="W42" s="95">
        <v>4</v>
      </c>
      <c r="X42" s="95">
        <v>3</v>
      </c>
      <c r="Y42" s="95">
        <v>4</v>
      </c>
      <c r="Z42" s="95">
        <v>3</v>
      </c>
      <c r="AA42" s="95">
        <v>15</v>
      </c>
    </row>
    <row r="43" spans="17:27">
      <c r="U43" s="111">
        <v>16</v>
      </c>
      <c r="V43" s="148">
        <v>1</v>
      </c>
      <c r="W43" s="95">
        <v>2</v>
      </c>
      <c r="X43" s="95">
        <v>6</v>
      </c>
      <c r="Y43" s="95">
        <v>3</v>
      </c>
      <c r="Z43" s="95">
        <v>2</v>
      </c>
      <c r="AA43" s="95">
        <v>14</v>
      </c>
    </row>
    <row r="44" spans="17:27">
      <c r="U44" s="111">
        <v>17</v>
      </c>
      <c r="V44" s="95">
        <v>3</v>
      </c>
      <c r="W44" s="148">
        <v>1</v>
      </c>
      <c r="X44" s="95">
        <v>5</v>
      </c>
      <c r="Y44" s="95">
        <v>2</v>
      </c>
      <c r="Z44" s="95">
        <v>7</v>
      </c>
      <c r="AA44" s="95">
        <v>9</v>
      </c>
    </row>
    <row r="45" spans="17:27">
      <c r="U45" s="111">
        <v>18</v>
      </c>
      <c r="V45" s="95">
        <v>4</v>
      </c>
      <c r="W45" s="95">
        <v>3</v>
      </c>
      <c r="X45" s="95">
        <v>8</v>
      </c>
      <c r="Y45" s="148">
        <v>1</v>
      </c>
      <c r="Z45" s="95">
        <v>9</v>
      </c>
      <c r="AA45" s="95">
        <v>5</v>
      </c>
    </row>
  </sheetData>
  <mergeCells count="12">
    <mergeCell ref="A1:E1"/>
    <mergeCell ref="G1:K1"/>
    <mergeCell ref="M1:Q1"/>
    <mergeCell ref="V25:W25"/>
    <mergeCell ref="X25:Y25"/>
    <mergeCell ref="S1:W1"/>
    <mergeCell ref="Y1:AC1"/>
    <mergeCell ref="AE1:AI1"/>
    <mergeCell ref="I25:K25"/>
    <mergeCell ref="L25:N25"/>
    <mergeCell ref="O25:Q25"/>
    <mergeCell ref="Z25:AA2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7"/>
  <sheetViews>
    <sheetView topLeftCell="A109" zoomScaleNormal="100" workbookViewId="0">
      <selection activeCell="E134" sqref="E134"/>
    </sheetView>
  </sheetViews>
  <sheetFormatPr defaultRowHeight="15"/>
  <sheetData>
    <row r="1" spans="2:27">
      <c r="B1" s="144">
        <v>43477</v>
      </c>
      <c r="C1" s="120"/>
      <c r="D1" s="120"/>
      <c r="E1" s="120"/>
      <c r="F1" s="120"/>
      <c r="G1" s="120"/>
      <c r="H1" s="120"/>
      <c r="I1" s="120"/>
      <c r="L1" s="144">
        <v>43497</v>
      </c>
      <c r="M1" s="120"/>
      <c r="N1" s="120"/>
      <c r="O1" s="120"/>
      <c r="P1" s="120"/>
      <c r="Q1" s="120"/>
      <c r="R1" s="120"/>
      <c r="U1" s="144">
        <v>43554</v>
      </c>
      <c r="V1" s="120"/>
      <c r="W1" s="120"/>
      <c r="X1" s="120"/>
      <c r="Y1" s="120"/>
      <c r="Z1" s="120"/>
      <c r="AA1" s="120"/>
    </row>
    <row r="2" spans="2:27">
      <c r="C2" t="s">
        <v>0</v>
      </c>
      <c r="G2" t="s">
        <v>12</v>
      </c>
      <c r="L2" t="s">
        <v>0</v>
      </c>
      <c r="P2" t="s">
        <v>12</v>
      </c>
      <c r="U2" t="s">
        <v>0</v>
      </c>
      <c r="Y2" t="s">
        <v>12</v>
      </c>
    </row>
    <row r="4" spans="2:27">
      <c r="C4" t="s">
        <v>17</v>
      </c>
      <c r="D4" t="s">
        <v>21</v>
      </c>
      <c r="E4" t="s">
        <v>44</v>
      </c>
      <c r="G4" t="s">
        <v>17</v>
      </c>
      <c r="H4" t="s">
        <v>21</v>
      </c>
      <c r="I4" t="s">
        <v>44</v>
      </c>
      <c r="L4" t="s">
        <v>17</v>
      </c>
      <c r="M4" t="s">
        <v>21</v>
      </c>
      <c r="N4" t="s">
        <v>44</v>
      </c>
      <c r="P4" t="s">
        <v>17</v>
      </c>
      <c r="Q4" t="s">
        <v>21</v>
      </c>
      <c r="R4" t="s">
        <v>44</v>
      </c>
      <c r="U4" t="s">
        <v>17</v>
      </c>
      <c r="V4" t="s">
        <v>21</v>
      </c>
      <c r="W4" t="s">
        <v>44</v>
      </c>
      <c r="Y4" t="s">
        <v>17</v>
      </c>
      <c r="Z4" t="s">
        <v>21</v>
      </c>
      <c r="AA4" t="s">
        <v>44</v>
      </c>
    </row>
    <row r="5" spans="2:27">
      <c r="C5">
        <v>0</v>
      </c>
      <c r="D5">
        <v>1.0973425925925699</v>
      </c>
      <c r="E5">
        <v>1.0204555555555399</v>
      </c>
      <c r="G5">
        <v>0</v>
      </c>
      <c r="H5">
        <v>0.46417647058823602</v>
      </c>
      <c r="I5">
        <v>0.51280000000000203</v>
      </c>
      <c r="L5">
        <v>0</v>
      </c>
      <c r="M5">
        <v>3.4459841269840998</v>
      </c>
      <c r="N5">
        <v>3.3908148148147799</v>
      </c>
      <c r="P5">
        <v>0</v>
      </c>
      <c r="Q5">
        <v>2.0785999999999598</v>
      </c>
      <c r="R5">
        <v>1.37499999999996</v>
      </c>
      <c r="U5">
        <v>0</v>
      </c>
      <c r="V5">
        <v>1.01269841269839</v>
      </c>
      <c r="W5">
        <v>1.12964814814812</v>
      </c>
      <c r="Y5">
        <v>0</v>
      </c>
      <c r="Z5">
        <v>0.95914285714285197</v>
      </c>
      <c r="AA5">
        <v>1.1115999999999999</v>
      </c>
    </row>
    <row r="6" spans="2:27">
      <c r="C6">
        <v>1</v>
      </c>
      <c r="D6">
        <v>1.28775925925923</v>
      </c>
      <c r="E6">
        <v>1.1170555555555299</v>
      </c>
      <c r="G6">
        <v>1</v>
      </c>
      <c r="H6">
        <v>0.55517647058823005</v>
      </c>
      <c r="I6">
        <v>0.58653333333333202</v>
      </c>
      <c r="L6">
        <v>1</v>
      </c>
      <c r="M6">
        <v>4.1348412698412398</v>
      </c>
      <c r="N6">
        <v>3.9914814814814501</v>
      </c>
      <c r="P6">
        <v>1</v>
      </c>
      <c r="Q6">
        <v>2.8649999999999598</v>
      </c>
      <c r="R6">
        <v>1.9673999999999601</v>
      </c>
      <c r="U6">
        <v>1</v>
      </c>
      <c r="V6">
        <v>0.93841269841268304</v>
      </c>
      <c r="W6">
        <v>1.00064814814813</v>
      </c>
      <c r="Y6">
        <v>1</v>
      </c>
      <c r="Z6">
        <v>1.00542857142856</v>
      </c>
      <c r="AA6">
        <v>1.0693999999999899</v>
      </c>
    </row>
    <row r="7" spans="2:27">
      <c r="C7">
        <v>2</v>
      </c>
      <c r="D7">
        <v>1.41458333333331</v>
      </c>
      <c r="E7">
        <v>1.10374444444442</v>
      </c>
      <c r="G7">
        <v>2</v>
      </c>
      <c r="H7">
        <v>0.69858823529411596</v>
      </c>
      <c r="I7">
        <v>0.72966666666666902</v>
      </c>
      <c r="L7">
        <v>2</v>
      </c>
      <c r="M7">
        <v>5.1632698412698099</v>
      </c>
      <c r="N7">
        <v>4.8473703703703404</v>
      </c>
      <c r="P7">
        <v>2</v>
      </c>
      <c r="Q7">
        <v>3.3540999999999701</v>
      </c>
      <c r="R7">
        <v>2.6209999999999698</v>
      </c>
      <c r="U7">
        <v>2</v>
      </c>
      <c r="V7">
        <v>0.78917460317458499</v>
      </c>
      <c r="W7">
        <v>0.84520370370368203</v>
      </c>
      <c r="Y7">
        <v>2</v>
      </c>
      <c r="Z7">
        <v>0.84785714285714298</v>
      </c>
      <c r="AA7">
        <v>0.83220000000000305</v>
      </c>
    </row>
    <row r="8" spans="2:27">
      <c r="C8">
        <v>3</v>
      </c>
      <c r="D8">
        <v>1.3224074074073999</v>
      </c>
      <c r="E8">
        <v>0.92133333333332501</v>
      </c>
      <c r="G8">
        <v>3</v>
      </c>
      <c r="H8">
        <v>0.71699999999999697</v>
      </c>
      <c r="I8">
        <v>0.772133333333335</v>
      </c>
      <c r="L8">
        <v>3</v>
      </c>
      <c r="M8">
        <v>4.5135555555555298</v>
      </c>
      <c r="N8">
        <v>4.6509259259259004</v>
      </c>
      <c r="P8">
        <v>3</v>
      </c>
      <c r="Q8">
        <v>3.4245999999999701</v>
      </c>
      <c r="R8">
        <v>2.5605999999999698</v>
      </c>
      <c r="U8">
        <v>3</v>
      </c>
      <c r="V8">
        <v>0.85276190476190605</v>
      </c>
      <c r="W8">
        <v>0.90905555555556405</v>
      </c>
      <c r="Y8">
        <v>3</v>
      </c>
      <c r="Z8">
        <v>0.88457142857141302</v>
      </c>
      <c r="AA8">
        <v>0.82859999999999701</v>
      </c>
    </row>
    <row r="9" spans="2:27">
      <c r="C9">
        <v>4</v>
      </c>
      <c r="D9">
        <v>1.40148148148147</v>
      </c>
      <c r="E9">
        <v>0.94122222222222296</v>
      </c>
      <c r="G9">
        <v>4</v>
      </c>
      <c r="H9">
        <v>0.78029411764706103</v>
      </c>
      <c r="I9">
        <v>0.81406666666667005</v>
      </c>
      <c r="L9">
        <v>4</v>
      </c>
      <c r="M9">
        <v>4.0418412698412398</v>
      </c>
      <c r="N9">
        <v>4.4025925925925602</v>
      </c>
      <c r="P9">
        <v>4</v>
      </c>
      <c r="Q9">
        <v>3.15989999999996</v>
      </c>
      <c r="R9">
        <v>2.2913999999999599</v>
      </c>
      <c r="U9">
        <v>4</v>
      </c>
      <c r="V9">
        <v>0.42790476190475601</v>
      </c>
      <c r="W9">
        <v>0.46972222222221799</v>
      </c>
      <c r="Y9">
        <v>4</v>
      </c>
      <c r="Z9">
        <v>1.0381428571428499</v>
      </c>
      <c r="AA9">
        <v>1.0774000000000099</v>
      </c>
    </row>
    <row r="10" spans="2:27">
      <c r="C10">
        <v>5</v>
      </c>
      <c r="D10">
        <v>1.52706481481481</v>
      </c>
      <c r="E10">
        <v>1.2281222222222199</v>
      </c>
      <c r="G10">
        <v>5</v>
      </c>
      <c r="H10">
        <v>0.75800000000000201</v>
      </c>
      <c r="I10">
        <v>0.80700000000000305</v>
      </c>
      <c r="L10">
        <v>5</v>
      </c>
      <c r="M10">
        <v>3.8414126984126802</v>
      </c>
      <c r="N10">
        <v>4.2842592592592403</v>
      </c>
      <c r="P10">
        <v>5</v>
      </c>
      <c r="Q10">
        <v>2.9347999999999699</v>
      </c>
      <c r="R10">
        <v>2.3615999999999602</v>
      </c>
      <c r="U10">
        <v>5</v>
      </c>
      <c r="V10">
        <v>0.672047619047622</v>
      </c>
      <c r="W10">
        <v>0.76055555555556098</v>
      </c>
      <c r="Y10">
        <v>5</v>
      </c>
      <c r="Z10">
        <v>1.03257142857142</v>
      </c>
      <c r="AA10">
        <v>0.97960000000000502</v>
      </c>
    </row>
    <row r="11" spans="2:27">
      <c r="C11">
        <v>6</v>
      </c>
      <c r="D11">
        <v>1.3404537037037101</v>
      </c>
      <c r="E11">
        <v>1.0177888888889</v>
      </c>
      <c r="G11">
        <v>6</v>
      </c>
      <c r="H11">
        <v>0.74123529411765499</v>
      </c>
      <c r="I11">
        <v>0.87346666666667905</v>
      </c>
      <c r="L11">
        <v>6</v>
      </c>
      <c r="M11">
        <v>3.85684126984125</v>
      </c>
      <c r="N11">
        <v>4.3400370370370096</v>
      </c>
      <c r="P11">
        <v>6</v>
      </c>
      <c r="Q11">
        <v>2.39699999999997</v>
      </c>
      <c r="R11">
        <v>2.4999999999999698</v>
      </c>
      <c r="U11">
        <v>6</v>
      </c>
      <c r="V11">
        <v>0.79468253968253999</v>
      </c>
      <c r="W11">
        <v>0.87079629629629896</v>
      </c>
      <c r="Y11">
        <v>6</v>
      </c>
      <c r="Z11">
        <v>1.1448571428571499</v>
      </c>
      <c r="AA11">
        <v>1.3098000000000101</v>
      </c>
    </row>
    <row r="12" spans="2:27">
      <c r="C12">
        <v>7</v>
      </c>
      <c r="D12">
        <v>1.11837037037036</v>
      </c>
      <c r="E12">
        <v>0.93508888888888697</v>
      </c>
      <c r="G12">
        <v>7</v>
      </c>
      <c r="H12">
        <v>0.74200000000000599</v>
      </c>
      <c r="I12">
        <v>0.90000000000000902</v>
      </c>
      <c r="L12">
        <v>7</v>
      </c>
      <c r="M12">
        <v>3.9742698412698099</v>
      </c>
      <c r="N12">
        <v>4.4753703703703396</v>
      </c>
      <c r="P12">
        <v>7</v>
      </c>
      <c r="Q12">
        <v>2.00869999999997</v>
      </c>
      <c r="R12">
        <v>2.54299999999997</v>
      </c>
      <c r="U12">
        <v>7</v>
      </c>
      <c r="V12">
        <v>1.15565079365079</v>
      </c>
      <c r="W12">
        <v>1.20075925925925</v>
      </c>
      <c r="Y12">
        <v>7</v>
      </c>
      <c r="Z12">
        <v>1.1891428571428599</v>
      </c>
      <c r="AA12">
        <v>1.3882000000000101</v>
      </c>
    </row>
    <row r="13" spans="2:27">
      <c r="C13">
        <v>8</v>
      </c>
      <c r="D13">
        <v>1.2721203703703601</v>
      </c>
      <c r="E13">
        <v>1.0645888888888799</v>
      </c>
      <c r="G13">
        <v>8</v>
      </c>
      <c r="H13">
        <v>0.81117647058824105</v>
      </c>
      <c r="I13">
        <v>0.91520000000000301</v>
      </c>
      <c r="L13">
        <v>8</v>
      </c>
      <c r="M13">
        <v>4.0448412698412497</v>
      </c>
      <c r="N13">
        <v>4.4570370370370096</v>
      </c>
      <c r="P13">
        <v>8</v>
      </c>
      <c r="Q13">
        <v>1.86329999999998</v>
      </c>
      <c r="R13">
        <v>2.6859999999999702</v>
      </c>
      <c r="U13">
        <v>8</v>
      </c>
      <c r="V13">
        <v>1.23779365079364</v>
      </c>
      <c r="W13">
        <v>1.31709259259258</v>
      </c>
      <c r="Y13">
        <v>8</v>
      </c>
      <c r="Z13">
        <v>0.91628571428572203</v>
      </c>
      <c r="AA13">
        <v>0.97000000000001596</v>
      </c>
    </row>
    <row r="14" spans="2:27">
      <c r="C14">
        <v>9</v>
      </c>
      <c r="D14">
        <v>1.1960370370370399</v>
      </c>
      <c r="E14">
        <v>0.97328888888889697</v>
      </c>
      <c r="G14">
        <v>9</v>
      </c>
      <c r="H14">
        <v>0.82794117647059995</v>
      </c>
      <c r="I14">
        <v>0.90166666666667294</v>
      </c>
      <c r="L14">
        <v>9</v>
      </c>
      <c r="M14">
        <v>4.3725555555555298</v>
      </c>
      <c r="N14">
        <v>4.7798148148147899</v>
      </c>
      <c r="P14">
        <v>9</v>
      </c>
      <c r="Q14">
        <v>1.8948999999999701</v>
      </c>
      <c r="R14">
        <v>2.7427999999999702</v>
      </c>
      <c r="U14">
        <v>9</v>
      </c>
      <c r="V14">
        <v>1.4322222222222201</v>
      </c>
      <c r="W14">
        <v>1.5687592592592501</v>
      </c>
      <c r="Y14">
        <v>9</v>
      </c>
      <c r="Z14">
        <v>0.94628571428571595</v>
      </c>
      <c r="AA14">
        <v>1.1188</v>
      </c>
    </row>
    <row r="15" spans="2:27">
      <c r="C15">
        <v>10</v>
      </c>
      <c r="D15">
        <v>1.24787037037037</v>
      </c>
      <c r="E15">
        <v>1.13018888888889</v>
      </c>
      <c r="G15">
        <v>10</v>
      </c>
      <c r="H15">
        <v>0.91876470588236603</v>
      </c>
      <c r="I15">
        <v>0.98600000000001198</v>
      </c>
      <c r="L15">
        <v>10</v>
      </c>
      <c r="M15">
        <v>4.5105555555555199</v>
      </c>
      <c r="N15">
        <v>4.8608148148147796</v>
      </c>
      <c r="P15">
        <v>10</v>
      </c>
      <c r="Q15">
        <v>1.9708999999999699</v>
      </c>
      <c r="R15">
        <v>2.8425999999999698</v>
      </c>
      <c r="U15">
        <v>10</v>
      </c>
      <c r="V15">
        <v>1.0497936507936401</v>
      </c>
      <c r="W15">
        <v>1.12209259259257</v>
      </c>
      <c r="Y15">
        <v>10</v>
      </c>
      <c r="Z15">
        <v>0.98228571428570999</v>
      </c>
      <c r="AA15">
        <v>1.3015999999999901</v>
      </c>
    </row>
    <row r="16" spans="2:27">
      <c r="C16">
        <v>11</v>
      </c>
      <c r="D16">
        <v>1.42023148148147</v>
      </c>
      <c r="E16">
        <v>1.3510222222222199</v>
      </c>
      <c r="G16">
        <v>11</v>
      </c>
      <c r="H16">
        <v>1.0654705882352999</v>
      </c>
      <c r="I16">
        <v>1.1186</v>
      </c>
      <c r="L16">
        <v>11</v>
      </c>
      <c r="M16">
        <v>4.6888412698412401</v>
      </c>
      <c r="N16">
        <v>5.02437037037034</v>
      </c>
      <c r="P16">
        <v>11</v>
      </c>
      <c r="Q16">
        <v>2.0887999999999698</v>
      </c>
      <c r="R16">
        <v>2.9823999999999802</v>
      </c>
      <c r="U16">
        <v>11</v>
      </c>
      <c r="V16">
        <v>0.88722222222221703</v>
      </c>
      <c r="W16">
        <v>0.92792592592591905</v>
      </c>
      <c r="Y16">
        <v>11</v>
      </c>
      <c r="Z16">
        <v>1.34185714285714</v>
      </c>
      <c r="AA16">
        <v>1.5693999999999999</v>
      </c>
    </row>
    <row r="17" spans="1:30">
      <c r="C17">
        <v>12</v>
      </c>
      <c r="D17">
        <v>1.48412962962962</v>
      </c>
      <c r="E17">
        <v>1.5199</v>
      </c>
      <c r="G17">
        <v>12</v>
      </c>
      <c r="H17">
        <v>1.12170588235295</v>
      </c>
      <c r="I17">
        <v>1.10093333333334</v>
      </c>
      <c r="L17">
        <v>12</v>
      </c>
      <c r="M17">
        <v>4.7002698412698098</v>
      </c>
      <c r="N17">
        <v>4.9265925925925602</v>
      </c>
      <c r="P17">
        <v>12</v>
      </c>
      <c r="Q17">
        <v>2.26669999999997</v>
      </c>
      <c r="R17">
        <v>2.9929999999999799</v>
      </c>
      <c r="U17">
        <v>12</v>
      </c>
      <c r="V17">
        <v>0.89822222222221504</v>
      </c>
      <c r="W17">
        <v>0.97859259259259002</v>
      </c>
      <c r="Y17">
        <v>12</v>
      </c>
      <c r="Z17">
        <v>1.3297142857142901</v>
      </c>
      <c r="AA17">
        <v>1.5114000000000101</v>
      </c>
    </row>
    <row r="18" spans="1:30">
      <c r="C18">
        <v>13</v>
      </c>
      <c r="D18">
        <v>1.38503703703703</v>
      </c>
      <c r="E18">
        <v>1.3850888888888799</v>
      </c>
      <c r="G18">
        <v>13</v>
      </c>
      <c r="H18">
        <v>1.15052941176471</v>
      </c>
      <c r="I18">
        <v>1.0915333333333399</v>
      </c>
      <c r="L18">
        <v>13</v>
      </c>
      <c r="M18">
        <v>4.5952698412698201</v>
      </c>
      <c r="N18">
        <v>4.8768148148147903</v>
      </c>
      <c r="P18">
        <v>13</v>
      </c>
      <c r="Q18">
        <v>2.3344999999999798</v>
      </c>
      <c r="R18">
        <v>3.1521999999999699</v>
      </c>
      <c r="U18">
        <v>13</v>
      </c>
      <c r="V18">
        <v>0.59504761904763304</v>
      </c>
      <c r="W18">
        <v>0.68355555555557201</v>
      </c>
      <c r="Y18">
        <v>13</v>
      </c>
      <c r="Z18">
        <v>1.4028571428571599</v>
      </c>
      <c r="AA18">
        <v>1.76180000000001</v>
      </c>
    </row>
    <row r="19" spans="1:30">
      <c r="C19">
        <v>14</v>
      </c>
      <c r="D19">
        <v>1.39178703703703</v>
      </c>
      <c r="E19">
        <v>1.3233888888888901</v>
      </c>
      <c r="G19">
        <v>14</v>
      </c>
      <c r="H19">
        <v>1.04470588235295</v>
      </c>
      <c r="I19">
        <v>0.97493333333334797</v>
      </c>
      <c r="L19">
        <v>14</v>
      </c>
      <c r="M19">
        <v>4.6391269841269498</v>
      </c>
      <c r="N19">
        <v>4.8803703703703398</v>
      </c>
      <c r="P19">
        <v>14</v>
      </c>
      <c r="Q19">
        <v>2.39329999999996</v>
      </c>
      <c r="R19">
        <v>3.31099999999996</v>
      </c>
      <c r="U19">
        <v>14</v>
      </c>
      <c r="V19">
        <v>0.87341269841269797</v>
      </c>
      <c r="W19">
        <v>1.0014814814814801</v>
      </c>
      <c r="Y19">
        <v>14</v>
      </c>
      <c r="Z19">
        <v>1.6560000000000199</v>
      </c>
      <c r="AA19">
        <v>2.0400000000000298</v>
      </c>
    </row>
    <row r="20" spans="1:30">
      <c r="C20">
        <v>15</v>
      </c>
      <c r="D20">
        <v>1.1975925925926001</v>
      </c>
      <c r="E20">
        <v>0.99855555555557096</v>
      </c>
      <c r="G20">
        <v>15</v>
      </c>
      <c r="H20">
        <v>0.90958823529414001</v>
      </c>
      <c r="I20">
        <v>0.84213333333335105</v>
      </c>
      <c r="L20">
        <v>15</v>
      </c>
      <c r="M20">
        <v>4.45555555555553</v>
      </c>
      <c r="N20">
        <v>4.6095925925925698</v>
      </c>
      <c r="P20">
        <v>15</v>
      </c>
      <c r="Q20">
        <v>2.3031999999999799</v>
      </c>
      <c r="R20">
        <v>3.13679999999998</v>
      </c>
      <c r="U20">
        <v>15</v>
      </c>
      <c r="V20">
        <v>1.1331111111111301</v>
      </c>
      <c r="W20">
        <v>1.31079629629632</v>
      </c>
      <c r="Y20">
        <v>15</v>
      </c>
      <c r="Z20">
        <v>2.0201428571428699</v>
      </c>
      <c r="AA20">
        <v>2.3828000000000298</v>
      </c>
    </row>
    <row r="21" spans="1:30">
      <c r="C21">
        <v>16</v>
      </c>
      <c r="D21">
        <v>1.0618425925926001</v>
      </c>
      <c r="E21">
        <v>0.87405555555558201</v>
      </c>
      <c r="G21">
        <v>16</v>
      </c>
      <c r="H21">
        <v>0.79700000000002102</v>
      </c>
      <c r="I21">
        <v>0.742733333333357</v>
      </c>
      <c r="L21">
        <v>16</v>
      </c>
      <c r="M21">
        <v>4.1319841269840998</v>
      </c>
      <c r="N21">
        <v>4.34359259259256</v>
      </c>
      <c r="P21">
        <v>16</v>
      </c>
      <c r="Q21">
        <v>2.1136999999999802</v>
      </c>
      <c r="R21">
        <v>2.8695999999999899</v>
      </c>
      <c r="U21">
        <v>16</v>
      </c>
      <c r="V21">
        <v>1.38450793650795</v>
      </c>
      <c r="W21">
        <v>1.53325925925927</v>
      </c>
      <c r="Y21">
        <v>16</v>
      </c>
      <c r="Z21">
        <v>2.2054285714285702</v>
      </c>
      <c r="AA21">
        <v>2.86300000000002</v>
      </c>
    </row>
    <row r="22" spans="1:30">
      <c r="C22">
        <v>17</v>
      </c>
      <c r="D22">
        <v>1.2320925925925901</v>
      </c>
      <c r="E22">
        <v>1.25325555555556</v>
      </c>
      <c r="G22">
        <v>17</v>
      </c>
      <c r="H22">
        <v>0.757882352941189</v>
      </c>
      <c r="I22">
        <v>0.72086666666667998</v>
      </c>
      <c r="L22">
        <v>17</v>
      </c>
      <c r="M22">
        <v>3.92112698412696</v>
      </c>
      <c r="N22">
        <v>4.2184814814814597</v>
      </c>
      <c r="P22">
        <v>17</v>
      </c>
      <c r="Q22">
        <v>2.06089999999997</v>
      </c>
      <c r="R22">
        <v>2.80859999999997</v>
      </c>
      <c r="U22">
        <v>17</v>
      </c>
      <c r="V22">
        <v>1.4051111111111301</v>
      </c>
      <c r="W22">
        <v>1.59296296296298</v>
      </c>
      <c r="Y22">
        <v>17</v>
      </c>
      <c r="Z22">
        <v>2.6234285714285801</v>
      </c>
      <c r="AA22">
        <v>3.0492000000000199</v>
      </c>
    </row>
    <row r="23" spans="1:30">
      <c r="C23">
        <v>18</v>
      </c>
      <c r="D23">
        <v>1.3527870370370401</v>
      </c>
      <c r="E23">
        <v>1.4272888888888899</v>
      </c>
      <c r="G23">
        <v>18</v>
      </c>
      <c r="H23">
        <v>0.83982352941178895</v>
      </c>
      <c r="I23">
        <v>0.81700000000002104</v>
      </c>
      <c r="L23">
        <v>18</v>
      </c>
      <c r="M23">
        <v>3.5716984126983902</v>
      </c>
      <c r="N23">
        <v>3.94137037037035</v>
      </c>
      <c r="P23">
        <v>18</v>
      </c>
      <c r="Q23">
        <v>1.92309999999998</v>
      </c>
      <c r="R23">
        <v>2.6023999999999701</v>
      </c>
      <c r="U23">
        <v>18</v>
      </c>
      <c r="V23">
        <v>1.3398253968253999</v>
      </c>
      <c r="W23">
        <v>1.4374629629629601</v>
      </c>
      <c r="Y23">
        <v>18</v>
      </c>
      <c r="Z23">
        <v>2.3905714285714499</v>
      </c>
      <c r="AA23">
        <v>2.92360000000002</v>
      </c>
    </row>
    <row r="25" spans="1:30">
      <c r="A25" s="120" t="s">
        <v>146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 t="s">
        <v>12</v>
      </c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</row>
    <row r="26" spans="1:30">
      <c r="A26" s="120" t="s">
        <v>163</v>
      </c>
      <c r="B26" s="120"/>
      <c r="C26" s="120"/>
      <c r="E26" s="120" t="s">
        <v>164</v>
      </c>
      <c r="F26" s="120"/>
      <c r="G26" s="120"/>
      <c r="I26" s="120" t="s">
        <v>165</v>
      </c>
      <c r="J26" s="120"/>
      <c r="K26" s="120"/>
      <c r="O26" s="109"/>
      <c r="P26" t="s">
        <v>126</v>
      </c>
      <c r="Q26" t="s">
        <v>17</v>
      </c>
      <c r="R26" t="s">
        <v>21</v>
      </c>
      <c r="T26" t="s">
        <v>126</v>
      </c>
      <c r="U26" t="s">
        <v>17</v>
      </c>
      <c r="V26" t="s">
        <v>21</v>
      </c>
      <c r="Y26" t="s">
        <v>126</v>
      </c>
      <c r="Z26" t="s">
        <v>17</v>
      </c>
      <c r="AA26" t="s">
        <v>21</v>
      </c>
    </row>
    <row r="27" spans="1:30">
      <c r="A27" t="s">
        <v>126</v>
      </c>
      <c r="B27" t="s">
        <v>17</v>
      </c>
      <c r="C27" t="s">
        <v>21</v>
      </c>
      <c r="E27" t="s">
        <v>126</v>
      </c>
      <c r="F27" t="s">
        <v>17</v>
      </c>
      <c r="G27" t="s">
        <v>21</v>
      </c>
      <c r="I27" t="s">
        <v>126</v>
      </c>
      <c r="J27" t="s">
        <v>17</v>
      </c>
      <c r="K27" t="s">
        <v>21</v>
      </c>
      <c r="O27" s="109"/>
      <c r="P27">
        <v>1</v>
      </c>
      <c r="Q27">
        <v>0</v>
      </c>
      <c r="R27">
        <v>0.46417647058823602</v>
      </c>
      <c r="T27">
        <v>1</v>
      </c>
      <c r="U27">
        <v>8</v>
      </c>
      <c r="V27">
        <v>1.86329999999998</v>
      </c>
      <c r="Y27">
        <v>1</v>
      </c>
      <c r="Z27">
        <v>2</v>
      </c>
      <c r="AA27">
        <v>0.84785714285714298</v>
      </c>
    </row>
    <row r="28" spans="1:30">
      <c r="A28">
        <v>1</v>
      </c>
      <c r="B28">
        <v>16</v>
      </c>
      <c r="C28">
        <v>1.0618425925926001</v>
      </c>
      <c r="E28">
        <v>1</v>
      </c>
      <c r="F28">
        <v>0</v>
      </c>
      <c r="G28">
        <v>3.4459841269840998</v>
      </c>
      <c r="I28">
        <v>1</v>
      </c>
      <c r="J28">
        <v>4</v>
      </c>
      <c r="K28">
        <v>0.42790476190475601</v>
      </c>
      <c r="O28" s="109"/>
      <c r="P28">
        <v>2</v>
      </c>
      <c r="Q28">
        <v>1</v>
      </c>
      <c r="R28">
        <v>0.55517647058823005</v>
      </c>
      <c r="T28">
        <v>2</v>
      </c>
      <c r="U28">
        <v>9</v>
      </c>
      <c r="V28">
        <v>1.8948999999999701</v>
      </c>
      <c r="Y28">
        <v>2</v>
      </c>
      <c r="Z28">
        <v>3</v>
      </c>
      <c r="AA28">
        <v>0.88457142857141302</v>
      </c>
    </row>
    <row r="29" spans="1:30">
      <c r="A29">
        <v>2</v>
      </c>
      <c r="B29">
        <v>0</v>
      </c>
      <c r="C29">
        <v>1.0973425925925699</v>
      </c>
      <c r="E29">
        <v>2</v>
      </c>
      <c r="F29">
        <v>18</v>
      </c>
      <c r="G29">
        <v>3.5716984126983902</v>
      </c>
      <c r="I29">
        <v>2</v>
      </c>
      <c r="J29">
        <v>13</v>
      </c>
      <c r="K29">
        <v>0.59504761904763304</v>
      </c>
      <c r="O29" s="109"/>
      <c r="P29">
        <v>3</v>
      </c>
      <c r="Q29">
        <v>2</v>
      </c>
      <c r="R29">
        <v>0.69858823529411596</v>
      </c>
      <c r="T29">
        <v>3</v>
      </c>
      <c r="U29">
        <v>18</v>
      </c>
      <c r="V29">
        <v>1.92309999999998</v>
      </c>
      <c r="Y29">
        <v>3</v>
      </c>
      <c r="Z29">
        <v>8</v>
      </c>
      <c r="AA29">
        <v>0.91628571428572203</v>
      </c>
    </row>
    <row r="30" spans="1:30">
      <c r="A30">
        <v>3</v>
      </c>
      <c r="B30">
        <v>7</v>
      </c>
      <c r="C30">
        <v>1.11837037037036</v>
      </c>
      <c r="E30">
        <v>3</v>
      </c>
      <c r="F30">
        <v>5</v>
      </c>
      <c r="G30">
        <v>3.8414126984126802</v>
      </c>
      <c r="I30">
        <v>3</v>
      </c>
      <c r="J30">
        <v>5</v>
      </c>
      <c r="K30">
        <v>0.672047619047622</v>
      </c>
      <c r="O30" s="109"/>
      <c r="P30">
        <v>4</v>
      </c>
      <c r="Q30">
        <v>3</v>
      </c>
      <c r="R30">
        <v>0.71699999999999697</v>
      </c>
      <c r="T30">
        <v>4</v>
      </c>
      <c r="U30">
        <v>10</v>
      </c>
      <c r="V30">
        <v>1.9708999999999699</v>
      </c>
      <c r="Y30">
        <v>4</v>
      </c>
      <c r="Z30">
        <v>9</v>
      </c>
      <c r="AA30">
        <v>0.94628571428571595</v>
      </c>
    </row>
    <row r="31" spans="1:30">
      <c r="A31">
        <v>4</v>
      </c>
      <c r="B31">
        <v>9</v>
      </c>
      <c r="C31">
        <v>1.1960370370370399</v>
      </c>
      <c r="E31">
        <v>4</v>
      </c>
      <c r="F31">
        <v>6</v>
      </c>
      <c r="G31">
        <v>3.85684126984125</v>
      </c>
      <c r="I31">
        <v>4</v>
      </c>
      <c r="J31">
        <v>2</v>
      </c>
      <c r="K31">
        <v>0.78917460317458499</v>
      </c>
      <c r="O31" s="109"/>
      <c r="P31">
        <v>5</v>
      </c>
      <c r="Q31">
        <v>6</v>
      </c>
      <c r="R31">
        <v>0.74123529411765499</v>
      </c>
      <c r="T31">
        <v>5</v>
      </c>
      <c r="U31">
        <v>7</v>
      </c>
      <c r="V31">
        <v>2.00869999999997</v>
      </c>
      <c r="Y31">
        <v>5</v>
      </c>
      <c r="Z31">
        <v>0</v>
      </c>
      <c r="AA31">
        <v>0.95914285714285197</v>
      </c>
    </row>
    <row r="32" spans="1:30">
      <c r="A32">
        <v>5</v>
      </c>
      <c r="B32">
        <v>15</v>
      </c>
      <c r="C32">
        <v>1.1975925925926001</v>
      </c>
      <c r="E32">
        <v>5</v>
      </c>
      <c r="F32">
        <v>17</v>
      </c>
      <c r="G32">
        <v>3.92112698412696</v>
      </c>
      <c r="I32">
        <v>5</v>
      </c>
      <c r="J32">
        <v>6</v>
      </c>
      <c r="K32">
        <v>0.79468253968253999</v>
      </c>
      <c r="O32" s="109"/>
      <c r="P32">
        <v>6</v>
      </c>
      <c r="Q32">
        <v>7</v>
      </c>
      <c r="R32">
        <v>0.74200000000000599</v>
      </c>
      <c r="T32">
        <v>6</v>
      </c>
      <c r="U32">
        <v>17</v>
      </c>
      <c r="V32">
        <v>2.06089999999997</v>
      </c>
      <c r="Y32">
        <v>6</v>
      </c>
      <c r="Z32">
        <v>10</v>
      </c>
      <c r="AA32">
        <v>0.98228571428570999</v>
      </c>
    </row>
    <row r="33" spans="1:27">
      <c r="A33">
        <v>6</v>
      </c>
      <c r="B33">
        <v>17</v>
      </c>
      <c r="C33">
        <v>1.2320925925925901</v>
      </c>
      <c r="E33">
        <v>6</v>
      </c>
      <c r="F33">
        <v>7</v>
      </c>
      <c r="G33">
        <v>3.9742698412698099</v>
      </c>
      <c r="I33">
        <v>6</v>
      </c>
      <c r="J33">
        <v>3</v>
      </c>
      <c r="K33">
        <v>0.85276190476190605</v>
      </c>
      <c r="O33" s="109"/>
      <c r="P33">
        <v>7</v>
      </c>
      <c r="Q33">
        <v>17</v>
      </c>
      <c r="R33">
        <v>0.757882352941189</v>
      </c>
      <c r="T33">
        <v>7</v>
      </c>
      <c r="U33">
        <v>0</v>
      </c>
      <c r="V33">
        <v>2.0785999999999598</v>
      </c>
      <c r="Y33">
        <v>7</v>
      </c>
      <c r="Z33">
        <v>1</v>
      </c>
      <c r="AA33">
        <v>1.00542857142856</v>
      </c>
    </row>
    <row r="34" spans="1:27">
      <c r="A34">
        <v>7</v>
      </c>
      <c r="B34">
        <v>10</v>
      </c>
      <c r="C34">
        <v>1.24787037037037</v>
      </c>
      <c r="E34">
        <v>7</v>
      </c>
      <c r="F34">
        <v>4</v>
      </c>
      <c r="G34">
        <v>4.0418412698412398</v>
      </c>
      <c r="I34">
        <v>7</v>
      </c>
      <c r="J34">
        <v>14</v>
      </c>
      <c r="K34">
        <v>0.87341269841269797</v>
      </c>
      <c r="O34" s="109"/>
      <c r="P34">
        <v>8</v>
      </c>
      <c r="Q34">
        <v>5</v>
      </c>
      <c r="R34">
        <v>0.75800000000000201</v>
      </c>
      <c r="T34">
        <v>8</v>
      </c>
      <c r="U34">
        <v>11</v>
      </c>
      <c r="V34">
        <v>2.0887999999999698</v>
      </c>
      <c r="Y34">
        <v>8</v>
      </c>
      <c r="Z34">
        <v>5</v>
      </c>
      <c r="AA34">
        <v>1.03257142857142</v>
      </c>
    </row>
    <row r="35" spans="1:27">
      <c r="A35">
        <v>8</v>
      </c>
      <c r="B35">
        <v>8</v>
      </c>
      <c r="C35">
        <v>1.2721203703703601</v>
      </c>
      <c r="E35">
        <v>8</v>
      </c>
      <c r="F35">
        <v>8</v>
      </c>
      <c r="G35">
        <v>4.0448412698412497</v>
      </c>
      <c r="I35">
        <v>8</v>
      </c>
      <c r="J35">
        <v>11</v>
      </c>
      <c r="K35">
        <v>0.88722222222221703</v>
      </c>
      <c r="O35" s="109"/>
      <c r="P35">
        <v>9</v>
      </c>
      <c r="Q35">
        <v>4</v>
      </c>
      <c r="R35">
        <v>0.78029411764706103</v>
      </c>
      <c r="T35">
        <v>9</v>
      </c>
      <c r="U35">
        <v>16</v>
      </c>
      <c r="V35">
        <v>2.1136999999999802</v>
      </c>
      <c r="Y35">
        <v>9</v>
      </c>
      <c r="Z35">
        <v>4</v>
      </c>
      <c r="AA35">
        <v>1.0381428571428499</v>
      </c>
    </row>
    <row r="36" spans="1:27">
      <c r="A36">
        <v>9</v>
      </c>
      <c r="B36">
        <v>1</v>
      </c>
      <c r="C36">
        <v>1.28775925925923</v>
      </c>
      <c r="E36">
        <v>9</v>
      </c>
      <c r="F36">
        <v>16</v>
      </c>
      <c r="G36">
        <v>4.1319841269840998</v>
      </c>
      <c r="I36">
        <v>9</v>
      </c>
      <c r="J36">
        <v>12</v>
      </c>
      <c r="K36">
        <v>0.89822222222221504</v>
      </c>
      <c r="O36" s="109"/>
      <c r="P36">
        <v>10</v>
      </c>
      <c r="Q36">
        <v>16</v>
      </c>
      <c r="R36">
        <v>0.79700000000002102</v>
      </c>
      <c r="T36">
        <v>10</v>
      </c>
      <c r="U36">
        <v>12</v>
      </c>
      <c r="V36">
        <v>2.26669999999997</v>
      </c>
      <c r="Y36">
        <v>10</v>
      </c>
      <c r="Z36">
        <v>6</v>
      </c>
      <c r="AA36">
        <v>1.1448571428571499</v>
      </c>
    </row>
    <row r="37" spans="1:27">
      <c r="A37">
        <v>10</v>
      </c>
      <c r="B37">
        <v>3</v>
      </c>
      <c r="C37">
        <v>1.3224074074073999</v>
      </c>
      <c r="E37">
        <v>10</v>
      </c>
      <c r="F37">
        <v>1</v>
      </c>
      <c r="G37">
        <v>4.1348412698412398</v>
      </c>
      <c r="I37">
        <v>10</v>
      </c>
      <c r="J37">
        <v>1</v>
      </c>
      <c r="K37">
        <v>0.93841269841268304</v>
      </c>
      <c r="O37" s="109"/>
      <c r="P37">
        <v>11</v>
      </c>
      <c r="Q37">
        <v>8</v>
      </c>
      <c r="R37">
        <v>0.81117647058824105</v>
      </c>
      <c r="T37">
        <v>11</v>
      </c>
      <c r="U37">
        <v>15</v>
      </c>
      <c r="V37">
        <v>2.3031999999999799</v>
      </c>
      <c r="Y37">
        <v>11</v>
      </c>
      <c r="Z37">
        <v>7</v>
      </c>
      <c r="AA37">
        <v>1.1891428571428599</v>
      </c>
    </row>
    <row r="38" spans="1:27">
      <c r="A38">
        <v>11</v>
      </c>
      <c r="B38">
        <v>6</v>
      </c>
      <c r="C38">
        <v>1.3404537037037101</v>
      </c>
      <c r="E38">
        <v>11</v>
      </c>
      <c r="F38">
        <v>9</v>
      </c>
      <c r="G38">
        <v>4.3725555555555298</v>
      </c>
      <c r="I38">
        <v>11</v>
      </c>
      <c r="J38">
        <v>0</v>
      </c>
      <c r="K38">
        <v>1.01269841269839</v>
      </c>
      <c r="O38" s="109"/>
      <c r="P38">
        <v>12</v>
      </c>
      <c r="Q38">
        <v>9</v>
      </c>
      <c r="R38">
        <v>0.82794117647059995</v>
      </c>
      <c r="T38">
        <v>12</v>
      </c>
      <c r="U38">
        <v>13</v>
      </c>
      <c r="V38">
        <v>2.3344999999999798</v>
      </c>
      <c r="Y38">
        <v>12</v>
      </c>
      <c r="Z38">
        <v>12</v>
      </c>
      <c r="AA38">
        <v>1.3297142857142901</v>
      </c>
    </row>
    <row r="39" spans="1:27">
      <c r="A39">
        <v>12</v>
      </c>
      <c r="B39">
        <v>18</v>
      </c>
      <c r="C39">
        <v>1.3527870370370401</v>
      </c>
      <c r="E39">
        <v>12</v>
      </c>
      <c r="F39">
        <v>15</v>
      </c>
      <c r="G39">
        <v>4.45555555555553</v>
      </c>
      <c r="I39">
        <v>12</v>
      </c>
      <c r="J39">
        <v>10</v>
      </c>
      <c r="K39">
        <v>1.0497936507936401</v>
      </c>
      <c r="O39" s="109"/>
      <c r="P39">
        <v>13</v>
      </c>
      <c r="Q39">
        <v>18</v>
      </c>
      <c r="R39">
        <v>0.83982352941178895</v>
      </c>
      <c r="T39">
        <v>13</v>
      </c>
      <c r="U39">
        <v>14</v>
      </c>
      <c r="V39">
        <v>2.39329999999996</v>
      </c>
      <c r="Y39">
        <v>13</v>
      </c>
      <c r="Z39">
        <v>11</v>
      </c>
      <c r="AA39">
        <v>1.34185714285714</v>
      </c>
    </row>
    <row r="40" spans="1:27">
      <c r="A40">
        <v>13</v>
      </c>
      <c r="B40">
        <v>13</v>
      </c>
      <c r="C40">
        <v>1.38503703703703</v>
      </c>
      <c r="E40">
        <v>13</v>
      </c>
      <c r="F40">
        <v>10</v>
      </c>
      <c r="G40">
        <v>4.5105555555555199</v>
      </c>
      <c r="I40">
        <v>13</v>
      </c>
      <c r="J40">
        <v>15</v>
      </c>
      <c r="K40">
        <v>1.1331111111111301</v>
      </c>
      <c r="O40" s="109"/>
      <c r="P40">
        <v>14</v>
      </c>
      <c r="Q40">
        <v>15</v>
      </c>
      <c r="R40">
        <v>0.90958823529414001</v>
      </c>
      <c r="T40">
        <v>14</v>
      </c>
      <c r="U40">
        <v>6</v>
      </c>
      <c r="V40">
        <v>2.39699999999997</v>
      </c>
      <c r="Y40">
        <v>14</v>
      </c>
      <c r="Z40">
        <v>13</v>
      </c>
      <c r="AA40">
        <v>1.4028571428571599</v>
      </c>
    </row>
    <row r="41" spans="1:27">
      <c r="A41">
        <v>14</v>
      </c>
      <c r="B41">
        <v>14</v>
      </c>
      <c r="C41">
        <v>1.39178703703703</v>
      </c>
      <c r="E41">
        <v>14</v>
      </c>
      <c r="F41">
        <v>3</v>
      </c>
      <c r="G41">
        <v>4.5135555555555298</v>
      </c>
      <c r="I41">
        <v>14</v>
      </c>
      <c r="J41">
        <v>7</v>
      </c>
      <c r="K41">
        <v>1.15565079365079</v>
      </c>
      <c r="O41" s="109"/>
      <c r="P41">
        <v>15</v>
      </c>
      <c r="Q41">
        <v>10</v>
      </c>
      <c r="R41">
        <v>0.91876470588236603</v>
      </c>
      <c r="T41">
        <v>15</v>
      </c>
      <c r="U41">
        <v>1</v>
      </c>
      <c r="V41">
        <v>2.8649999999999598</v>
      </c>
      <c r="Y41">
        <v>15</v>
      </c>
      <c r="Z41">
        <v>14</v>
      </c>
      <c r="AA41">
        <v>1.6560000000000199</v>
      </c>
    </row>
    <row r="42" spans="1:27">
      <c r="A42">
        <v>15</v>
      </c>
      <c r="B42">
        <v>4</v>
      </c>
      <c r="C42">
        <v>1.40148148148147</v>
      </c>
      <c r="E42">
        <v>15</v>
      </c>
      <c r="F42">
        <v>13</v>
      </c>
      <c r="G42">
        <v>4.5952698412698201</v>
      </c>
      <c r="I42">
        <v>15</v>
      </c>
      <c r="J42">
        <v>8</v>
      </c>
      <c r="K42">
        <v>1.23779365079364</v>
      </c>
      <c r="O42" s="109"/>
      <c r="P42">
        <v>16</v>
      </c>
      <c r="Q42">
        <v>14</v>
      </c>
      <c r="R42">
        <v>1.04470588235295</v>
      </c>
      <c r="T42">
        <v>16</v>
      </c>
      <c r="U42">
        <v>5</v>
      </c>
      <c r="V42">
        <v>2.9347999999999699</v>
      </c>
      <c r="Y42">
        <v>16</v>
      </c>
      <c r="Z42">
        <v>15</v>
      </c>
      <c r="AA42">
        <v>2.0201428571428699</v>
      </c>
    </row>
    <row r="43" spans="1:27">
      <c r="A43">
        <v>16</v>
      </c>
      <c r="B43">
        <v>2</v>
      </c>
      <c r="C43">
        <v>1.41458333333331</v>
      </c>
      <c r="E43">
        <v>16</v>
      </c>
      <c r="F43">
        <v>14</v>
      </c>
      <c r="G43">
        <v>4.6391269841269498</v>
      </c>
      <c r="I43">
        <v>16</v>
      </c>
      <c r="J43">
        <v>18</v>
      </c>
      <c r="K43">
        <v>1.3398253968253999</v>
      </c>
      <c r="O43" s="109"/>
      <c r="P43">
        <v>17</v>
      </c>
      <c r="Q43">
        <v>11</v>
      </c>
      <c r="R43">
        <v>1.0654705882352999</v>
      </c>
      <c r="T43">
        <v>17</v>
      </c>
      <c r="U43">
        <v>4</v>
      </c>
      <c r="V43">
        <v>3.15989999999996</v>
      </c>
      <c r="Y43">
        <v>17</v>
      </c>
      <c r="Z43">
        <v>16</v>
      </c>
      <c r="AA43">
        <v>2.2054285714285702</v>
      </c>
    </row>
    <row r="44" spans="1:27">
      <c r="A44">
        <v>17</v>
      </c>
      <c r="B44">
        <v>11</v>
      </c>
      <c r="C44">
        <v>1.42023148148147</v>
      </c>
      <c r="E44">
        <v>17</v>
      </c>
      <c r="F44">
        <v>11</v>
      </c>
      <c r="G44">
        <v>4.6888412698412401</v>
      </c>
      <c r="I44">
        <v>17</v>
      </c>
      <c r="J44">
        <v>16</v>
      </c>
      <c r="K44">
        <v>1.38450793650795</v>
      </c>
      <c r="O44" s="109"/>
      <c r="P44">
        <v>18</v>
      </c>
      <c r="Q44">
        <v>12</v>
      </c>
      <c r="R44">
        <v>1.12170588235295</v>
      </c>
      <c r="T44">
        <v>18</v>
      </c>
      <c r="U44">
        <v>2</v>
      </c>
      <c r="V44">
        <v>3.3540999999999701</v>
      </c>
      <c r="Y44">
        <v>18</v>
      </c>
      <c r="Z44">
        <v>18</v>
      </c>
      <c r="AA44">
        <v>2.3905714285714499</v>
      </c>
    </row>
    <row r="45" spans="1:27">
      <c r="A45">
        <v>18</v>
      </c>
      <c r="B45">
        <v>12</v>
      </c>
      <c r="C45">
        <v>1.48412962962962</v>
      </c>
      <c r="E45">
        <v>18</v>
      </c>
      <c r="F45">
        <v>12</v>
      </c>
      <c r="G45">
        <v>4.7002698412698098</v>
      </c>
      <c r="I45">
        <v>18</v>
      </c>
      <c r="J45">
        <v>17</v>
      </c>
      <c r="K45">
        <v>1.4051111111111301</v>
      </c>
      <c r="O45" s="109"/>
      <c r="P45">
        <v>19</v>
      </c>
      <c r="Q45">
        <v>13</v>
      </c>
      <c r="R45">
        <v>1.15052941176471</v>
      </c>
      <c r="T45">
        <v>19</v>
      </c>
      <c r="U45">
        <v>3</v>
      </c>
      <c r="V45">
        <v>3.4245999999999701</v>
      </c>
      <c r="Y45">
        <v>19</v>
      </c>
      <c r="Z45">
        <v>17</v>
      </c>
      <c r="AA45">
        <v>2.6234285714285801</v>
      </c>
    </row>
    <row r="46" spans="1:27">
      <c r="A46">
        <v>19</v>
      </c>
      <c r="B46">
        <v>5</v>
      </c>
      <c r="C46">
        <v>1.52706481481481</v>
      </c>
      <c r="E46">
        <v>19</v>
      </c>
      <c r="F46">
        <v>2</v>
      </c>
      <c r="G46">
        <v>5.1632698412698099</v>
      </c>
      <c r="I46">
        <v>19</v>
      </c>
      <c r="J46">
        <v>9</v>
      </c>
      <c r="K46">
        <v>1.4322222222222201</v>
      </c>
      <c r="O46" s="109"/>
      <c r="P46" s="109"/>
    </row>
    <row r="47" spans="1:27">
      <c r="O47" s="109"/>
      <c r="P47" s="109"/>
    </row>
    <row r="48" spans="1:27">
      <c r="A48" t="s">
        <v>126</v>
      </c>
      <c r="B48" t="s">
        <v>17</v>
      </c>
      <c r="C48" t="s">
        <v>44</v>
      </c>
      <c r="E48" t="s">
        <v>126</v>
      </c>
      <c r="F48" t="s">
        <v>17</v>
      </c>
      <c r="G48" t="s">
        <v>44</v>
      </c>
      <c r="I48" t="s">
        <v>126</v>
      </c>
      <c r="J48" t="s">
        <v>17</v>
      </c>
      <c r="K48" t="s">
        <v>44</v>
      </c>
      <c r="O48" s="109"/>
      <c r="P48" t="s">
        <v>126</v>
      </c>
      <c r="Q48" t="s">
        <v>17</v>
      </c>
      <c r="R48" t="s">
        <v>44</v>
      </c>
      <c r="T48" t="s">
        <v>126</v>
      </c>
      <c r="U48" t="s">
        <v>17</v>
      </c>
      <c r="V48" t="s">
        <v>44</v>
      </c>
      <c r="Y48" t="s">
        <v>126</v>
      </c>
      <c r="Z48" t="s">
        <v>17</v>
      </c>
      <c r="AA48" t="s">
        <v>44</v>
      </c>
    </row>
    <row r="49" spans="1:27">
      <c r="A49">
        <v>1</v>
      </c>
      <c r="B49">
        <v>16</v>
      </c>
      <c r="C49">
        <v>0.87405555555558201</v>
      </c>
      <c r="E49">
        <v>1</v>
      </c>
      <c r="F49">
        <v>0</v>
      </c>
      <c r="G49">
        <v>3.3908148148147799</v>
      </c>
      <c r="I49">
        <v>1</v>
      </c>
      <c r="J49">
        <v>4</v>
      </c>
      <c r="K49">
        <v>0.46972222222221799</v>
      </c>
      <c r="O49" s="109"/>
      <c r="P49">
        <v>1</v>
      </c>
      <c r="Q49">
        <v>0</v>
      </c>
      <c r="R49">
        <v>0.51280000000000203</v>
      </c>
      <c r="T49">
        <v>1</v>
      </c>
      <c r="U49">
        <v>0</v>
      </c>
      <c r="V49">
        <v>1.37499999999996</v>
      </c>
      <c r="Y49">
        <v>1</v>
      </c>
      <c r="Z49">
        <v>3</v>
      </c>
      <c r="AA49">
        <v>0.82859999999999701</v>
      </c>
    </row>
    <row r="50" spans="1:27">
      <c r="A50">
        <v>2</v>
      </c>
      <c r="B50">
        <v>3</v>
      </c>
      <c r="C50">
        <v>0.92133333333332501</v>
      </c>
      <c r="E50">
        <v>2</v>
      </c>
      <c r="F50">
        <v>18</v>
      </c>
      <c r="G50">
        <v>3.94137037037035</v>
      </c>
      <c r="I50">
        <v>2</v>
      </c>
      <c r="J50">
        <v>13</v>
      </c>
      <c r="K50">
        <v>0.68355555555557201</v>
      </c>
      <c r="O50" s="109"/>
      <c r="P50">
        <v>2</v>
      </c>
      <c r="Q50">
        <v>1</v>
      </c>
      <c r="R50">
        <v>0.58653333333333202</v>
      </c>
      <c r="T50">
        <v>2</v>
      </c>
      <c r="U50">
        <v>1</v>
      </c>
      <c r="V50">
        <v>1.9673999999999601</v>
      </c>
      <c r="Y50">
        <v>2</v>
      </c>
      <c r="Z50">
        <v>2</v>
      </c>
      <c r="AA50">
        <v>0.83220000000000305</v>
      </c>
    </row>
    <row r="51" spans="1:27">
      <c r="A51">
        <v>3</v>
      </c>
      <c r="B51">
        <v>7</v>
      </c>
      <c r="C51">
        <v>0.93508888888888697</v>
      </c>
      <c r="E51">
        <v>3</v>
      </c>
      <c r="F51">
        <v>1</v>
      </c>
      <c r="G51">
        <v>3.9914814814814501</v>
      </c>
      <c r="I51">
        <v>3</v>
      </c>
      <c r="J51">
        <v>5</v>
      </c>
      <c r="K51">
        <v>0.76055555555556098</v>
      </c>
      <c r="O51" s="109"/>
      <c r="P51">
        <v>3</v>
      </c>
      <c r="Q51">
        <v>17</v>
      </c>
      <c r="R51">
        <v>0.72086666666667998</v>
      </c>
      <c r="T51">
        <v>3</v>
      </c>
      <c r="U51">
        <v>4</v>
      </c>
      <c r="V51">
        <v>2.2913999999999599</v>
      </c>
      <c r="Y51">
        <v>3</v>
      </c>
      <c r="Z51">
        <v>8</v>
      </c>
      <c r="AA51">
        <v>0.97000000000001596</v>
      </c>
    </row>
    <row r="52" spans="1:27">
      <c r="A52">
        <v>4</v>
      </c>
      <c r="B52">
        <v>4</v>
      </c>
      <c r="C52">
        <v>0.94122222222222296</v>
      </c>
      <c r="E52">
        <v>4</v>
      </c>
      <c r="F52">
        <v>17</v>
      </c>
      <c r="G52">
        <v>4.2184814814814597</v>
      </c>
      <c r="I52">
        <v>4</v>
      </c>
      <c r="J52">
        <v>2</v>
      </c>
      <c r="K52">
        <v>0.84520370370368203</v>
      </c>
      <c r="O52" s="109"/>
      <c r="P52">
        <v>4</v>
      </c>
      <c r="Q52">
        <v>2</v>
      </c>
      <c r="R52">
        <v>0.72966666666666902</v>
      </c>
      <c r="T52">
        <v>4</v>
      </c>
      <c r="U52">
        <v>5</v>
      </c>
      <c r="V52">
        <v>2.3615999999999602</v>
      </c>
      <c r="Y52">
        <v>4</v>
      </c>
      <c r="Z52">
        <v>5</v>
      </c>
      <c r="AA52">
        <v>0.97960000000000502</v>
      </c>
    </row>
    <row r="53" spans="1:27">
      <c r="A53">
        <v>5</v>
      </c>
      <c r="B53">
        <v>9</v>
      </c>
      <c r="C53">
        <v>0.97328888888889697</v>
      </c>
      <c r="E53">
        <v>5</v>
      </c>
      <c r="F53">
        <v>5</v>
      </c>
      <c r="G53">
        <v>4.2842592592592403</v>
      </c>
      <c r="I53">
        <v>5</v>
      </c>
      <c r="J53">
        <v>6</v>
      </c>
      <c r="K53">
        <v>0.87079629629629896</v>
      </c>
      <c r="O53" s="109"/>
      <c r="P53">
        <v>5</v>
      </c>
      <c r="Q53">
        <v>16</v>
      </c>
      <c r="R53">
        <v>0.742733333333357</v>
      </c>
      <c r="T53">
        <v>5</v>
      </c>
      <c r="U53">
        <v>6</v>
      </c>
      <c r="V53">
        <v>2.4999999999999698</v>
      </c>
      <c r="Y53">
        <v>5</v>
      </c>
      <c r="Z53">
        <v>1</v>
      </c>
      <c r="AA53">
        <v>1.0693999999999899</v>
      </c>
    </row>
    <row r="54" spans="1:27">
      <c r="A54">
        <v>6</v>
      </c>
      <c r="B54">
        <v>15</v>
      </c>
      <c r="C54">
        <v>0.99855555555557096</v>
      </c>
      <c r="E54">
        <v>6</v>
      </c>
      <c r="F54">
        <v>6</v>
      </c>
      <c r="G54">
        <v>4.3400370370370096</v>
      </c>
      <c r="I54">
        <v>6</v>
      </c>
      <c r="J54">
        <v>3</v>
      </c>
      <c r="K54">
        <v>0.90905555555556405</v>
      </c>
      <c r="O54" s="109"/>
      <c r="P54">
        <v>6</v>
      </c>
      <c r="Q54">
        <v>3</v>
      </c>
      <c r="R54">
        <v>0.772133333333335</v>
      </c>
      <c r="T54">
        <v>6</v>
      </c>
      <c r="U54">
        <v>7</v>
      </c>
      <c r="V54">
        <v>2.54299999999997</v>
      </c>
      <c r="Y54">
        <v>6</v>
      </c>
      <c r="Z54">
        <v>4</v>
      </c>
      <c r="AA54">
        <v>1.0774000000000099</v>
      </c>
    </row>
    <row r="55" spans="1:27">
      <c r="A55">
        <v>7</v>
      </c>
      <c r="B55">
        <v>6</v>
      </c>
      <c r="C55">
        <v>1.0177888888889</v>
      </c>
      <c r="E55">
        <v>7</v>
      </c>
      <c r="F55">
        <v>16</v>
      </c>
      <c r="G55">
        <v>4.34359259259256</v>
      </c>
      <c r="I55">
        <v>7</v>
      </c>
      <c r="J55">
        <v>11</v>
      </c>
      <c r="K55">
        <v>0.92792592592591905</v>
      </c>
      <c r="O55" s="109"/>
      <c r="P55">
        <v>7</v>
      </c>
      <c r="Q55">
        <v>5</v>
      </c>
      <c r="R55">
        <v>0.80700000000000305</v>
      </c>
      <c r="T55">
        <v>7</v>
      </c>
      <c r="U55">
        <v>3</v>
      </c>
      <c r="V55">
        <v>2.5605999999999698</v>
      </c>
      <c r="Y55">
        <v>7</v>
      </c>
      <c r="Z55">
        <v>0</v>
      </c>
      <c r="AA55">
        <v>1.1115999999999999</v>
      </c>
    </row>
    <row r="56" spans="1:27">
      <c r="A56">
        <v>8</v>
      </c>
      <c r="B56">
        <v>0</v>
      </c>
      <c r="C56">
        <v>1.0204555555555399</v>
      </c>
      <c r="E56">
        <v>8</v>
      </c>
      <c r="F56">
        <v>4</v>
      </c>
      <c r="G56">
        <v>4.4025925925925602</v>
      </c>
      <c r="I56">
        <v>8</v>
      </c>
      <c r="J56">
        <v>12</v>
      </c>
      <c r="K56">
        <v>0.97859259259259002</v>
      </c>
      <c r="O56" s="109"/>
      <c r="P56">
        <v>8</v>
      </c>
      <c r="Q56">
        <v>4</v>
      </c>
      <c r="R56">
        <v>0.81406666666667005</v>
      </c>
      <c r="T56">
        <v>8</v>
      </c>
      <c r="U56">
        <v>18</v>
      </c>
      <c r="V56">
        <v>2.6023999999999701</v>
      </c>
      <c r="Y56">
        <v>8</v>
      </c>
      <c r="Z56">
        <v>9</v>
      </c>
      <c r="AA56">
        <v>1.1188</v>
      </c>
    </row>
    <row r="57" spans="1:27">
      <c r="A57">
        <v>9</v>
      </c>
      <c r="B57">
        <v>8</v>
      </c>
      <c r="C57">
        <v>1.0645888888888799</v>
      </c>
      <c r="E57">
        <v>9</v>
      </c>
      <c r="F57">
        <v>8</v>
      </c>
      <c r="G57">
        <v>4.4570370370370096</v>
      </c>
      <c r="I57">
        <v>9</v>
      </c>
      <c r="J57">
        <v>1</v>
      </c>
      <c r="K57">
        <v>1.00064814814813</v>
      </c>
      <c r="O57" s="109"/>
      <c r="P57">
        <v>9</v>
      </c>
      <c r="Q57">
        <v>18</v>
      </c>
      <c r="R57">
        <v>0.81700000000002104</v>
      </c>
      <c r="T57">
        <v>9</v>
      </c>
      <c r="U57">
        <v>2</v>
      </c>
      <c r="V57">
        <v>2.6209999999999698</v>
      </c>
      <c r="Y57">
        <v>9</v>
      </c>
      <c r="Z57">
        <v>10</v>
      </c>
      <c r="AA57">
        <v>1.3015999999999901</v>
      </c>
    </row>
    <row r="58" spans="1:27">
      <c r="A58">
        <v>10</v>
      </c>
      <c r="B58">
        <v>2</v>
      </c>
      <c r="C58">
        <v>1.10374444444442</v>
      </c>
      <c r="E58">
        <v>10</v>
      </c>
      <c r="F58">
        <v>7</v>
      </c>
      <c r="G58">
        <v>4.4753703703703396</v>
      </c>
      <c r="I58">
        <v>10</v>
      </c>
      <c r="J58">
        <v>14</v>
      </c>
      <c r="K58">
        <v>1.0014814814814801</v>
      </c>
      <c r="O58" s="109"/>
      <c r="P58">
        <v>10</v>
      </c>
      <c r="Q58">
        <v>15</v>
      </c>
      <c r="R58">
        <v>0.84213333333335105</v>
      </c>
      <c r="T58">
        <v>10</v>
      </c>
      <c r="U58">
        <v>8</v>
      </c>
      <c r="V58">
        <v>2.6859999999999702</v>
      </c>
      <c r="Y58">
        <v>10</v>
      </c>
      <c r="Z58">
        <v>6</v>
      </c>
      <c r="AA58">
        <v>1.3098000000000101</v>
      </c>
    </row>
    <row r="59" spans="1:27">
      <c r="A59">
        <v>11</v>
      </c>
      <c r="B59">
        <v>1</v>
      </c>
      <c r="C59">
        <v>1.1170555555555299</v>
      </c>
      <c r="E59">
        <v>11</v>
      </c>
      <c r="F59">
        <v>15</v>
      </c>
      <c r="G59">
        <v>4.6095925925925698</v>
      </c>
      <c r="I59">
        <v>11</v>
      </c>
      <c r="J59">
        <v>10</v>
      </c>
      <c r="K59">
        <v>1.12209259259257</v>
      </c>
      <c r="O59" s="109"/>
      <c r="P59">
        <v>11</v>
      </c>
      <c r="Q59">
        <v>6</v>
      </c>
      <c r="R59">
        <v>0.87346666666667905</v>
      </c>
      <c r="T59">
        <v>11</v>
      </c>
      <c r="U59">
        <v>9</v>
      </c>
      <c r="V59">
        <v>2.7427999999999702</v>
      </c>
      <c r="Y59">
        <v>11</v>
      </c>
      <c r="Z59">
        <v>7</v>
      </c>
      <c r="AA59">
        <v>1.3882000000000101</v>
      </c>
    </row>
    <row r="60" spans="1:27">
      <c r="A60">
        <v>12</v>
      </c>
      <c r="B60">
        <v>10</v>
      </c>
      <c r="C60">
        <v>1.13018888888889</v>
      </c>
      <c r="E60">
        <v>12</v>
      </c>
      <c r="F60">
        <v>3</v>
      </c>
      <c r="G60">
        <v>4.6509259259259004</v>
      </c>
      <c r="I60">
        <v>12</v>
      </c>
      <c r="J60">
        <v>0</v>
      </c>
      <c r="K60">
        <v>1.12964814814812</v>
      </c>
      <c r="O60" s="109"/>
      <c r="P60">
        <v>12</v>
      </c>
      <c r="Q60">
        <v>7</v>
      </c>
      <c r="R60">
        <v>0.90000000000000902</v>
      </c>
      <c r="T60">
        <v>12</v>
      </c>
      <c r="U60">
        <v>17</v>
      </c>
      <c r="V60">
        <v>2.80859999999997</v>
      </c>
      <c r="Y60">
        <v>12</v>
      </c>
      <c r="Z60">
        <v>12</v>
      </c>
      <c r="AA60">
        <v>1.5114000000000101</v>
      </c>
    </row>
    <row r="61" spans="1:27">
      <c r="A61">
        <v>13</v>
      </c>
      <c r="B61">
        <v>5</v>
      </c>
      <c r="C61">
        <v>1.2281222222222199</v>
      </c>
      <c r="E61">
        <v>13</v>
      </c>
      <c r="F61">
        <v>9</v>
      </c>
      <c r="G61">
        <v>4.7798148148147899</v>
      </c>
      <c r="I61">
        <v>13</v>
      </c>
      <c r="J61">
        <v>7</v>
      </c>
      <c r="K61">
        <v>1.20075925925925</v>
      </c>
      <c r="O61" s="109"/>
      <c r="P61">
        <v>13</v>
      </c>
      <c r="Q61">
        <v>9</v>
      </c>
      <c r="R61">
        <v>0.90166666666667294</v>
      </c>
      <c r="T61">
        <v>13</v>
      </c>
      <c r="U61">
        <v>10</v>
      </c>
      <c r="V61">
        <v>2.8425999999999698</v>
      </c>
      <c r="Y61">
        <v>13</v>
      </c>
      <c r="Z61">
        <v>11</v>
      </c>
      <c r="AA61">
        <v>1.5693999999999999</v>
      </c>
    </row>
    <row r="62" spans="1:27">
      <c r="A62">
        <v>14</v>
      </c>
      <c r="B62">
        <v>17</v>
      </c>
      <c r="C62">
        <v>1.25325555555556</v>
      </c>
      <c r="E62">
        <v>14</v>
      </c>
      <c r="F62">
        <v>2</v>
      </c>
      <c r="G62">
        <v>4.8473703703703404</v>
      </c>
      <c r="I62">
        <v>14</v>
      </c>
      <c r="J62">
        <v>15</v>
      </c>
      <c r="K62">
        <v>1.31079629629632</v>
      </c>
      <c r="O62" s="109"/>
      <c r="P62">
        <v>14</v>
      </c>
      <c r="Q62">
        <v>8</v>
      </c>
      <c r="R62">
        <v>0.91520000000000301</v>
      </c>
      <c r="T62">
        <v>14</v>
      </c>
      <c r="U62">
        <v>16</v>
      </c>
      <c r="V62">
        <v>2.8695999999999899</v>
      </c>
      <c r="Y62">
        <v>14</v>
      </c>
      <c r="Z62">
        <v>13</v>
      </c>
      <c r="AA62">
        <v>1.76180000000001</v>
      </c>
    </row>
    <row r="63" spans="1:27">
      <c r="A63">
        <v>15</v>
      </c>
      <c r="B63">
        <v>14</v>
      </c>
      <c r="C63">
        <v>1.3233888888888901</v>
      </c>
      <c r="E63">
        <v>15</v>
      </c>
      <c r="F63">
        <v>10</v>
      </c>
      <c r="G63">
        <v>4.8608148148147796</v>
      </c>
      <c r="I63">
        <v>15</v>
      </c>
      <c r="J63">
        <v>8</v>
      </c>
      <c r="K63">
        <v>1.31709259259258</v>
      </c>
      <c r="O63" s="109"/>
      <c r="P63">
        <v>15</v>
      </c>
      <c r="Q63">
        <v>14</v>
      </c>
      <c r="R63">
        <v>0.97493333333334797</v>
      </c>
      <c r="T63">
        <v>15</v>
      </c>
      <c r="U63">
        <v>11</v>
      </c>
      <c r="V63">
        <v>2.9823999999999802</v>
      </c>
      <c r="Y63">
        <v>15</v>
      </c>
      <c r="Z63">
        <v>14</v>
      </c>
      <c r="AA63">
        <v>2.0400000000000298</v>
      </c>
    </row>
    <row r="64" spans="1:27">
      <c r="A64">
        <v>16</v>
      </c>
      <c r="B64">
        <v>11</v>
      </c>
      <c r="C64">
        <v>1.3510222222222199</v>
      </c>
      <c r="E64">
        <v>16</v>
      </c>
      <c r="F64">
        <v>13</v>
      </c>
      <c r="G64">
        <v>4.8768148148147903</v>
      </c>
      <c r="I64">
        <v>16</v>
      </c>
      <c r="J64">
        <v>18</v>
      </c>
      <c r="K64">
        <v>1.4374629629629601</v>
      </c>
      <c r="O64" s="109"/>
      <c r="P64">
        <v>16</v>
      </c>
      <c r="Q64">
        <v>10</v>
      </c>
      <c r="R64">
        <v>0.98600000000001198</v>
      </c>
      <c r="T64">
        <v>16</v>
      </c>
      <c r="U64">
        <v>12</v>
      </c>
      <c r="V64">
        <v>2.9929999999999799</v>
      </c>
      <c r="Y64">
        <v>16</v>
      </c>
      <c r="Z64">
        <v>15</v>
      </c>
      <c r="AA64">
        <v>2.3828000000000298</v>
      </c>
    </row>
    <row r="65" spans="1:30">
      <c r="A65">
        <v>17</v>
      </c>
      <c r="B65">
        <v>13</v>
      </c>
      <c r="C65">
        <v>1.3850888888888799</v>
      </c>
      <c r="E65">
        <v>17</v>
      </c>
      <c r="F65">
        <v>14</v>
      </c>
      <c r="G65">
        <v>4.8803703703703398</v>
      </c>
      <c r="I65">
        <v>17</v>
      </c>
      <c r="J65">
        <v>16</v>
      </c>
      <c r="K65">
        <v>1.53325925925927</v>
      </c>
      <c r="O65" s="109"/>
      <c r="P65">
        <v>17</v>
      </c>
      <c r="Q65">
        <v>13</v>
      </c>
      <c r="R65">
        <v>1.0915333333333399</v>
      </c>
      <c r="T65">
        <v>17</v>
      </c>
      <c r="U65">
        <v>15</v>
      </c>
      <c r="V65">
        <v>3.13679999999998</v>
      </c>
      <c r="Y65">
        <v>17</v>
      </c>
      <c r="Z65">
        <v>16</v>
      </c>
      <c r="AA65">
        <v>2.86300000000002</v>
      </c>
    </row>
    <row r="66" spans="1:30">
      <c r="A66">
        <v>18</v>
      </c>
      <c r="B66">
        <v>18</v>
      </c>
      <c r="C66">
        <v>1.4272888888888899</v>
      </c>
      <c r="E66">
        <v>18</v>
      </c>
      <c r="F66">
        <v>12</v>
      </c>
      <c r="G66">
        <v>4.9265925925925602</v>
      </c>
      <c r="I66">
        <v>18</v>
      </c>
      <c r="J66">
        <v>9</v>
      </c>
      <c r="K66">
        <v>1.5687592592592501</v>
      </c>
      <c r="O66" s="109"/>
      <c r="P66">
        <v>18</v>
      </c>
      <c r="Q66">
        <v>12</v>
      </c>
      <c r="R66">
        <v>1.10093333333334</v>
      </c>
      <c r="T66">
        <v>18</v>
      </c>
      <c r="U66">
        <v>13</v>
      </c>
      <c r="V66">
        <v>3.1521999999999699</v>
      </c>
      <c r="Y66">
        <v>18</v>
      </c>
      <c r="Z66">
        <v>18</v>
      </c>
      <c r="AA66">
        <v>2.92360000000002</v>
      </c>
    </row>
    <row r="67" spans="1:30">
      <c r="A67">
        <v>19</v>
      </c>
      <c r="B67">
        <v>12</v>
      </c>
      <c r="C67">
        <v>1.5199</v>
      </c>
      <c r="E67">
        <v>19</v>
      </c>
      <c r="F67">
        <v>11</v>
      </c>
      <c r="G67">
        <v>5.02437037037034</v>
      </c>
      <c r="I67">
        <v>19</v>
      </c>
      <c r="J67">
        <v>17</v>
      </c>
      <c r="K67">
        <v>1.59296296296298</v>
      </c>
      <c r="O67" s="109"/>
      <c r="P67">
        <v>19</v>
      </c>
      <c r="Q67">
        <v>11</v>
      </c>
      <c r="R67">
        <v>1.1186</v>
      </c>
      <c r="T67">
        <v>19</v>
      </c>
      <c r="U67">
        <v>14</v>
      </c>
      <c r="V67">
        <v>3.31099999999996</v>
      </c>
      <c r="Y67">
        <v>19</v>
      </c>
      <c r="Z67">
        <v>17</v>
      </c>
      <c r="AA67">
        <v>3.0492000000000199</v>
      </c>
    </row>
    <row r="68" spans="1:30">
      <c r="O68" s="109"/>
      <c r="P68" s="109"/>
    </row>
    <row r="69" spans="1:30">
      <c r="O69" s="109"/>
      <c r="P69" s="109"/>
    </row>
    <row r="70" spans="1:30">
      <c r="O70" s="109"/>
      <c r="P70" s="109"/>
      <c r="S70" t="s">
        <v>169</v>
      </c>
    </row>
    <row r="71" spans="1:30">
      <c r="A71" s="120" t="s">
        <v>21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O71" s="109"/>
      <c r="P71" s="109"/>
    </row>
    <row r="72" spans="1:30">
      <c r="A72" t="s">
        <v>126</v>
      </c>
      <c r="B72" t="s">
        <v>17</v>
      </c>
      <c r="E72" t="s">
        <v>126</v>
      </c>
      <c r="F72" t="s">
        <v>17</v>
      </c>
      <c r="I72" t="s">
        <v>126</v>
      </c>
      <c r="J72" t="s">
        <v>17</v>
      </c>
      <c r="L72" t="s">
        <v>167</v>
      </c>
      <c r="M72" t="s">
        <v>168</v>
      </c>
      <c r="O72" s="109"/>
      <c r="P72" t="s">
        <v>126</v>
      </c>
      <c r="Q72" t="s">
        <v>17</v>
      </c>
      <c r="T72" t="s">
        <v>126</v>
      </c>
      <c r="U72" t="s">
        <v>17</v>
      </c>
      <c r="Y72" t="s">
        <v>126</v>
      </c>
      <c r="Z72" t="s">
        <v>17</v>
      </c>
      <c r="AC72" t="s">
        <v>157</v>
      </c>
      <c r="AD72" t="s">
        <v>17</v>
      </c>
    </row>
    <row r="73" spans="1:30">
      <c r="A73">
        <v>2</v>
      </c>
      <c r="B73">
        <v>0</v>
      </c>
      <c r="E73">
        <v>1</v>
      </c>
      <c r="F73">
        <v>0</v>
      </c>
      <c r="I73">
        <v>11</v>
      </c>
      <c r="J73">
        <v>0</v>
      </c>
      <c r="L73">
        <f>SUM(A73,E73,I73)</f>
        <v>14</v>
      </c>
      <c r="M73">
        <v>0</v>
      </c>
      <c r="O73" s="109"/>
      <c r="P73">
        <v>1</v>
      </c>
      <c r="Q73">
        <v>0</v>
      </c>
      <c r="T73">
        <v>7</v>
      </c>
      <c r="U73">
        <v>0</v>
      </c>
      <c r="Y73">
        <v>5</v>
      </c>
      <c r="Z73">
        <v>0</v>
      </c>
      <c r="AC73">
        <f>SUM(P73,T73,Y73)</f>
        <v>13</v>
      </c>
      <c r="AD73">
        <v>0</v>
      </c>
    </row>
    <row r="74" spans="1:30">
      <c r="A74">
        <v>9</v>
      </c>
      <c r="B74">
        <v>1</v>
      </c>
      <c r="E74">
        <v>10</v>
      </c>
      <c r="F74">
        <v>1</v>
      </c>
      <c r="I74">
        <v>10</v>
      </c>
      <c r="J74">
        <v>1</v>
      </c>
      <c r="L74">
        <f t="shared" ref="L74:L91" si="0">SUM(A74,E74,I74)</f>
        <v>29</v>
      </c>
      <c r="M74">
        <v>1</v>
      </c>
      <c r="O74" s="109"/>
      <c r="P74">
        <v>2</v>
      </c>
      <c r="Q74">
        <v>1</v>
      </c>
      <c r="T74">
        <v>15</v>
      </c>
      <c r="U74">
        <v>1</v>
      </c>
      <c r="Y74">
        <v>7</v>
      </c>
      <c r="Z74">
        <v>1</v>
      </c>
      <c r="AC74">
        <f t="shared" ref="AC74:AC91" si="1">SUM(P74,T74,Y74)</f>
        <v>24</v>
      </c>
      <c r="AD74">
        <v>1</v>
      </c>
    </row>
    <row r="75" spans="1:30">
      <c r="A75">
        <v>16</v>
      </c>
      <c r="B75">
        <v>2</v>
      </c>
      <c r="E75">
        <v>19</v>
      </c>
      <c r="F75">
        <v>2</v>
      </c>
      <c r="I75">
        <v>4</v>
      </c>
      <c r="J75">
        <v>2</v>
      </c>
      <c r="L75">
        <f t="shared" si="0"/>
        <v>39</v>
      </c>
      <c r="M75">
        <v>2</v>
      </c>
      <c r="O75" s="109"/>
      <c r="P75">
        <v>3</v>
      </c>
      <c r="Q75">
        <v>2</v>
      </c>
      <c r="T75">
        <v>18</v>
      </c>
      <c r="U75">
        <v>2</v>
      </c>
      <c r="Y75">
        <v>1</v>
      </c>
      <c r="Z75">
        <v>2</v>
      </c>
      <c r="AC75">
        <f t="shared" si="1"/>
        <v>22</v>
      </c>
      <c r="AD75">
        <v>2</v>
      </c>
    </row>
    <row r="76" spans="1:30">
      <c r="A76">
        <v>10</v>
      </c>
      <c r="B76">
        <v>3</v>
      </c>
      <c r="E76">
        <v>14</v>
      </c>
      <c r="F76">
        <v>3</v>
      </c>
      <c r="I76">
        <v>6</v>
      </c>
      <c r="J76">
        <v>3</v>
      </c>
      <c r="L76">
        <f t="shared" si="0"/>
        <v>30</v>
      </c>
      <c r="M76">
        <v>3</v>
      </c>
      <c r="O76" s="109"/>
      <c r="P76">
        <v>4</v>
      </c>
      <c r="Q76">
        <v>3</v>
      </c>
      <c r="T76">
        <v>19</v>
      </c>
      <c r="U76">
        <v>3</v>
      </c>
      <c r="Y76">
        <v>2</v>
      </c>
      <c r="Z76">
        <v>3</v>
      </c>
      <c r="AC76">
        <f t="shared" si="1"/>
        <v>25</v>
      </c>
      <c r="AD76">
        <v>3</v>
      </c>
    </row>
    <row r="77" spans="1:30">
      <c r="A77">
        <v>15</v>
      </c>
      <c r="B77">
        <v>4</v>
      </c>
      <c r="E77">
        <v>7</v>
      </c>
      <c r="F77">
        <v>4</v>
      </c>
      <c r="I77">
        <v>1</v>
      </c>
      <c r="J77">
        <v>4</v>
      </c>
      <c r="L77">
        <f t="shared" si="0"/>
        <v>23</v>
      </c>
      <c r="M77">
        <v>4</v>
      </c>
      <c r="O77" s="109"/>
      <c r="P77">
        <v>9</v>
      </c>
      <c r="Q77">
        <v>4</v>
      </c>
      <c r="T77">
        <v>17</v>
      </c>
      <c r="U77">
        <v>4</v>
      </c>
      <c r="Y77">
        <v>9</v>
      </c>
      <c r="Z77">
        <v>4</v>
      </c>
      <c r="AC77">
        <f t="shared" si="1"/>
        <v>35</v>
      </c>
      <c r="AD77">
        <v>4</v>
      </c>
    </row>
    <row r="78" spans="1:30">
      <c r="A78">
        <v>19</v>
      </c>
      <c r="B78">
        <v>5</v>
      </c>
      <c r="E78">
        <v>3</v>
      </c>
      <c r="F78">
        <v>5</v>
      </c>
      <c r="I78">
        <v>3</v>
      </c>
      <c r="J78">
        <v>5</v>
      </c>
      <c r="L78">
        <f t="shared" si="0"/>
        <v>25</v>
      </c>
      <c r="M78">
        <v>5</v>
      </c>
      <c r="O78" s="109"/>
      <c r="P78">
        <v>8</v>
      </c>
      <c r="Q78">
        <v>5</v>
      </c>
      <c r="T78">
        <v>16</v>
      </c>
      <c r="U78">
        <v>5</v>
      </c>
      <c r="Y78">
        <v>8</v>
      </c>
      <c r="Z78">
        <v>5</v>
      </c>
      <c r="AC78">
        <f t="shared" si="1"/>
        <v>32</v>
      </c>
      <c r="AD78">
        <v>5</v>
      </c>
    </row>
    <row r="79" spans="1:30">
      <c r="A79">
        <v>11</v>
      </c>
      <c r="B79">
        <v>6</v>
      </c>
      <c r="E79">
        <v>4</v>
      </c>
      <c r="F79">
        <v>6</v>
      </c>
      <c r="I79">
        <v>5</v>
      </c>
      <c r="J79">
        <v>6</v>
      </c>
      <c r="L79">
        <f t="shared" si="0"/>
        <v>20</v>
      </c>
      <c r="M79">
        <v>6</v>
      </c>
      <c r="O79" s="109"/>
      <c r="P79">
        <v>5</v>
      </c>
      <c r="Q79">
        <v>6</v>
      </c>
      <c r="T79">
        <v>14</v>
      </c>
      <c r="U79">
        <v>6</v>
      </c>
      <c r="Y79">
        <v>10</v>
      </c>
      <c r="Z79">
        <v>6</v>
      </c>
      <c r="AC79">
        <f t="shared" si="1"/>
        <v>29</v>
      </c>
      <c r="AD79">
        <v>6</v>
      </c>
    </row>
    <row r="80" spans="1:30">
      <c r="A80">
        <v>3</v>
      </c>
      <c r="B80">
        <v>7</v>
      </c>
      <c r="E80">
        <v>6</v>
      </c>
      <c r="F80">
        <v>7</v>
      </c>
      <c r="I80">
        <v>14</v>
      </c>
      <c r="J80">
        <v>7</v>
      </c>
      <c r="L80">
        <f t="shared" si="0"/>
        <v>23</v>
      </c>
      <c r="M80">
        <v>7</v>
      </c>
      <c r="O80" s="109"/>
      <c r="P80">
        <v>6</v>
      </c>
      <c r="Q80">
        <v>7</v>
      </c>
      <c r="T80">
        <v>5</v>
      </c>
      <c r="U80">
        <v>7</v>
      </c>
      <c r="Y80">
        <v>11</v>
      </c>
      <c r="Z80">
        <v>7</v>
      </c>
      <c r="AC80">
        <f t="shared" si="1"/>
        <v>22</v>
      </c>
      <c r="AD80">
        <v>7</v>
      </c>
    </row>
    <row r="81" spans="1:30">
      <c r="A81">
        <v>8</v>
      </c>
      <c r="B81">
        <v>8</v>
      </c>
      <c r="E81">
        <v>8</v>
      </c>
      <c r="F81">
        <v>8</v>
      </c>
      <c r="I81">
        <v>15</v>
      </c>
      <c r="J81">
        <v>8</v>
      </c>
      <c r="L81">
        <f t="shared" si="0"/>
        <v>31</v>
      </c>
      <c r="M81">
        <v>8</v>
      </c>
      <c r="O81" s="109"/>
      <c r="P81">
        <v>11</v>
      </c>
      <c r="Q81">
        <v>8</v>
      </c>
      <c r="T81">
        <v>1</v>
      </c>
      <c r="U81">
        <v>8</v>
      </c>
      <c r="Y81">
        <v>3</v>
      </c>
      <c r="Z81">
        <v>8</v>
      </c>
      <c r="AC81">
        <f t="shared" si="1"/>
        <v>15</v>
      </c>
      <c r="AD81">
        <v>8</v>
      </c>
    </row>
    <row r="82" spans="1:30">
      <c r="A82">
        <v>4</v>
      </c>
      <c r="B82">
        <v>9</v>
      </c>
      <c r="E82">
        <v>11</v>
      </c>
      <c r="F82">
        <v>9</v>
      </c>
      <c r="I82">
        <v>19</v>
      </c>
      <c r="J82">
        <v>9</v>
      </c>
      <c r="L82">
        <f t="shared" si="0"/>
        <v>34</v>
      </c>
      <c r="M82">
        <v>9</v>
      </c>
      <c r="O82" s="109"/>
      <c r="P82">
        <v>12</v>
      </c>
      <c r="Q82">
        <v>9</v>
      </c>
      <c r="T82">
        <v>2</v>
      </c>
      <c r="U82">
        <v>9</v>
      </c>
      <c r="Y82">
        <v>4</v>
      </c>
      <c r="Z82">
        <v>9</v>
      </c>
      <c r="AC82">
        <f t="shared" si="1"/>
        <v>18</v>
      </c>
      <c r="AD82">
        <v>9</v>
      </c>
    </row>
    <row r="83" spans="1:30">
      <c r="A83">
        <v>7</v>
      </c>
      <c r="B83">
        <v>10</v>
      </c>
      <c r="E83">
        <v>13</v>
      </c>
      <c r="F83">
        <v>10</v>
      </c>
      <c r="I83">
        <v>12</v>
      </c>
      <c r="J83">
        <v>10</v>
      </c>
      <c r="L83">
        <f t="shared" si="0"/>
        <v>32</v>
      </c>
      <c r="M83">
        <v>10</v>
      </c>
      <c r="O83" s="109"/>
      <c r="P83">
        <v>15</v>
      </c>
      <c r="Q83">
        <v>10</v>
      </c>
      <c r="T83">
        <v>4</v>
      </c>
      <c r="U83">
        <v>10</v>
      </c>
      <c r="Y83">
        <v>6</v>
      </c>
      <c r="Z83">
        <v>10</v>
      </c>
      <c r="AC83">
        <f t="shared" si="1"/>
        <v>25</v>
      </c>
      <c r="AD83">
        <v>10</v>
      </c>
    </row>
    <row r="84" spans="1:30">
      <c r="A84">
        <v>17</v>
      </c>
      <c r="B84">
        <v>11</v>
      </c>
      <c r="E84">
        <v>17</v>
      </c>
      <c r="F84">
        <v>11</v>
      </c>
      <c r="I84">
        <v>8</v>
      </c>
      <c r="J84">
        <v>11</v>
      </c>
      <c r="L84">
        <f t="shared" si="0"/>
        <v>42</v>
      </c>
      <c r="M84">
        <v>11</v>
      </c>
      <c r="O84" s="109"/>
      <c r="P84">
        <v>17</v>
      </c>
      <c r="Q84">
        <v>11</v>
      </c>
      <c r="T84">
        <v>8</v>
      </c>
      <c r="U84">
        <v>11</v>
      </c>
      <c r="Y84">
        <v>13</v>
      </c>
      <c r="Z84">
        <v>11</v>
      </c>
      <c r="AC84">
        <f t="shared" si="1"/>
        <v>38</v>
      </c>
      <c r="AD84">
        <v>11</v>
      </c>
    </row>
    <row r="85" spans="1:30">
      <c r="A85">
        <v>18</v>
      </c>
      <c r="B85">
        <v>12</v>
      </c>
      <c r="E85">
        <v>18</v>
      </c>
      <c r="F85">
        <v>12</v>
      </c>
      <c r="I85">
        <v>9</v>
      </c>
      <c r="J85">
        <v>12</v>
      </c>
      <c r="L85">
        <f t="shared" si="0"/>
        <v>45</v>
      </c>
      <c r="M85">
        <v>12</v>
      </c>
      <c r="O85" s="109"/>
      <c r="P85">
        <v>18</v>
      </c>
      <c r="Q85">
        <v>12</v>
      </c>
      <c r="T85">
        <v>10</v>
      </c>
      <c r="U85">
        <v>12</v>
      </c>
      <c r="Y85">
        <v>12</v>
      </c>
      <c r="Z85">
        <v>12</v>
      </c>
      <c r="AC85">
        <f t="shared" si="1"/>
        <v>40</v>
      </c>
      <c r="AD85">
        <v>12</v>
      </c>
    </row>
    <row r="86" spans="1:30">
      <c r="A86">
        <v>13</v>
      </c>
      <c r="B86">
        <v>13</v>
      </c>
      <c r="E86">
        <v>15</v>
      </c>
      <c r="F86">
        <v>13</v>
      </c>
      <c r="I86">
        <v>2</v>
      </c>
      <c r="J86">
        <v>13</v>
      </c>
      <c r="L86">
        <f t="shared" si="0"/>
        <v>30</v>
      </c>
      <c r="M86">
        <v>13</v>
      </c>
      <c r="O86" s="109"/>
      <c r="P86">
        <v>19</v>
      </c>
      <c r="Q86">
        <v>13</v>
      </c>
      <c r="T86">
        <v>12</v>
      </c>
      <c r="U86">
        <v>13</v>
      </c>
      <c r="Y86">
        <v>14</v>
      </c>
      <c r="Z86">
        <v>13</v>
      </c>
      <c r="AC86">
        <f t="shared" si="1"/>
        <v>45</v>
      </c>
      <c r="AD86">
        <v>13</v>
      </c>
    </row>
    <row r="87" spans="1:30">
      <c r="A87">
        <v>14</v>
      </c>
      <c r="B87">
        <v>14</v>
      </c>
      <c r="E87">
        <v>16</v>
      </c>
      <c r="F87">
        <v>14</v>
      </c>
      <c r="I87">
        <v>7</v>
      </c>
      <c r="J87">
        <v>14</v>
      </c>
      <c r="L87">
        <f t="shared" si="0"/>
        <v>37</v>
      </c>
      <c r="M87">
        <v>14</v>
      </c>
      <c r="O87" s="109"/>
      <c r="P87">
        <v>16</v>
      </c>
      <c r="Q87">
        <v>14</v>
      </c>
      <c r="T87">
        <v>13</v>
      </c>
      <c r="U87">
        <v>14</v>
      </c>
      <c r="Y87">
        <v>15</v>
      </c>
      <c r="Z87">
        <v>14</v>
      </c>
      <c r="AC87">
        <f t="shared" si="1"/>
        <v>44</v>
      </c>
      <c r="AD87">
        <v>14</v>
      </c>
    </row>
    <row r="88" spans="1:30">
      <c r="A88">
        <v>5</v>
      </c>
      <c r="B88">
        <v>15</v>
      </c>
      <c r="E88">
        <v>12</v>
      </c>
      <c r="F88">
        <v>15</v>
      </c>
      <c r="I88">
        <v>13</v>
      </c>
      <c r="J88">
        <v>15</v>
      </c>
      <c r="L88">
        <f t="shared" si="0"/>
        <v>30</v>
      </c>
      <c r="M88">
        <v>15</v>
      </c>
      <c r="O88" s="109"/>
      <c r="P88">
        <v>14</v>
      </c>
      <c r="Q88">
        <v>15</v>
      </c>
      <c r="T88">
        <v>11</v>
      </c>
      <c r="U88">
        <v>15</v>
      </c>
      <c r="Y88">
        <v>16</v>
      </c>
      <c r="Z88">
        <v>15</v>
      </c>
      <c r="AC88">
        <f t="shared" si="1"/>
        <v>41</v>
      </c>
      <c r="AD88">
        <v>15</v>
      </c>
    </row>
    <row r="89" spans="1:30">
      <c r="A89">
        <v>1</v>
      </c>
      <c r="B89">
        <v>16</v>
      </c>
      <c r="E89">
        <v>9</v>
      </c>
      <c r="F89">
        <v>16</v>
      </c>
      <c r="I89">
        <v>17</v>
      </c>
      <c r="J89">
        <v>16</v>
      </c>
      <c r="L89">
        <f t="shared" si="0"/>
        <v>27</v>
      </c>
      <c r="M89">
        <v>16</v>
      </c>
      <c r="O89" s="109"/>
      <c r="P89">
        <v>10</v>
      </c>
      <c r="Q89">
        <v>16</v>
      </c>
      <c r="T89">
        <v>9</v>
      </c>
      <c r="U89">
        <v>16</v>
      </c>
      <c r="Y89">
        <v>17</v>
      </c>
      <c r="Z89">
        <v>16</v>
      </c>
      <c r="AC89">
        <f t="shared" si="1"/>
        <v>36</v>
      </c>
      <c r="AD89">
        <v>16</v>
      </c>
    </row>
    <row r="90" spans="1:30">
      <c r="A90">
        <v>6</v>
      </c>
      <c r="B90">
        <v>17</v>
      </c>
      <c r="E90">
        <v>5</v>
      </c>
      <c r="F90">
        <v>17</v>
      </c>
      <c r="I90">
        <v>18</v>
      </c>
      <c r="J90">
        <v>17</v>
      </c>
      <c r="L90">
        <f t="shared" si="0"/>
        <v>29</v>
      </c>
      <c r="M90">
        <v>17</v>
      </c>
      <c r="O90" s="109"/>
      <c r="P90">
        <v>7</v>
      </c>
      <c r="Q90">
        <v>17</v>
      </c>
      <c r="T90">
        <v>6</v>
      </c>
      <c r="U90">
        <v>17</v>
      </c>
      <c r="Y90">
        <v>19</v>
      </c>
      <c r="Z90">
        <v>17</v>
      </c>
      <c r="AC90">
        <f t="shared" si="1"/>
        <v>32</v>
      </c>
      <c r="AD90">
        <v>17</v>
      </c>
    </row>
    <row r="91" spans="1:30">
      <c r="A91">
        <v>12</v>
      </c>
      <c r="B91">
        <v>18</v>
      </c>
      <c r="E91">
        <v>2</v>
      </c>
      <c r="F91">
        <v>18</v>
      </c>
      <c r="I91">
        <v>16</v>
      </c>
      <c r="J91">
        <v>18</v>
      </c>
      <c r="L91">
        <f t="shared" si="0"/>
        <v>30</v>
      </c>
      <c r="M91">
        <v>18</v>
      </c>
      <c r="O91" s="109"/>
      <c r="P91">
        <v>13</v>
      </c>
      <c r="Q91">
        <v>18</v>
      </c>
      <c r="T91">
        <v>3</v>
      </c>
      <c r="U91">
        <v>18</v>
      </c>
      <c r="Y91">
        <v>18</v>
      </c>
      <c r="Z91">
        <v>18</v>
      </c>
      <c r="AC91">
        <f t="shared" si="1"/>
        <v>34</v>
      </c>
      <c r="AD91">
        <v>18</v>
      </c>
    </row>
    <row r="92" spans="1:30">
      <c r="O92" s="109"/>
      <c r="P92" s="109"/>
    </row>
    <row r="93" spans="1:30">
      <c r="A93" s="120" t="s">
        <v>44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O93" s="109"/>
      <c r="P93" s="109"/>
    </row>
    <row r="94" spans="1:30">
      <c r="A94" t="s">
        <v>126</v>
      </c>
      <c r="B94" t="s">
        <v>17</v>
      </c>
      <c r="E94" t="s">
        <v>126</v>
      </c>
      <c r="F94" t="s">
        <v>17</v>
      </c>
      <c r="I94" t="s">
        <v>126</v>
      </c>
      <c r="J94" t="s">
        <v>17</v>
      </c>
      <c r="L94" t="s">
        <v>157</v>
      </c>
      <c r="M94" t="s">
        <v>166</v>
      </c>
      <c r="O94" s="109"/>
      <c r="P94" t="s">
        <v>126</v>
      </c>
      <c r="Q94" t="s">
        <v>17</v>
      </c>
      <c r="T94" t="s">
        <v>126</v>
      </c>
      <c r="U94" t="s">
        <v>17</v>
      </c>
      <c r="Y94" t="s">
        <v>126</v>
      </c>
      <c r="Z94" t="s">
        <v>17</v>
      </c>
      <c r="AC94" t="s">
        <v>157</v>
      </c>
      <c r="AD94" t="s">
        <v>17</v>
      </c>
    </row>
    <row r="95" spans="1:30">
      <c r="A95">
        <v>8</v>
      </c>
      <c r="B95">
        <v>0</v>
      </c>
      <c r="E95">
        <v>1</v>
      </c>
      <c r="F95">
        <v>0</v>
      </c>
      <c r="I95">
        <v>12</v>
      </c>
      <c r="J95">
        <v>0</v>
      </c>
      <c r="L95">
        <f>SUM(A95,E95,I95)</f>
        <v>21</v>
      </c>
      <c r="M95">
        <v>0</v>
      </c>
      <c r="O95" s="109"/>
      <c r="P95">
        <v>1</v>
      </c>
      <c r="Q95">
        <v>0</v>
      </c>
      <c r="T95">
        <v>1</v>
      </c>
      <c r="U95">
        <v>0</v>
      </c>
      <c r="Y95">
        <v>7</v>
      </c>
      <c r="Z95">
        <v>0</v>
      </c>
      <c r="AC95">
        <f>SUM(P95,T95,Y95)</f>
        <v>9</v>
      </c>
      <c r="AD95">
        <v>0</v>
      </c>
    </row>
    <row r="96" spans="1:30">
      <c r="A96">
        <v>11</v>
      </c>
      <c r="B96">
        <v>1</v>
      </c>
      <c r="E96">
        <v>3</v>
      </c>
      <c r="F96">
        <v>1</v>
      </c>
      <c r="I96">
        <v>9</v>
      </c>
      <c r="J96">
        <v>1</v>
      </c>
      <c r="L96">
        <f t="shared" ref="L96:L113" si="2">SUM(A96,E96,I96)</f>
        <v>23</v>
      </c>
      <c r="M96">
        <v>1</v>
      </c>
      <c r="O96" s="109"/>
      <c r="P96">
        <v>2</v>
      </c>
      <c r="Q96">
        <v>1</v>
      </c>
      <c r="T96">
        <v>2</v>
      </c>
      <c r="U96">
        <v>1</v>
      </c>
      <c r="Y96">
        <v>5</v>
      </c>
      <c r="Z96">
        <v>1</v>
      </c>
      <c r="AC96">
        <f t="shared" ref="AC96:AC113" si="3">SUM(P96,T96,Y96)</f>
        <v>9</v>
      </c>
      <c r="AD96">
        <v>1</v>
      </c>
    </row>
    <row r="97" spans="1:30">
      <c r="A97">
        <v>10</v>
      </c>
      <c r="B97">
        <v>2</v>
      </c>
      <c r="E97">
        <v>14</v>
      </c>
      <c r="F97">
        <v>2</v>
      </c>
      <c r="I97">
        <v>4</v>
      </c>
      <c r="J97">
        <v>2</v>
      </c>
      <c r="L97">
        <f t="shared" si="2"/>
        <v>28</v>
      </c>
      <c r="M97">
        <v>2</v>
      </c>
      <c r="O97" s="109"/>
      <c r="P97">
        <v>4</v>
      </c>
      <c r="Q97">
        <v>2</v>
      </c>
      <c r="T97">
        <v>9</v>
      </c>
      <c r="U97">
        <v>2</v>
      </c>
      <c r="Y97">
        <v>2</v>
      </c>
      <c r="Z97">
        <v>2</v>
      </c>
      <c r="AC97">
        <f t="shared" si="3"/>
        <v>15</v>
      </c>
      <c r="AD97">
        <v>2</v>
      </c>
    </row>
    <row r="98" spans="1:30">
      <c r="A98">
        <v>2</v>
      </c>
      <c r="B98">
        <v>3</v>
      </c>
      <c r="E98">
        <v>12</v>
      </c>
      <c r="F98">
        <v>3</v>
      </c>
      <c r="I98">
        <v>6</v>
      </c>
      <c r="J98">
        <v>3</v>
      </c>
      <c r="L98">
        <f t="shared" si="2"/>
        <v>20</v>
      </c>
      <c r="M98">
        <v>3</v>
      </c>
      <c r="O98" s="109"/>
      <c r="P98">
        <v>6</v>
      </c>
      <c r="Q98">
        <v>3</v>
      </c>
      <c r="T98">
        <v>7</v>
      </c>
      <c r="U98">
        <v>3</v>
      </c>
      <c r="Y98">
        <v>1</v>
      </c>
      <c r="Z98">
        <v>3</v>
      </c>
      <c r="AC98">
        <f t="shared" si="3"/>
        <v>14</v>
      </c>
      <c r="AD98">
        <v>3</v>
      </c>
    </row>
    <row r="99" spans="1:30">
      <c r="A99">
        <v>4</v>
      </c>
      <c r="B99">
        <v>4</v>
      </c>
      <c r="E99">
        <v>8</v>
      </c>
      <c r="F99">
        <v>4</v>
      </c>
      <c r="I99">
        <v>1</v>
      </c>
      <c r="J99">
        <v>4</v>
      </c>
      <c r="L99">
        <f t="shared" si="2"/>
        <v>13</v>
      </c>
      <c r="M99">
        <v>4</v>
      </c>
      <c r="O99" s="109"/>
      <c r="P99">
        <v>8</v>
      </c>
      <c r="Q99">
        <v>4</v>
      </c>
      <c r="T99">
        <v>3</v>
      </c>
      <c r="U99">
        <v>4</v>
      </c>
      <c r="Y99">
        <v>6</v>
      </c>
      <c r="Z99">
        <v>4</v>
      </c>
      <c r="AC99">
        <f t="shared" si="3"/>
        <v>17</v>
      </c>
      <c r="AD99">
        <v>4</v>
      </c>
    </row>
    <row r="100" spans="1:30">
      <c r="A100">
        <v>13</v>
      </c>
      <c r="B100">
        <v>5</v>
      </c>
      <c r="E100">
        <v>5</v>
      </c>
      <c r="F100">
        <v>5</v>
      </c>
      <c r="I100">
        <v>3</v>
      </c>
      <c r="J100">
        <v>5</v>
      </c>
      <c r="L100">
        <f t="shared" si="2"/>
        <v>21</v>
      </c>
      <c r="M100">
        <v>5</v>
      </c>
      <c r="O100" s="109"/>
      <c r="P100">
        <v>7</v>
      </c>
      <c r="Q100">
        <v>5</v>
      </c>
      <c r="T100">
        <v>4</v>
      </c>
      <c r="U100">
        <v>5</v>
      </c>
      <c r="Y100">
        <v>4</v>
      </c>
      <c r="Z100">
        <v>5</v>
      </c>
      <c r="AC100">
        <f t="shared" si="3"/>
        <v>15</v>
      </c>
      <c r="AD100">
        <v>5</v>
      </c>
    </row>
    <row r="101" spans="1:30">
      <c r="A101">
        <v>7</v>
      </c>
      <c r="B101">
        <v>6</v>
      </c>
      <c r="E101">
        <v>6</v>
      </c>
      <c r="F101">
        <v>6</v>
      </c>
      <c r="I101">
        <v>5</v>
      </c>
      <c r="J101">
        <v>6</v>
      </c>
      <c r="L101">
        <f t="shared" si="2"/>
        <v>18</v>
      </c>
      <c r="M101">
        <v>6</v>
      </c>
      <c r="O101" s="109"/>
      <c r="P101">
        <v>11</v>
      </c>
      <c r="Q101">
        <v>6</v>
      </c>
      <c r="T101">
        <v>5</v>
      </c>
      <c r="U101">
        <v>6</v>
      </c>
      <c r="Y101">
        <v>10</v>
      </c>
      <c r="Z101">
        <v>6</v>
      </c>
      <c r="AC101">
        <f t="shared" si="3"/>
        <v>26</v>
      </c>
      <c r="AD101">
        <v>6</v>
      </c>
    </row>
    <row r="102" spans="1:30">
      <c r="A102">
        <v>3</v>
      </c>
      <c r="B102">
        <v>7</v>
      </c>
      <c r="E102">
        <v>10</v>
      </c>
      <c r="F102">
        <v>7</v>
      </c>
      <c r="I102">
        <v>13</v>
      </c>
      <c r="J102">
        <v>7</v>
      </c>
      <c r="L102">
        <f t="shared" si="2"/>
        <v>26</v>
      </c>
      <c r="M102">
        <v>7</v>
      </c>
      <c r="O102" s="109"/>
      <c r="P102">
        <v>12</v>
      </c>
      <c r="Q102">
        <v>7</v>
      </c>
      <c r="T102">
        <v>6</v>
      </c>
      <c r="U102">
        <v>7</v>
      </c>
      <c r="Y102">
        <v>11</v>
      </c>
      <c r="Z102">
        <v>7</v>
      </c>
      <c r="AC102">
        <f t="shared" si="3"/>
        <v>29</v>
      </c>
      <c r="AD102">
        <v>7</v>
      </c>
    </row>
    <row r="103" spans="1:30">
      <c r="A103">
        <v>9</v>
      </c>
      <c r="B103">
        <v>8</v>
      </c>
      <c r="E103">
        <v>9</v>
      </c>
      <c r="F103">
        <v>8</v>
      </c>
      <c r="I103">
        <v>15</v>
      </c>
      <c r="J103">
        <v>8</v>
      </c>
      <c r="L103">
        <f t="shared" si="2"/>
        <v>33</v>
      </c>
      <c r="M103">
        <v>8</v>
      </c>
      <c r="O103" s="109"/>
      <c r="P103">
        <v>14</v>
      </c>
      <c r="Q103">
        <v>8</v>
      </c>
      <c r="T103">
        <v>10</v>
      </c>
      <c r="U103">
        <v>8</v>
      </c>
      <c r="Y103">
        <v>3</v>
      </c>
      <c r="Z103">
        <v>8</v>
      </c>
      <c r="AC103">
        <f t="shared" si="3"/>
        <v>27</v>
      </c>
      <c r="AD103">
        <v>8</v>
      </c>
    </row>
    <row r="104" spans="1:30">
      <c r="A104">
        <v>5</v>
      </c>
      <c r="B104">
        <v>9</v>
      </c>
      <c r="E104">
        <v>13</v>
      </c>
      <c r="F104">
        <v>9</v>
      </c>
      <c r="I104">
        <v>18</v>
      </c>
      <c r="J104">
        <v>9</v>
      </c>
      <c r="L104">
        <f t="shared" si="2"/>
        <v>36</v>
      </c>
      <c r="M104">
        <v>9</v>
      </c>
      <c r="O104" s="109"/>
      <c r="P104">
        <v>13</v>
      </c>
      <c r="Q104">
        <v>9</v>
      </c>
      <c r="T104">
        <v>11</v>
      </c>
      <c r="U104">
        <v>9</v>
      </c>
      <c r="Y104">
        <v>8</v>
      </c>
      <c r="Z104">
        <v>9</v>
      </c>
      <c r="AC104">
        <f t="shared" si="3"/>
        <v>32</v>
      </c>
      <c r="AD104">
        <v>9</v>
      </c>
    </row>
    <row r="105" spans="1:30">
      <c r="A105">
        <v>12</v>
      </c>
      <c r="B105">
        <v>10</v>
      </c>
      <c r="E105">
        <v>15</v>
      </c>
      <c r="F105">
        <v>10</v>
      </c>
      <c r="I105">
        <v>11</v>
      </c>
      <c r="J105">
        <v>10</v>
      </c>
      <c r="L105">
        <f t="shared" si="2"/>
        <v>38</v>
      </c>
      <c r="M105">
        <v>10</v>
      </c>
      <c r="O105" s="109"/>
      <c r="P105">
        <v>16</v>
      </c>
      <c r="Q105">
        <v>10</v>
      </c>
      <c r="T105">
        <v>13</v>
      </c>
      <c r="U105">
        <v>10</v>
      </c>
      <c r="Y105">
        <v>9</v>
      </c>
      <c r="Z105">
        <v>10</v>
      </c>
      <c r="AC105">
        <f t="shared" si="3"/>
        <v>38</v>
      </c>
      <c r="AD105">
        <v>10</v>
      </c>
    </row>
    <row r="106" spans="1:30">
      <c r="A106">
        <v>16</v>
      </c>
      <c r="B106">
        <v>11</v>
      </c>
      <c r="E106">
        <v>19</v>
      </c>
      <c r="F106">
        <v>11</v>
      </c>
      <c r="I106">
        <v>7</v>
      </c>
      <c r="J106">
        <v>11</v>
      </c>
      <c r="L106">
        <f t="shared" si="2"/>
        <v>42</v>
      </c>
      <c r="M106">
        <v>11</v>
      </c>
      <c r="O106" s="109"/>
      <c r="P106">
        <v>19</v>
      </c>
      <c r="Q106">
        <v>11</v>
      </c>
      <c r="T106">
        <v>15</v>
      </c>
      <c r="U106">
        <v>11</v>
      </c>
      <c r="Y106">
        <v>13</v>
      </c>
      <c r="Z106">
        <v>11</v>
      </c>
      <c r="AC106">
        <f t="shared" si="3"/>
        <v>47</v>
      </c>
      <c r="AD106">
        <v>11</v>
      </c>
    </row>
    <row r="107" spans="1:30">
      <c r="A107">
        <v>19</v>
      </c>
      <c r="B107">
        <v>12</v>
      </c>
      <c r="E107">
        <v>18</v>
      </c>
      <c r="F107">
        <v>12</v>
      </c>
      <c r="I107">
        <v>8</v>
      </c>
      <c r="J107">
        <v>12</v>
      </c>
      <c r="L107">
        <f t="shared" si="2"/>
        <v>45</v>
      </c>
      <c r="M107">
        <v>12</v>
      </c>
      <c r="O107" s="109"/>
      <c r="P107">
        <v>18</v>
      </c>
      <c r="Q107">
        <v>12</v>
      </c>
      <c r="T107">
        <v>16</v>
      </c>
      <c r="U107">
        <v>12</v>
      </c>
      <c r="Y107">
        <v>12</v>
      </c>
      <c r="Z107">
        <v>12</v>
      </c>
      <c r="AC107">
        <f t="shared" si="3"/>
        <v>46</v>
      </c>
      <c r="AD107">
        <v>12</v>
      </c>
    </row>
    <row r="108" spans="1:30">
      <c r="A108">
        <v>17</v>
      </c>
      <c r="B108">
        <v>13</v>
      </c>
      <c r="E108">
        <v>16</v>
      </c>
      <c r="F108">
        <v>13</v>
      </c>
      <c r="I108">
        <v>2</v>
      </c>
      <c r="J108">
        <v>13</v>
      </c>
      <c r="L108">
        <f t="shared" si="2"/>
        <v>35</v>
      </c>
      <c r="M108">
        <v>13</v>
      </c>
      <c r="O108" s="109"/>
      <c r="P108">
        <v>17</v>
      </c>
      <c r="Q108">
        <v>13</v>
      </c>
      <c r="T108">
        <v>18</v>
      </c>
      <c r="U108">
        <v>13</v>
      </c>
      <c r="Y108">
        <v>14</v>
      </c>
      <c r="Z108">
        <v>13</v>
      </c>
      <c r="AC108">
        <f t="shared" si="3"/>
        <v>49</v>
      </c>
      <c r="AD108">
        <v>13</v>
      </c>
    </row>
    <row r="109" spans="1:30">
      <c r="A109">
        <v>15</v>
      </c>
      <c r="B109">
        <v>14</v>
      </c>
      <c r="E109">
        <v>17</v>
      </c>
      <c r="F109">
        <v>14</v>
      </c>
      <c r="I109">
        <v>10</v>
      </c>
      <c r="J109">
        <v>14</v>
      </c>
      <c r="L109">
        <f t="shared" si="2"/>
        <v>42</v>
      </c>
      <c r="M109">
        <v>14</v>
      </c>
      <c r="O109" s="109"/>
      <c r="P109">
        <v>15</v>
      </c>
      <c r="Q109">
        <v>14</v>
      </c>
      <c r="T109">
        <v>19</v>
      </c>
      <c r="U109">
        <v>14</v>
      </c>
      <c r="Y109">
        <v>15</v>
      </c>
      <c r="Z109">
        <v>14</v>
      </c>
      <c r="AC109">
        <f t="shared" si="3"/>
        <v>49</v>
      </c>
      <c r="AD109">
        <v>14</v>
      </c>
    </row>
    <row r="110" spans="1:30">
      <c r="A110">
        <v>6</v>
      </c>
      <c r="B110">
        <v>15</v>
      </c>
      <c r="E110">
        <v>11</v>
      </c>
      <c r="F110">
        <v>15</v>
      </c>
      <c r="I110">
        <v>14</v>
      </c>
      <c r="J110">
        <v>15</v>
      </c>
      <c r="L110">
        <f t="shared" si="2"/>
        <v>31</v>
      </c>
      <c r="M110">
        <v>15</v>
      </c>
      <c r="O110" s="109"/>
      <c r="P110">
        <v>10</v>
      </c>
      <c r="Q110">
        <v>15</v>
      </c>
      <c r="T110">
        <v>17</v>
      </c>
      <c r="U110">
        <v>15</v>
      </c>
      <c r="Y110">
        <v>16</v>
      </c>
      <c r="Z110">
        <v>15</v>
      </c>
      <c r="AC110">
        <f t="shared" si="3"/>
        <v>43</v>
      </c>
      <c r="AD110">
        <v>15</v>
      </c>
    </row>
    <row r="111" spans="1:30">
      <c r="A111">
        <v>1</v>
      </c>
      <c r="B111">
        <v>16</v>
      </c>
      <c r="E111">
        <v>7</v>
      </c>
      <c r="F111">
        <v>16</v>
      </c>
      <c r="I111">
        <v>17</v>
      </c>
      <c r="J111">
        <v>16</v>
      </c>
      <c r="L111">
        <f t="shared" si="2"/>
        <v>25</v>
      </c>
      <c r="M111">
        <v>16</v>
      </c>
      <c r="O111" s="109"/>
      <c r="P111">
        <v>5</v>
      </c>
      <c r="Q111">
        <v>16</v>
      </c>
      <c r="T111">
        <v>14</v>
      </c>
      <c r="U111">
        <v>16</v>
      </c>
      <c r="Y111">
        <v>17</v>
      </c>
      <c r="Z111">
        <v>16</v>
      </c>
      <c r="AC111">
        <f t="shared" si="3"/>
        <v>36</v>
      </c>
      <c r="AD111">
        <v>16</v>
      </c>
    </row>
    <row r="112" spans="1:30">
      <c r="A112">
        <v>14</v>
      </c>
      <c r="B112">
        <v>17</v>
      </c>
      <c r="E112">
        <v>4</v>
      </c>
      <c r="F112">
        <v>17</v>
      </c>
      <c r="I112">
        <v>19</v>
      </c>
      <c r="J112">
        <v>17</v>
      </c>
      <c r="L112">
        <f t="shared" si="2"/>
        <v>37</v>
      </c>
      <c r="M112">
        <v>17</v>
      </c>
      <c r="O112" s="109"/>
      <c r="P112">
        <v>3</v>
      </c>
      <c r="Q112">
        <v>17</v>
      </c>
      <c r="T112">
        <v>12</v>
      </c>
      <c r="U112">
        <v>17</v>
      </c>
      <c r="Y112">
        <v>19</v>
      </c>
      <c r="Z112">
        <v>17</v>
      </c>
      <c r="AC112">
        <f t="shared" si="3"/>
        <v>34</v>
      </c>
      <c r="AD112">
        <v>17</v>
      </c>
    </row>
    <row r="113" spans="1:30">
      <c r="A113">
        <v>18</v>
      </c>
      <c r="B113">
        <v>18</v>
      </c>
      <c r="E113">
        <v>2</v>
      </c>
      <c r="F113">
        <v>18</v>
      </c>
      <c r="I113">
        <v>16</v>
      </c>
      <c r="J113">
        <v>18</v>
      </c>
      <c r="L113">
        <f t="shared" si="2"/>
        <v>36</v>
      </c>
      <c r="M113">
        <v>18</v>
      </c>
      <c r="O113" s="109"/>
      <c r="P113">
        <v>9</v>
      </c>
      <c r="Q113">
        <v>18</v>
      </c>
      <c r="T113">
        <v>8</v>
      </c>
      <c r="U113">
        <v>18</v>
      </c>
      <c r="Y113">
        <v>18</v>
      </c>
      <c r="Z113">
        <v>18</v>
      </c>
      <c r="AC113">
        <f t="shared" si="3"/>
        <v>35</v>
      </c>
      <c r="AD113">
        <v>18</v>
      </c>
    </row>
    <row r="114" spans="1:30">
      <c r="O114" s="109"/>
    </row>
    <row r="115" spans="1:30">
      <c r="O115" s="109"/>
    </row>
    <row r="116" spans="1:30">
      <c r="O116" s="109"/>
    </row>
    <row r="117" spans="1:30">
      <c r="A117" s="136" t="s">
        <v>170</v>
      </c>
      <c r="B117" s="136"/>
      <c r="C117" s="136"/>
      <c r="D117" s="136"/>
      <c r="E117" s="136"/>
      <c r="H117" s="136" t="s">
        <v>171</v>
      </c>
      <c r="I117" s="136"/>
      <c r="J117" s="136"/>
      <c r="K117" s="136"/>
      <c r="L117" s="136"/>
      <c r="O117" s="109"/>
      <c r="Q117" s="136" t="s">
        <v>172</v>
      </c>
      <c r="R117" s="136"/>
      <c r="S117" s="136"/>
      <c r="T117" s="136"/>
      <c r="U117" s="136"/>
      <c r="X117" s="136" t="s">
        <v>173</v>
      </c>
      <c r="Y117" s="136"/>
      <c r="Z117" s="136"/>
      <c r="AA117" s="136"/>
      <c r="AB117" s="136"/>
    </row>
    <row r="118" spans="1:30">
      <c r="A118" s="97" t="s">
        <v>150</v>
      </c>
      <c r="B118" s="103" t="s">
        <v>152</v>
      </c>
      <c r="C118" s="103" t="s">
        <v>153</v>
      </c>
      <c r="D118" s="103" t="s">
        <v>154</v>
      </c>
      <c r="E118" s="97" t="s">
        <v>151</v>
      </c>
      <c r="H118" s="97" t="s">
        <v>150</v>
      </c>
      <c r="I118" s="103" t="s">
        <v>152</v>
      </c>
      <c r="J118" s="103" t="s">
        <v>153</v>
      </c>
      <c r="K118" s="103" t="s">
        <v>154</v>
      </c>
      <c r="L118" s="97" t="s">
        <v>151</v>
      </c>
      <c r="Q118" s="97" t="s">
        <v>150</v>
      </c>
      <c r="R118" s="103" t="s">
        <v>152</v>
      </c>
      <c r="S118" s="103" t="s">
        <v>153</v>
      </c>
      <c r="T118" s="103" t="s">
        <v>154</v>
      </c>
      <c r="U118" s="97" t="s">
        <v>151</v>
      </c>
      <c r="X118" s="97" t="s">
        <v>150</v>
      </c>
      <c r="Y118" s="103" t="s">
        <v>152</v>
      </c>
      <c r="Z118" s="103" t="s">
        <v>153</v>
      </c>
      <c r="AA118" s="103" t="s">
        <v>154</v>
      </c>
      <c r="AB118" s="97" t="s">
        <v>151</v>
      </c>
    </row>
    <row r="119" spans="1:30">
      <c r="A119" s="97">
        <v>0</v>
      </c>
      <c r="B119" s="90">
        <v>2</v>
      </c>
      <c r="C119" s="90">
        <v>1</v>
      </c>
      <c r="D119" s="90">
        <v>11</v>
      </c>
      <c r="E119" s="90">
        <v>14</v>
      </c>
      <c r="H119" s="97">
        <v>0</v>
      </c>
      <c r="I119" s="90">
        <v>8</v>
      </c>
      <c r="J119" s="90">
        <v>1</v>
      </c>
      <c r="K119" s="90">
        <v>12</v>
      </c>
      <c r="L119" s="90">
        <v>21</v>
      </c>
      <c r="Q119" s="97">
        <v>0</v>
      </c>
      <c r="R119" s="90">
        <v>1</v>
      </c>
      <c r="S119" s="90">
        <v>7</v>
      </c>
      <c r="T119" s="90">
        <v>5</v>
      </c>
      <c r="U119" s="90">
        <v>13</v>
      </c>
      <c r="X119" s="97">
        <v>0</v>
      </c>
      <c r="Y119" s="90">
        <v>1</v>
      </c>
      <c r="Z119" s="90">
        <v>1</v>
      </c>
      <c r="AA119" s="90">
        <v>7</v>
      </c>
      <c r="AB119" s="90">
        <v>9</v>
      </c>
    </row>
    <row r="120" spans="1:30">
      <c r="A120" s="97">
        <v>1</v>
      </c>
      <c r="B120" s="90">
        <v>9</v>
      </c>
      <c r="C120" s="90">
        <v>10</v>
      </c>
      <c r="D120" s="90">
        <v>10</v>
      </c>
      <c r="E120" s="90">
        <v>29</v>
      </c>
      <c r="H120" s="97">
        <v>1</v>
      </c>
      <c r="I120" s="90">
        <v>11</v>
      </c>
      <c r="J120" s="90">
        <v>3</v>
      </c>
      <c r="K120" s="90">
        <v>9</v>
      </c>
      <c r="L120" s="90">
        <v>23</v>
      </c>
      <c r="Q120" s="97">
        <v>1</v>
      </c>
      <c r="R120" s="90">
        <v>2</v>
      </c>
      <c r="S120" s="90">
        <v>15</v>
      </c>
      <c r="T120" s="90">
        <v>7</v>
      </c>
      <c r="U120" s="90">
        <v>24</v>
      </c>
      <c r="X120" s="97">
        <v>1</v>
      </c>
      <c r="Y120" s="90">
        <v>2</v>
      </c>
      <c r="Z120" s="90">
        <v>2</v>
      </c>
      <c r="AA120" s="90">
        <v>5</v>
      </c>
      <c r="AB120" s="90">
        <v>9</v>
      </c>
    </row>
    <row r="121" spans="1:30">
      <c r="A121" s="97">
        <v>2</v>
      </c>
      <c r="B121" s="90">
        <v>16</v>
      </c>
      <c r="C121" s="90">
        <v>19</v>
      </c>
      <c r="D121" s="90">
        <v>4</v>
      </c>
      <c r="E121" s="90">
        <v>39</v>
      </c>
      <c r="H121" s="97">
        <v>2</v>
      </c>
      <c r="I121" s="90">
        <v>10</v>
      </c>
      <c r="J121" s="90">
        <v>14</v>
      </c>
      <c r="K121" s="90">
        <v>4</v>
      </c>
      <c r="L121" s="90">
        <v>28</v>
      </c>
      <c r="Q121" s="97">
        <v>2</v>
      </c>
      <c r="R121" s="90">
        <v>3</v>
      </c>
      <c r="S121" s="90">
        <v>18</v>
      </c>
      <c r="T121" s="90">
        <v>1</v>
      </c>
      <c r="U121" s="90">
        <v>22</v>
      </c>
      <c r="X121" s="97">
        <v>2</v>
      </c>
      <c r="Y121" s="90">
        <v>4</v>
      </c>
      <c r="Z121" s="90">
        <v>9</v>
      </c>
      <c r="AA121" s="90">
        <v>2</v>
      </c>
      <c r="AB121" s="90">
        <v>15</v>
      </c>
    </row>
    <row r="122" spans="1:30">
      <c r="A122" s="97">
        <v>3</v>
      </c>
      <c r="B122" s="90">
        <v>10</v>
      </c>
      <c r="C122" s="90">
        <v>14</v>
      </c>
      <c r="D122" s="90">
        <v>6</v>
      </c>
      <c r="E122" s="90">
        <v>30</v>
      </c>
      <c r="H122" s="97">
        <v>3</v>
      </c>
      <c r="I122" s="90">
        <v>2</v>
      </c>
      <c r="J122" s="90">
        <v>12</v>
      </c>
      <c r="K122" s="90">
        <v>6</v>
      </c>
      <c r="L122" s="90">
        <v>20</v>
      </c>
      <c r="Q122" s="97">
        <v>3</v>
      </c>
      <c r="R122" s="90">
        <v>4</v>
      </c>
      <c r="S122" s="90">
        <v>19</v>
      </c>
      <c r="T122" s="90">
        <v>2</v>
      </c>
      <c r="U122" s="90">
        <v>25</v>
      </c>
      <c r="X122" s="97">
        <v>3</v>
      </c>
      <c r="Y122" s="90">
        <v>6</v>
      </c>
      <c r="Z122" s="90">
        <v>7</v>
      </c>
      <c r="AA122" s="90">
        <v>1</v>
      </c>
      <c r="AB122" s="90">
        <v>14</v>
      </c>
    </row>
    <row r="123" spans="1:30">
      <c r="A123" s="97">
        <v>4</v>
      </c>
      <c r="B123" s="90">
        <v>15</v>
      </c>
      <c r="C123" s="90">
        <v>7</v>
      </c>
      <c r="D123" s="90">
        <v>1</v>
      </c>
      <c r="E123" s="90">
        <v>23</v>
      </c>
      <c r="H123" s="97">
        <v>4</v>
      </c>
      <c r="I123" s="90">
        <v>4</v>
      </c>
      <c r="J123" s="90">
        <v>8</v>
      </c>
      <c r="K123" s="90">
        <v>1</v>
      </c>
      <c r="L123" s="90">
        <v>13</v>
      </c>
      <c r="Q123" s="97">
        <v>4</v>
      </c>
      <c r="R123" s="90">
        <v>9</v>
      </c>
      <c r="S123" s="90">
        <v>17</v>
      </c>
      <c r="T123" s="90">
        <v>9</v>
      </c>
      <c r="U123" s="90">
        <v>35</v>
      </c>
      <c r="X123" s="97">
        <v>4</v>
      </c>
      <c r="Y123" s="90">
        <v>8</v>
      </c>
      <c r="Z123" s="90">
        <v>3</v>
      </c>
      <c r="AA123" s="90">
        <v>6</v>
      </c>
      <c r="AB123" s="90">
        <v>17</v>
      </c>
    </row>
    <row r="124" spans="1:30">
      <c r="A124" s="97">
        <v>5</v>
      </c>
      <c r="B124" s="90">
        <v>19</v>
      </c>
      <c r="C124" s="90">
        <v>3</v>
      </c>
      <c r="D124" s="90">
        <v>3</v>
      </c>
      <c r="E124" s="90">
        <v>25</v>
      </c>
      <c r="H124" s="97">
        <v>5</v>
      </c>
      <c r="I124" s="90">
        <v>13</v>
      </c>
      <c r="J124" s="90">
        <v>5</v>
      </c>
      <c r="K124" s="90">
        <v>3</v>
      </c>
      <c r="L124" s="90">
        <v>21</v>
      </c>
      <c r="Q124" s="97">
        <v>5</v>
      </c>
      <c r="R124" s="90">
        <v>8</v>
      </c>
      <c r="S124" s="90">
        <v>16</v>
      </c>
      <c r="T124" s="90">
        <v>8</v>
      </c>
      <c r="U124" s="90">
        <v>32</v>
      </c>
      <c r="X124" s="97">
        <v>5</v>
      </c>
      <c r="Y124" s="90">
        <v>7</v>
      </c>
      <c r="Z124" s="90">
        <v>4</v>
      </c>
      <c r="AA124" s="90">
        <v>4</v>
      </c>
      <c r="AB124" s="90">
        <v>15</v>
      </c>
    </row>
    <row r="125" spans="1:30">
      <c r="A125" s="97">
        <v>6</v>
      </c>
      <c r="B125" s="90">
        <v>11</v>
      </c>
      <c r="C125" s="90">
        <v>4</v>
      </c>
      <c r="D125" s="90">
        <v>5</v>
      </c>
      <c r="E125" s="90">
        <v>20</v>
      </c>
      <c r="H125" s="97">
        <v>6</v>
      </c>
      <c r="I125" s="90">
        <v>7</v>
      </c>
      <c r="J125" s="90">
        <v>6</v>
      </c>
      <c r="K125" s="90">
        <v>5</v>
      </c>
      <c r="L125" s="90">
        <v>18</v>
      </c>
      <c r="Q125" s="97">
        <v>6</v>
      </c>
      <c r="R125" s="90">
        <v>5</v>
      </c>
      <c r="S125" s="90">
        <v>14</v>
      </c>
      <c r="T125" s="90">
        <v>10</v>
      </c>
      <c r="U125" s="90">
        <v>29</v>
      </c>
      <c r="X125" s="97">
        <v>6</v>
      </c>
      <c r="Y125" s="90">
        <v>11</v>
      </c>
      <c r="Z125" s="90">
        <v>5</v>
      </c>
      <c r="AA125" s="90">
        <v>10</v>
      </c>
      <c r="AB125" s="90">
        <v>26</v>
      </c>
    </row>
    <row r="126" spans="1:30">
      <c r="A126" s="97">
        <v>7</v>
      </c>
      <c r="B126" s="90">
        <v>3</v>
      </c>
      <c r="C126" s="90">
        <v>6</v>
      </c>
      <c r="D126" s="90">
        <v>14</v>
      </c>
      <c r="E126" s="90">
        <v>23</v>
      </c>
      <c r="H126" s="97">
        <v>7</v>
      </c>
      <c r="I126" s="90">
        <v>3</v>
      </c>
      <c r="J126" s="90">
        <v>10</v>
      </c>
      <c r="K126" s="90">
        <v>13</v>
      </c>
      <c r="L126" s="90">
        <v>26</v>
      </c>
      <c r="Q126" s="97">
        <v>7</v>
      </c>
      <c r="R126" s="90">
        <v>6</v>
      </c>
      <c r="S126" s="90">
        <v>5</v>
      </c>
      <c r="T126" s="90">
        <v>11</v>
      </c>
      <c r="U126" s="90">
        <v>22</v>
      </c>
      <c r="X126" s="97">
        <v>7</v>
      </c>
      <c r="Y126" s="90">
        <v>12</v>
      </c>
      <c r="Z126" s="90">
        <v>6</v>
      </c>
      <c r="AA126" s="90">
        <v>11</v>
      </c>
      <c r="AB126" s="90">
        <v>29</v>
      </c>
    </row>
    <row r="127" spans="1:30">
      <c r="A127" s="97">
        <v>8</v>
      </c>
      <c r="B127" s="90">
        <v>8</v>
      </c>
      <c r="C127" s="90">
        <v>8</v>
      </c>
      <c r="D127" s="90">
        <v>15</v>
      </c>
      <c r="E127" s="90">
        <v>31</v>
      </c>
      <c r="H127" s="97">
        <v>8</v>
      </c>
      <c r="I127" s="90">
        <v>9</v>
      </c>
      <c r="J127" s="90">
        <v>9</v>
      </c>
      <c r="K127" s="90">
        <v>15</v>
      </c>
      <c r="L127" s="90">
        <v>33</v>
      </c>
      <c r="Q127" s="97">
        <v>8</v>
      </c>
      <c r="R127" s="90">
        <v>11</v>
      </c>
      <c r="S127" s="90">
        <v>1</v>
      </c>
      <c r="T127" s="90">
        <v>3</v>
      </c>
      <c r="U127" s="90">
        <v>15</v>
      </c>
      <c r="X127" s="97">
        <v>8</v>
      </c>
      <c r="Y127" s="90">
        <v>14</v>
      </c>
      <c r="Z127" s="90">
        <v>10</v>
      </c>
      <c r="AA127" s="90">
        <v>3</v>
      </c>
      <c r="AB127" s="90">
        <v>27</v>
      </c>
    </row>
    <row r="128" spans="1:30">
      <c r="A128" s="97">
        <v>9</v>
      </c>
      <c r="B128" s="90">
        <v>4</v>
      </c>
      <c r="C128" s="90">
        <v>11</v>
      </c>
      <c r="D128" s="90">
        <v>19</v>
      </c>
      <c r="E128" s="90">
        <v>34</v>
      </c>
      <c r="H128" s="97">
        <v>9</v>
      </c>
      <c r="I128" s="90">
        <v>5</v>
      </c>
      <c r="J128" s="90">
        <v>13</v>
      </c>
      <c r="K128" s="90">
        <v>18</v>
      </c>
      <c r="L128" s="90">
        <v>36</v>
      </c>
      <c r="Q128" s="97">
        <v>9</v>
      </c>
      <c r="R128" s="90">
        <v>12</v>
      </c>
      <c r="S128" s="90">
        <v>2</v>
      </c>
      <c r="T128" s="90">
        <v>4</v>
      </c>
      <c r="U128" s="90">
        <v>18</v>
      </c>
      <c r="X128" s="97">
        <v>9</v>
      </c>
      <c r="Y128" s="90">
        <v>13</v>
      </c>
      <c r="Z128" s="90">
        <v>11</v>
      </c>
      <c r="AA128" s="90">
        <v>8</v>
      </c>
      <c r="AB128" s="90">
        <v>32</v>
      </c>
    </row>
    <row r="129" spans="1:28">
      <c r="A129" s="97">
        <v>10</v>
      </c>
      <c r="B129" s="90">
        <v>7</v>
      </c>
      <c r="C129" s="90">
        <v>13</v>
      </c>
      <c r="D129" s="90">
        <v>12</v>
      </c>
      <c r="E129" s="90">
        <v>32</v>
      </c>
      <c r="H129" s="97">
        <v>10</v>
      </c>
      <c r="I129" s="90">
        <v>12</v>
      </c>
      <c r="J129" s="90">
        <v>15</v>
      </c>
      <c r="K129" s="90">
        <v>11</v>
      </c>
      <c r="L129" s="90">
        <v>38</v>
      </c>
      <c r="Q129" s="97">
        <v>10</v>
      </c>
      <c r="R129" s="90">
        <v>15</v>
      </c>
      <c r="S129" s="90">
        <v>4</v>
      </c>
      <c r="T129" s="90">
        <v>6</v>
      </c>
      <c r="U129" s="90">
        <v>25</v>
      </c>
      <c r="X129" s="97">
        <v>10</v>
      </c>
      <c r="Y129" s="90">
        <v>16</v>
      </c>
      <c r="Z129" s="90">
        <v>13</v>
      </c>
      <c r="AA129" s="90">
        <v>9</v>
      </c>
      <c r="AB129" s="90">
        <v>38</v>
      </c>
    </row>
    <row r="130" spans="1:28">
      <c r="A130" s="97">
        <v>11</v>
      </c>
      <c r="B130" s="90">
        <v>17</v>
      </c>
      <c r="C130" s="90">
        <v>17</v>
      </c>
      <c r="D130" s="90">
        <v>8</v>
      </c>
      <c r="E130" s="90">
        <v>42</v>
      </c>
      <c r="H130" s="97">
        <v>11</v>
      </c>
      <c r="I130" s="90">
        <v>16</v>
      </c>
      <c r="J130" s="90">
        <v>19</v>
      </c>
      <c r="K130" s="90">
        <v>7</v>
      </c>
      <c r="L130" s="90">
        <v>42</v>
      </c>
      <c r="Q130" s="97">
        <v>11</v>
      </c>
      <c r="R130" s="90">
        <v>17</v>
      </c>
      <c r="S130" s="90">
        <v>8</v>
      </c>
      <c r="T130" s="90">
        <v>13</v>
      </c>
      <c r="U130" s="90">
        <v>38</v>
      </c>
      <c r="X130" s="97">
        <v>11</v>
      </c>
      <c r="Y130" s="90">
        <v>19</v>
      </c>
      <c r="Z130" s="90">
        <v>15</v>
      </c>
      <c r="AA130" s="90">
        <v>13</v>
      </c>
      <c r="AB130" s="90">
        <v>47</v>
      </c>
    </row>
    <row r="131" spans="1:28">
      <c r="A131" s="97">
        <v>12</v>
      </c>
      <c r="B131" s="90">
        <v>18</v>
      </c>
      <c r="C131" s="90">
        <v>18</v>
      </c>
      <c r="D131" s="90">
        <v>9</v>
      </c>
      <c r="E131" s="90">
        <v>45</v>
      </c>
      <c r="H131" s="97">
        <v>12</v>
      </c>
      <c r="I131" s="90">
        <v>19</v>
      </c>
      <c r="J131" s="90">
        <v>18</v>
      </c>
      <c r="K131" s="90">
        <v>8</v>
      </c>
      <c r="L131" s="90">
        <v>45</v>
      </c>
      <c r="Q131" s="97">
        <v>12</v>
      </c>
      <c r="R131" s="90">
        <v>18</v>
      </c>
      <c r="S131" s="90">
        <v>10</v>
      </c>
      <c r="T131" s="90">
        <v>12</v>
      </c>
      <c r="U131" s="90">
        <v>40</v>
      </c>
      <c r="X131" s="97">
        <v>12</v>
      </c>
      <c r="Y131" s="90">
        <v>18</v>
      </c>
      <c r="Z131" s="90">
        <v>16</v>
      </c>
      <c r="AA131" s="90">
        <v>12</v>
      </c>
      <c r="AB131" s="90">
        <v>46</v>
      </c>
    </row>
    <row r="132" spans="1:28">
      <c r="A132" s="97">
        <v>13</v>
      </c>
      <c r="B132" s="90">
        <v>13</v>
      </c>
      <c r="C132" s="90">
        <v>15</v>
      </c>
      <c r="D132" s="90">
        <v>2</v>
      </c>
      <c r="E132" s="90">
        <v>30</v>
      </c>
      <c r="H132" s="97">
        <v>13</v>
      </c>
      <c r="I132" s="90">
        <v>17</v>
      </c>
      <c r="J132" s="90">
        <v>16</v>
      </c>
      <c r="K132" s="90">
        <v>2</v>
      </c>
      <c r="L132" s="90">
        <v>35</v>
      </c>
      <c r="Q132" s="97">
        <v>13</v>
      </c>
      <c r="R132" s="90">
        <v>19</v>
      </c>
      <c r="S132" s="90">
        <v>12</v>
      </c>
      <c r="T132" s="90">
        <v>14</v>
      </c>
      <c r="U132" s="90">
        <v>45</v>
      </c>
      <c r="X132" s="97">
        <v>13</v>
      </c>
      <c r="Y132" s="90">
        <v>17</v>
      </c>
      <c r="Z132" s="90">
        <v>18</v>
      </c>
      <c r="AA132" s="90">
        <v>14</v>
      </c>
      <c r="AB132" s="90">
        <v>49</v>
      </c>
    </row>
    <row r="133" spans="1:28">
      <c r="A133" s="97">
        <v>14</v>
      </c>
      <c r="B133" s="90">
        <v>14</v>
      </c>
      <c r="C133" s="90">
        <v>16</v>
      </c>
      <c r="D133" s="90">
        <v>7</v>
      </c>
      <c r="E133" s="90">
        <v>37</v>
      </c>
      <c r="H133" s="97">
        <v>14</v>
      </c>
      <c r="I133" s="90">
        <v>15</v>
      </c>
      <c r="J133" s="90">
        <v>17</v>
      </c>
      <c r="K133" s="90">
        <v>10</v>
      </c>
      <c r="L133" s="90">
        <v>42</v>
      </c>
      <c r="Q133" s="97">
        <v>14</v>
      </c>
      <c r="R133" s="90">
        <v>16</v>
      </c>
      <c r="S133" s="90">
        <v>13</v>
      </c>
      <c r="T133" s="90">
        <v>15</v>
      </c>
      <c r="U133" s="90">
        <v>44</v>
      </c>
      <c r="X133" s="97">
        <v>14</v>
      </c>
      <c r="Y133" s="90">
        <v>15</v>
      </c>
      <c r="Z133" s="90">
        <v>19</v>
      </c>
      <c r="AA133" s="90">
        <v>15</v>
      </c>
      <c r="AB133" s="90">
        <v>49</v>
      </c>
    </row>
    <row r="134" spans="1:28">
      <c r="A134" s="97">
        <v>15</v>
      </c>
      <c r="B134" s="90">
        <v>5</v>
      </c>
      <c r="C134" s="90">
        <v>12</v>
      </c>
      <c r="D134" s="90">
        <v>13</v>
      </c>
      <c r="E134" s="90">
        <v>30</v>
      </c>
      <c r="H134" s="97">
        <v>15</v>
      </c>
      <c r="I134" s="90">
        <v>6</v>
      </c>
      <c r="J134" s="90">
        <v>11</v>
      </c>
      <c r="K134" s="90">
        <v>14</v>
      </c>
      <c r="L134" s="90">
        <v>31</v>
      </c>
      <c r="Q134" s="97">
        <v>15</v>
      </c>
      <c r="R134" s="90">
        <v>14</v>
      </c>
      <c r="S134" s="90">
        <v>11</v>
      </c>
      <c r="T134" s="90">
        <v>16</v>
      </c>
      <c r="U134" s="90">
        <v>41</v>
      </c>
      <c r="X134" s="97">
        <v>15</v>
      </c>
      <c r="Y134" s="90">
        <v>10</v>
      </c>
      <c r="Z134" s="90">
        <v>17</v>
      </c>
      <c r="AA134" s="90">
        <v>16</v>
      </c>
      <c r="AB134" s="90">
        <v>43</v>
      </c>
    </row>
    <row r="135" spans="1:28">
      <c r="A135" s="97">
        <v>16</v>
      </c>
      <c r="B135" s="90">
        <v>1</v>
      </c>
      <c r="C135" s="90">
        <v>9</v>
      </c>
      <c r="D135" s="90">
        <v>17</v>
      </c>
      <c r="E135" s="90">
        <v>27</v>
      </c>
      <c r="H135" s="97">
        <v>16</v>
      </c>
      <c r="I135" s="90">
        <v>1</v>
      </c>
      <c r="J135" s="90">
        <v>7</v>
      </c>
      <c r="K135" s="90">
        <v>17</v>
      </c>
      <c r="L135" s="90">
        <v>25</v>
      </c>
      <c r="Q135" s="97">
        <v>16</v>
      </c>
      <c r="R135" s="90">
        <v>10</v>
      </c>
      <c r="S135" s="90">
        <v>9</v>
      </c>
      <c r="T135" s="90">
        <v>17</v>
      </c>
      <c r="U135" s="90">
        <v>36</v>
      </c>
      <c r="X135" s="97">
        <v>16</v>
      </c>
      <c r="Y135" s="90">
        <v>5</v>
      </c>
      <c r="Z135" s="90">
        <v>14</v>
      </c>
      <c r="AA135" s="90">
        <v>17</v>
      </c>
      <c r="AB135" s="90">
        <v>36</v>
      </c>
    </row>
    <row r="136" spans="1:28">
      <c r="A136" s="97">
        <v>17</v>
      </c>
      <c r="B136" s="90">
        <v>6</v>
      </c>
      <c r="C136" s="90">
        <v>5</v>
      </c>
      <c r="D136" s="90">
        <v>18</v>
      </c>
      <c r="E136" s="90">
        <v>29</v>
      </c>
      <c r="H136" s="97">
        <v>17</v>
      </c>
      <c r="I136" s="90">
        <v>14</v>
      </c>
      <c r="J136" s="90">
        <v>4</v>
      </c>
      <c r="K136" s="90">
        <v>19</v>
      </c>
      <c r="L136" s="90">
        <v>37</v>
      </c>
      <c r="Q136" s="97">
        <v>17</v>
      </c>
      <c r="R136" s="90">
        <v>7</v>
      </c>
      <c r="S136" s="90">
        <v>6</v>
      </c>
      <c r="T136" s="90">
        <v>19</v>
      </c>
      <c r="U136" s="90">
        <v>32</v>
      </c>
      <c r="X136" s="97">
        <v>17</v>
      </c>
      <c r="Y136" s="90">
        <v>3</v>
      </c>
      <c r="Z136" s="90">
        <v>12</v>
      </c>
      <c r="AA136" s="90">
        <v>19</v>
      </c>
      <c r="AB136" s="90">
        <v>34</v>
      </c>
    </row>
    <row r="137" spans="1:28">
      <c r="A137" s="97">
        <v>18</v>
      </c>
      <c r="B137" s="90">
        <v>12</v>
      </c>
      <c r="C137" s="90">
        <v>2</v>
      </c>
      <c r="D137" s="90">
        <v>16</v>
      </c>
      <c r="E137" s="90">
        <v>30</v>
      </c>
      <c r="H137" s="97">
        <v>18</v>
      </c>
      <c r="I137" s="90">
        <v>18</v>
      </c>
      <c r="J137" s="90">
        <v>2</v>
      </c>
      <c r="K137" s="90">
        <v>16</v>
      </c>
      <c r="L137" s="90">
        <v>36</v>
      </c>
      <c r="Q137" s="97">
        <v>18</v>
      </c>
      <c r="R137" s="90">
        <v>13</v>
      </c>
      <c r="S137" s="90">
        <v>3</v>
      </c>
      <c r="T137" s="90">
        <v>18</v>
      </c>
      <c r="U137" s="90">
        <v>34</v>
      </c>
      <c r="X137" s="97">
        <v>18</v>
      </c>
      <c r="Y137" s="90">
        <v>9</v>
      </c>
      <c r="Z137" s="90">
        <v>8</v>
      </c>
      <c r="AA137" s="90">
        <v>18</v>
      </c>
      <c r="AB137" s="90">
        <v>35</v>
      </c>
    </row>
  </sheetData>
  <sortState ref="Y95:Z113">
    <sortCondition ref="Z95:Z113"/>
  </sortState>
  <mergeCells count="14">
    <mergeCell ref="B1:I1"/>
    <mergeCell ref="L1:R1"/>
    <mergeCell ref="U1:AA1"/>
    <mergeCell ref="A25:O25"/>
    <mergeCell ref="A26:C26"/>
    <mergeCell ref="E26:G26"/>
    <mergeCell ref="I26:K26"/>
    <mergeCell ref="A71:K71"/>
    <mergeCell ref="A93:K93"/>
    <mergeCell ref="P25:AD25"/>
    <mergeCell ref="A117:E117"/>
    <mergeCell ref="H117:L117"/>
    <mergeCell ref="Q117:U117"/>
    <mergeCell ref="X117:AB1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48"/>
  <sheetViews>
    <sheetView topLeftCell="A121" workbookViewId="0">
      <selection activeCell="B127" sqref="B127:AB147"/>
    </sheetView>
  </sheetViews>
  <sheetFormatPr defaultRowHeight="15"/>
  <sheetData>
    <row r="1" spans="3:28">
      <c r="D1" s="110">
        <v>43477</v>
      </c>
      <c r="H1" s="110">
        <v>43497</v>
      </c>
      <c r="L1" s="110">
        <v>43554</v>
      </c>
    </row>
    <row r="2" spans="3:28">
      <c r="C2" t="s">
        <v>46</v>
      </c>
      <c r="G2" t="s">
        <v>46</v>
      </c>
      <c r="K2" t="s">
        <v>46</v>
      </c>
      <c r="R2" t="s">
        <v>48</v>
      </c>
      <c r="V2" t="s">
        <v>48</v>
      </c>
      <c r="Z2" t="s">
        <v>48</v>
      </c>
    </row>
    <row r="4" spans="3:28">
      <c r="C4" t="s">
        <v>17</v>
      </c>
      <c r="D4" t="s">
        <v>21</v>
      </c>
      <c r="E4" t="s">
        <v>44</v>
      </c>
      <c r="G4" t="s">
        <v>17</v>
      </c>
      <c r="H4" t="s">
        <v>21</v>
      </c>
      <c r="I4" t="s">
        <v>44</v>
      </c>
      <c r="K4" t="s">
        <v>17</v>
      </c>
      <c r="L4" t="s">
        <v>21</v>
      </c>
      <c r="M4" t="s">
        <v>44</v>
      </c>
      <c r="R4" t="s">
        <v>17</v>
      </c>
      <c r="S4" t="s">
        <v>21</v>
      </c>
      <c r="T4" t="s">
        <v>44</v>
      </c>
      <c r="V4" t="s">
        <v>17</v>
      </c>
      <c r="W4" t="s">
        <v>21</v>
      </c>
      <c r="X4" t="s">
        <v>44</v>
      </c>
      <c r="Z4" t="s">
        <v>17</v>
      </c>
      <c r="AA4" t="s">
        <v>21</v>
      </c>
      <c r="AB4" t="s">
        <v>44</v>
      </c>
    </row>
    <row r="5" spans="3:28">
      <c r="C5">
        <v>0</v>
      </c>
      <c r="D5">
        <v>1.7163809523809701</v>
      </c>
      <c r="E5">
        <v>1.7515416666666801</v>
      </c>
      <c r="G5">
        <v>0</v>
      </c>
      <c r="H5">
        <v>2.8471999999999702</v>
      </c>
      <c r="I5">
        <v>2.8324285714285402</v>
      </c>
      <c r="K5">
        <v>0</v>
      </c>
      <c r="L5">
        <v>0.97571428571427499</v>
      </c>
      <c r="M5">
        <v>0.96366666666666201</v>
      </c>
      <c r="R5">
        <v>0</v>
      </c>
      <c r="S5">
        <v>0.78449999999998798</v>
      </c>
      <c r="T5">
        <v>0.78449999999998798</v>
      </c>
      <c r="V5">
        <v>0</v>
      </c>
      <c r="W5">
        <v>3.0379999999999701</v>
      </c>
      <c r="X5">
        <v>3.2241428571428301</v>
      </c>
      <c r="Z5">
        <v>0</v>
      </c>
      <c r="AA5">
        <v>0.72985714285714398</v>
      </c>
      <c r="AB5">
        <v>0.450000000000011</v>
      </c>
    </row>
    <row r="6" spans="3:28">
      <c r="C6">
        <v>1</v>
      </c>
      <c r="D6">
        <v>1.7552857142857199</v>
      </c>
      <c r="E6">
        <v>1.818875</v>
      </c>
      <c r="G6">
        <v>1</v>
      </c>
      <c r="H6">
        <v>3.1336999999999602</v>
      </c>
      <c r="I6">
        <v>3.0297142857142498</v>
      </c>
      <c r="K6">
        <v>1</v>
      </c>
      <c r="L6">
        <v>1.1554285714285699</v>
      </c>
      <c r="M6">
        <v>1.131</v>
      </c>
      <c r="R6">
        <v>1</v>
      </c>
      <c r="S6">
        <v>0.87499999999998801</v>
      </c>
      <c r="T6">
        <v>0.87499999999998801</v>
      </c>
      <c r="V6">
        <v>1</v>
      </c>
      <c r="W6">
        <v>3.6957777777777499</v>
      </c>
      <c r="X6">
        <v>3.8801428571428298</v>
      </c>
      <c r="Z6">
        <v>1</v>
      </c>
      <c r="AA6">
        <v>0.78599999999998105</v>
      </c>
      <c r="AB6">
        <v>0.46733333333333199</v>
      </c>
    </row>
    <row r="7" spans="3:28">
      <c r="C7">
        <v>2</v>
      </c>
      <c r="D7">
        <v>1.9494285714285899</v>
      </c>
      <c r="E7">
        <v>2.0099583333333402</v>
      </c>
      <c r="G7">
        <v>2</v>
      </c>
      <c r="H7">
        <v>2.8039999999999701</v>
      </c>
      <c r="I7">
        <v>2.6905714285714</v>
      </c>
      <c r="K7">
        <v>2</v>
      </c>
      <c r="L7">
        <v>0.86399999999999799</v>
      </c>
      <c r="M7">
        <v>0.78866666666666796</v>
      </c>
      <c r="R7">
        <v>2</v>
      </c>
      <c r="S7">
        <v>0.87729999999999397</v>
      </c>
      <c r="T7">
        <v>0.87729999999999397</v>
      </c>
      <c r="V7">
        <v>2</v>
      </c>
      <c r="W7">
        <v>3.7313333333332999</v>
      </c>
      <c r="X7">
        <v>3.3937142857142502</v>
      </c>
      <c r="Z7">
        <v>2</v>
      </c>
      <c r="AA7">
        <v>0.73699999999999599</v>
      </c>
      <c r="AB7">
        <v>0.46000000000000202</v>
      </c>
    </row>
    <row r="8" spans="3:28">
      <c r="C8">
        <v>3</v>
      </c>
      <c r="D8">
        <v>2.0680476190476398</v>
      </c>
      <c r="E8">
        <v>2.1363333333333498</v>
      </c>
      <c r="G8">
        <v>3</v>
      </c>
      <c r="H8">
        <v>2.38709999999997</v>
      </c>
      <c r="I8">
        <v>2.5602857142856901</v>
      </c>
      <c r="K8">
        <v>3</v>
      </c>
      <c r="L8">
        <v>0.99871428571426601</v>
      </c>
      <c r="M8">
        <v>0.904333333333318</v>
      </c>
      <c r="R8">
        <v>3</v>
      </c>
      <c r="S8">
        <v>0.86529999999999396</v>
      </c>
      <c r="T8">
        <v>0.86529999999999396</v>
      </c>
      <c r="V8">
        <v>3</v>
      </c>
      <c r="W8">
        <v>3.2395555555555302</v>
      </c>
      <c r="X8">
        <v>3.2705714285714098</v>
      </c>
      <c r="Z8">
        <v>3</v>
      </c>
      <c r="AA8">
        <v>0.90857142857142303</v>
      </c>
      <c r="AB8">
        <v>0.92533333333336298</v>
      </c>
    </row>
    <row r="9" spans="3:28">
      <c r="C9">
        <v>4</v>
      </c>
      <c r="D9">
        <v>2.0821904761904899</v>
      </c>
      <c r="E9">
        <v>2.1486250000000102</v>
      </c>
      <c r="G9">
        <v>4</v>
      </c>
      <c r="H9">
        <v>2.4784999999999702</v>
      </c>
      <c r="I9">
        <v>2.6815714285713899</v>
      </c>
      <c r="K9">
        <v>4</v>
      </c>
      <c r="L9">
        <v>1.1394285714285699</v>
      </c>
      <c r="M9">
        <v>1.1143333333333301</v>
      </c>
      <c r="R9">
        <v>4</v>
      </c>
      <c r="S9">
        <v>0.87879999999999203</v>
      </c>
      <c r="T9">
        <v>0.87879999999999203</v>
      </c>
      <c r="V9">
        <v>4</v>
      </c>
      <c r="W9">
        <v>2.9687777777777402</v>
      </c>
      <c r="X9">
        <v>2.6812857142856799</v>
      </c>
      <c r="Z9">
        <v>4</v>
      </c>
      <c r="AA9">
        <v>1.1668571428571499</v>
      </c>
      <c r="AB9">
        <v>1.20166666666669</v>
      </c>
    </row>
    <row r="10" spans="3:28">
      <c r="C10">
        <v>5</v>
      </c>
      <c r="D10">
        <v>2.0876666666666801</v>
      </c>
      <c r="E10">
        <v>2.0700000000000101</v>
      </c>
      <c r="G10">
        <v>5</v>
      </c>
      <c r="H10">
        <v>2.3534999999999702</v>
      </c>
      <c r="I10">
        <v>2.4767142857142499</v>
      </c>
      <c r="K10">
        <v>5</v>
      </c>
      <c r="L10">
        <v>0.89185714285714301</v>
      </c>
      <c r="M10">
        <v>0.831666666666668</v>
      </c>
      <c r="R10">
        <v>5</v>
      </c>
      <c r="S10">
        <v>0.86459999999999704</v>
      </c>
      <c r="T10">
        <v>0.86459999999999704</v>
      </c>
      <c r="V10">
        <v>5</v>
      </c>
      <c r="W10">
        <v>2.4601111111110798</v>
      </c>
      <c r="X10">
        <v>2.56442857142854</v>
      </c>
      <c r="Z10">
        <v>5</v>
      </c>
      <c r="AA10">
        <v>1.3277142857142901</v>
      </c>
      <c r="AB10">
        <v>1.78233333333335</v>
      </c>
    </row>
    <row r="11" spans="3:28">
      <c r="C11">
        <v>6</v>
      </c>
      <c r="D11">
        <v>1.99766666666668</v>
      </c>
      <c r="E11">
        <v>2.0144583333333399</v>
      </c>
      <c r="G11">
        <v>6</v>
      </c>
      <c r="H11">
        <v>2.3094999999999701</v>
      </c>
      <c r="I11">
        <v>2.5084285714285399</v>
      </c>
      <c r="K11">
        <v>6</v>
      </c>
      <c r="L11">
        <v>1.1437142857142899</v>
      </c>
      <c r="M11">
        <v>1.15516666666667</v>
      </c>
      <c r="R11">
        <v>6</v>
      </c>
      <c r="S11">
        <v>0.84180000000000299</v>
      </c>
      <c r="T11">
        <v>0.84180000000000299</v>
      </c>
      <c r="V11">
        <v>6</v>
      </c>
      <c r="W11">
        <v>2.2842222222222102</v>
      </c>
      <c r="X11">
        <v>2.3687142857142698</v>
      </c>
      <c r="Z11">
        <v>6</v>
      </c>
      <c r="AA11">
        <v>1.3574285714285801</v>
      </c>
      <c r="AB11">
        <v>1.96166666666669</v>
      </c>
    </row>
    <row r="12" spans="3:28">
      <c r="C12">
        <v>7</v>
      </c>
      <c r="D12">
        <v>2.0196190476190599</v>
      </c>
      <c r="E12">
        <v>2.0188750000000102</v>
      </c>
      <c r="G12">
        <v>7</v>
      </c>
      <c r="H12">
        <v>2.4149999999999698</v>
      </c>
      <c r="I12">
        <v>2.6988571428571202</v>
      </c>
      <c r="K12">
        <v>7</v>
      </c>
      <c r="L12">
        <v>1.2389999999999901</v>
      </c>
      <c r="M12">
        <v>1.28266666666666</v>
      </c>
      <c r="R12">
        <v>7</v>
      </c>
      <c r="S12">
        <v>0.84975000000000001</v>
      </c>
      <c r="T12">
        <v>0.84975000000000001</v>
      </c>
      <c r="V12">
        <v>7</v>
      </c>
      <c r="W12">
        <v>2.2651111111110902</v>
      </c>
      <c r="X12">
        <v>2.43628571428569</v>
      </c>
      <c r="Z12">
        <v>7</v>
      </c>
      <c r="AA12">
        <v>1.3962857142857199</v>
      </c>
      <c r="AB12">
        <v>2.2490000000000099</v>
      </c>
    </row>
    <row r="13" spans="3:28">
      <c r="C13">
        <v>8</v>
      </c>
      <c r="D13">
        <v>2.0480000000000098</v>
      </c>
      <c r="E13">
        <v>2.0490416666666702</v>
      </c>
      <c r="G13">
        <v>8</v>
      </c>
      <c r="H13">
        <v>2.4631999999999699</v>
      </c>
      <c r="I13">
        <v>2.74114285714283</v>
      </c>
      <c r="K13">
        <v>8</v>
      </c>
      <c r="L13">
        <v>0.98871428571428599</v>
      </c>
      <c r="M13">
        <v>1.01166666666667</v>
      </c>
      <c r="R13">
        <v>8</v>
      </c>
      <c r="S13">
        <v>0.83389999999999898</v>
      </c>
      <c r="T13">
        <v>0.83389999999999898</v>
      </c>
      <c r="V13">
        <v>8</v>
      </c>
      <c r="W13">
        <v>2.3011111111110898</v>
      </c>
      <c r="X13">
        <v>2.43914285714283</v>
      </c>
      <c r="Z13">
        <v>8</v>
      </c>
      <c r="AA13">
        <v>0.99657142857143799</v>
      </c>
      <c r="AB13">
        <v>1.52566666666669</v>
      </c>
    </row>
    <row r="14" spans="3:28">
      <c r="C14">
        <v>9</v>
      </c>
      <c r="D14">
        <v>2.11757142857144</v>
      </c>
      <c r="E14">
        <v>2.0884166666666699</v>
      </c>
      <c r="G14">
        <v>9</v>
      </c>
      <c r="H14">
        <v>2.54469999999997</v>
      </c>
      <c r="I14">
        <v>2.7854285714285498</v>
      </c>
      <c r="K14">
        <v>9</v>
      </c>
      <c r="L14">
        <v>1.24457142857144</v>
      </c>
      <c r="M14">
        <v>1.3998333333333399</v>
      </c>
      <c r="R14">
        <v>9</v>
      </c>
      <c r="S14">
        <v>0.83905000000000396</v>
      </c>
      <c r="T14">
        <v>0.83905000000000396</v>
      </c>
      <c r="V14">
        <v>9</v>
      </c>
      <c r="W14">
        <v>2.3623333333333001</v>
      </c>
      <c r="X14">
        <v>2.60042857142854</v>
      </c>
      <c r="Z14">
        <v>9</v>
      </c>
      <c r="AA14">
        <v>0.88257142857144599</v>
      </c>
      <c r="AB14">
        <v>1.2523333333333599</v>
      </c>
    </row>
    <row r="15" spans="3:28">
      <c r="C15">
        <v>10</v>
      </c>
      <c r="D15">
        <v>2.1472380952380998</v>
      </c>
      <c r="E15">
        <v>2.0965833333333399</v>
      </c>
      <c r="G15">
        <v>10</v>
      </c>
      <c r="H15">
        <v>2.5833999999999699</v>
      </c>
      <c r="I15">
        <v>2.96228571428568</v>
      </c>
      <c r="K15">
        <v>10</v>
      </c>
      <c r="L15">
        <v>1.3757142857142901</v>
      </c>
      <c r="M15">
        <v>1.5418333333333401</v>
      </c>
      <c r="R15">
        <v>10</v>
      </c>
      <c r="S15">
        <v>0.84590000000000898</v>
      </c>
      <c r="T15">
        <v>0.84590000000000898</v>
      </c>
      <c r="V15">
        <v>10</v>
      </c>
      <c r="W15">
        <v>2.4491111111110802</v>
      </c>
      <c r="X15">
        <v>2.6881428571428301</v>
      </c>
      <c r="Z15">
        <v>10</v>
      </c>
      <c r="AA15">
        <v>0.79042857142858303</v>
      </c>
      <c r="AB15">
        <v>1.44366666666669</v>
      </c>
    </row>
    <row r="16" spans="3:28">
      <c r="C16">
        <v>11</v>
      </c>
      <c r="D16">
        <v>2.0822857142857298</v>
      </c>
      <c r="E16">
        <v>2.0184583333333399</v>
      </c>
      <c r="G16">
        <v>11</v>
      </c>
      <c r="H16">
        <v>2.6636999999999702</v>
      </c>
      <c r="I16">
        <v>3.0724285714285502</v>
      </c>
      <c r="K16">
        <v>11</v>
      </c>
      <c r="L16">
        <v>1.0581428571428499</v>
      </c>
      <c r="M16">
        <v>1.18749999999999</v>
      </c>
      <c r="R16">
        <v>11</v>
      </c>
      <c r="S16">
        <v>0.86635000000000795</v>
      </c>
      <c r="T16">
        <v>0.86635000000000795</v>
      </c>
      <c r="V16">
        <v>11</v>
      </c>
      <c r="W16">
        <v>2.6452222222221899</v>
      </c>
      <c r="X16">
        <v>3.00199999999997</v>
      </c>
      <c r="Z16">
        <v>11</v>
      </c>
      <c r="AA16">
        <v>1.41671428571428</v>
      </c>
      <c r="AB16">
        <v>2.03800000000001</v>
      </c>
    </row>
    <row r="17" spans="2:28">
      <c r="C17">
        <v>12</v>
      </c>
      <c r="D17">
        <v>2.0197142857142998</v>
      </c>
      <c r="E17">
        <v>1.9559166666666701</v>
      </c>
      <c r="G17">
        <v>12</v>
      </c>
      <c r="H17">
        <v>2.76049999999998</v>
      </c>
      <c r="I17">
        <v>3.0917142857142701</v>
      </c>
      <c r="K17">
        <v>12</v>
      </c>
      <c r="L17">
        <v>1.14957142857144</v>
      </c>
      <c r="M17">
        <v>1.33633333333336</v>
      </c>
      <c r="R17">
        <v>12</v>
      </c>
      <c r="S17">
        <v>0.90360000000000595</v>
      </c>
      <c r="T17">
        <v>0.90360000000000595</v>
      </c>
      <c r="V17">
        <v>12</v>
      </c>
      <c r="W17">
        <v>2.8025555555555299</v>
      </c>
      <c r="X17">
        <v>3.1431428571428399</v>
      </c>
      <c r="Z17">
        <v>12</v>
      </c>
      <c r="AA17">
        <v>1.2807142857142999</v>
      </c>
      <c r="AB17">
        <v>2.0956666666666801</v>
      </c>
    </row>
    <row r="18" spans="2:28">
      <c r="C18">
        <v>13</v>
      </c>
      <c r="D18">
        <v>2.1269523809523898</v>
      </c>
      <c r="E18">
        <v>1.9969583333333401</v>
      </c>
      <c r="G18">
        <v>13</v>
      </c>
      <c r="H18">
        <v>2.8406999999999698</v>
      </c>
      <c r="I18">
        <v>3.2465714285714</v>
      </c>
      <c r="K18">
        <v>13</v>
      </c>
      <c r="L18">
        <v>1.0980000000000201</v>
      </c>
      <c r="M18">
        <v>1.26816666666668</v>
      </c>
      <c r="R18">
        <v>13</v>
      </c>
      <c r="S18">
        <v>0.94360000000000999</v>
      </c>
      <c r="T18">
        <v>0.94360000000000999</v>
      </c>
      <c r="V18">
        <v>13</v>
      </c>
      <c r="W18">
        <v>2.9111111111110901</v>
      </c>
      <c r="X18">
        <v>3.2209999999999699</v>
      </c>
      <c r="Z18">
        <v>13</v>
      </c>
      <c r="AA18">
        <v>1.55628571428573</v>
      </c>
      <c r="AB18">
        <v>1.6113333333333599</v>
      </c>
    </row>
    <row r="19" spans="2:28">
      <c r="C19">
        <v>14</v>
      </c>
      <c r="D19">
        <v>2.0896190476190699</v>
      </c>
      <c r="E19">
        <v>1.9209166666666799</v>
      </c>
      <c r="G19">
        <v>14</v>
      </c>
      <c r="H19">
        <v>2.8495999999999699</v>
      </c>
      <c r="I19">
        <v>3.17342857142854</v>
      </c>
      <c r="K19">
        <v>14</v>
      </c>
      <c r="L19">
        <v>1.25771428571431</v>
      </c>
      <c r="M19">
        <v>1.45566666666669</v>
      </c>
      <c r="O19" s="109"/>
      <c r="R19">
        <v>14</v>
      </c>
      <c r="S19">
        <v>0.93605000000001204</v>
      </c>
      <c r="T19">
        <v>0.93605000000001204</v>
      </c>
      <c r="V19">
        <v>14</v>
      </c>
      <c r="W19">
        <v>2.9559999999999702</v>
      </c>
      <c r="X19">
        <v>3.3391428571428299</v>
      </c>
      <c r="Z19">
        <v>14</v>
      </c>
      <c r="AA19">
        <v>2.1910000000000101</v>
      </c>
      <c r="AB19">
        <v>2.68766666666669</v>
      </c>
    </row>
    <row r="20" spans="2:28">
      <c r="C20">
        <v>15</v>
      </c>
      <c r="D20">
        <v>2.0890000000000102</v>
      </c>
      <c r="E20">
        <v>1.8954166666666801</v>
      </c>
      <c r="G20">
        <v>15</v>
      </c>
      <c r="H20">
        <v>2.8281999999999798</v>
      </c>
      <c r="I20">
        <v>3.0842857142856999</v>
      </c>
      <c r="K20">
        <v>15</v>
      </c>
      <c r="L20">
        <v>2.0597142857142998</v>
      </c>
      <c r="M20">
        <v>2.2168333333333599</v>
      </c>
      <c r="O20" s="109"/>
      <c r="R20">
        <v>15</v>
      </c>
      <c r="S20">
        <v>0.89740000000001097</v>
      </c>
      <c r="T20">
        <v>0.89740000000001097</v>
      </c>
      <c r="V20">
        <v>15</v>
      </c>
      <c r="W20">
        <v>2.79111111111109</v>
      </c>
      <c r="X20">
        <v>3.0344285714285499</v>
      </c>
      <c r="Z20">
        <v>15</v>
      </c>
      <c r="AA20">
        <v>2.3345714285714498</v>
      </c>
      <c r="AB20">
        <v>3.2170000000000298</v>
      </c>
    </row>
    <row r="21" spans="2:28">
      <c r="C21">
        <v>16</v>
      </c>
      <c r="D21">
        <v>2.1374761904762098</v>
      </c>
      <c r="E21">
        <v>1.94437500000001</v>
      </c>
      <c r="G21">
        <v>16</v>
      </c>
      <c r="H21">
        <v>2.8950999999999798</v>
      </c>
      <c r="I21">
        <v>3.1964285714285499</v>
      </c>
      <c r="K21">
        <v>16</v>
      </c>
      <c r="L21">
        <v>2.1691428571428699</v>
      </c>
      <c r="M21">
        <v>2.4793333333333498</v>
      </c>
      <c r="O21" s="109"/>
      <c r="R21">
        <v>16</v>
      </c>
      <c r="S21">
        <v>0.84580000000001099</v>
      </c>
      <c r="T21">
        <v>0.84580000000001099</v>
      </c>
      <c r="V21">
        <v>16</v>
      </c>
      <c r="W21">
        <v>2.6492222222222002</v>
      </c>
      <c r="X21">
        <v>2.9162857142856899</v>
      </c>
      <c r="Z21">
        <v>16</v>
      </c>
      <c r="AA21">
        <v>2.6127142857142802</v>
      </c>
      <c r="AB21">
        <v>3.5996666666666801</v>
      </c>
    </row>
    <row r="22" spans="2:28">
      <c r="C22">
        <v>17</v>
      </c>
      <c r="D22">
        <v>2.1271428571428701</v>
      </c>
      <c r="E22">
        <v>1.9343750000000099</v>
      </c>
      <c r="G22">
        <v>17</v>
      </c>
      <c r="H22">
        <v>2.81109999999997</v>
      </c>
      <c r="I22">
        <v>3.0969999999999702</v>
      </c>
      <c r="K22">
        <v>17</v>
      </c>
      <c r="L22">
        <v>2.3232857142857299</v>
      </c>
      <c r="M22">
        <v>2.6443333333333499</v>
      </c>
      <c r="O22" s="109"/>
      <c r="R22">
        <v>17</v>
      </c>
      <c r="S22">
        <v>0.82215000000000904</v>
      </c>
      <c r="T22">
        <v>0.82215000000000904</v>
      </c>
      <c r="V22">
        <v>17</v>
      </c>
      <c r="W22">
        <v>2.4227777777777599</v>
      </c>
      <c r="X22">
        <v>2.6892857142856901</v>
      </c>
      <c r="Z22">
        <v>17</v>
      </c>
      <c r="AA22">
        <v>2.5360000000000098</v>
      </c>
      <c r="AB22">
        <v>3.71</v>
      </c>
    </row>
    <row r="23" spans="2:28">
      <c r="C23">
        <v>18</v>
      </c>
      <c r="D23">
        <v>2.1639047619047802</v>
      </c>
      <c r="E23">
        <v>1.9705000000000099</v>
      </c>
      <c r="G23">
        <v>18</v>
      </c>
      <c r="H23">
        <v>2.7854999999999701</v>
      </c>
      <c r="I23">
        <v>3.0412857142856802</v>
      </c>
      <c r="K23">
        <v>18</v>
      </c>
      <c r="L23">
        <v>2.2744285714285799</v>
      </c>
      <c r="M23">
        <v>2.5675000000000101</v>
      </c>
      <c r="O23" s="109"/>
      <c r="R23">
        <v>18</v>
      </c>
      <c r="S23">
        <v>0.78525000000001499</v>
      </c>
      <c r="T23">
        <v>0.78525000000001499</v>
      </c>
      <c r="V23">
        <v>18</v>
      </c>
      <c r="W23">
        <v>2.2444444444444098</v>
      </c>
      <c r="X23">
        <v>2.4681428571428299</v>
      </c>
      <c r="Z23">
        <v>18</v>
      </c>
      <c r="AA23">
        <v>2.24114285714287</v>
      </c>
      <c r="AB23">
        <v>3.3543333333333498</v>
      </c>
    </row>
    <row r="24" spans="2:28">
      <c r="O24" s="109"/>
    </row>
    <row r="25" spans="2:28">
      <c r="O25" s="109"/>
    </row>
    <row r="26" spans="2:28">
      <c r="O26" s="109"/>
    </row>
    <row r="27" spans="2:28">
      <c r="C27" t="s">
        <v>46</v>
      </c>
      <c r="G27" t="s">
        <v>46</v>
      </c>
      <c r="K27" t="s">
        <v>46</v>
      </c>
      <c r="O27" s="109"/>
      <c r="Q27" t="s">
        <v>48</v>
      </c>
      <c r="U27" t="s">
        <v>48</v>
      </c>
      <c r="Y27" t="s">
        <v>48</v>
      </c>
    </row>
    <row r="28" spans="2:28">
      <c r="O28" s="109"/>
    </row>
    <row r="29" spans="2:28">
      <c r="B29" t="s">
        <v>130</v>
      </c>
      <c r="C29" t="s">
        <v>17</v>
      </c>
      <c r="D29" t="s">
        <v>21</v>
      </c>
      <c r="F29" t="s">
        <v>130</v>
      </c>
      <c r="G29" t="s">
        <v>17</v>
      </c>
      <c r="H29" t="s">
        <v>21</v>
      </c>
      <c r="J29" t="s">
        <v>130</v>
      </c>
      <c r="K29" t="s">
        <v>17</v>
      </c>
      <c r="L29" t="s">
        <v>21</v>
      </c>
      <c r="O29" s="109"/>
      <c r="P29" t="s">
        <v>130</v>
      </c>
      <c r="Q29" t="s">
        <v>17</v>
      </c>
      <c r="R29" t="s">
        <v>21</v>
      </c>
      <c r="T29" t="s">
        <v>130</v>
      </c>
      <c r="U29" t="s">
        <v>17</v>
      </c>
      <c r="V29" t="s">
        <v>21</v>
      </c>
      <c r="X29" t="s">
        <v>130</v>
      </c>
      <c r="Y29" t="s">
        <v>17</v>
      </c>
      <c r="Z29" t="s">
        <v>21</v>
      </c>
    </row>
    <row r="30" spans="2:28">
      <c r="B30">
        <v>1</v>
      </c>
      <c r="C30">
        <v>0</v>
      </c>
      <c r="D30">
        <v>1.7163809523809701</v>
      </c>
      <c r="F30">
        <v>1</v>
      </c>
      <c r="G30">
        <v>6</v>
      </c>
      <c r="H30">
        <v>2.3094999999999701</v>
      </c>
      <c r="J30">
        <v>1</v>
      </c>
      <c r="K30">
        <v>2</v>
      </c>
      <c r="L30">
        <v>0.86399999999999799</v>
      </c>
      <c r="O30" s="109"/>
      <c r="P30">
        <v>1</v>
      </c>
      <c r="Q30">
        <v>0</v>
      </c>
      <c r="R30">
        <v>0.78449999999998798</v>
      </c>
      <c r="T30">
        <v>1</v>
      </c>
      <c r="U30">
        <v>18</v>
      </c>
      <c r="V30">
        <v>2.2444444444444098</v>
      </c>
      <c r="X30">
        <v>1</v>
      </c>
      <c r="Y30">
        <v>0</v>
      </c>
      <c r="Z30">
        <v>0.72985714285714398</v>
      </c>
    </row>
    <row r="31" spans="2:28">
      <c r="B31">
        <v>2</v>
      </c>
      <c r="C31">
        <v>1</v>
      </c>
      <c r="D31">
        <v>1.7552857142857199</v>
      </c>
      <c r="F31">
        <v>2</v>
      </c>
      <c r="G31">
        <v>5</v>
      </c>
      <c r="H31">
        <v>2.3534999999999702</v>
      </c>
      <c r="J31">
        <v>2</v>
      </c>
      <c r="K31">
        <v>5</v>
      </c>
      <c r="L31">
        <v>0.89185714285714301</v>
      </c>
      <c r="O31" s="109"/>
      <c r="P31">
        <v>2</v>
      </c>
      <c r="Q31">
        <v>18</v>
      </c>
      <c r="R31">
        <v>0.78525000000001499</v>
      </c>
      <c r="T31">
        <v>2</v>
      </c>
      <c r="U31">
        <v>7</v>
      </c>
      <c r="V31">
        <v>2.2651111111110902</v>
      </c>
      <c r="X31">
        <v>2</v>
      </c>
      <c r="Y31">
        <v>2</v>
      </c>
      <c r="Z31">
        <v>0.73699999999999599</v>
      </c>
    </row>
    <row r="32" spans="2:28">
      <c r="B32">
        <v>3</v>
      </c>
      <c r="C32">
        <v>2</v>
      </c>
      <c r="D32">
        <v>1.9494285714285899</v>
      </c>
      <c r="F32">
        <v>3</v>
      </c>
      <c r="G32">
        <v>3</v>
      </c>
      <c r="H32">
        <v>2.38709999999997</v>
      </c>
      <c r="J32">
        <v>3</v>
      </c>
      <c r="K32">
        <v>0</v>
      </c>
      <c r="L32">
        <v>0.97571428571427499</v>
      </c>
      <c r="O32" s="109"/>
      <c r="P32">
        <v>3</v>
      </c>
      <c r="Q32">
        <v>17</v>
      </c>
      <c r="R32">
        <v>0.82215000000000904</v>
      </c>
      <c r="T32">
        <v>3</v>
      </c>
      <c r="U32">
        <v>6</v>
      </c>
      <c r="V32">
        <v>2.2842222222222102</v>
      </c>
      <c r="X32">
        <v>3</v>
      </c>
      <c r="Y32">
        <v>1</v>
      </c>
      <c r="Z32">
        <v>0.78599999999998105</v>
      </c>
    </row>
    <row r="33" spans="2:26">
      <c r="B33">
        <v>4</v>
      </c>
      <c r="C33">
        <v>6</v>
      </c>
      <c r="D33">
        <v>1.99766666666668</v>
      </c>
      <c r="F33">
        <v>4</v>
      </c>
      <c r="G33">
        <v>7</v>
      </c>
      <c r="H33">
        <v>2.4149999999999698</v>
      </c>
      <c r="J33">
        <v>4</v>
      </c>
      <c r="K33">
        <v>8</v>
      </c>
      <c r="L33">
        <v>0.98871428571428599</v>
      </c>
      <c r="O33" s="109"/>
      <c r="P33">
        <v>4</v>
      </c>
      <c r="Q33">
        <v>8</v>
      </c>
      <c r="R33">
        <v>0.83389999999999898</v>
      </c>
      <c r="T33">
        <v>4</v>
      </c>
      <c r="U33">
        <v>8</v>
      </c>
      <c r="V33">
        <v>2.3011111111110898</v>
      </c>
      <c r="X33">
        <v>4</v>
      </c>
      <c r="Y33">
        <v>10</v>
      </c>
      <c r="Z33">
        <v>0.79042857142858303</v>
      </c>
    </row>
    <row r="34" spans="2:26">
      <c r="B34">
        <v>5</v>
      </c>
      <c r="C34">
        <v>7</v>
      </c>
      <c r="D34">
        <v>2.0196190476190599</v>
      </c>
      <c r="F34">
        <v>5</v>
      </c>
      <c r="G34">
        <v>8</v>
      </c>
      <c r="H34">
        <v>2.4631999999999699</v>
      </c>
      <c r="J34">
        <v>5</v>
      </c>
      <c r="K34">
        <v>3</v>
      </c>
      <c r="L34">
        <v>0.99871428571426601</v>
      </c>
      <c r="O34" s="109"/>
      <c r="P34">
        <v>5</v>
      </c>
      <c r="Q34">
        <v>9</v>
      </c>
      <c r="R34">
        <v>0.83905000000000396</v>
      </c>
      <c r="T34">
        <v>5</v>
      </c>
      <c r="U34">
        <v>9</v>
      </c>
      <c r="V34">
        <v>2.3623333333333001</v>
      </c>
      <c r="X34">
        <v>5</v>
      </c>
      <c r="Y34">
        <v>9</v>
      </c>
      <c r="Z34">
        <v>0.88257142857144599</v>
      </c>
    </row>
    <row r="35" spans="2:26">
      <c r="B35">
        <v>6</v>
      </c>
      <c r="C35">
        <v>12</v>
      </c>
      <c r="D35">
        <v>2.0197142857142998</v>
      </c>
      <c r="F35">
        <v>6</v>
      </c>
      <c r="G35">
        <v>4</v>
      </c>
      <c r="H35">
        <v>2.4784999999999702</v>
      </c>
      <c r="J35">
        <v>6</v>
      </c>
      <c r="K35">
        <v>11</v>
      </c>
      <c r="L35">
        <v>1.0581428571428499</v>
      </c>
      <c r="O35" s="109"/>
      <c r="P35">
        <v>6</v>
      </c>
      <c r="Q35">
        <v>6</v>
      </c>
      <c r="R35">
        <v>0.84180000000000299</v>
      </c>
      <c r="T35">
        <v>6</v>
      </c>
      <c r="U35">
        <v>17</v>
      </c>
      <c r="V35">
        <v>2.4227777777777599</v>
      </c>
      <c r="X35">
        <v>6</v>
      </c>
      <c r="Y35">
        <v>3</v>
      </c>
      <c r="Z35">
        <v>0.90857142857142303</v>
      </c>
    </row>
    <row r="36" spans="2:26">
      <c r="B36">
        <v>7</v>
      </c>
      <c r="C36">
        <v>8</v>
      </c>
      <c r="D36">
        <v>2.0480000000000098</v>
      </c>
      <c r="F36">
        <v>7</v>
      </c>
      <c r="G36">
        <v>9</v>
      </c>
      <c r="H36">
        <v>2.54469999999997</v>
      </c>
      <c r="J36">
        <v>7</v>
      </c>
      <c r="K36">
        <v>13</v>
      </c>
      <c r="L36">
        <v>1.0980000000000201</v>
      </c>
      <c r="O36" s="109"/>
      <c r="P36">
        <v>7</v>
      </c>
      <c r="Q36">
        <v>16</v>
      </c>
      <c r="R36">
        <v>0.84580000000001099</v>
      </c>
      <c r="T36">
        <v>7</v>
      </c>
      <c r="U36">
        <v>10</v>
      </c>
      <c r="V36">
        <v>2.4491111111110802</v>
      </c>
      <c r="X36">
        <v>7</v>
      </c>
      <c r="Y36">
        <v>8</v>
      </c>
      <c r="Z36">
        <v>0.99657142857143799</v>
      </c>
    </row>
    <row r="37" spans="2:26">
      <c r="B37">
        <v>8</v>
      </c>
      <c r="C37">
        <v>3</v>
      </c>
      <c r="D37">
        <v>2.0680476190476398</v>
      </c>
      <c r="F37">
        <v>8</v>
      </c>
      <c r="G37">
        <v>10</v>
      </c>
      <c r="H37">
        <v>2.5833999999999699</v>
      </c>
      <c r="J37">
        <v>8</v>
      </c>
      <c r="K37">
        <v>4</v>
      </c>
      <c r="L37">
        <v>1.1394285714285699</v>
      </c>
      <c r="O37" s="109"/>
      <c r="P37">
        <v>8</v>
      </c>
      <c r="Q37">
        <v>10</v>
      </c>
      <c r="R37">
        <v>0.84590000000000898</v>
      </c>
      <c r="T37">
        <v>8</v>
      </c>
      <c r="U37">
        <v>5</v>
      </c>
      <c r="V37">
        <v>2.4601111111110798</v>
      </c>
      <c r="X37">
        <v>8</v>
      </c>
      <c r="Y37">
        <v>4</v>
      </c>
      <c r="Z37">
        <v>1.1668571428571499</v>
      </c>
    </row>
    <row r="38" spans="2:26">
      <c r="B38">
        <v>9</v>
      </c>
      <c r="C38">
        <v>4</v>
      </c>
      <c r="D38">
        <v>2.0821904761904899</v>
      </c>
      <c r="F38">
        <v>9</v>
      </c>
      <c r="G38">
        <v>11</v>
      </c>
      <c r="H38">
        <v>2.6636999999999702</v>
      </c>
      <c r="J38">
        <v>9</v>
      </c>
      <c r="K38">
        <v>6</v>
      </c>
      <c r="L38">
        <v>1.1437142857142899</v>
      </c>
      <c r="O38" s="109"/>
      <c r="P38">
        <v>9</v>
      </c>
      <c r="Q38">
        <v>7</v>
      </c>
      <c r="R38">
        <v>0.84975000000000001</v>
      </c>
      <c r="T38">
        <v>9</v>
      </c>
      <c r="U38">
        <v>11</v>
      </c>
      <c r="V38">
        <v>2.6452222222221899</v>
      </c>
      <c r="X38">
        <v>9</v>
      </c>
      <c r="Y38">
        <v>12</v>
      </c>
      <c r="Z38">
        <v>1.2807142857142999</v>
      </c>
    </row>
    <row r="39" spans="2:26">
      <c r="B39">
        <v>10</v>
      </c>
      <c r="C39">
        <v>11</v>
      </c>
      <c r="D39">
        <v>2.0822857142857298</v>
      </c>
      <c r="F39">
        <v>10</v>
      </c>
      <c r="G39">
        <v>12</v>
      </c>
      <c r="H39">
        <v>2.76049999999998</v>
      </c>
      <c r="J39">
        <v>10</v>
      </c>
      <c r="K39">
        <v>12</v>
      </c>
      <c r="L39">
        <v>1.14957142857144</v>
      </c>
      <c r="O39" s="109"/>
      <c r="P39">
        <v>10</v>
      </c>
      <c r="Q39">
        <v>5</v>
      </c>
      <c r="R39">
        <v>0.86459999999999704</v>
      </c>
      <c r="T39">
        <v>10</v>
      </c>
      <c r="U39">
        <v>16</v>
      </c>
      <c r="V39">
        <v>2.6492222222222002</v>
      </c>
      <c r="X39">
        <v>10</v>
      </c>
      <c r="Y39">
        <v>5</v>
      </c>
      <c r="Z39">
        <v>1.3277142857142901</v>
      </c>
    </row>
    <row r="40" spans="2:26">
      <c r="B40">
        <v>11</v>
      </c>
      <c r="C40">
        <v>5</v>
      </c>
      <c r="D40">
        <v>2.0876666666666801</v>
      </c>
      <c r="F40">
        <v>11</v>
      </c>
      <c r="G40">
        <v>18</v>
      </c>
      <c r="H40">
        <v>2.7854999999999701</v>
      </c>
      <c r="J40">
        <v>11</v>
      </c>
      <c r="K40">
        <v>1</v>
      </c>
      <c r="L40">
        <v>1.1554285714285699</v>
      </c>
      <c r="O40" s="109"/>
      <c r="P40">
        <v>11</v>
      </c>
      <c r="Q40">
        <v>3</v>
      </c>
      <c r="R40">
        <v>0.86529999999999396</v>
      </c>
      <c r="T40">
        <v>11</v>
      </c>
      <c r="U40">
        <v>15</v>
      </c>
      <c r="V40">
        <v>2.79111111111109</v>
      </c>
      <c r="X40">
        <v>11</v>
      </c>
      <c r="Y40">
        <v>6</v>
      </c>
      <c r="Z40">
        <v>1.3574285714285801</v>
      </c>
    </row>
    <row r="41" spans="2:26">
      <c r="B41">
        <v>12</v>
      </c>
      <c r="C41">
        <v>15</v>
      </c>
      <c r="D41">
        <v>2.0890000000000102</v>
      </c>
      <c r="F41">
        <v>12</v>
      </c>
      <c r="G41">
        <v>2</v>
      </c>
      <c r="H41">
        <v>2.8039999999999701</v>
      </c>
      <c r="J41">
        <v>12</v>
      </c>
      <c r="K41">
        <v>7</v>
      </c>
      <c r="L41">
        <v>1.2389999999999901</v>
      </c>
      <c r="O41" s="109"/>
      <c r="P41">
        <v>12</v>
      </c>
      <c r="Q41">
        <v>11</v>
      </c>
      <c r="R41">
        <v>0.86635000000000795</v>
      </c>
      <c r="T41">
        <v>12</v>
      </c>
      <c r="U41">
        <v>12</v>
      </c>
      <c r="V41">
        <v>2.8025555555555299</v>
      </c>
      <c r="X41">
        <v>12</v>
      </c>
      <c r="Y41">
        <v>7</v>
      </c>
      <c r="Z41">
        <v>1.3962857142857199</v>
      </c>
    </row>
    <row r="42" spans="2:26">
      <c r="B42">
        <v>13</v>
      </c>
      <c r="C42">
        <v>14</v>
      </c>
      <c r="D42">
        <v>2.0896190476190699</v>
      </c>
      <c r="F42">
        <v>13</v>
      </c>
      <c r="G42">
        <v>17</v>
      </c>
      <c r="H42">
        <v>2.81109999999997</v>
      </c>
      <c r="J42">
        <v>13</v>
      </c>
      <c r="K42">
        <v>9</v>
      </c>
      <c r="L42">
        <v>1.24457142857144</v>
      </c>
      <c r="O42" s="109"/>
      <c r="P42">
        <v>13</v>
      </c>
      <c r="Q42">
        <v>1</v>
      </c>
      <c r="R42">
        <v>0.87499999999998801</v>
      </c>
      <c r="T42">
        <v>13</v>
      </c>
      <c r="U42">
        <v>13</v>
      </c>
      <c r="V42">
        <v>2.9111111111110901</v>
      </c>
      <c r="X42">
        <v>13</v>
      </c>
      <c r="Y42">
        <v>11</v>
      </c>
      <c r="Z42">
        <v>1.41671428571428</v>
      </c>
    </row>
    <row r="43" spans="2:26">
      <c r="B43">
        <v>14</v>
      </c>
      <c r="C43">
        <v>9</v>
      </c>
      <c r="D43">
        <v>2.11757142857144</v>
      </c>
      <c r="F43">
        <v>14</v>
      </c>
      <c r="G43">
        <v>15</v>
      </c>
      <c r="H43">
        <v>2.8281999999999798</v>
      </c>
      <c r="J43">
        <v>14</v>
      </c>
      <c r="K43">
        <v>14</v>
      </c>
      <c r="L43">
        <v>1.25771428571431</v>
      </c>
      <c r="O43" s="109"/>
      <c r="P43">
        <v>14</v>
      </c>
      <c r="Q43">
        <v>2</v>
      </c>
      <c r="R43">
        <v>0.87729999999999397</v>
      </c>
      <c r="T43">
        <v>14</v>
      </c>
      <c r="U43">
        <v>14</v>
      </c>
      <c r="V43">
        <v>2.9559999999999702</v>
      </c>
      <c r="X43">
        <v>14</v>
      </c>
      <c r="Y43">
        <v>13</v>
      </c>
      <c r="Z43">
        <v>1.55628571428573</v>
      </c>
    </row>
    <row r="44" spans="2:26">
      <c r="B44">
        <v>15</v>
      </c>
      <c r="C44">
        <v>13</v>
      </c>
      <c r="D44">
        <v>2.1269523809523898</v>
      </c>
      <c r="F44">
        <v>15</v>
      </c>
      <c r="G44">
        <v>13</v>
      </c>
      <c r="H44">
        <v>2.8406999999999698</v>
      </c>
      <c r="J44">
        <v>15</v>
      </c>
      <c r="K44">
        <v>10</v>
      </c>
      <c r="L44">
        <v>1.3757142857142901</v>
      </c>
      <c r="O44" s="109"/>
      <c r="P44">
        <v>15</v>
      </c>
      <c r="Q44">
        <v>4</v>
      </c>
      <c r="R44">
        <v>0.87879999999999203</v>
      </c>
      <c r="T44">
        <v>15</v>
      </c>
      <c r="U44">
        <v>4</v>
      </c>
      <c r="V44">
        <v>2.9687777777777402</v>
      </c>
      <c r="X44">
        <v>15</v>
      </c>
      <c r="Y44">
        <v>14</v>
      </c>
      <c r="Z44">
        <v>2.1910000000000101</v>
      </c>
    </row>
    <row r="45" spans="2:26">
      <c r="B45">
        <v>16</v>
      </c>
      <c r="C45">
        <v>17</v>
      </c>
      <c r="D45">
        <v>2.1271428571428701</v>
      </c>
      <c r="F45">
        <v>16</v>
      </c>
      <c r="G45">
        <v>0</v>
      </c>
      <c r="H45">
        <v>2.8471999999999702</v>
      </c>
      <c r="J45">
        <v>16</v>
      </c>
      <c r="K45">
        <v>15</v>
      </c>
      <c r="L45">
        <v>2.0597142857142998</v>
      </c>
      <c r="O45" s="109"/>
      <c r="P45">
        <v>16</v>
      </c>
      <c r="Q45">
        <v>15</v>
      </c>
      <c r="R45">
        <v>0.89740000000001097</v>
      </c>
      <c r="T45">
        <v>16</v>
      </c>
      <c r="U45">
        <v>0</v>
      </c>
      <c r="V45">
        <v>3.0379999999999701</v>
      </c>
      <c r="X45">
        <v>16</v>
      </c>
      <c r="Y45">
        <v>18</v>
      </c>
      <c r="Z45">
        <v>2.24114285714287</v>
      </c>
    </row>
    <row r="46" spans="2:26">
      <c r="B46">
        <v>17</v>
      </c>
      <c r="C46">
        <v>16</v>
      </c>
      <c r="D46">
        <v>2.1374761904762098</v>
      </c>
      <c r="F46">
        <v>17</v>
      </c>
      <c r="G46">
        <v>14</v>
      </c>
      <c r="H46">
        <v>2.8495999999999699</v>
      </c>
      <c r="J46">
        <v>17</v>
      </c>
      <c r="K46">
        <v>16</v>
      </c>
      <c r="L46">
        <v>2.1691428571428699</v>
      </c>
      <c r="O46" s="109"/>
      <c r="P46">
        <v>17</v>
      </c>
      <c r="Q46">
        <v>12</v>
      </c>
      <c r="R46">
        <v>0.90360000000000595</v>
      </c>
      <c r="T46">
        <v>17</v>
      </c>
      <c r="U46">
        <v>3</v>
      </c>
      <c r="V46">
        <v>3.2395555555555302</v>
      </c>
      <c r="X46">
        <v>17</v>
      </c>
      <c r="Y46">
        <v>15</v>
      </c>
      <c r="Z46">
        <v>2.3345714285714498</v>
      </c>
    </row>
    <row r="47" spans="2:26">
      <c r="B47">
        <v>18</v>
      </c>
      <c r="C47">
        <v>10</v>
      </c>
      <c r="D47">
        <v>2.1472380952380998</v>
      </c>
      <c r="F47">
        <v>18</v>
      </c>
      <c r="G47">
        <v>16</v>
      </c>
      <c r="H47">
        <v>2.8950999999999798</v>
      </c>
      <c r="J47">
        <v>18</v>
      </c>
      <c r="K47">
        <v>18</v>
      </c>
      <c r="L47">
        <v>2.2744285714285799</v>
      </c>
      <c r="O47" s="109"/>
      <c r="P47">
        <v>18</v>
      </c>
      <c r="Q47">
        <v>14</v>
      </c>
      <c r="R47">
        <v>0.93605000000001204</v>
      </c>
      <c r="T47">
        <v>18</v>
      </c>
      <c r="U47">
        <v>1</v>
      </c>
      <c r="V47">
        <v>3.6957777777777499</v>
      </c>
      <c r="X47">
        <v>18</v>
      </c>
      <c r="Y47">
        <v>17</v>
      </c>
      <c r="Z47">
        <v>2.5360000000000098</v>
      </c>
    </row>
    <row r="48" spans="2:26">
      <c r="B48">
        <v>19</v>
      </c>
      <c r="C48">
        <v>18</v>
      </c>
      <c r="D48">
        <v>2.1639047619047802</v>
      </c>
      <c r="F48">
        <v>19</v>
      </c>
      <c r="G48">
        <v>1</v>
      </c>
      <c r="H48">
        <v>3.1336999999999602</v>
      </c>
      <c r="J48">
        <v>19</v>
      </c>
      <c r="K48">
        <v>17</v>
      </c>
      <c r="L48">
        <v>2.3232857142857299</v>
      </c>
      <c r="O48" s="109"/>
      <c r="P48">
        <v>19</v>
      </c>
      <c r="Q48">
        <v>13</v>
      </c>
      <c r="R48">
        <v>0.94360000000000999</v>
      </c>
      <c r="T48">
        <v>19</v>
      </c>
      <c r="U48">
        <v>2</v>
      </c>
      <c r="V48">
        <v>3.7313333333332999</v>
      </c>
      <c r="X48">
        <v>19</v>
      </c>
      <c r="Y48">
        <v>16</v>
      </c>
      <c r="Z48">
        <v>2.6127142857142802</v>
      </c>
    </row>
    <row r="49" spans="2:26">
      <c r="O49" s="109"/>
    </row>
    <row r="50" spans="2:26">
      <c r="O50" s="109"/>
    </row>
    <row r="51" spans="2:26">
      <c r="C51" t="s">
        <v>46</v>
      </c>
      <c r="G51" t="s">
        <v>46</v>
      </c>
      <c r="K51" t="s">
        <v>46</v>
      </c>
      <c r="O51" s="109"/>
      <c r="Q51" t="s">
        <v>48</v>
      </c>
      <c r="U51" t="s">
        <v>48</v>
      </c>
      <c r="Y51" t="s">
        <v>48</v>
      </c>
    </row>
    <row r="52" spans="2:26">
      <c r="O52" s="109"/>
    </row>
    <row r="53" spans="2:26">
      <c r="B53" t="s">
        <v>130</v>
      </c>
      <c r="C53" t="s">
        <v>17</v>
      </c>
      <c r="D53" t="s">
        <v>44</v>
      </c>
      <c r="F53" t="s">
        <v>130</v>
      </c>
      <c r="G53" t="s">
        <v>17</v>
      </c>
      <c r="H53" t="s">
        <v>44</v>
      </c>
      <c r="J53" t="s">
        <v>130</v>
      </c>
      <c r="K53" t="s">
        <v>17</v>
      </c>
      <c r="L53" t="s">
        <v>44</v>
      </c>
      <c r="O53" s="109"/>
      <c r="P53" t="s">
        <v>130</v>
      </c>
      <c r="Q53" t="s">
        <v>17</v>
      </c>
      <c r="R53" t="s">
        <v>44</v>
      </c>
      <c r="T53" t="s">
        <v>130</v>
      </c>
      <c r="U53" t="s">
        <v>17</v>
      </c>
      <c r="V53" t="s">
        <v>44</v>
      </c>
      <c r="X53" t="s">
        <v>130</v>
      </c>
      <c r="Y53" t="s">
        <v>17</v>
      </c>
      <c r="Z53" t="s">
        <v>44</v>
      </c>
    </row>
    <row r="54" spans="2:26">
      <c r="B54">
        <v>1</v>
      </c>
      <c r="C54">
        <v>0</v>
      </c>
      <c r="D54">
        <v>1.7515416666666801</v>
      </c>
      <c r="F54">
        <v>1</v>
      </c>
      <c r="G54">
        <v>6</v>
      </c>
      <c r="H54">
        <v>2.8324285714285402</v>
      </c>
      <c r="J54">
        <v>1</v>
      </c>
      <c r="K54">
        <v>2</v>
      </c>
      <c r="L54">
        <v>0.96366666666666201</v>
      </c>
      <c r="O54" s="109"/>
      <c r="P54">
        <v>1</v>
      </c>
      <c r="Q54">
        <v>0</v>
      </c>
      <c r="R54">
        <v>0.78449999999998798</v>
      </c>
      <c r="T54">
        <v>1</v>
      </c>
      <c r="U54">
        <v>6</v>
      </c>
      <c r="V54">
        <v>2.3687142857142698</v>
      </c>
      <c r="X54">
        <v>1</v>
      </c>
      <c r="Y54">
        <v>0</v>
      </c>
      <c r="Z54">
        <v>0.450000000000011</v>
      </c>
    </row>
    <row r="55" spans="2:26">
      <c r="B55">
        <v>2</v>
      </c>
      <c r="C55">
        <v>1</v>
      </c>
      <c r="D55">
        <v>1.818875</v>
      </c>
      <c r="F55">
        <v>2</v>
      </c>
      <c r="G55">
        <v>5</v>
      </c>
      <c r="H55">
        <v>3.0297142857142498</v>
      </c>
      <c r="J55">
        <v>2</v>
      </c>
      <c r="K55">
        <v>5</v>
      </c>
      <c r="L55">
        <v>1.131</v>
      </c>
      <c r="O55" s="109"/>
      <c r="P55">
        <v>2</v>
      </c>
      <c r="Q55">
        <v>18</v>
      </c>
      <c r="R55">
        <v>0.78525000000001499</v>
      </c>
      <c r="T55">
        <v>2</v>
      </c>
      <c r="U55">
        <v>7</v>
      </c>
      <c r="V55">
        <v>2.43628571428569</v>
      </c>
      <c r="X55">
        <v>2</v>
      </c>
      <c r="Y55">
        <v>2</v>
      </c>
      <c r="Z55">
        <v>0.46000000000000202</v>
      </c>
    </row>
    <row r="56" spans="2:26">
      <c r="B56">
        <v>3</v>
      </c>
      <c r="C56">
        <v>2</v>
      </c>
      <c r="D56">
        <v>2.0099583333333402</v>
      </c>
      <c r="F56">
        <v>3</v>
      </c>
      <c r="G56">
        <v>3</v>
      </c>
      <c r="H56">
        <v>2.6905714285714</v>
      </c>
      <c r="J56">
        <v>3</v>
      </c>
      <c r="K56">
        <v>0</v>
      </c>
      <c r="L56">
        <v>0.78866666666666796</v>
      </c>
      <c r="O56" s="109"/>
      <c r="P56">
        <v>3</v>
      </c>
      <c r="Q56">
        <v>17</v>
      </c>
      <c r="R56">
        <v>0.82215000000000904</v>
      </c>
      <c r="T56">
        <v>3</v>
      </c>
      <c r="U56">
        <v>8</v>
      </c>
      <c r="V56">
        <v>2.43914285714283</v>
      </c>
      <c r="X56">
        <v>3</v>
      </c>
      <c r="Y56">
        <v>1</v>
      </c>
      <c r="Z56">
        <v>0.46733333333333199</v>
      </c>
    </row>
    <row r="57" spans="2:26">
      <c r="B57">
        <v>4</v>
      </c>
      <c r="C57">
        <v>6</v>
      </c>
      <c r="D57">
        <v>2.1363333333333498</v>
      </c>
      <c r="F57">
        <v>4</v>
      </c>
      <c r="G57">
        <v>7</v>
      </c>
      <c r="H57">
        <v>2.5602857142856901</v>
      </c>
      <c r="J57">
        <v>4</v>
      </c>
      <c r="K57">
        <v>8</v>
      </c>
      <c r="L57">
        <v>0.904333333333318</v>
      </c>
      <c r="O57" s="109"/>
      <c r="P57">
        <v>4</v>
      </c>
      <c r="Q57">
        <v>8</v>
      </c>
      <c r="R57">
        <v>0.83389999999999898</v>
      </c>
      <c r="T57">
        <v>4</v>
      </c>
      <c r="U57">
        <v>18</v>
      </c>
      <c r="V57">
        <v>2.4681428571428299</v>
      </c>
      <c r="X57">
        <v>4</v>
      </c>
      <c r="Y57">
        <v>3</v>
      </c>
      <c r="Z57">
        <v>0.92533333333336298</v>
      </c>
    </row>
    <row r="58" spans="2:26">
      <c r="B58">
        <v>5</v>
      </c>
      <c r="C58">
        <v>7</v>
      </c>
      <c r="D58">
        <v>2.1486250000000102</v>
      </c>
      <c r="F58">
        <v>5</v>
      </c>
      <c r="G58">
        <v>8</v>
      </c>
      <c r="H58">
        <v>2.6815714285713899</v>
      </c>
      <c r="J58">
        <v>5</v>
      </c>
      <c r="K58">
        <v>3</v>
      </c>
      <c r="L58">
        <v>1.1143333333333301</v>
      </c>
      <c r="O58" s="109"/>
      <c r="P58">
        <v>5</v>
      </c>
      <c r="Q58">
        <v>9</v>
      </c>
      <c r="R58">
        <v>0.83905000000000396</v>
      </c>
      <c r="T58">
        <v>5</v>
      </c>
      <c r="U58">
        <v>5</v>
      </c>
      <c r="V58">
        <v>2.56442857142854</v>
      </c>
      <c r="X58">
        <v>5</v>
      </c>
      <c r="Y58">
        <v>4</v>
      </c>
      <c r="Z58">
        <v>1.20166666666669</v>
      </c>
    </row>
    <row r="59" spans="2:26">
      <c r="B59">
        <v>6</v>
      </c>
      <c r="C59">
        <v>12</v>
      </c>
      <c r="D59">
        <v>2.0700000000000101</v>
      </c>
      <c r="F59">
        <v>6</v>
      </c>
      <c r="G59">
        <v>4</v>
      </c>
      <c r="H59">
        <v>2.4767142857142499</v>
      </c>
      <c r="J59">
        <v>6</v>
      </c>
      <c r="K59">
        <v>11</v>
      </c>
      <c r="L59">
        <v>0.831666666666668</v>
      </c>
      <c r="O59" s="109"/>
      <c r="P59">
        <v>6</v>
      </c>
      <c r="Q59">
        <v>6</v>
      </c>
      <c r="R59">
        <v>0.84180000000000299</v>
      </c>
      <c r="T59">
        <v>6</v>
      </c>
      <c r="U59">
        <v>9</v>
      </c>
      <c r="V59">
        <v>2.60042857142854</v>
      </c>
      <c r="X59">
        <v>6</v>
      </c>
      <c r="Y59">
        <v>9</v>
      </c>
      <c r="Z59">
        <v>1.2523333333333599</v>
      </c>
    </row>
    <row r="60" spans="2:26">
      <c r="B60">
        <v>7</v>
      </c>
      <c r="C60">
        <v>8</v>
      </c>
      <c r="D60">
        <v>2.0144583333333399</v>
      </c>
      <c r="F60">
        <v>7</v>
      </c>
      <c r="G60">
        <v>9</v>
      </c>
      <c r="H60">
        <v>2.5084285714285399</v>
      </c>
      <c r="J60">
        <v>7</v>
      </c>
      <c r="K60">
        <v>13</v>
      </c>
      <c r="L60">
        <v>1.15516666666667</v>
      </c>
      <c r="O60" s="109"/>
      <c r="P60">
        <v>7</v>
      </c>
      <c r="Q60">
        <v>16</v>
      </c>
      <c r="R60">
        <v>0.84580000000001099</v>
      </c>
      <c r="T60">
        <v>7</v>
      </c>
      <c r="U60">
        <v>4</v>
      </c>
      <c r="V60">
        <v>2.6812857142856799</v>
      </c>
      <c r="X60">
        <v>7</v>
      </c>
      <c r="Y60">
        <v>10</v>
      </c>
      <c r="Z60">
        <v>1.44366666666669</v>
      </c>
    </row>
    <row r="61" spans="2:26">
      <c r="B61">
        <v>8</v>
      </c>
      <c r="C61">
        <v>3</v>
      </c>
      <c r="D61">
        <v>2.0188750000000102</v>
      </c>
      <c r="F61">
        <v>8</v>
      </c>
      <c r="G61">
        <v>10</v>
      </c>
      <c r="H61">
        <v>2.6988571428571202</v>
      </c>
      <c r="J61">
        <v>8</v>
      </c>
      <c r="K61">
        <v>4</v>
      </c>
      <c r="L61">
        <v>1.28266666666666</v>
      </c>
      <c r="O61" s="109"/>
      <c r="P61">
        <v>8</v>
      </c>
      <c r="Q61">
        <v>10</v>
      </c>
      <c r="R61">
        <v>0.84590000000000898</v>
      </c>
      <c r="T61">
        <v>8</v>
      </c>
      <c r="U61">
        <v>10</v>
      </c>
      <c r="V61">
        <v>2.6881428571428301</v>
      </c>
      <c r="X61">
        <v>8</v>
      </c>
      <c r="Y61">
        <v>8</v>
      </c>
      <c r="Z61">
        <v>1.52566666666669</v>
      </c>
    </row>
    <row r="62" spans="2:26">
      <c r="B62">
        <v>9</v>
      </c>
      <c r="C62">
        <v>4</v>
      </c>
      <c r="D62">
        <v>2.0490416666666702</v>
      </c>
      <c r="F62">
        <v>9</v>
      </c>
      <c r="G62">
        <v>11</v>
      </c>
      <c r="H62">
        <v>2.74114285714283</v>
      </c>
      <c r="J62">
        <v>9</v>
      </c>
      <c r="K62">
        <v>6</v>
      </c>
      <c r="L62">
        <v>1.01166666666667</v>
      </c>
      <c r="O62" s="109"/>
      <c r="P62">
        <v>9</v>
      </c>
      <c r="Q62">
        <v>7</v>
      </c>
      <c r="R62">
        <v>0.84975000000000001</v>
      </c>
      <c r="T62">
        <v>9</v>
      </c>
      <c r="U62">
        <v>17</v>
      </c>
      <c r="V62">
        <v>2.6892857142856901</v>
      </c>
      <c r="X62">
        <v>9</v>
      </c>
      <c r="Y62">
        <v>13</v>
      </c>
      <c r="Z62">
        <v>1.6113333333333599</v>
      </c>
    </row>
    <row r="63" spans="2:26">
      <c r="B63">
        <v>10</v>
      </c>
      <c r="C63">
        <v>11</v>
      </c>
      <c r="D63">
        <v>2.0884166666666699</v>
      </c>
      <c r="F63">
        <v>10</v>
      </c>
      <c r="G63">
        <v>12</v>
      </c>
      <c r="H63">
        <v>2.7854285714285498</v>
      </c>
      <c r="J63">
        <v>10</v>
      </c>
      <c r="K63">
        <v>12</v>
      </c>
      <c r="L63">
        <v>1.3998333333333399</v>
      </c>
      <c r="O63" s="109"/>
      <c r="P63">
        <v>10</v>
      </c>
      <c r="Q63">
        <v>5</v>
      </c>
      <c r="R63">
        <v>0.86459999999999704</v>
      </c>
      <c r="T63">
        <v>10</v>
      </c>
      <c r="U63">
        <v>16</v>
      </c>
      <c r="V63">
        <v>2.9162857142856899</v>
      </c>
      <c r="X63">
        <v>10</v>
      </c>
      <c r="Y63">
        <v>5</v>
      </c>
      <c r="Z63">
        <v>1.78233333333335</v>
      </c>
    </row>
    <row r="64" spans="2:26">
      <c r="B64">
        <v>11</v>
      </c>
      <c r="C64">
        <v>5</v>
      </c>
      <c r="D64">
        <v>2.0965833333333399</v>
      </c>
      <c r="F64">
        <v>11</v>
      </c>
      <c r="G64">
        <v>18</v>
      </c>
      <c r="H64">
        <v>2.96228571428568</v>
      </c>
      <c r="J64">
        <v>11</v>
      </c>
      <c r="K64">
        <v>1</v>
      </c>
      <c r="L64">
        <v>1.5418333333333401</v>
      </c>
      <c r="O64" s="109"/>
      <c r="P64">
        <v>11</v>
      </c>
      <c r="Q64">
        <v>3</v>
      </c>
      <c r="R64">
        <v>0.86529999999999396</v>
      </c>
      <c r="T64">
        <v>11</v>
      </c>
      <c r="U64">
        <v>11</v>
      </c>
      <c r="V64">
        <v>3.00199999999997</v>
      </c>
      <c r="X64">
        <v>11</v>
      </c>
      <c r="Y64">
        <v>6</v>
      </c>
      <c r="Z64">
        <v>1.96166666666669</v>
      </c>
    </row>
    <row r="65" spans="2:26">
      <c r="B65">
        <v>12</v>
      </c>
      <c r="C65">
        <v>15</v>
      </c>
      <c r="D65">
        <v>2.0184583333333399</v>
      </c>
      <c r="F65">
        <v>12</v>
      </c>
      <c r="G65">
        <v>2</v>
      </c>
      <c r="H65">
        <v>3.0724285714285502</v>
      </c>
      <c r="J65">
        <v>12</v>
      </c>
      <c r="K65">
        <v>7</v>
      </c>
      <c r="L65">
        <v>1.18749999999999</v>
      </c>
      <c r="O65" s="109"/>
      <c r="P65">
        <v>12</v>
      </c>
      <c r="Q65">
        <v>11</v>
      </c>
      <c r="R65">
        <v>0.86635000000000795</v>
      </c>
      <c r="T65">
        <v>12</v>
      </c>
      <c r="U65">
        <v>15</v>
      </c>
      <c r="V65">
        <v>3.0344285714285499</v>
      </c>
      <c r="X65">
        <v>12</v>
      </c>
      <c r="Y65">
        <v>11</v>
      </c>
      <c r="Z65">
        <v>2.03800000000001</v>
      </c>
    </row>
    <row r="66" spans="2:26">
      <c r="B66">
        <v>13</v>
      </c>
      <c r="C66">
        <v>14</v>
      </c>
      <c r="D66">
        <v>1.9559166666666701</v>
      </c>
      <c r="F66">
        <v>13</v>
      </c>
      <c r="G66">
        <v>17</v>
      </c>
      <c r="H66">
        <v>3.0917142857142701</v>
      </c>
      <c r="J66">
        <v>13</v>
      </c>
      <c r="K66">
        <v>9</v>
      </c>
      <c r="L66">
        <v>1.33633333333336</v>
      </c>
      <c r="O66" s="109"/>
      <c r="P66">
        <v>13</v>
      </c>
      <c r="Q66">
        <v>1</v>
      </c>
      <c r="R66">
        <v>0.87499999999998801</v>
      </c>
      <c r="T66">
        <v>13</v>
      </c>
      <c r="U66">
        <v>12</v>
      </c>
      <c r="V66">
        <v>3.1431428571428399</v>
      </c>
      <c r="X66">
        <v>13</v>
      </c>
      <c r="Y66">
        <v>12</v>
      </c>
      <c r="Z66">
        <v>2.0956666666666801</v>
      </c>
    </row>
    <row r="67" spans="2:26">
      <c r="B67">
        <v>14</v>
      </c>
      <c r="C67">
        <v>9</v>
      </c>
      <c r="D67">
        <v>1.9969583333333401</v>
      </c>
      <c r="F67">
        <v>14</v>
      </c>
      <c r="G67">
        <v>15</v>
      </c>
      <c r="H67">
        <v>3.2465714285714</v>
      </c>
      <c r="J67">
        <v>14</v>
      </c>
      <c r="K67">
        <v>14</v>
      </c>
      <c r="L67">
        <v>1.26816666666668</v>
      </c>
      <c r="O67" s="109"/>
      <c r="P67">
        <v>14</v>
      </c>
      <c r="Q67">
        <v>2</v>
      </c>
      <c r="R67">
        <v>0.87729999999999397</v>
      </c>
      <c r="T67">
        <v>14</v>
      </c>
      <c r="U67">
        <v>13</v>
      </c>
      <c r="V67">
        <v>3.2209999999999699</v>
      </c>
      <c r="X67">
        <v>14</v>
      </c>
      <c r="Y67">
        <v>7</v>
      </c>
      <c r="Z67">
        <v>2.2490000000000099</v>
      </c>
    </row>
    <row r="68" spans="2:26">
      <c r="B68">
        <v>15</v>
      </c>
      <c r="C68">
        <v>13</v>
      </c>
      <c r="D68">
        <v>1.9209166666666799</v>
      </c>
      <c r="F68">
        <v>15</v>
      </c>
      <c r="G68">
        <v>13</v>
      </c>
      <c r="H68">
        <v>3.17342857142854</v>
      </c>
      <c r="J68">
        <v>15</v>
      </c>
      <c r="K68">
        <v>10</v>
      </c>
      <c r="L68">
        <v>1.45566666666669</v>
      </c>
      <c r="O68" s="109"/>
      <c r="P68">
        <v>15</v>
      </c>
      <c r="Q68">
        <v>4</v>
      </c>
      <c r="R68">
        <v>0.87879999999999203</v>
      </c>
      <c r="T68">
        <v>15</v>
      </c>
      <c r="U68">
        <v>0</v>
      </c>
      <c r="V68">
        <v>3.2241428571428301</v>
      </c>
      <c r="X68">
        <v>15</v>
      </c>
      <c r="Y68">
        <v>14</v>
      </c>
      <c r="Z68">
        <v>2.68766666666669</v>
      </c>
    </row>
    <row r="69" spans="2:26">
      <c r="B69">
        <v>16</v>
      </c>
      <c r="C69">
        <v>17</v>
      </c>
      <c r="D69">
        <v>1.8954166666666801</v>
      </c>
      <c r="F69">
        <v>16</v>
      </c>
      <c r="G69">
        <v>0</v>
      </c>
      <c r="H69">
        <v>3.0842857142856999</v>
      </c>
      <c r="J69">
        <v>16</v>
      </c>
      <c r="K69">
        <v>15</v>
      </c>
      <c r="L69">
        <v>2.2168333333333599</v>
      </c>
      <c r="O69" s="109"/>
      <c r="P69">
        <v>16</v>
      </c>
      <c r="Q69">
        <v>15</v>
      </c>
      <c r="R69">
        <v>0.89740000000001097</v>
      </c>
      <c r="T69">
        <v>16</v>
      </c>
      <c r="U69">
        <v>3</v>
      </c>
      <c r="V69">
        <v>3.2705714285714098</v>
      </c>
      <c r="X69">
        <v>16</v>
      </c>
      <c r="Y69">
        <v>15</v>
      </c>
      <c r="Z69">
        <v>3.2170000000000298</v>
      </c>
    </row>
    <row r="70" spans="2:26">
      <c r="B70">
        <v>17</v>
      </c>
      <c r="C70">
        <v>16</v>
      </c>
      <c r="D70">
        <v>1.94437500000001</v>
      </c>
      <c r="F70">
        <v>17</v>
      </c>
      <c r="G70">
        <v>14</v>
      </c>
      <c r="H70">
        <v>3.1964285714285499</v>
      </c>
      <c r="J70">
        <v>17</v>
      </c>
      <c r="K70">
        <v>16</v>
      </c>
      <c r="L70">
        <v>2.4793333333333498</v>
      </c>
      <c r="O70" s="109"/>
      <c r="P70">
        <v>17</v>
      </c>
      <c r="Q70">
        <v>12</v>
      </c>
      <c r="R70">
        <v>0.90360000000000595</v>
      </c>
      <c r="T70">
        <v>17</v>
      </c>
      <c r="U70">
        <v>14</v>
      </c>
      <c r="V70">
        <v>3.3391428571428299</v>
      </c>
      <c r="X70">
        <v>17</v>
      </c>
      <c r="Y70">
        <v>18</v>
      </c>
      <c r="Z70">
        <v>3.3543333333333498</v>
      </c>
    </row>
    <row r="71" spans="2:26">
      <c r="B71">
        <v>18</v>
      </c>
      <c r="C71">
        <v>10</v>
      </c>
      <c r="D71">
        <v>1.9343750000000099</v>
      </c>
      <c r="F71">
        <v>18</v>
      </c>
      <c r="G71">
        <v>16</v>
      </c>
      <c r="H71">
        <v>3.0969999999999702</v>
      </c>
      <c r="J71">
        <v>18</v>
      </c>
      <c r="K71">
        <v>18</v>
      </c>
      <c r="L71">
        <v>2.6443333333333499</v>
      </c>
      <c r="O71" s="109"/>
      <c r="P71">
        <v>18</v>
      </c>
      <c r="Q71">
        <v>14</v>
      </c>
      <c r="R71">
        <v>0.93605000000001204</v>
      </c>
      <c r="T71">
        <v>18</v>
      </c>
      <c r="U71">
        <v>2</v>
      </c>
      <c r="V71">
        <v>3.3937142857142502</v>
      </c>
      <c r="X71">
        <v>18</v>
      </c>
      <c r="Y71">
        <v>16</v>
      </c>
      <c r="Z71">
        <v>3.5996666666666801</v>
      </c>
    </row>
    <row r="72" spans="2:26">
      <c r="B72">
        <v>19</v>
      </c>
      <c r="C72">
        <v>18</v>
      </c>
      <c r="D72">
        <v>1.9705000000000099</v>
      </c>
      <c r="F72">
        <v>19</v>
      </c>
      <c r="G72">
        <v>1</v>
      </c>
      <c r="H72">
        <v>3.0412857142856802</v>
      </c>
      <c r="J72">
        <v>19</v>
      </c>
      <c r="K72">
        <v>17</v>
      </c>
      <c r="L72">
        <v>2.5675000000000101</v>
      </c>
      <c r="O72" s="109"/>
      <c r="P72">
        <v>19</v>
      </c>
      <c r="Q72">
        <v>13</v>
      </c>
      <c r="R72">
        <v>0.94360000000000999</v>
      </c>
      <c r="T72">
        <v>19</v>
      </c>
      <c r="U72">
        <v>1</v>
      </c>
      <c r="V72">
        <v>3.8801428571428298</v>
      </c>
      <c r="X72">
        <v>19</v>
      </c>
      <c r="Y72">
        <v>17</v>
      </c>
      <c r="Z72">
        <v>3.71</v>
      </c>
    </row>
    <row r="73" spans="2:26">
      <c r="O73" s="109"/>
    </row>
    <row r="74" spans="2:26">
      <c r="O74" s="109"/>
    </row>
    <row r="75" spans="2:26">
      <c r="O75" s="109"/>
    </row>
    <row r="76" spans="2:26">
      <c r="O76" s="109"/>
    </row>
    <row r="77" spans="2:26">
      <c r="O77" s="109"/>
    </row>
    <row r="78" spans="2:26">
      <c r="O78" s="109"/>
    </row>
    <row r="79" spans="2:26">
      <c r="C79" t="s">
        <v>46</v>
      </c>
      <c r="G79" t="s">
        <v>46</v>
      </c>
      <c r="K79" t="s">
        <v>46</v>
      </c>
      <c r="O79" s="109"/>
      <c r="Q79" t="s">
        <v>48</v>
      </c>
      <c r="U79" t="s">
        <v>48</v>
      </c>
      <c r="Y79" t="s">
        <v>48</v>
      </c>
    </row>
    <row r="80" spans="2:26">
      <c r="C80" t="s">
        <v>175</v>
      </c>
      <c r="G80" t="s">
        <v>175</v>
      </c>
      <c r="K80" t="s">
        <v>175</v>
      </c>
      <c r="O80" s="109"/>
      <c r="Q80" t="s">
        <v>175</v>
      </c>
      <c r="U80" t="s">
        <v>175</v>
      </c>
      <c r="Y80" t="s">
        <v>175</v>
      </c>
    </row>
    <row r="81" spans="2:29">
      <c r="B81" t="s">
        <v>130</v>
      </c>
      <c r="C81" t="s">
        <v>17</v>
      </c>
      <c r="F81" t="s">
        <v>130</v>
      </c>
      <c r="G81" t="s">
        <v>17</v>
      </c>
      <c r="J81" t="s">
        <v>130</v>
      </c>
      <c r="K81" t="s">
        <v>17</v>
      </c>
      <c r="M81" t="s">
        <v>167</v>
      </c>
      <c r="N81" t="s">
        <v>17</v>
      </c>
      <c r="O81" s="109"/>
      <c r="P81" t="s">
        <v>130</v>
      </c>
      <c r="Q81" t="s">
        <v>17</v>
      </c>
      <c r="T81" t="s">
        <v>130</v>
      </c>
      <c r="U81" t="s">
        <v>17</v>
      </c>
      <c r="X81" t="s">
        <v>130</v>
      </c>
      <c r="Y81" t="s">
        <v>17</v>
      </c>
      <c r="AB81" t="s">
        <v>180</v>
      </c>
      <c r="AC81" t="s">
        <v>17</v>
      </c>
    </row>
    <row r="82" spans="2:29">
      <c r="B82">
        <v>1</v>
      </c>
      <c r="C82">
        <v>0</v>
      </c>
      <c r="F82">
        <v>16</v>
      </c>
      <c r="G82">
        <v>0</v>
      </c>
      <c r="J82">
        <v>3</v>
      </c>
      <c r="K82">
        <v>0</v>
      </c>
      <c r="M82">
        <f>SUM(B82,F82,J82)</f>
        <v>20</v>
      </c>
      <c r="N82">
        <v>0</v>
      </c>
      <c r="O82" s="109"/>
      <c r="P82">
        <v>1</v>
      </c>
      <c r="Q82">
        <v>0</v>
      </c>
      <c r="T82">
        <v>16</v>
      </c>
      <c r="U82">
        <v>0</v>
      </c>
      <c r="X82">
        <v>1</v>
      </c>
      <c r="Y82">
        <v>0</v>
      </c>
      <c r="AB82">
        <f>SUM(P82,T82,X82)</f>
        <v>18</v>
      </c>
      <c r="AC82">
        <v>0</v>
      </c>
    </row>
    <row r="83" spans="2:29">
      <c r="B83">
        <v>2</v>
      </c>
      <c r="C83">
        <v>1</v>
      </c>
      <c r="F83">
        <v>19</v>
      </c>
      <c r="G83">
        <v>1</v>
      </c>
      <c r="J83">
        <v>11</v>
      </c>
      <c r="K83">
        <v>1</v>
      </c>
      <c r="M83">
        <f t="shared" ref="M83:M100" si="0">SUM(B83,F83,J83)</f>
        <v>32</v>
      </c>
      <c r="N83">
        <v>1</v>
      </c>
      <c r="O83" s="109"/>
      <c r="P83">
        <v>13</v>
      </c>
      <c r="Q83">
        <v>1</v>
      </c>
      <c r="T83">
        <v>18</v>
      </c>
      <c r="U83">
        <v>1</v>
      </c>
      <c r="X83">
        <v>3</v>
      </c>
      <c r="Y83">
        <v>1</v>
      </c>
      <c r="AB83">
        <f t="shared" ref="AB83:AB100" si="1">SUM(P83,T83,X83)</f>
        <v>34</v>
      </c>
      <c r="AC83">
        <v>1</v>
      </c>
    </row>
    <row r="84" spans="2:29">
      <c r="B84">
        <v>3</v>
      </c>
      <c r="C84">
        <v>2</v>
      </c>
      <c r="F84">
        <v>12</v>
      </c>
      <c r="G84">
        <v>2</v>
      </c>
      <c r="J84">
        <v>1</v>
      </c>
      <c r="K84">
        <v>2</v>
      </c>
      <c r="M84">
        <f t="shared" si="0"/>
        <v>16</v>
      </c>
      <c r="N84">
        <v>2</v>
      </c>
      <c r="O84" s="109"/>
      <c r="P84">
        <v>14</v>
      </c>
      <c r="Q84">
        <v>2</v>
      </c>
      <c r="T84">
        <v>19</v>
      </c>
      <c r="U84">
        <v>2</v>
      </c>
      <c r="X84">
        <v>2</v>
      </c>
      <c r="Y84">
        <v>2</v>
      </c>
      <c r="AB84">
        <f t="shared" si="1"/>
        <v>35</v>
      </c>
      <c r="AC84">
        <v>2</v>
      </c>
    </row>
    <row r="85" spans="2:29">
      <c r="B85">
        <v>8</v>
      </c>
      <c r="C85">
        <v>3</v>
      </c>
      <c r="F85">
        <v>3</v>
      </c>
      <c r="G85">
        <v>3</v>
      </c>
      <c r="J85">
        <v>5</v>
      </c>
      <c r="K85">
        <v>3</v>
      </c>
      <c r="M85">
        <f t="shared" si="0"/>
        <v>16</v>
      </c>
      <c r="N85">
        <v>3</v>
      </c>
      <c r="O85" s="109"/>
      <c r="P85">
        <v>11</v>
      </c>
      <c r="Q85">
        <v>3</v>
      </c>
      <c r="T85">
        <v>17</v>
      </c>
      <c r="U85">
        <v>3</v>
      </c>
      <c r="X85">
        <v>6</v>
      </c>
      <c r="Y85">
        <v>3</v>
      </c>
      <c r="AB85">
        <f t="shared" si="1"/>
        <v>34</v>
      </c>
      <c r="AC85">
        <v>3</v>
      </c>
    </row>
    <row r="86" spans="2:29">
      <c r="B86">
        <v>9</v>
      </c>
      <c r="C86">
        <v>4</v>
      </c>
      <c r="F86">
        <v>6</v>
      </c>
      <c r="G86">
        <v>4</v>
      </c>
      <c r="J86">
        <v>8</v>
      </c>
      <c r="K86">
        <v>4</v>
      </c>
      <c r="M86">
        <f t="shared" si="0"/>
        <v>23</v>
      </c>
      <c r="N86">
        <v>4</v>
      </c>
      <c r="O86" s="109"/>
      <c r="P86">
        <v>15</v>
      </c>
      <c r="Q86">
        <v>4</v>
      </c>
      <c r="T86">
        <v>15</v>
      </c>
      <c r="U86">
        <v>4</v>
      </c>
      <c r="X86">
        <v>8</v>
      </c>
      <c r="Y86">
        <v>4</v>
      </c>
      <c r="AB86">
        <f t="shared" si="1"/>
        <v>38</v>
      </c>
      <c r="AC86">
        <v>4</v>
      </c>
    </row>
    <row r="87" spans="2:29">
      <c r="B87">
        <v>11</v>
      </c>
      <c r="C87">
        <v>5</v>
      </c>
      <c r="F87">
        <v>2</v>
      </c>
      <c r="G87">
        <v>5</v>
      </c>
      <c r="J87">
        <v>2</v>
      </c>
      <c r="K87">
        <v>5</v>
      </c>
      <c r="M87">
        <f t="shared" si="0"/>
        <v>15</v>
      </c>
      <c r="N87">
        <v>5</v>
      </c>
      <c r="O87" s="109"/>
      <c r="P87">
        <v>10</v>
      </c>
      <c r="Q87">
        <v>5</v>
      </c>
      <c r="T87">
        <v>8</v>
      </c>
      <c r="U87">
        <v>5</v>
      </c>
      <c r="X87">
        <v>10</v>
      </c>
      <c r="Y87">
        <v>5</v>
      </c>
      <c r="AB87">
        <f t="shared" si="1"/>
        <v>28</v>
      </c>
      <c r="AC87">
        <v>5</v>
      </c>
    </row>
    <row r="88" spans="2:29">
      <c r="B88">
        <v>4</v>
      </c>
      <c r="C88">
        <v>6</v>
      </c>
      <c r="F88">
        <v>1</v>
      </c>
      <c r="G88">
        <v>6</v>
      </c>
      <c r="J88">
        <v>9</v>
      </c>
      <c r="K88">
        <v>6</v>
      </c>
      <c r="M88">
        <f t="shared" si="0"/>
        <v>14</v>
      </c>
      <c r="N88">
        <v>6</v>
      </c>
      <c r="O88" s="109"/>
      <c r="P88">
        <v>6</v>
      </c>
      <c r="Q88">
        <v>6</v>
      </c>
      <c r="T88">
        <v>3</v>
      </c>
      <c r="U88">
        <v>6</v>
      </c>
      <c r="X88">
        <v>11</v>
      </c>
      <c r="Y88">
        <v>6</v>
      </c>
      <c r="AB88">
        <f t="shared" si="1"/>
        <v>20</v>
      </c>
      <c r="AC88">
        <v>6</v>
      </c>
    </row>
    <row r="89" spans="2:29">
      <c r="B89">
        <v>5</v>
      </c>
      <c r="C89">
        <v>7</v>
      </c>
      <c r="F89">
        <v>4</v>
      </c>
      <c r="G89">
        <v>7</v>
      </c>
      <c r="J89">
        <v>12</v>
      </c>
      <c r="K89">
        <v>7</v>
      </c>
      <c r="M89">
        <f t="shared" si="0"/>
        <v>21</v>
      </c>
      <c r="N89">
        <v>7</v>
      </c>
      <c r="O89" s="109"/>
      <c r="P89">
        <v>9</v>
      </c>
      <c r="Q89">
        <v>7</v>
      </c>
      <c r="T89">
        <v>2</v>
      </c>
      <c r="U89">
        <v>7</v>
      </c>
      <c r="X89">
        <v>12</v>
      </c>
      <c r="Y89">
        <v>7</v>
      </c>
      <c r="AB89">
        <f t="shared" si="1"/>
        <v>23</v>
      </c>
      <c r="AC89">
        <v>7</v>
      </c>
    </row>
    <row r="90" spans="2:29">
      <c r="B90">
        <v>7</v>
      </c>
      <c r="C90">
        <v>8</v>
      </c>
      <c r="F90">
        <v>5</v>
      </c>
      <c r="G90">
        <v>8</v>
      </c>
      <c r="J90">
        <v>4</v>
      </c>
      <c r="K90">
        <v>8</v>
      </c>
      <c r="M90">
        <f t="shared" si="0"/>
        <v>16</v>
      </c>
      <c r="N90">
        <v>8</v>
      </c>
      <c r="O90" s="109"/>
      <c r="P90">
        <v>4</v>
      </c>
      <c r="Q90">
        <v>8</v>
      </c>
      <c r="T90">
        <v>4</v>
      </c>
      <c r="U90">
        <v>8</v>
      </c>
      <c r="X90">
        <v>7</v>
      </c>
      <c r="Y90">
        <v>8</v>
      </c>
      <c r="AB90">
        <f t="shared" si="1"/>
        <v>15</v>
      </c>
      <c r="AC90">
        <v>8</v>
      </c>
    </row>
    <row r="91" spans="2:29">
      <c r="B91">
        <v>14</v>
      </c>
      <c r="C91">
        <v>9</v>
      </c>
      <c r="F91">
        <v>7</v>
      </c>
      <c r="G91">
        <v>9</v>
      </c>
      <c r="J91">
        <v>13</v>
      </c>
      <c r="K91">
        <v>9</v>
      </c>
      <c r="M91">
        <f t="shared" si="0"/>
        <v>34</v>
      </c>
      <c r="N91">
        <v>9</v>
      </c>
      <c r="O91" s="109"/>
      <c r="P91">
        <v>5</v>
      </c>
      <c r="Q91">
        <v>9</v>
      </c>
      <c r="T91">
        <v>5</v>
      </c>
      <c r="U91">
        <v>9</v>
      </c>
      <c r="X91">
        <v>5</v>
      </c>
      <c r="Y91">
        <v>9</v>
      </c>
      <c r="AB91">
        <f t="shared" si="1"/>
        <v>15</v>
      </c>
      <c r="AC91">
        <v>9</v>
      </c>
    </row>
    <row r="92" spans="2:29">
      <c r="B92">
        <v>18</v>
      </c>
      <c r="C92">
        <v>10</v>
      </c>
      <c r="F92">
        <v>8</v>
      </c>
      <c r="G92">
        <v>10</v>
      </c>
      <c r="J92">
        <v>15</v>
      </c>
      <c r="K92">
        <v>10</v>
      </c>
      <c r="M92">
        <f t="shared" si="0"/>
        <v>41</v>
      </c>
      <c r="N92">
        <v>10</v>
      </c>
      <c r="O92" s="109"/>
      <c r="P92">
        <v>8</v>
      </c>
      <c r="Q92">
        <v>10</v>
      </c>
      <c r="T92">
        <v>7</v>
      </c>
      <c r="U92">
        <v>10</v>
      </c>
      <c r="X92">
        <v>4</v>
      </c>
      <c r="Y92">
        <v>10</v>
      </c>
      <c r="AB92">
        <f t="shared" si="1"/>
        <v>19</v>
      </c>
      <c r="AC92">
        <v>10</v>
      </c>
    </row>
    <row r="93" spans="2:29">
      <c r="B93">
        <v>10</v>
      </c>
      <c r="C93">
        <v>11</v>
      </c>
      <c r="F93">
        <v>9</v>
      </c>
      <c r="G93">
        <v>11</v>
      </c>
      <c r="J93">
        <v>6</v>
      </c>
      <c r="K93">
        <v>11</v>
      </c>
      <c r="M93">
        <f t="shared" si="0"/>
        <v>25</v>
      </c>
      <c r="N93">
        <v>11</v>
      </c>
      <c r="O93" s="109"/>
      <c r="P93">
        <v>12</v>
      </c>
      <c r="Q93">
        <v>11</v>
      </c>
      <c r="T93">
        <v>9</v>
      </c>
      <c r="U93">
        <v>11</v>
      </c>
      <c r="X93">
        <v>13</v>
      </c>
      <c r="Y93">
        <v>11</v>
      </c>
      <c r="AB93">
        <f t="shared" si="1"/>
        <v>34</v>
      </c>
      <c r="AC93">
        <v>11</v>
      </c>
    </row>
    <row r="94" spans="2:29">
      <c r="B94">
        <v>6</v>
      </c>
      <c r="C94">
        <v>12</v>
      </c>
      <c r="F94">
        <v>10</v>
      </c>
      <c r="G94">
        <v>12</v>
      </c>
      <c r="J94">
        <v>10</v>
      </c>
      <c r="K94">
        <v>12</v>
      </c>
      <c r="M94">
        <f t="shared" si="0"/>
        <v>26</v>
      </c>
      <c r="N94">
        <v>12</v>
      </c>
      <c r="O94" s="109"/>
      <c r="P94">
        <v>17</v>
      </c>
      <c r="Q94">
        <v>12</v>
      </c>
      <c r="T94">
        <v>12</v>
      </c>
      <c r="U94">
        <v>12</v>
      </c>
      <c r="X94">
        <v>9</v>
      </c>
      <c r="Y94">
        <v>12</v>
      </c>
      <c r="AB94">
        <f t="shared" si="1"/>
        <v>38</v>
      </c>
      <c r="AC94">
        <v>12</v>
      </c>
    </row>
    <row r="95" spans="2:29">
      <c r="B95">
        <v>15</v>
      </c>
      <c r="C95">
        <v>13</v>
      </c>
      <c r="F95">
        <v>15</v>
      </c>
      <c r="G95">
        <v>13</v>
      </c>
      <c r="J95">
        <v>7</v>
      </c>
      <c r="K95">
        <v>13</v>
      </c>
      <c r="M95">
        <f t="shared" si="0"/>
        <v>37</v>
      </c>
      <c r="N95">
        <v>13</v>
      </c>
      <c r="O95" s="109"/>
      <c r="P95">
        <v>19</v>
      </c>
      <c r="Q95">
        <v>13</v>
      </c>
      <c r="T95">
        <v>13</v>
      </c>
      <c r="U95">
        <v>13</v>
      </c>
      <c r="X95">
        <v>14</v>
      </c>
      <c r="Y95">
        <v>13</v>
      </c>
      <c r="AB95">
        <f t="shared" si="1"/>
        <v>46</v>
      </c>
      <c r="AC95">
        <v>13</v>
      </c>
    </row>
    <row r="96" spans="2:29">
      <c r="B96">
        <v>13</v>
      </c>
      <c r="C96">
        <v>14</v>
      </c>
      <c r="F96">
        <v>17</v>
      </c>
      <c r="G96">
        <v>14</v>
      </c>
      <c r="J96">
        <v>14</v>
      </c>
      <c r="K96">
        <v>14</v>
      </c>
      <c r="M96">
        <f t="shared" si="0"/>
        <v>44</v>
      </c>
      <c r="N96">
        <v>14</v>
      </c>
      <c r="O96" s="109"/>
      <c r="P96">
        <v>18</v>
      </c>
      <c r="Q96">
        <v>14</v>
      </c>
      <c r="T96">
        <v>14</v>
      </c>
      <c r="U96">
        <v>14</v>
      </c>
      <c r="X96">
        <v>15</v>
      </c>
      <c r="Y96">
        <v>14</v>
      </c>
      <c r="AB96">
        <f t="shared" si="1"/>
        <v>47</v>
      </c>
      <c r="AC96">
        <v>14</v>
      </c>
    </row>
    <row r="97" spans="2:29">
      <c r="B97">
        <v>12</v>
      </c>
      <c r="C97">
        <v>15</v>
      </c>
      <c r="F97">
        <v>14</v>
      </c>
      <c r="G97">
        <v>15</v>
      </c>
      <c r="J97">
        <v>16</v>
      </c>
      <c r="K97">
        <v>15</v>
      </c>
      <c r="M97">
        <f t="shared" si="0"/>
        <v>42</v>
      </c>
      <c r="N97">
        <v>15</v>
      </c>
      <c r="O97" s="109"/>
      <c r="P97">
        <v>16</v>
      </c>
      <c r="Q97">
        <v>15</v>
      </c>
      <c r="T97">
        <v>11</v>
      </c>
      <c r="U97">
        <v>15</v>
      </c>
      <c r="X97">
        <v>17</v>
      </c>
      <c r="Y97">
        <v>15</v>
      </c>
      <c r="AB97">
        <f t="shared" si="1"/>
        <v>44</v>
      </c>
      <c r="AC97">
        <v>15</v>
      </c>
    </row>
    <row r="98" spans="2:29">
      <c r="B98">
        <v>17</v>
      </c>
      <c r="C98">
        <v>16</v>
      </c>
      <c r="F98">
        <v>18</v>
      </c>
      <c r="G98">
        <v>16</v>
      </c>
      <c r="J98">
        <v>17</v>
      </c>
      <c r="K98">
        <v>16</v>
      </c>
      <c r="M98">
        <f t="shared" si="0"/>
        <v>52</v>
      </c>
      <c r="N98">
        <v>16</v>
      </c>
      <c r="O98" s="109"/>
      <c r="P98">
        <v>7</v>
      </c>
      <c r="Q98">
        <v>16</v>
      </c>
      <c r="T98">
        <v>10</v>
      </c>
      <c r="U98">
        <v>16</v>
      </c>
      <c r="X98">
        <v>19</v>
      </c>
      <c r="Y98">
        <v>16</v>
      </c>
      <c r="AB98">
        <f t="shared" si="1"/>
        <v>36</v>
      </c>
      <c r="AC98">
        <v>16</v>
      </c>
    </row>
    <row r="99" spans="2:29">
      <c r="B99">
        <v>16</v>
      </c>
      <c r="C99">
        <v>17</v>
      </c>
      <c r="F99">
        <v>13</v>
      </c>
      <c r="G99">
        <v>17</v>
      </c>
      <c r="J99">
        <v>19</v>
      </c>
      <c r="K99">
        <v>17</v>
      </c>
      <c r="M99">
        <f t="shared" si="0"/>
        <v>48</v>
      </c>
      <c r="N99">
        <v>17</v>
      </c>
      <c r="O99" s="109"/>
      <c r="P99">
        <v>3</v>
      </c>
      <c r="Q99">
        <v>17</v>
      </c>
      <c r="T99">
        <v>6</v>
      </c>
      <c r="U99">
        <v>17</v>
      </c>
      <c r="X99">
        <v>18</v>
      </c>
      <c r="Y99">
        <v>17</v>
      </c>
      <c r="AB99">
        <f t="shared" si="1"/>
        <v>27</v>
      </c>
      <c r="AC99">
        <v>17</v>
      </c>
    </row>
    <row r="100" spans="2:29">
      <c r="B100">
        <v>19</v>
      </c>
      <c r="C100">
        <v>18</v>
      </c>
      <c r="F100">
        <v>11</v>
      </c>
      <c r="G100">
        <v>18</v>
      </c>
      <c r="J100">
        <v>18</v>
      </c>
      <c r="K100">
        <v>18</v>
      </c>
      <c r="M100">
        <f t="shared" si="0"/>
        <v>48</v>
      </c>
      <c r="N100">
        <v>18</v>
      </c>
      <c r="O100" s="109"/>
      <c r="P100">
        <v>2</v>
      </c>
      <c r="Q100">
        <v>18</v>
      </c>
      <c r="T100">
        <v>1</v>
      </c>
      <c r="U100">
        <v>18</v>
      </c>
      <c r="X100">
        <v>16</v>
      </c>
      <c r="Y100">
        <v>18</v>
      </c>
      <c r="AB100">
        <f t="shared" si="1"/>
        <v>19</v>
      </c>
      <c r="AC100">
        <v>18</v>
      </c>
    </row>
    <row r="101" spans="2:29">
      <c r="O101" s="109"/>
    </row>
    <row r="102" spans="2:29">
      <c r="O102" s="109"/>
    </row>
    <row r="103" spans="2:29">
      <c r="C103" t="s">
        <v>46</v>
      </c>
      <c r="G103" t="s">
        <v>46</v>
      </c>
      <c r="K103" t="s">
        <v>46</v>
      </c>
      <c r="O103" s="109"/>
      <c r="Q103" t="s">
        <v>48</v>
      </c>
      <c r="U103" t="s">
        <v>48</v>
      </c>
      <c r="Y103" t="s">
        <v>48</v>
      </c>
    </row>
    <row r="104" spans="2:29">
      <c r="C104" t="s">
        <v>174</v>
      </c>
      <c r="G104" t="s">
        <v>174</v>
      </c>
      <c r="K104" t="s">
        <v>174</v>
      </c>
      <c r="O104" s="109"/>
      <c r="Q104" t="s">
        <v>174</v>
      </c>
      <c r="U104" t="s">
        <v>174</v>
      </c>
      <c r="Y104" t="s">
        <v>174</v>
      </c>
    </row>
    <row r="105" spans="2:29">
      <c r="B105" t="s">
        <v>130</v>
      </c>
      <c r="C105" t="s">
        <v>17</v>
      </c>
      <c r="F105" t="s">
        <v>130</v>
      </c>
      <c r="G105" t="s">
        <v>17</v>
      </c>
      <c r="J105" t="s">
        <v>130</v>
      </c>
      <c r="K105" t="s">
        <v>17</v>
      </c>
      <c r="M105" t="s">
        <v>167</v>
      </c>
      <c r="N105" t="s">
        <v>17</v>
      </c>
      <c r="O105" s="109"/>
      <c r="P105" t="s">
        <v>130</v>
      </c>
      <c r="Q105" t="s">
        <v>17</v>
      </c>
      <c r="T105" t="s">
        <v>130</v>
      </c>
      <c r="U105" t="s">
        <v>17</v>
      </c>
      <c r="X105" t="s">
        <v>130</v>
      </c>
      <c r="Y105" t="s">
        <v>17</v>
      </c>
      <c r="AB105" t="s">
        <v>180</v>
      </c>
      <c r="AC105" t="s">
        <v>17</v>
      </c>
    </row>
    <row r="106" spans="2:29">
      <c r="B106">
        <v>1</v>
      </c>
      <c r="C106">
        <v>0</v>
      </c>
      <c r="F106">
        <v>16</v>
      </c>
      <c r="G106">
        <v>0</v>
      </c>
      <c r="J106">
        <v>3</v>
      </c>
      <c r="K106">
        <v>0</v>
      </c>
      <c r="M106">
        <f>SUM(B106,F106,J106)</f>
        <v>20</v>
      </c>
      <c r="N106">
        <v>0</v>
      </c>
      <c r="O106" s="109"/>
      <c r="P106">
        <v>1</v>
      </c>
      <c r="Q106">
        <v>0</v>
      </c>
      <c r="T106">
        <v>15</v>
      </c>
      <c r="U106">
        <v>0</v>
      </c>
      <c r="X106">
        <v>1</v>
      </c>
      <c r="Y106">
        <v>0</v>
      </c>
      <c r="AB106">
        <f>SUM(P106,T106,X106)</f>
        <v>17</v>
      </c>
      <c r="AC106">
        <v>0</v>
      </c>
    </row>
    <row r="107" spans="2:29">
      <c r="B107">
        <v>2</v>
      </c>
      <c r="C107">
        <v>1</v>
      </c>
      <c r="F107">
        <v>19</v>
      </c>
      <c r="G107">
        <v>1</v>
      </c>
      <c r="J107">
        <v>11</v>
      </c>
      <c r="K107">
        <v>1</v>
      </c>
      <c r="M107">
        <f t="shared" ref="M107:M124" si="2">SUM(B107,F107,J107)</f>
        <v>32</v>
      </c>
      <c r="N107">
        <v>1</v>
      </c>
      <c r="O107" s="109"/>
      <c r="P107">
        <v>13</v>
      </c>
      <c r="Q107">
        <v>1</v>
      </c>
      <c r="T107">
        <v>19</v>
      </c>
      <c r="U107">
        <v>1</v>
      </c>
      <c r="X107">
        <v>3</v>
      </c>
      <c r="Y107">
        <v>1</v>
      </c>
      <c r="AB107">
        <f t="shared" ref="AB107:AB124" si="3">SUM(P107,T107,X107)</f>
        <v>35</v>
      </c>
      <c r="AC107">
        <v>1</v>
      </c>
    </row>
    <row r="108" spans="2:29">
      <c r="B108">
        <v>3</v>
      </c>
      <c r="C108">
        <v>2</v>
      </c>
      <c r="F108">
        <v>12</v>
      </c>
      <c r="G108">
        <v>2</v>
      </c>
      <c r="J108">
        <v>1</v>
      </c>
      <c r="K108">
        <v>2</v>
      </c>
      <c r="M108">
        <f t="shared" si="2"/>
        <v>16</v>
      </c>
      <c r="N108">
        <v>2</v>
      </c>
      <c r="O108" s="109"/>
      <c r="P108">
        <v>14</v>
      </c>
      <c r="Q108">
        <v>2</v>
      </c>
      <c r="T108">
        <v>18</v>
      </c>
      <c r="U108">
        <v>2</v>
      </c>
      <c r="X108">
        <v>2</v>
      </c>
      <c r="Y108">
        <v>2</v>
      </c>
      <c r="AB108">
        <f t="shared" si="3"/>
        <v>34</v>
      </c>
      <c r="AC108">
        <v>2</v>
      </c>
    </row>
    <row r="109" spans="2:29">
      <c r="B109">
        <v>8</v>
      </c>
      <c r="C109">
        <v>3</v>
      </c>
      <c r="F109">
        <v>3</v>
      </c>
      <c r="G109">
        <v>3</v>
      </c>
      <c r="J109">
        <v>5</v>
      </c>
      <c r="K109">
        <v>3</v>
      </c>
      <c r="M109">
        <f t="shared" si="2"/>
        <v>16</v>
      </c>
      <c r="N109">
        <v>3</v>
      </c>
      <c r="O109" s="109"/>
      <c r="P109">
        <v>11</v>
      </c>
      <c r="Q109">
        <v>3</v>
      </c>
      <c r="T109">
        <v>16</v>
      </c>
      <c r="U109">
        <v>3</v>
      </c>
      <c r="X109">
        <v>4</v>
      </c>
      <c r="Y109">
        <v>3</v>
      </c>
      <c r="AB109">
        <f t="shared" si="3"/>
        <v>31</v>
      </c>
      <c r="AC109">
        <v>3</v>
      </c>
    </row>
    <row r="110" spans="2:29">
      <c r="B110">
        <v>9</v>
      </c>
      <c r="C110">
        <v>4</v>
      </c>
      <c r="F110">
        <v>6</v>
      </c>
      <c r="G110">
        <v>4</v>
      </c>
      <c r="J110">
        <v>8</v>
      </c>
      <c r="K110">
        <v>4</v>
      </c>
      <c r="M110">
        <f t="shared" si="2"/>
        <v>23</v>
      </c>
      <c r="N110">
        <v>4</v>
      </c>
      <c r="O110" s="109"/>
      <c r="P110">
        <v>15</v>
      </c>
      <c r="Q110">
        <v>4</v>
      </c>
      <c r="T110">
        <v>7</v>
      </c>
      <c r="U110">
        <v>4</v>
      </c>
      <c r="X110">
        <v>5</v>
      </c>
      <c r="Y110">
        <v>4</v>
      </c>
      <c r="AB110">
        <f t="shared" si="3"/>
        <v>27</v>
      </c>
      <c r="AC110">
        <v>4</v>
      </c>
    </row>
    <row r="111" spans="2:29">
      <c r="B111">
        <v>11</v>
      </c>
      <c r="C111">
        <v>5</v>
      </c>
      <c r="F111">
        <v>2</v>
      </c>
      <c r="G111">
        <v>5</v>
      </c>
      <c r="J111">
        <v>2</v>
      </c>
      <c r="K111">
        <v>5</v>
      </c>
      <c r="M111">
        <f t="shared" si="2"/>
        <v>15</v>
      </c>
      <c r="N111">
        <v>5</v>
      </c>
      <c r="O111" s="109"/>
      <c r="P111">
        <v>10</v>
      </c>
      <c r="Q111">
        <v>5</v>
      </c>
      <c r="T111">
        <v>5</v>
      </c>
      <c r="U111">
        <v>5</v>
      </c>
      <c r="X111">
        <v>10</v>
      </c>
      <c r="Y111">
        <v>5</v>
      </c>
      <c r="AB111">
        <f t="shared" si="3"/>
        <v>25</v>
      </c>
      <c r="AC111">
        <v>5</v>
      </c>
    </row>
    <row r="112" spans="2:29">
      <c r="B112">
        <v>4</v>
      </c>
      <c r="C112">
        <v>6</v>
      </c>
      <c r="F112">
        <v>1</v>
      </c>
      <c r="G112">
        <v>6</v>
      </c>
      <c r="J112">
        <v>9</v>
      </c>
      <c r="K112">
        <v>6</v>
      </c>
      <c r="M112">
        <f t="shared" si="2"/>
        <v>14</v>
      </c>
      <c r="N112">
        <v>6</v>
      </c>
      <c r="O112" s="109"/>
      <c r="P112">
        <v>6</v>
      </c>
      <c r="Q112">
        <v>6</v>
      </c>
      <c r="T112">
        <v>1</v>
      </c>
      <c r="U112">
        <v>6</v>
      </c>
      <c r="X112">
        <v>11</v>
      </c>
      <c r="Y112">
        <v>6</v>
      </c>
      <c r="AB112">
        <f t="shared" si="3"/>
        <v>18</v>
      </c>
      <c r="AC112">
        <v>6</v>
      </c>
    </row>
    <row r="113" spans="2:29">
      <c r="B113">
        <v>5</v>
      </c>
      <c r="C113">
        <v>7</v>
      </c>
      <c r="F113">
        <v>4</v>
      </c>
      <c r="G113">
        <v>7</v>
      </c>
      <c r="J113">
        <v>12</v>
      </c>
      <c r="K113">
        <v>7</v>
      </c>
      <c r="M113">
        <f t="shared" si="2"/>
        <v>21</v>
      </c>
      <c r="N113">
        <v>7</v>
      </c>
      <c r="O113" s="109"/>
      <c r="P113">
        <v>9</v>
      </c>
      <c r="Q113">
        <v>7</v>
      </c>
      <c r="T113">
        <v>2</v>
      </c>
      <c r="U113">
        <v>7</v>
      </c>
      <c r="X113">
        <v>14</v>
      </c>
      <c r="Y113">
        <v>7</v>
      </c>
      <c r="AB113">
        <f t="shared" si="3"/>
        <v>25</v>
      </c>
      <c r="AC113">
        <v>7</v>
      </c>
    </row>
    <row r="114" spans="2:29">
      <c r="B114">
        <v>7</v>
      </c>
      <c r="C114">
        <v>8</v>
      </c>
      <c r="F114">
        <v>5</v>
      </c>
      <c r="G114">
        <v>8</v>
      </c>
      <c r="J114">
        <v>4</v>
      </c>
      <c r="K114">
        <v>8</v>
      </c>
      <c r="M114">
        <f t="shared" si="2"/>
        <v>16</v>
      </c>
      <c r="N114">
        <v>8</v>
      </c>
      <c r="O114" s="109"/>
      <c r="P114">
        <v>4</v>
      </c>
      <c r="Q114">
        <v>8</v>
      </c>
      <c r="T114">
        <v>3</v>
      </c>
      <c r="U114">
        <v>8</v>
      </c>
      <c r="X114">
        <v>8</v>
      </c>
      <c r="Y114">
        <v>8</v>
      </c>
      <c r="AB114">
        <f t="shared" si="3"/>
        <v>15</v>
      </c>
      <c r="AC114">
        <v>8</v>
      </c>
    </row>
    <row r="115" spans="2:29">
      <c r="B115">
        <v>14</v>
      </c>
      <c r="C115">
        <v>9</v>
      </c>
      <c r="F115">
        <v>7</v>
      </c>
      <c r="G115">
        <v>9</v>
      </c>
      <c r="J115">
        <v>13</v>
      </c>
      <c r="K115">
        <v>9</v>
      </c>
      <c r="M115">
        <f t="shared" si="2"/>
        <v>34</v>
      </c>
      <c r="N115">
        <v>9</v>
      </c>
      <c r="O115" s="109"/>
      <c r="P115">
        <v>5</v>
      </c>
      <c r="Q115">
        <v>9</v>
      </c>
      <c r="T115">
        <v>6</v>
      </c>
      <c r="U115">
        <v>9</v>
      </c>
      <c r="X115">
        <v>6</v>
      </c>
      <c r="Y115">
        <v>9</v>
      </c>
      <c r="AB115">
        <f t="shared" si="3"/>
        <v>17</v>
      </c>
      <c r="AC115">
        <v>9</v>
      </c>
    </row>
    <row r="116" spans="2:29">
      <c r="B116">
        <v>18</v>
      </c>
      <c r="C116">
        <v>10</v>
      </c>
      <c r="F116">
        <v>8</v>
      </c>
      <c r="G116">
        <v>10</v>
      </c>
      <c r="J116">
        <v>15</v>
      </c>
      <c r="K116">
        <v>10</v>
      </c>
      <c r="M116">
        <f t="shared" si="2"/>
        <v>41</v>
      </c>
      <c r="N116">
        <v>10</v>
      </c>
      <c r="O116" s="109"/>
      <c r="P116">
        <v>8</v>
      </c>
      <c r="Q116">
        <v>10</v>
      </c>
      <c r="T116">
        <v>8</v>
      </c>
      <c r="U116">
        <v>10</v>
      </c>
      <c r="X116">
        <v>7</v>
      </c>
      <c r="Y116">
        <v>10</v>
      </c>
      <c r="AB116">
        <f t="shared" si="3"/>
        <v>23</v>
      </c>
      <c r="AC116">
        <v>10</v>
      </c>
    </row>
    <row r="117" spans="2:29">
      <c r="B117">
        <v>10</v>
      </c>
      <c r="C117">
        <v>11</v>
      </c>
      <c r="F117">
        <v>9</v>
      </c>
      <c r="G117">
        <v>11</v>
      </c>
      <c r="J117">
        <v>6</v>
      </c>
      <c r="K117">
        <v>11</v>
      </c>
      <c r="M117">
        <f t="shared" si="2"/>
        <v>25</v>
      </c>
      <c r="N117">
        <v>11</v>
      </c>
      <c r="O117" s="109"/>
      <c r="P117">
        <v>12</v>
      </c>
      <c r="Q117">
        <v>11</v>
      </c>
      <c r="T117">
        <v>11</v>
      </c>
      <c r="U117">
        <v>11</v>
      </c>
      <c r="X117">
        <v>12</v>
      </c>
      <c r="Y117">
        <v>11</v>
      </c>
      <c r="AB117">
        <f t="shared" si="3"/>
        <v>35</v>
      </c>
      <c r="AC117">
        <v>11</v>
      </c>
    </row>
    <row r="118" spans="2:29">
      <c r="B118">
        <v>6</v>
      </c>
      <c r="C118">
        <v>12</v>
      </c>
      <c r="F118">
        <v>10</v>
      </c>
      <c r="G118">
        <v>12</v>
      </c>
      <c r="J118">
        <v>10</v>
      </c>
      <c r="K118">
        <v>12</v>
      </c>
      <c r="M118">
        <f t="shared" si="2"/>
        <v>26</v>
      </c>
      <c r="N118">
        <v>12</v>
      </c>
      <c r="O118" s="109"/>
      <c r="P118">
        <v>17</v>
      </c>
      <c r="Q118">
        <v>12</v>
      </c>
      <c r="T118">
        <v>13</v>
      </c>
      <c r="U118">
        <v>12</v>
      </c>
      <c r="X118">
        <v>13</v>
      </c>
      <c r="Y118">
        <v>12</v>
      </c>
      <c r="AB118">
        <f t="shared" si="3"/>
        <v>43</v>
      </c>
      <c r="AC118">
        <v>12</v>
      </c>
    </row>
    <row r="119" spans="2:29">
      <c r="B119">
        <v>15</v>
      </c>
      <c r="C119">
        <v>13</v>
      </c>
      <c r="F119">
        <v>15</v>
      </c>
      <c r="G119">
        <v>13</v>
      </c>
      <c r="J119">
        <v>7</v>
      </c>
      <c r="K119">
        <v>13</v>
      </c>
      <c r="M119">
        <f t="shared" si="2"/>
        <v>37</v>
      </c>
      <c r="N119">
        <v>13</v>
      </c>
      <c r="O119" s="109"/>
      <c r="P119">
        <v>19</v>
      </c>
      <c r="Q119">
        <v>13</v>
      </c>
      <c r="T119">
        <v>14</v>
      </c>
      <c r="U119">
        <v>13</v>
      </c>
      <c r="X119">
        <v>9</v>
      </c>
      <c r="Y119">
        <v>13</v>
      </c>
      <c r="AB119">
        <f t="shared" si="3"/>
        <v>42</v>
      </c>
      <c r="AC119">
        <v>13</v>
      </c>
    </row>
    <row r="120" spans="2:29">
      <c r="B120">
        <v>13</v>
      </c>
      <c r="C120">
        <v>14</v>
      </c>
      <c r="F120">
        <v>17</v>
      </c>
      <c r="G120">
        <v>14</v>
      </c>
      <c r="J120">
        <v>14</v>
      </c>
      <c r="K120">
        <v>14</v>
      </c>
      <c r="M120">
        <f>SUM(B120,F120,J120)</f>
        <v>44</v>
      </c>
      <c r="N120">
        <v>14</v>
      </c>
      <c r="O120" s="109"/>
      <c r="P120">
        <v>18</v>
      </c>
      <c r="Q120">
        <v>14</v>
      </c>
      <c r="T120">
        <v>17</v>
      </c>
      <c r="U120">
        <v>14</v>
      </c>
      <c r="X120">
        <v>15</v>
      </c>
      <c r="Y120">
        <v>14</v>
      </c>
      <c r="AB120">
        <f t="shared" si="3"/>
        <v>50</v>
      </c>
      <c r="AC120">
        <v>14</v>
      </c>
    </row>
    <row r="121" spans="2:29">
      <c r="B121">
        <v>12</v>
      </c>
      <c r="C121">
        <v>15</v>
      </c>
      <c r="F121">
        <v>14</v>
      </c>
      <c r="G121">
        <v>15</v>
      </c>
      <c r="J121">
        <v>16</v>
      </c>
      <c r="K121">
        <v>15</v>
      </c>
      <c r="M121">
        <f t="shared" si="2"/>
        <v>42</v>
      </c>
      <c r="N121">
        <v>15</v>
      </c>
      <c r="O121" s="109"/>
      <c r="P121">
        <v>16</v>
      </c>
      <c r="Q121">
        <v>15</v>
      </c>
      <c r="T121">
        <v>12</v>
      </c>
      <c r="U121">
        <v>15</v>
      </c>
      <c r="X121">
        <v>16</v>
      </c>
      <c r="Y121">
        <v>15</v>
      </c>
      <c r="AB121">
        <f t="shared" si="3"/>
        <v>44</v>
      </c>
      <c r="AC121">
        <v>15</v>
      </c>
    </row>
    <row r="122" spans="2:29">
      <c r="B122">
        <v>17</v>
      </c>
      <c r="C122">
        <v>16</v>
      </c>
      <c r="F122">
        <v>18</v>
      </c>
      <c r="G122">
        <v>16</v>
      </c>
      <c r="J122">
        <v>17</v>
      </c>
      <c r="K122">
        <v>16</v>
      </c>
      <c r="M122">
        <f t="shared" si="2"/>
        <v>52</v>
      </c>
      <c r="N122">
        <v>16</v>
      </c>
      <c r="O122" s="109"/>
      <c r="P122">
        <v>7</v>
      </c>
      <c r="Q122">
        <v>16</v>
      </c>
      <c r="T122">
        <v>10</v>
      </c>
      <c r="U122">
        <v>16</v>
      </c>
      <c r="X122">
        <v>18</v>
      </c>
      <c r="Y122">
        <v>16</v>
      </c>
      <c r="AB122">
        <f t="shared" si="3"/>
        <v>35</v>
      </c>
      <c r="AC122">
        <v>16</v>
      </c>
    </row>
    <row r="123" spans="2:29">
      <c r="B123">
        <v>16</v>
      </c>
      <c r="C123">
        <v>17</v>
      </c>
      <c r="F123">
        <v>13</v>
      </c>
      <c r="G123">
        <v>17</v>
      </c>
      <c r="J123">
        <v>19</v>
      </c>
      <c r="K123">
        <v>17</v>
      </c>
      <c r="M123">
        <f t="shared" si="2"/>
        <v>48</v>
      </c>
      <c r="N123">
        <v>17</v>
      </c>
      <c r="O123" s="109"/>
      <c r="P123">
        <v>3</v>
      </c>
      <c r="Q123">
        <v>17</v>
      </c>
      <c r="T123">
        <v>9</v>
      </c>
      <c r="U123">
        <v>17</v>
      </c>
      <c r="X123">
        <v>19</v>
      </c>
      <c r="Y123">
        <v>17</v>
      </c>
      <c r="AB123">
        <f t="shared" si="3"/>
        <v>31</v>
      </c>
      <c r="AC123">
        <v>17</v>
      </c>
    </row>
    <row r="124" spans="2:29">
      <c r="B124">
        <v>19</v>
      </c>
      <c r="C124">
        <v>18</v>
      </c>
      <c r="F124">
        <v>11</v>
      </c>
      <c r="G124">
        <v>18</v>
      </c>
      <c r="J124">
        <v>18</v>
      </c>
      <c r="K124">
        <v>18</v>
      </c>
      <c r="M124">
        <f t="shared" si="2"/>
        <v>48</v>
      </c>
      <c r="N124">
        <v>18</v>
      </c>
      <c r="O124" s="109"/>
      <c r="P124">
        <v>2</v>
      </c>
      <c r="Q124">
        <v>18</v>
      </c>
      <c r="T124">
        <v>4</v>
      </c>
      <c r="U124">
        <v>18</v>
      </c>
      <c r="X124">
        <v>17</v>
      </c>
      <c r="Y124">
        <v>18</v>
      </c>
      <c r="AB124">
        <f t="shared" si="3"/>
        <v>23</v>
      </c>
      <c r="AC124">
        <v>18</v>
      </c>
    </row>
    <row r="125" spans="2:29">
      <c r="O125" s="109"/>
    </row>
    <row r="126" spans="2:29">
      <c r="O126" s="109"/>
    </row>
    <row r="127" spans="2:29">
      <c r="B127" s="136" t="s">
        <v>176</v>
      </c>
      <c r="C127" s="136"/>
      <c r="D127" s="136"/>
      <c r="E127" s="136"/>
      <c r="F127" s="136"/>
      <c r="I127" s="136" t="s">
        <v>177</v>
      </c>
      <c r="J127" s="136"/>
      <c r="K127" s="136"/>
      <c r="L127" s="136"/>
      <c r="M127" s="136"/>
      <c r="O127" s="109"/>
      <c r="Q127" s="136" t="s">
        <v>178</v>
      </c>
      <c r="R127" s="136"/>
      <c r="S127" s="136"/>
      <c r="T127" s="136"/>
      <c r="U127" s="136"/>
      <c r="X127" s="136" t="s">
        <v>179</v>
      </c>
      <c r="Y127" s="136"/>
      <c r="Z127" s="136"/>
      <c r="AA127" s="136"/>
      <c r="AB127" s="136"/>
    </row>
    <row r="128" spans="2:29">
      <c r="B128" s="97" t="s">
        <v>150</v>
      </c>
      <c r="C128" s="103" t="s">
        <v>152</v>
      </c>
      <c r="D128" s="103" t="s">
        <v>153</v>
      </c>
      <c r="E128" s="103" t="s">
        <v>154</v>
      </c>
      <c r="F128" s="97" t="s">
        <v>151</v>
      </c>
      <c r="I128" s="97" t="s">
        <v>150</v>
      </c>
      <c r="J128" s="103" t="s">
        <v>152</v>
      </c>
      <c r="K128" s="103" t="s">
        <v>153</v>
      </c>
      <c r="L128" s="103" t="s">
        <v>154</v>
      </c>
      <c r="M128" s="97" t="s">
        <v>151</v>
      </c>
      <c r="O128" s="109"/>
      <c r="Q128" s="97" t="s">
        <v>150</v>
      </c>
      <c r="R128" s="103" t="s">
        <v>152</v>
      </c>
      <c r="S128" s="103" t="s">
        <v>153</v>
      </c>
      <c r="T128" s="103" t="s">
        <v>154</v>
      </c>
      <c r="U128" s="97" t="s">
        <v>151</v>
      </c>
      <c r="X128" s="97" t="s">
        <v>150</v>
      </c>
      <c r="Y128" s="103" t="s">
        <v>152</v>
      </c>
      <c r="Z128" s="103" t="s">
        <v>153</v>
      </c>
      <c r="AA128" s="103" t="s">
        <v>154</v>
      </c>
      <c r="AB128" s="97" t="s">
        <v>151</v>
      </c>
    </row>
    <row r="129" spans="2:28">
      <c r="B129" s="97">
        <v>0</v>
      </c>
      <c r="C129" s="90">
        <v>1</v>
      </c>
      <c r="D129" s="90">
        <v>16</v>
      </c>
      <c r="E129" s="90">
        <v>3</v>
      </c>
      <c r="F129" s="90">
        <v>20</v>
      </c>
      <c r="I129" s="97">
        <v>0</v>
      </c>
      <c r="J129" s="90">
        <v>1</v>
      </c>
      <c r="K129" s="90">
        <v>16</v>
      </c>
      <c r="L129" s="90">
        <v>3</v>
      </c>
      <c r="M129" s="90">
        <v>20</v>
      </c>
      <c r="O129" s="109"/>
      <c r="Q129" s="97">
        <v>0</v>
      </c>
      <c r="R129" s="90">
        <v>1</v>
      </c>
      <c r="S129" s="90">
        <v>16</v>
      </c>
      <c r="T129" s="90">
        <v>1</v>
      </c>
      <c r="U129" s="90">
        <v>18</v>
      </c>
      <c r="X129" s="97">
        <v>0</v>
      </c>
      <c r="Y129" s="90">
        <v>1</v>
      </c>
      <c r="Z129" s="90">
        <v>15</v>
      </c>
      <c r="AA129" s="90">
        <v>1</v>
      </c>
      <c r="AB129" s="90">
        <v>17</v>
      </c>
    </row>
    <row r="130" spans="2:28">
      <c r="B130" s="97">
        <v>1</v>
      </c>
      <c r="C130" s="90">
        <v>2</v>
      </c>
      <c r="D130" s="90">
        <v>19</v>
      </c>
      <c r="E130" s="90">
        <v>11</v>
      </c>
      <c r="F130" s="90">
        <v>32</v>
      </c>
      <c r="I130" s="97">
        <v>1</v>
      </c>
      <c r="J130" s="90">
        <v>2</v>
      </c>
      <c r="K130" s="90">
        <v>19</v>
      </c>
      <c r="L130" s="90">
        <v>11</v>
      </c>
      <c r="M130" s="90">
        <v>32</v>
      </c>
      <c r="O130" s="109"/>
      <c r="Q130" s="97">
        <v>1</v>
      </c>
      <c r="R130" s="90">
        <v>13</v>
      </c>
      <c r="S130" s="90">
        <v>18</v>
      </c>
      <c r="T130" s="90">
        <v>3</v>
      </c>
      <c r="U130" s="90">
        <v>34</v>
      </c>
      <c r="X130" s="97">
        <v>1</v>
      </c>
      <c r="Y130" s="90">
        <v>13</v>
      </c>
      <c r="Z130" s="90">
        <v>19</v>
      </c>
      <c r="AA130" s="90">
        <v>3</v>
      </c>
      <c r="AB130" s="90">
        <v>35</v>
      </c>
    </row>
    <row r="131" spans="2:28">
      <c r="B131" s="97">
        <v>2</v>
      </c>
      <c r="C131" s="90">
        <v>3</v>
      </c>
      <c r="D131" s="90">
        <v>12</v>
      </c>
      <c r="E131" s="90">
        <v>1</v>
      </c>
      <c r="F131" s="90">
        <v>16</v>
      </c>
      <c r="I131" s="97">
        <v>2</v>
      </c>
      <c r="J131" s="90">
        <v>3</v>
      </c>
      <c r="K131" s="90">
        <v>12</v>
      </c>
      <c r="L131" s="90">
        <v>1</v>
      </c>
      <c r="M131" s="90">
        <v>16</v>
      </c>
      <c r="O131" s="109"/>
      <c r="Q131" s="97">
        <v>2</v>
      </c>
      <c r="R131" s="90">
        <v>14</v>
      </c>
      <c r="S131" s="90">
        <v>19</v>
      </c>
      <c r="T131" s="90">
        <v>2</v>
      </c>
      <c r="U131" s="90">
        <v>35</v>
      </c>
      <c r="X131" s="97">
        <v>2</v>
      </c>
      <c r="Y131" s="90">
        <v>14</v>
      </c>
      <c r="Z131" s="90">
        <v>18</v>
      </c>
      <c r="AA131" s="90">
        <v>2</v>
      </c>
      <c r="AB131" s="90">
        <v>34</v>
      </c>
    </row>
    <row r="132" spans="2:28">
      <c r="B132" s="97">
        <v>3</v>
      </c>
      <c r="C132" s="90">
        <v>8</v>
      </c>
      <c r="D132" s="90">
        <v>3</v>
      </c>
      <c r="E132" s="90">
        <v>5</v>
      </c>
      <c r="F132" s="90">
        <v>16</v>
      </c>
      <c r="I132" s="97">
        <v>3</v>
      </c>
      <c r="J132" s="90">
        <v>8</v>
      </c>
      <c r="K132" s="90">
        <v>3</v>
      </c>
      <c r="L132" s="90">
        <v>5</v>
      </c>
      <c r="M132" s="90">
        <v>16</v>
      </c>
      <c r="O132" s="109"/>
      <c r="Q132" s="97">
        <v>3</v>
      </c>
      <c r="R132" s="90">
        <v>11</v>
      </c>
      <c r="S132" s="90">
        <v>17</v>
      </c>
      <c r="T132" s="90">
        <v>6</v>
      </c>
      <c r="U132" s="90">
        <v>34</v>
      </c>
      <c r="X132" s="97">
        <v>3</v>
      </c>
      <c r="Y132" s="90">
        <v>11</v>
      </c>
      <c r="Z132" s="90">
        <v>16</v>
      </c>
      <c r="AA132" s="90">
        <v>4</v>
      </c>
      <c r="AB132" s="90">
        <v>31</v>
      </c>
    </row>
    <row r="133" spans="2:28">
      <c r="B133" s="97">
        <v>4</v>
      </c>
      <c r="C133" s="90">
        <v>9</v>
      </c>
      <c r="D133" s="90">
        <v>6</v>
      </c>
      <c r="E133" s="90">
        <v>8</v>
      </c>
      <c r="F133" s="90">
        <v>23</v>
      </c>
      <c r="I133" s="97">
        <v>4</v>
      </c>
      <c r="J133" s="90">
        <v>9</v>
      </c>
      <c r="K133" s="90">
        <v>6</v>
      </c>
      <c r="L133" s="90">
        <v>8</v>
      </c>
      <c r="M133" s="90">
        <v>23</v>
      </c>
      <c r="O133" s="109"/>
      <c r="Q133" s="97">
        <v>4</v>
      </c>
      <c r="R133" s="90">
        <v>15</v>
      </c>
      <c r="S133" s="90">
        <v>15</v>
      </c>
      <c r="T133" s="90">
        <v>8</v>
      </c>
      <c r="U133" s="90">
        <v>38</v>
      </c>
      <c r="X133" s="97">
        <v>4</v>
      </c>
      <c r="Y133" s="90">
        <v>15</v>
      </c>
      <c r="Z133" s="90">
        <v>7</v>
      </c>
      <c r="AA133" s="90">
        <v>5</v>
      </c>
      <c r="AB133" s="90">
        <v>27</v>
      </c>
    </row>
    <row r="134" spans="2:28">
      <c r="B134" s="97">
        <v>5</v>
      </c>
      <c r="C134" s="90">
        <v>11</v>
      </c>
      <c r="D134" s="90">
        <v>2</v>
      </c>
      <c r="E134" s="90">
        <v>2</v>
      </c>
      <c r="F134" s="90">
        <v>15</v>
      </c>
      <c r="I134" s="97">
        <v>5</v>
      </c>
      <c r="J134" s="90">
        <v>11</v>
      </c>
      <c r="K134" s="90">
        <v>2</v>
      </c>
      <c r="L134" s="90">
        <v>2</v>
      </c>
      <c r="M134" s="90">
        <v>15</v>
      </c>
      <c r="O134" s="109"/>
      <c r="Q134" s="97">
        <v>5</v>
      </c>
      <c r="R134" s="90">
        <v>10</v>
      </c>
      <c r="S134" s="90">
        <v>8</v>
      </c>
      <c r="T134" s="90">
        <v>10</v>
      </c>
      <c r="U134" s="90">
        <v>28</v>
      </c>
      <c r="X134" s="97">
        <v>5</v>
      </c>
      <c r="Y134" s="90">
        <v>10</v>
      </c>
      <c r="Z134" s="90">
        <v>5</v>
      </c>
      <c r="AA134" s="90">
        <v>10</v>
      </c>
      <c r="AB134" s="90">
        <v>25</v>
      </c>
    </row>
    <row r="135" spans="2:28">
      <c r="B135" s="97">
        <v>6</v>
      </c>
      <c r="C135" s="90">
        <v>4</v>
      </c>
      <c r="D135" s="90">
        <v>1</v>
      </c>
      <c r="E135" s="90">
        <v>9</v>
      </c>
      <c r="F135" s="90">
        <v>14</v>
      </c>
      <c r="I135" s="97">
        <v>6</v>
      </c>
      <c r="J135" s="90">
        <v>4</v>
      </c>
      <c r="K135" s="90">
        <v>1</v>
      </c>
      <c r="L135" s="90">
        <v>9</v>
      </c>
      <c r="M135" s="90">
        <v>14</v>
      </c>
      <c r="O135" s="109"/>
      <c r="Q135" s="97">
        <v>6</v>
      </c>
      <c r="R135" s="90">
        <v>6</v>
      </c>
      <c r="S135" s="90">
        <v>3</v>
      </c>
      <c r="T135" s="90">
        <v>11</v>
      </c>
      <c r="U135" s="90">
        <v>20</v>
      </c>
      <c r="X135" s="97">
        <v>6</v>
      </c>
      <c r="Y135" s="90">
        <v>6</v>
      </c>
      <c r="Z135" s="90">
        <v>1</v>
      </c>
      <c r="AA135" s="90">
        <v>11</v>
      </c>
      <c r="AB135" s="90">
        <v>18</v>
      </c>
    </row>
    <row r="136" spans="2:28">
      <c r="B136" s="97">
        <v>7</v>
      </c>
      <c r="C136" s="90">
        <v>5</v>
      </c>
      <c r="D136" s="90">
        <v>4</v>
      </c>
      <c r="E136" s="90">
        <v>12</v>
      </c>
      <c r="F136" s="90">
        <v>21</v>
      </c>
      <c r="I136" s="97">
        <v>7</v>
      </c>
      <c r="J136" s="90">
        <v>5</v>
      </c>
      <c r="K136" s="90">
        <v>4</v>
      </c>
      <c r="L136" s="90">
        <v>12</v>
      </c>
      <c r="M136" s="90">
        <v>21</v>
      </c>
      <c r="O136" s="109"/>
      <c r="Q136" s="97">
        <v>7</v>
      </c>
      <c r="R136" s="90">
        <v>9</v>
      </c>
      <c r="S136" s="90">
        <v>2</v>
      </c>
      <c r="T136" s="90">
        <v>12</v>
      </c>
      <c r="U136" s="90">
        <v>23</v>
      </c>
      <c r="X136" s="97">
        <v>7</v>
      </c>
      <c r="Y136" s="90">
        <v>9</v>
      </c>
      <c r="Z136" s="90">
        <v>2</v>
      </c>
      <c r="AA136" s="90">
        <v>14</v>
      </c>
      <c r="AB136" s="90">
        <v>25</v>
      </c>
    </row>
    <row r="137" spans="2:28">
      <c r="B137" s="97">
        <v>8</v>
      </c>
      <c r="C137" s="90">
        <v>7</v>
      </c>
      <c r="D137" s="90">
        <v>5</v>
      </c>
      <c r="E137" s="90">
        <v>4</v>
      </c>
      <c r="F137" s="90">
        <v>16</v>
      </c>
      <c r="I137" s="97">
        <v>8</v>
      </c>
      <c r="J137" s="90">
        <v>7</v>
      </c>
      <c r="K137" s="90">
        <v>5</v>
      </c>
      <c r="L137" s="90">
        <v>4</v>
      </c>
      <c r="M137" s="90">
        <v>16</v>
      </c>
      <c r="O137" s="109"/>
      <c r="Q137" s="97">
        <v>8</v>
      </c>
      <c r="R137" s="90">
        <v>4</v>
      </c>
      <c r="S137" s="90">
        <v>4</v>
      </c>
      <c r="T137" s="90">
        <v>7</v>
      </c>
      <c r="U137" s="90">
        <v>15</v>
      </c>
      <c r="X137" s="97">
        <v>8</v>
      </c>
      <c r="Y137" s="90">
        <v>4</v>
      </c>
      <c r="Z137" s="90">
        <v>3</v>
      </c>
      <c r="AA137" s="90">
        <v>8</v>
      </c>
      <c r="AB137" s="90">
        <v>15</v>
      </c>
    </row>
    <row r="138" spans="2:28">
      <c r="B138" s="97">
        <v>9</v>
      </c>
      <c r="C138" s="90">
        <v>14</v>
      </c>
      <c r="D138" s="90">
        <v>7</v>
      </c>
      <c r="E138" s="90">
        <v>13</v>
      </c>
      <c r="F138" s="90">
        <v>34</v>
      </c>
      <c r="I138" s="97">
        <v>9</v>
      </c>
      <c r="J138" s="90">
        <v>14</v>
      </c>
      <c r="K138" s="90">
        <v>7</v>
      </c>
      <c r="L138" s="90">
        <v>13</v>
      </c>
      <c r="M138" s="90">
        <v>34</v>
      </c>
      <c r="O138" s="109"/>
      <c r="Q138" s="97">
        <v>9</v>
      </c>
      <c r="R138" s="90">
        <v>5</v>
      </c>
      <c r="S138" s="90">
        <v>5</v>
      </c>
      <c r="T138" s="90">
        <v>5</v>
      </c>
      <c r="U138" s="90">
        <v>15</v>
      </c>
      <c r="X138" s="97">
        <v>9</v>
      </c>
      <c r="Y138" s="90">
        <v>5</v>
      </c>
      <c r="Z138" s="90">
        <v>6</v>
      </c>
      <c r="AA138" s="90">
        <v>6</v>
      </c>
      <c r="AB138" s="90">
        <v>17</v>
      </c>
    </row>
    <row r="139" spans="2:28">
      <c r="B139" s="97">
        <v>10</v>
      </c>
      <c r="C139" s="90">
        <v>18</v>
      </c>
      <c r="D139" s="90">
        <v>8</v>
      </c>
      <c r="E139" s="90">
        <v>15</v>
      </c>
      <c r="F139" s="90">
        <v>41</v>
      </c>
      <c r="I139" s="97">
        <v>10</v>
      </c>
      <c r="J139" s="90">
        <v>18</v>
      </c>
      <c r="K139" s="90">
        <v>8</v>
      </c>
      <c r="L139" s="90">
        <v>15</v>
      </c>
      <c r="M139" s="90">
        <v>41</v>
      </c>
      <c r="O139" s="109"/>
      <c r="Q139" s="97">
        <v>10</v>
      </c>
      <c r="R139" s="90">
        <v>8</v>
      </c>
      <c r="S139" s="90">
        <v>7</v>
      </c>
      <c r="T139" s="90">
        <v>4</v>
      </c>
      <c r="U139" s="90">
        <v>19</v>
      </c>
      <c r="X139" s="97">
        <v>10</v>
      </c>
      <c r="Y139" s="90">
        <v>8</v>
      </c>
      <c r="Z139" s="90">
        <v>8</v>
      </c>
      <c r="AA139" s="90">
        <v>7</v>
      </c>
      <c r="AB139" s="90">
        <v>23</v>
      </c>
    </row>
    <row r="140" spans="2:28">
      <c r="B140" s="97">
        <v>11</v>
      </c>
      <c r="C140" s="90">
        <v>10</v>
      </c>
      <c r="D140" s="90">
        <v>9</v>
      </c>
      <c r="E140" s="90">
        <v>6</v>
      </c>
      <c r="F140" s="90">
        <v>25</v>
      </c>
      <c r="I140" s="97">
        <v>11</v>
      </c>
      <c r="J140" s="90">
        <v>10</v>
      </c>
      <c r="K140" s="90">
        <v>9</v>
      </c>
      <c r="L140" s="90">
        <v>6</v>
      </c>
      <c r="M140" s="90">
        <v>25</v>
      </c>
      <c r="O140" s="109"/>
      <c r="Q140" s="97">
        <v>11</v>
      </c>
      <c r="R140" s="90">
        <v>12</v>
      </c>
      <c r="S140" s="90">
        <v>9</v>
      </c>
      <c r="T140" s="90">
        <v>13</v>
      </c>
      <c r="U140" s="90">
        <v>34</v>
      </c>
      <c r="X140" s="97">
        <v>11</v>
      </c>
      <c r="Y140" s="90">
        <v>12</v>
      </c>
      <c r="Z140" s="90">
        <v>11</v>
      </c>
      <c r="AA140" s="90">
        <v>12</v>
      </c>
      <c r="AB140" s="90">
        <v>35</v>
      </c>
    </row>
    <row r="141" spans="2:28">
      <c r="B141" s="97">
        <v>12</v>
      </c>
      <c r="C141" s="90">
        <v>6</v>
      </c>
      <c r="D141" s="90">
        <v>10</v>
      </c>
      <c r="E141" s="90">
        <v>10</v>
      </c>
      <c r="F141" s="90">
        <v>26</v>
      </c>
      <c r="I141" s="97">
        <v>12</v>
      </c>
      <c r="J141" s="90">
        <v>6</v>
      </c>
      <c r="K141" s="90">
        <v>10</v>
      </c>
      <c r="L141" s="90">
        <v>10</v>
      </c>
      <c r="M141" s="90">
        <v>26</v>
      </c>
      <c r="O141" s="109"/>
      <c r="Q141" s="97">
        <v>12</v>
      </c>
      <c r="R141" s="90">
        <v>17</v>
      </c>
      <c r="S141" s="90">
        <v>12</v>
      </c>
      <c r="T141" s="90">
        <v>9</v>
      </c>
      <c r="U141" s="90">
        <v>38</v>
      </c>
      <c r="X141" s="97">
        <v>12</v>
      </c>
      <c r="Y141" s="90">
        <v>17</v>
      </c>
      <c r="Z141" s="90">
        <v>13</v>
      </c>
      <c r="AA141" s="90">
        <v>13</v>
      </c>
      <c r="AB141" s="90">
        <v>43</v>
      </c>
    </row>
    <row r="142" spans="2:28">
      <c r="B142" s="97">
        <v>13</v>
      </c>
      <c r="C142" s="90">
        <v>15</v>
      </c>
      <c r="D142" s="90">
        <v>15</v>
      </c>
      <c r="E142" s="90">
        <v>7</v>
      </c>
      <c r="F142" s="90">
        <v>37</v>
      </c>
      <c r="I142" s="97">
        <v>13</v>
      </c>
      <c r="J142" s="90">
        <v>15</v>
      </c>
      <c r="K142" s="90">
        <v>15</v>
      </c>
      <c r="L142" s="90">
        <v>7</v>
      </c>
      <c r="M142" s="90">
        <v>37</v>
      </c>
      <c r="O142" s="109"/>
      <c r="Q142" s="97">
        <v>13</v>
      </c>
      <c r="R142" s="90">
        <v>19</v>
      </c>
      <c r="S142" s="90">
        <v>13</v>
      </c>
      <c r="T142" s="90">
        <v>14</v>
      </c>
      <c r="U142" s="90">
        <v>46</v>
      </c>
      <c r="X142" s="97">
        <v>13</v>
      </c>
      <c r="Y142" s="90">
        <v>19</v>
      </c>
      <c r="Z142" s="90">
        <v>14</v>
      </c>
      <c r="AA142" s="90">
        <v>9</v>
      </c>
      <c r="AB142" s="90">
        <v>42</v>
      </c>
    </row>
    <row r="143" spans="2:28">
      <c r="B143" s="97">
        <v>14</v>
      </c>
      <c r="C143" s="90">
        <v>13</v>
      </c>
      <c r="D143" s="90">
        <v>17</v>
      </c>
      <c r="E143" s="90">
        <v>14</v>
      </c>
      <c r="F143" s="90">
        <v>44</v>
      </c>
      <c r="I143" s="97">
        <v>14</v>
      </c>
      <c r="J143" s="90">
        <v>13</v>
      </c>
      <c r="K143" s="90">
        <v>17</v>
      </c>
      <c r="L143" s="90">
        <v>14</v>
      </c>
      <c r="M143" s="90">
        <v>44</v>
      </c>
      <c r="O143" s="109"/>
      <c r="Q143" s="97">
        <v>14</v>
      </c>
      <c r="R143" s="90">
        <v>18</v>
      </c>
      <c r="S143" s="90">
        <v>14</v>
      </c>
      <c r="T143" s="90">
        <v>15</v>
      </c>
      <c r="U143" s="90">
        <v>47</v>
      </c>
      <c r="X143" s="97">
        <v>14</v>
      </c>
      <c r="Y143" s="90">
        <v>18</v>
      </c>
      <c r="Z143" s="90">
        <v>17</v>
      </c>
      <c r="AA143" s="90">
        <v>15</v>
      </c>
      <c r="AB143" s="90">
        <v>50</v>
      </c>
    </row>
    <row r="144" spans="2:28">
      <c r="B144" s="97">
        <v>15</v>
      </c>
      <c r="C144" s="90">
        <v>12</v>
      </c>
      <c r="D144" s="90">
        <v>14</v>
      </c>
      <c r="E144" s="90">
        <v>16</v>
      </c>
      <c r="F144" s="90">
        <v>42</v>
      </c>
      <c r="I144" s="97">
        <v>15</v>
      </c>
      <c r="J144" s="90">
        <v>12</v>
      </c>
      <c r="K144" s="90">
        <v>14</v>
      </c>
      <c r="L144" s="90">
        <v>16</v>
      </c>
      <c r="M144" s="90">
        <v>42</v>
      </c>
      <c r="O144" s="109"/>
      <c r="Q144" s="97">
        <v>15</v>
      </c>
      <c r="R144" s="90">
        <v>16</v>
      </c>
      <c r="S144" s="90">
        <v>11</v>
      </c>
      <c r="T144" s="90">
        <v>17</v>
      </c>
      <c r="U144" s="90">
        <v>44</v>
      </c>
      <c r="X144" s="97">
        <v>15</v>
      </c>
      <c r="Y144" s="90">
        <v>16</v>
      </c>
      <c r="Z144" s="90">
        <v>12</v>
      </c>
      <c r="AA144" s="90">
        <v>16</v>
      </c>
      <c r="AB144" s="90">
        <v>44</v>
      </c>
    </row>
    <row r="145" spans="2:28">
      <c r="B145" s="97">
        <v>16</v>
      </c>
      <c r="C145" s="90">
        <v>17</v>
      </c>
      <c r="D145" s="90">
        <v>18</v>
      </c>
      <c r="E145" s="90">
        <v>17</v>
      </c>
      <c r="F145" s="90">
        <v>52</v>
      </c>
      <c r="I145" s="97">
        <v>16</v>
      </c>
      <c r="J145" s="90">
        <v>17</v>
      </c>
      <c r="K145" s="90">
        <v>18</v>
      </c>
      <c r="L145" s="90">
        <v>17</v>
      </c>
      <c r="M145" s="90">
        <v>52</v>
      </c>
      <c r="O145" s="109"/>
      <c r="Q145" s="97">
        <v>16</v>
      </c>
      <c r="R145" s="90">
        <v>7</v>
      </c>
      <c r="S145" s="90">
        <v>10</v>
      </c>
      <c r="T145" s="90">
        <v>19</v>
      </c>
      <c r="U145" s="90">
        <v>36</v>
      </c>
      <c r="X145" s="97">
        <v>16</v>
      </c>
      <c r="Y145" s="90">
        <v>7</v>
      </c>
      <c r="Z145" s="90">
        <v>10</v>
      </c>
      <c r="AA145" s="90">
        <v>18</v>
      </c>
      <c r="AB145" s="90">
        <v>35</v>
      </c>
    </row>
    <row r="146" spans="2:28">
      <c r="B146" s="97">
        <v>17</v>
      </c>
      <c r="C146" s="90">
        <v>16</v>
      </c>
      <c r="D146" s="90">
        <v>13</v>
      </c>
      <c r="E146" s="90">
        <v>19</v>
      </c>
      <c r="F146" s="90">
        <v>48</v>
      </c>
      <c r="I146" s="97">
        <v>17</v>
      </c>
      <c r="J146" s="90">
        <v>16</v>
      </c>
      <c r="K146" s="90">
        <v>13</v>
      </c>
      <c r="L146" s="90">
        <v>19</v>
      </c>
      <c r="M146" s="90">
        <v>48</v>
      </c>
      <c r="O146" s="109"/>
      <c r="Q146" s="97">
        <v>17</v>
      </c>
      <c r="R146" s="90">
        <v>3</v>
      </c>
      <c r="S146" s="90">
        <v>6</v>
      </c>
      <c r="T146" s="90">
        <v>18</v>
      </c>
      <c r="U146" s="90">
        <v>27</v>
      </c>
      <c r="X146" s="97">
        <v>17</v>
      </c>
      <c r="Y146" s="90">
        <v>3</v>
      </c>
      <c r="Z146" s="90">
        <v>9</v>
      </c>
      <c r="AA146" s="90">
        <v>19</v>
      </c>
      <c r="AB146" s="90">
        <v>31</v>
      </c>
    </row>
    <row r="147" spans="2:28">
      <c r="B147" s="97">
        <v>18</v>
      </c>
      <c r="C147" s="90">
        <v>19</v>
      </c>
      <c r="D147" s="90">
        <v>11</v>
      </c>
      <c r="E147" s="90">
        <v>18</v>
      </c>
      <c r="F147" s="90">
        <v>48</v>
      </c>
      <c r="I147" s="97">
        <v>18</v>
      </c>
      <c r="J147" s="90">
        <v>19</v>
      </c>
      <c r="K147" s="90">
        <v>11</v>
      </c>
      <c r="L147" s="90">
        <v>18</v>
      </c>
      <c r="M147" s="90">
        <v>48</v>
      </c>
      <c r="O147" s="109"/>
      <c r="Q147" s="97">
        <v>18</v>
      </c>
      <c r="R147" s="90">
        <v>2</v>
      </c>
      <c r="S147" s="90">
        <v>1</v>
      </c>
      <c r="T147" s="90">
        <v>16</v>
      </c>
      <c r="U147" s="90">
        <v>19</v>
      </c>
      <c r="X147" s="97">
        <v>18</v>
      </c>
      <c r="Y147" s="90">
        <v>2</v>
      </c>
      <c r="Z147" s="90">
        <v>4</v>
      </c>
      <c r="AA147" s="90">
        <v>17</v>
      </c>
      <c r="AB147" s="90">
        <v>23</v>
      </c>
    </row>
    <row r="148" spans="2:28">
      <c r="O148" s="109"/>
    </row>
  </sheetData>
  <sortState ref="X106:Y124">
    <sortCondition ref="Y106:Y124"/>
  </sortState>
  <mergeCells count="4">
    <mergeCell ref="B127:F127"/>
    <mergeCell ref="I127:M127"/>
    <mergeCell ref="Q127:U127"/>
    <mergeCell ref="X127:AB1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53"/>
  <sheetViews>
    <sheetView topLeftCell="A124" workbookViewId="0">
      <selection activeCell="AB133" sqref="B133:AF153"/>
    </sheetView>
  </sheetViews>
  <sheetFormatPr defaultRowHeight="15"/>
  <cols>
    <col min="20" max="20" width="9.140625" style="109"/>
  </cols>
  <sheetData>
    <row r="2" spans="3:32">
      <c r="C2" t="s">
        <v>49</v>
      </c>
      <c r="G2" t="s">
        <v>49</v>
      </c>
      <c r="K2" t="s">
        <v>49</v>
      </c>
      <c r="V2" t="s">
        <v>16</v>
      </c>
      <c r="Z2" t="s">
        <v>16</v>
      </c>
      <c r="AD2" t="s">
        <v>16</v>
      </c>
    </row>
    <row r="4" spans="3:32">
      <c r="C4" t="s">
        <v>17</v>
      </c>
      <c r="D4" t="s">
        <v>21</v>
      </c>
      <c r="E4" t="s">
        <v>44</v>
      </c>
      <c r="G4" t="s">
        <v>17</v>
      </c>
      <c r="H4" t="s">
        <v>21</v>
      </c>
      <c r="I4" t="s">
        <v>44</v>
      </c>
      <c r="K4" t="s">
        <v>17</v>
      </c>
      <c r="L4" t="s">
        <v>21</v>
      </c>
      <c r="M4" t="s">
        <v>44</v>
      </c>
      <c r="V4" t="s">
        <v>17</v>
      </c>
      <c r="W4" t="s">
        <v>21</v>
      </c>
      <c r="X4" t="s">
        <v>44</v>
      </c>
      <c r="Z4" t="s">
        <v>17</v>
      </c>
      <c r="AA4" t="s">
        <v>21</v>
      </c>
      <c r="AB4" t="s">
        <v>44</v>
      </c>
      <c r="AD4" t="s">
        <v>17</v>
      </c>
      <c r="AE4" t="s">
        <v>21</v>
      </c>
      <c r="AF4" t="s">
        <v>44</v>
      </c>
    </row>
    <row r="5" spans="3:32">
      <c r="C5">
        <v>0</v>
      </c>
      <c r="D5">
        <v>1.16268055555553</v>
      </c>
      <c r="E5">
        <v>1.2688333333333199</v>
      </c>
      <c r="G5">
        <v>0</v>
      </c>
      <c r="H5">
        <v>2.6494444444443999</v>
      </c>
      <c r="I5">
        <v>2.6849722222221901</v>
      </c>
      <c r="K5">
        <v>0</v>
      </c>
      <c r="L5">
        <v>4.9005555555555302</v>
      </c>
      <c r="M5">
        <v>4.9005555555555302</v>
      </c>
      <c r="V5">
        <v>0</v>
      </c>
      <c r="W5">
        <v>1.1310833333333199</v>
      </c>
      <c r="X5">
        <v>1.36062698412697</v>
      </c>
      <c r="Z5">
        <v>0</v>
      </c>
      <c r="AA5">
        <v>0.395388888888903</v>
      </c>
      <c r="AB5">
        <v>0.47635555555556203</v>
      </c>
      <c r="AD5">
        <v>0</v>
      </c>
      <c r="AE5">
        <v>1.61518518518518</v>
      </c>
      <c r="AF5">
        <v>1.8188611111111199</v>
      </c>
    </row>
    <row r="6" spans="3:32">
      <c r="C6">
        <v>1</v>
      </c>
      <c r="D6">
        <v>1.1679305555555399</v>
      </c>
      <c r="E6">
        <v>1.03203333333332</v>
      </c>
      <c r="G6">
        <v>1</v>
      </c>
      <c r="H6">
        <v>2.6544444444444002</v>
      </c>
      <c r="I6">
        <v>2.6767222222221898</v>
      </c>
      <c r="K6">
        <v>1</v>
      </c>
      <c r="L6">
        <v>4.7790555555555301</v>
      </c>
      <c r="M6">
        <v>4.7790555555555301</v>
      </c>
      <c r="V6">
        <v>1</v>
      </c>
      <c r="W6">
        <v>1.1624120370370199</v>
      </c>
      <c r="X6">
        <v>1.24776190476188</v>
      </c>
      <c r="Z6">
        <v>1</v>
      </c>
      <c r="AA6">
        <v>0.42788888888890197</v>
      </c>
      <c r="AB6">
        <v>0.54415555555556205</v>
      </c>
      <c r="AD6">
        <v>1</v>
      </c>
      <c r="AE6">
        <v>1.8148518518518599</v>
      </c>
      <c r="AF6">
        <v>2.0968611111111302</v>
      </c>
    </row>
    <row r="7" spans="3:32">
      <c r="C7">
        <v>2</v>
      </c>
      <c r="D7">
        <v>0.99995833333331197</v>
      </c>
      <c r="E7">
        <v>1.0659777777777499</v>
      </c>
      <c r="G7">
        <v>2</v>
      </c>
      <c r="H7">
        <v>2.2264444444443998</v>
      </c>
      <c r="I7">
        <v>2.3079722222221801</v>
      </c>
      <c r="K7">
        <v>2</v>
      </c>
      <c r="L7">
        <v>5.3030555555555203</v>
      </c>
      <c r="M7">
        <v>5.3030555555555203</v>
      </c>
      <c r="V7">
        <v>2</v>
      </c>
      <c r="W7">
        <v>1.1797916666666499</v>
      </c>
      <c r="X7">
        <v>1.21276984126982</v>
      </c>
      <c r="Z7">
        <v>2</v>
      </c>
      <c r="AA7">
        <v>0.59244444444445798</v>
      </c>
      <c r="AB7">
        <v>0.56380000000000596</v>
      </c>
      <c r="AD7">
        <v>2</v>
      </c>
      <c r="AE7">
        <v>1.94137037037037</v>
      </c>
      <c r="AF7">
        <v>2.0588888888889101</v>
      </c>
    </row>
    <row r="8" spans="3:32">
      <c r="C8">
        <v>3</v>
      </c>
      <c r="D8">
        <v>1.0966597222222101</v>
      </c>
      <c r="E8">
        <v>1.07317777777777</v>
      </c>
      <c r="G8">
        <v>3</v>
      </c>
      <c r="H8">
        <v>1.92244444444442</v>
      </c>
      <c r="I8">
        <v>2.1947222222221998</v>
      </c>
      <c r="K8">
        <v>3</v>
      </c>
      <c r="L8">
        <v>4.34808333333332</v>
      </c>
      <c r="M8">
        <v>4.34808333333332</v>
      </c>
      <c r="V8">
        <v>3</v>
      </c>
      <c r="W8">
        <v>1.2070601851851701</v>
      </c>
      <c r="X8">
        <v>1.0721984126983899</v>
      </c>
      <c r="Z8">
        <v>3</v>
      </c>
      <c r="AA8">
        <v>0.74919444444446004</v>
      </c>
      <c r="AB8">
        <v>0.62860000000000804</v>
      </c>
      <c r="AD8">
        <v>3</v>
      </c>
      <c r="AE8">
        <v>1.94151851851852</v>
      </c>
      <c r="AF8">
        <v>2.1358611111111299</v>
      </c>
    </row>
    <row r="9" spans="3:32">
      <c r="C9">
        <v>4</v>
      </c>
      <c r="D9">
        <v>0.989930555555535</v>
      </c>
      <c r="E9">
        <v>0.94123333333332004</v>
      </c>
      <c r="G9">
        <v>4</v>
      </c>
      <c r="H9">
        <v>2.1474444444443899</v>
      </c>
      <c r="I9">
        <v>2.3284722222221901</v>
      </c>
      <c r="K9">
        <v>4</v>
      </c>
      <c r="L9">
        <v>4.5270833333333096</v>
      </c>
      <c r="M9">
        <v>4.5270833333333096</v>
      </c>
      <c r="V9">
        <v>4</v>
      </c>
      <c r="W9">
        <v>1.2419768518518399</v>
      </c>
      <c r="X9">
        <v>0.86438888888888399</v>
      </c>
      <c r="Z9">
        <v>4</v>
      </c>
      <c r="AA9">
        <v>0.98119444444445902</v>
      </c>
      <c r="AB9">
        <v>0.85220000000000695</v>
      </c>
      <c r="AD9">
        <v>4</v>
      </c>
      <c r="AE9">
        <v>1.77785185185186</v>
      </c>
      <c r="AF9">
        <v>2.0056111111111199</v>
      </c>
    </row>
    <row r="10" spans="3:32">
      <c r="C10">
        <v>5</v>
      </c>
      <c r="D10">
        <v>1.0801805555555399</v>
      </c>
      <c r="E10">
        <v>0.88293333333333202</v>
      </c>
      <c r="G10">
        <v>5</v>
      </c>
      <c r="H10">
        <v>2.2254444444444199</v>
      </c>
      <c r="I10">
        <v>2.2122222222221999</v>
      </c>
      <c r="K10">
        <v>5</v>
      </c>
      <c r="L10">
        <v>4.4610833333333204</v>
      </c>
      <c r="M10">
        <v>4.4610833333333204</v>
      </c>
      <c r="V10">
        <v>5</v>
      </c>
      <c r="W10">
        <v>1.2569675925925801</v>
      </c>
      <c r="X10">
        <v>0.71923015873015395</v>
      </c>
      <c r="Z10">
        <v>5</v>
      </c>
      <c r="AA10">
        <v>1.0956944444444601</v>
      </c>
      <c r="AB10">
        <v>0.96520000000001804</v>
      </c>
      <c r="AD10">
        <v>5</v>
      </c>
      <c r="AE10">
        <v>1.5520925925925899</v>
      </c>
      <c r="AF10">
        <v>1.7477222222222399</v>
      </c>
    </row>
    <row r="11" spans="3:32">
      <c r="C11">
        <v>6</v>
      </c>
      <c r="D11">
        <v>1.0261597222222201</v>
      </c>
      <c r="E11">
        <v>0.72220000000000195</v>
      </c>
      <c r="G11">
        <v>6</v>
      </c>
      <c r="H11">
        <v>2.11844444444439</v>
      </c>
      <c r="I11">
        <v>2.2307222222221998</v>
      </c>
      <c r="K11">
        <v>6</v>
      </c>
      <c r="L11">
        <v>4.8880555555555301</v>
      </c>
      <c r="M11">
        <v>4.8880555555555301</v>
      </c>
      <c r="V11">
        <v>6</v>
      </c>
      <c r="W11">
        <v>1.0447824074073999</v>
      </c>
      <c r="X11">
        <v>0.73524603174601799</v>
      </c>
      <c r="Z11">
        <v>6</v>
      </c>
      <c r="AA11">
        <v>1.0851944444444499</v>
      </c>
      <c r="AB11">
        <v>1.1342000000000101</v>
      </c>
      <c r="AD11">
        <v>6</v>
      </c>
      <c r="AE11">
        <v>1.71642592592592</v>
      </c>
      <c r="AF11">
        <v>2.1017222222222198</v>
      </c>
    </row>
    <row r="12" spans="3:32">
      <c r="C12">
        <v>7</v>
      </c>
      <c r="D12">
        <v>0.96207638888887204</v>
      </c>
      <c r="E12">
        <v>0.75266666666665705</v>
      </c>
      <c r="G12">
        <v>7</v>
      </c>
      <c r="H12">
        <v>1.84544444444443</v>
      </c>
      <c r="I12">
        <v>2.2642222222221902</v>
      </c>
      <c r="K12">
        <v>7</v>
      </c>
      <c r="L12">
        <v>4.44305555555552</v>
      </c>
      <c r="M12">
        <v>4.44305555555552</v>
      </c>
      <c r="V12">
        <v>7</v>
      </c>
      <c r="W12">
        <v>1.1391527777777699</v>
      </c>
      <c r="X12">
        <v>0.713341269841262</v>
      </c>
      <c r="Z12">
        <v>7</v>
      </c>
      <c r="AA12">
        <v>0.78969444444446901</v>
      </c>
      <c r="AB12">
        <v>1.0166000000000099</v>
      </c>
      <c r="AD12">
        <v>7</v>
      </c>
      <c r="AE12">
        <v>1.23951851851851</v>
      </c>
      <c r="AF12">
        <v>1.46411111111111</v>
      </c>
    </row>
    <row r="13" spans="3:32">
      <c r="C13">
        <v>8</v>
      </c>
      <c r="D13">
        <v>0.92545138888887302</v>
      </c>
      <c r="E13">
        <v>0.72376666666665801</v>
      </c>
      <c r="G13">
        <v>8</v>
      </c>
      <c r="H13">
        <v>2.0044444444444198</v>
      </c>
      <c r="I13">
        <v>2.3704722222222001</v>
      </c>
      <c r="K13">
        <v>8</v>
      </c>
      <c r="L13">
        <v>3.7990555555555301</v>
      </c>
      <c r="M13">
        <v>3.7990555555555301</v>
      </c>
      <c r="V13">
        <v>8</v>
      </c>
      <c r="W13">
        <v>1.16748148148147</v>
      </c>
      <c r="X13">
        <v>0.68336507936507596</v>
      </c>
      <c r="Z13">
        <v>8</v>
      </c>
      <c r="AA13">
        <v>0.73766666666666103</v>
      </c>
      <c r="AB13">
        <v>1.05137777777777</v>
      </c>
      <c r="AD13">
        <v>8</v>
      </c>
      <c r="AE13">
        <v>1.8420185185185201</v>
      </c>
      <c r="AF13">
        <v>2.4676111111111299</v>
      </c>
    </row>
    <row r="14" spans="3:32">
      <c r="C14">
        <v>9</v>
      </c>
      <c r="D14">
        <v>0.97707638888887205</v>
      </c>
      <c r="E14">
        <v>0.53325555555553505</v>
      </c>
      <c r="G14">
        <v>9</v>
      </c>
      <c r="H14">
        <v>2.14244444444439</v>
      </c>
      <c r="I14">
        <v>2.5949722222221898</v>
      </c>
      <c r="K14">
        <v>9</v>
      </c>
      <c r="L14">
        <v>4.2348333333333104</v>
      </c>
      <c r="M14">
        <v>4.2348333333333104</v>
      </c>
      <c r="V14">
        <v>9</v>
      </c>
      <c r="W14">
        <v>1.0674814814814699</v>
      </c>
      <c r="X14">
        <v>0.68547619047619002</v>
      </c>
      <c r="Z14">
        <v>9</v>
      </c>
      <c r="AA14">
        <v>0.68311111111107303</v>
      </c>
      <c r="AB14">
        <v>1.0109333333332899</v>
      </c>
      <c r="AD14">
        <v>9</v>
      </c>
      <c r="AE14">
        <v>1.1270555555555599</v>
      </c>
      <c r="AF14">
        <v>1.40886111111112</v>
      </c>
    </row>
    <row r="15" spans="3:32">
      <c r="C15">
        <v>10</v>
      </c>
      <c r="D15">
        <v>1.03122916666664</v>
      </c>
      <c r="E15">
        <v>0.47249999999998099</v>
      </c>
      <c r="G15">
        <v>10</v>
      </c>
      <c r="H15">
        <v>2.06144444444443</v>
      </c>
      <c r="I15">
        <v>2.7042222222222101</v>
      </c>
      <c r="K15">
        <v>10</v>
      </c>
      <c r="L15">
        <v>5.3035555555555201</v>
      </c>
      <c r="M15">
        <v>5.3035555555555201</v>
      </c>
      <c r="V15">
        <v>10</v>
      </c>
      <c r="W15">
        <v>1.09354166666667</v>
      </c>
      <c r="X15">
        <v>0.74559523809523998</v>
      </c>
      <c r="Z15">
        <v>10</v>
      </c>
      <c r="AA15">
        <v>0.82680555555553203</v>
      </c>
      <c r="AB15">
        <v>1.1780888888888601</v>
      </c>
      <c r="AD15">
        <v>10</v>
      </c>
      <c r="AE15">
        <v>1.22492592592592</v>
      </c>
      <c r="AF15">
        <v>1.3857222222222301</v>
      </c>
    </row>
    <row r="16" spans="3:32">
      <c r="C16">
        <v>11</v>
      </c>
      <c r="D16">
        <v>0.93339583333331799</v>
      </c>
      <c r="E16">
        <v>0.36032222222221699</v>
      </c>
      <c r="G16">
        <v>11</v>
      </c>
      <c r="H16">
        <v>2.41244444444443</v>
      </c>
      <c r="I16">
        <v>2.8272222222222001</v>
      </c>
      <c r="K16">
        <v>11</v>
      </c>
      <c r="L16">
        <v>5.5988055555555301</v>
      </c>
      <c r="M16">
        <v>5.5988055555555301</v>
      </c>
      <c r="V16">
        <v>11</v>
      </c>
      <c r="W16">
        <v>1.10386574074074</v>
      </c>
      <c r="X16">
        <v>0.76545238095238799</v>
      </c>
      <c r="Z16">
        <v>11</v>
      </c>
      <c r="AA16">
        <v>1.0930555555555099</v>
      </c>
      <c r="AB16">
        <v>1.4238888888888499</v>
      </c>
      <c r="AD16">
        <v>11</v>
      </c>
      <c r="AE16">
        <v>1.75742592592592</v>
      </c>
      <c r="AF16">
        <v>1.98872222222224</v>
      </c>
    </row>
    <row r="17" spans="2:32">
      <c r="C17">
        <v>12</v>
      </c>
      <c r="D17">
        <v>0.79856249999997897</v>
      </c>
      <c r="E17">
        <v>0.27434444444442402</v>
      </c>
      <c r="G17">
        <v>12</v>
      </c>
      <c r="H17">
        <v>2.3994444444443999</v>
      </c>
      <c r="I17">
        <v>3.0042222222221899</v>
      </c>
      <c r="K17">
        <v>12</v>
      </c>
      <c r="L17">
        <v>5.3390555555555403</v>
      </c>
      <c r="M17">
        <v>5.3390555555555403</v>
      </c>
      <c r="V17">
        <v>12</v>
      </c>
      <c r="W17">
        <v>1.11497222222222</v>
      </c>
      <c r="X17">
        <v>0.80788888888889099</v>
      </c>
      <c r="Z17">
        <v>12</v>
      </c>
      <c r="AA17">
        <v>1.2128055555555199</v>
      </c>
      <c r="AB17">
        <v>1.48168888888886</v>
      </c>
      <c r="AD17">
        <v>12</v>
      </c>
      <c r="AE17">
        <v>1.4912777777777699</v>
      </c>
      <c r="AF17">
        <v>1.51875</v>
      </c>
    </row>
    <row r="18" spans="2:32">
      <c r="C18">
        <v>13</v>
      </c>
      <c r="D18">
        <v>0.727222222222215</v>
      </c>
      <c r="E18">
        <v>0.259466666666676</v>
      </c>
      <c r="G18">
        <v>13</v>
      </c>
      <c r="H18">
        <v>2.8524444444444299</v>
      </c>
      <c r="I18">
        <v>3.0864722222221999</v>
      </c>
      <c r="K18">
        <v>13</v>
      </c>
      <c r="L18">
        <v>4.8213055555555302</v>
      </c>
      <c r="M18">
        <v>4.8213055555555302</v>
      </c>
      <c r="V18">
        <v>13</v>
      </c>
      <c r="W18">
        <v>1.22066203703704</v>
      </c>
      <c r="X18">
        <v>0.87069047619048301</v>
      </c>
      <c r="Z18">
        <v>13</v>
      </c>
      <c r="AA18">
        <v>1.28955555555554</v>
      </c>
      <c r="AB18">
        <v>1.47088888888888</v>
      </c>
      <c r="AD18">
        <v>13</v>
      </c>
      <c r="AE18">
        <v>1.5077592592592499</v>
      </c>
      <c r="AF18">
        <v>1.31622222222223</v>
      </c>
    </row>
    <row r="19" spans="2:32">
      <c r="C19">
        <v>14</v>
      </c>
      <c r="D19">
        <v>0.771638888888871</v>
      </c>
      <c r="E19">
        <v>0.34930000000000799</v>
      </c>
      <c r="G19">
        <v>14</v>
      </c>
      <c r="H19">
        <v>2.7254444444444199</v>
      </c>
      <c r="I19">
        <v>3.10747222222219</v>
      </c>
      <c r="K19">
        <v>14</v>
      </c>
      <c r="L19">
        <v>4.3723055555555197</v>
      </c>
      <c r="M19">
        <v>4.3723055555555197</v>
      </c>
      <c r="V19">
        <v>14</v>
      </c>
      <c r="W19">
        <v>1.3048518518518499</v>
      </c>
      <c r="X19">
        <v>0.92410317460318503</v>
      </c>
      <c r="Z19">
        <v>14</v>
      </c>
      <c r="AA19">
        <v>1.24155555555553</v>
      </c>
      <c r="AB19">
        <v>1.36688888888886</v>
      </c>
      <c r="AD19">
        <v>14</v>
      </c>
      <c r="AE19">
        <v>1.7182407407407301</v>
      </c>
      <c r="AF19">
        <v>1.6676944444444399</v>
      </c>
    </row>
    <row r="20" spans="2:32">
      <c r="C20">
        <v>15</v>
      </c>
      <c r="D20">
        <v>0.84184722222221897</v>
      </c>
      <c r="E20">
        <v>0.44666666666667199</v>
      </c>
      <c r="G20">
        <v>15</v>
      </c>
      <c r="H20">
        <v>2.9304444444444102</v>
      </c>
      <c r="I20">
        <v>3.1652222222222002</v>
      </c>
      <c r="K20">
        <v>15</v>
      </c>
      <c r="L20">
        <v>3.7160555555555201</v>
      </c>
      <c r="M20">
        <v>3.7160555555555201</v>
      </c>
      <c r="V20">
        <v>15</v>
      </c>
      <c r="W20">
        <v>1.2198888888888999</v>
      </c>
      <c r="X20">
        <v>0.94967460317462205</v>
      </c>
      <c r="Z20">
        <v>15</v>
      </c>
      <c r="AA20">
        <v>1.11405555555553</v>
      </c>
      <c r="AB20">
        <v>1.27368888888887</v>
      </c>
      <c r="AD20">
        <v>15</v>
      </c>
      <c r="AE20">
        <v>2.2755185185185298</v>
      </c>
      <c r="AF20">
        <v>2.66011111111114</v>
      </c>
    </row>
    <row r="21" spans="2:32">
      <c r="C21">
        <v>16</v>
      </c>
      <c r="D21">
        <v>0.841326388888888</v>
      </c>
      <c r="E21">
        <v>0.40832222222222803</v>
      </c>
      <c r="G21">
        <v>16</v>
      </c>
      <c r="H21">
        <v>3.0014444444444299</v>
      </c>
      <c r="I21">
        <v>3.0599722222222101</v>
      </c>
      <c r="K21">
        <v>16</v>
      </c>
      <c r="L21">
        <v>3.0745555555555399</v>
      </c>
      <c r="M21">
        <v>3.0745555555555399</v>
      </c>
      <c r="V21">
        <v>16</v>
      </c>
      <c r="W21">
        <v>1.2086388888888899</v>
      </c>
      <c r="X21">
        <v>0.94596031746032705</v>
      </c>
      <c r="Z21">
        <v>16</v>
      </c>
      <c r="AA21">
        <v>0.98980555555552896</v>
      </c>
      <c r="AB21">
        <v>1.21168888888885</v>
      </c>
      <c r="AD21">
        <v>16</v>
      </c>
      <c r="AE21">
        <v>2.1212222222222299</v>
      </c>
      <c r="AF21">
        <v>2.6138611111111199</v>
      </c>
    </row>
    <row r="22" spans="2:32">
      <c r="C22">
        <v>17</v>
      </c>
      <c r="D22">
        <v>0.86182638888888197</v>
      </c>
      <c r="E22">
        <v>0.41562222222222001</v>
      </c>
      <c r="G22">
        <v>17</v>
      </c>
      <c r="H22">
        <v>2.8854444444443899</v>
      </c>
      <c r="I22">
        <v>2.9847222222221799</v>
      </c>
      <c r="K22">
        <v>17</v>
      </c>
      <c r="L22">
        <v>2.6568055555555201</v>
      </c>
      <c r="M22">
        <v>2.6568055555555201</v>
      </c>
      <c r="V22">
        <v>17</v>
      </c>
      <c r="W22">
        <v>1.1493796296296299</v>
      </c>
      <c r="X22">
        <v>0.93803174603175199</v>
      </c>
      <c r="Z22">
        <v>17</v>
      </c>
      <c r="AA22">
        <v>0.871555555555526</v>
      </c>
      <c r="AB22">
        <v>1.11688888888886</v>
      </c>
      <c r="AD22">
        <v>17</v>
      </c>
      <c r="AE22">
        <v>1.5263888888888999</v>
      </c>
      <c r="AF22">
        <v>1.8911111111111301</v>
      </c>
    </row>
    <row r="23" spans="2:32">
      <c r="C23">
        <v>18</v>
      </c>
      <c r="D23">
        <v>0.85615277777779197</v>
      </c>
      <c r="E23">
        <v>0.46250000000001901</v>
      </c>
      <c r="G23">
        <v>18</v>
      </c>
      <c r="H23">
        <v>2.3004444444444099</v>
      </c>
      <c r="I23">
        <v>2.8627222222221902</v>
      </c>
      <c r="K23">
        <v>18</v>
      </c>
      <c r="L23">
        <v>3.2358055555555301</v>
      </c>
      <c r="M23">
        <v>3.2358055555555301</v>
      </c>
      <c r="V23">
        <v>18</v>
      </c>
      <c r="W23">
        <v>1.10682407407408</v>
      </c>
      <c r="X23">
        <v>0.92807936507938404</v>
      </c>
      <c r="Z23">
        <v>18</v>
      </c>
      <c r="AA23">
        <v>0.78980555555552601</v>
      </c>
      <c r="AB23">
        <v>1.09788888888886</v>
      </c>
      <c r="AD23">
        <v>18</v>
      </c>
      <c r="AE23">
        <v>2.2681296296296498</v>
      </c>
      <c r="AF23">
        <v>3.0621111111111299</v>
      </c>
    </row>
    <row r="27" spans="2:32">
      <c r="V27" t="s">
        <v>16</v>
      </c>
      <c r="Z27" t="s">
        <v>16</v>
      </c>
      <c r="AD27" t="s">
        <v>16</v>
      </c>
    </row>
    <row r="28" spans="2:32">
      <c r="C28" t="s">
        <v>49</v>
      </c>
      <c r="G28" t="s">
        <v>49</v>
      </c>
      <c r="K28" t="s">
        <v>49</v>
      </c>
    </row>
    <row r="29" spans="2:32">
      <c r="U29" t="s">
        <v>130</v>
      </c>
      <c r="V29" t="s">
        <v>17</v>
      </c>
      <c r="W29" t="s">
        <v>21</v>
      </c>
      <c r="Y29" t="s">
        <v>130</v>
      </c>
      <c r="Z29" t="s">
        <v>17</v>
      </c>
      <c r="AA29" t="s">
        <v>21</v>
      </c>
      <c r="AC29" t="s">
        <v>130</v>
      </c>
      <c r="AD29" t="s">
        <v>17</v>
      </c>
      <c r="AE29" t="s">
        <v>21</v>
      </c>
    </row>
    <row r="30" spans="2:32">
      <c r="B30" t="s">
        <v>130</v>
      </c>
      <c r="C30" t="s">
        <v>17</v>
      </c>
      <c r="D30" t="s">
        <v>21</v>
      </c>
      <c r="F30" t="s">
        <v>130</v>
      </c>
      <c r="G30" t="s">
        <v>17</v>
      </c>
      <c r="H30" t="s">
        <v>21</v>
      </c>
      <c r="J30" t="s">
        <v>130</v>
      </c>
      <c r="K30" t="s">
        <v>17</v>
      </c>
      <c r="L30" t="s">
        <v>21</v>
      </c>
      <c r="U30">
        <v>1</v>
      </c>
      <c r="V30">
        <v>6</v>
      </c>
      <c r="W30">
        <v>1.0447824074073999</v>
      </c>
      <c r="Y30">
        <v>1</v>
      </c>
      <c r="Z30">
        <v>0</v>
      </c>
      <c r="AA30">
        <v>0.395388888888903</v>
      </c>
      <c r="AC30">
        <v>1</v>
      </c>
      <c r="AD30">
        <v>9</v>
      </c>
      <c r="AE30">
        <v>1.1270555555555599</v>
      </c>
    </row>
    <row r="31" spans="2:32">
      <c r="B31">
        <v>1</v>
      </c>
      <c r="C31">
        <v>13</v>
      </c>
      <c r="D31">
        <v>0.727222222222215</v>
      </c>
      <c r="F31">
        <v>1</v>
      </c>
      <c r="G31">
        <v>7</v>
      </c>
      <c r="H31">
        <v>1.84544444444443</v>
      </c>
      <c r="J31">
        <v>1</v>
      </c>
      <c r="K31">
        <v>17</v>
      </c>
      <c r="L31">
        <v>2.6568055555555201</v>
      </c>
      <c r="U31">
        <v>2</v>
      </c>
      <c r="V31">
        <v>9</v>
      </c>
      <c r="W31">
        <v>1.0674814814814699</v>
      </c>
      <c r="Y31">
        <v>2</v>
      </c>
      <c r="Z31">
        <v>1</v>
      </c>
      <c r="AA31">
        <v>0.42788888888890197</v>
      </c>
      <c r="AC31">
        <v>2</v>
      </c>
      <c r="AD31">
        <v>10</v>
      </c>
      <c r="AE31">
        <v>1.22492592592592</v>
      </c>
    </row>
    <row r="32" spans="2:32">
      <c r="B32">
        <v>2</v>
      </c>
      <c r="C32">
        <v>14</v>
      </c>
      <c r="D32">
        <v>0.771638888888871</v>
      </c>
      <c r="F32">
        <v>2</v>
      </c>
      <c r="G32">
        <v>3</v>
      </c>
      <c r="H32">
        <v>1.92244444444442</v>
      </c>
      <c r="J32">
        <v>2</v>
      </c>
      <c r="K32">
        <v>16</v>
      </c>
      <c r="L32">
        <v>3.0745555555555399</v>
      </c>
      <c r="U32">
        <v>3</v>
      </c>
      <c r="V32">
        <v>10</v>
      </c>
      <c r="W32">
        <v>1.09354166666667</v>
      </c>
      <c r="Y32">
        <v>3</v>
      </c>
      <c r="Z32">
        <v>2</v>
      </c>
      <c r="AA32">
        <v>0.59244444444445798</v>
      </c>
      <c r="AC32">
        <v>3</v>
      </c>
      <c r="AD32">
        <v>7</v>
      </c>
      <c r="AE32">
        <v>1.23951851851851</v>
      </c>
    </row>
    <row r="33" spans="2:31">
      <c r="B33">
        <v>3</v>
      </c>
      <c r="C33">
        <v>12</v>
      </c>
      <c r="D33">
        <v>0.79856249999997897</v>
      </c>
      <c r="F33">
        <v>3</v>
      </c>
      <c r="G33">
        <v>8</v>
      </c>
      <c r="H33">
        <v>2.0044444444444198</v>
      </c>
      <c r="J33">
        <v>3</v>
      </c>
      <c r="K33">
        <v>18</v>
      </c>
      <c r="L33">
        <v>3.2358055555555301</v>
      </c>
      <c r="U33">
        <v>4</v>
      </c>
      <c r="V33">
        <v>11</v>
      </c>
      <c r="W33">
        <v>1.10386574074074</v>
      </c>
      <c r="Y33">
        <v>4</v>
      </c>
      <c r="Z33">
        <v>9</v>
      </c>
      <c r="AA33">
        <v>0.68311111111107303</v>
      </c>
      <c r="AC33">
        <v>4</v>
      </c>
      <c r="AD33">
        <v>12</v>
      </c>
      <c r="AE33">
        <v>1.4912777777777699</v>
      </c>
    </row>
    <row r="34" spans="2:31">
      <c r="B34">
        <v>4</v>
      </c>
      <c r="C34">
        <v>16</v>
      </c>
      <c r="D34">
        <v>0.841326388888888</v>
      </c>
      <c r="F34">
        <v>4</v>
      </c>
      <c r="G34">
        <v>10</v>
      </c>
      <c r="H34">
        <v>2.06144444444443</v>
      </c>
      <c r="J34">
        <v>4</v>
      </c>
      <c r="K34">
        <v>15</v>
      </c>
      <c r="L34">
        <v>3.7160555555555201</v>
      </c>
      <c r="U34">
        <v>5</v>
      </c>
      <c r="V34">
        <v>18</v>
      </c>
      <c r="W34">
        <v>1.10682407407408</v>
      </c>
      <c r="Y34">
        <v>5</v>
      </c>
      <c r="Z34">
        <v>8</v>
      </c>
      <c r="AA34">
        <v>0.73766666666666103</v>
      </c>
      <c r="AC34">
        <v>5</v>
      </c>
      <c r="AD34">
        <v>13</v>
      </c>
      <c r="AE34">
        <v>1.5077592592592499</v>
      </c>
    </row>
    <row r="35" spans="2:31">
      <c r="B35">
        <v>5</v>
      </c>
      <c r="C35">
        <v>15</v>
      </c>
      <c r="D35">
        <v>0.84184722222221897</v>
      </c>
      <c r="F35">
        <v>5</v>
      </c>
      <c r="G35">
        <v>6</v>
      </c>
      <c r="H35">
        <v>2.11844444444439</v>
      </c>
      <c r="J35">
        <v>5</v>
      </c>
      <c r="K35">
        <v>8</v>
      </c>
      <c r="L35">
        <v>3.7990555555555301</v>
      </c>
      <c r="U35">
        <v>6</v>
      </c>
      <c r="V35">
        <v>12</v>
      </c>
      <c r="W35">
        <v>1.11497222222222</v>
      </c>
      <c r="Y35">
        <v>6</v>
      </c>
      <c r="Z35">
        <v>3</v>
      </c>
      <c r="AA35">
        <v>0.74919444444446004</v>
      </c>
      <c r="AC35">
        <v>6</v>
      </c>
      <c r="AD35">
        <v>17</v>
      </c>
      <c r="AE35">
        <v>1.5263888888888999</v>
      </c>
    </row>
    <row r="36" spans="2:31">
      <c r="B36">
        <v>6</v>
      </c>
      <c r="C36">
        <v>18</v>
      </c>
      <c r="D36">
        <v>0.85615277777779197</v>
      </c>
      <c r="F36">
        <v>6</v>
      </c>
      <c r="G36">
        <v>9</v>
      </c>
      <c r="H36">
        <v>2.14244444444439</v>
      </c>
      <c r="J36">
        <v>6</v>
      </c>
      <c r="K36">
        <v>9</v>
      </c>
      <c r="L36">
        <v>4.2348333333333104</v>
      </c>
      <c r="U36">
        <v>7</v>
      </c>
      <c r="V36">
        <v>0</v>
      </c>
      <c r="W36">
        <v>1.1310833333333199</v>
      </c>
      <c r="Y36">
        <v>7</v>
      </c>
      <c r="Z36">
        <v>7</v>
      </c>
      <c r="AA36">
        <v>0.78969444444446901</v>
      </c>
      <c r="AC36">
        <v>7</v>
      </c>
      <c r="AD36">
        <v>5</v>
      </c>
      <c r="AE36">
        <v>1.5520925925925899</v>
      </c>
    </row>
    <row r="37" spans="2:31">
      <c r="B37">
        <v>7</v>
      </c>
      <c r="C37">
        <v>17</v>
      </c>
      <c r="D37">
        <v>0.86182638888888197</v>
      </c>
      <c r="F37">
        <v>7</v>
      </c>
      <c r="G37">
        <v>4</v>
      </c>
      <c r="H37">
        <v>2.1474444444443899</v>
      </c>
      <c r="J37">
        <v>7</v>
      </c>
      <c r="K37">
        <v>3</v>
      </c>
      <c r="L37">
        <v>4.34808333333332</v>
      </c>
      <c r="U37">
        <v>8</v>
      </c>
      <c r="V37">
        <v>7</v>
      </c>
      <c r="W37">
        <v>1.1391527777777699</v>
      </c>
      <c r="Y37">
        <v>8</v>
      </c>
      <c r="Z37">
        <v>18</v>
      </c>
      <c r="AA37">
        <v>0.78980555555552601</v>
      </c>
      <c r="AC37">
        <v>8</v>
      </c>
      <c r="AD37">
        <v>0</v>
      </c>
      <c r="AE37">
        <v>1.61518518518518</v>
      </c>
    </row>
    <row r="38" spans="2:31">
      <c r="B38">
        <v>8</v>
      </c>
      <c r="C38">
        <v>8</v>
      </c>
      <c r="D38">
        <v>0.92545138888887302</v>
      </c>
      <c r="F38">
        <v>8</v>
      </c>
      <c r="G38">
        <v>5</v>
      </c>
      <c r="H38">
        <v>2.2254444444444199</v>
      </c>
      <c r="J38">
        <v>8</v>
      </c>
      <c r="K38">
        <v>14</v>
      </c>
      <c r="L38">
        <v>4.3723055555555197</v>
      </c>
      <c r="U38">
        <v>9</v>
      </c>
      <c r="V38">
        <v>17</v>
      </c>
      <c r="W38">
        <v>1.1493796296296299</v>
      </c>
      <c r="Y38">
        <v>9</v>
      </c>
      <c r="Z38">
        <v>10</v>
      </c>
      <c r="AA38">
        <v>0.82680555555553203</v>
      </c>
      <c r="AC38">
        <v>9</v>
      </c>
      <c r="AD38">
        <v>6</v>
      </c>
      <c r="AE38">
        <v>1.71642592592592</v>
      </c>
    </row>
    <row r="39" spans="2:31">
      <c r="B39">
        <v>9</v>
      </c>
      <c r="C39">
        <v>11</v>
      </c>
      <c r="D39">
        <v>0.93339583333331799</v>
      </c>
      <c r="F39">
        <v>9</v>
      </c>
      <c r="G39">
        <v>2</v>
      </c>
      <c r="H39">
        <v>2.2264444444443998</v>
      </c>
      <c r="J39">
        <v>9</v>
      </c>
      <c r="K39">
        <v>7</v>
      </c>
      <c r="L39">
        <v>4.44305555555552</v>
      </c>
      <c r="U39">
        <v>10</v>
      </c>
      <c r="V39">
        <v>1</v>
      </c>
      <c r="W39">
        <v>1.1624120370370199</v>
      </c>
      <c r="Y39">
        <v>10</v>
      </c>
      <c r="Z39">
        <v>17</v>
      </c>
      <c r="AA39">
        <v>0.871555555555526</v>
      </c>
      <c r="AC39">
        <v>10</v>
      </c>
      <c r="AD39">
        <v>14</v>
      </c>
      <c r="AE39">
        <v>1.7182407407407301</v>
      </c>
    </row>
    <row r="40" spans="2:31">
      <c r="B40">
        <v>10</v>
      </c>
      <c r="C40">
        <v>7</v>
      </c>
      <c r="D40">
        <v>0.96207638888887204</v>
      </c>
      <c r="F40">
        <v>10</v>
      </c>
      <c r="G40">
        <v>18</v>
      </c>
      <c r="H40">
        <v>2.3004444444444099</v>
      </c>
      <c r="J40">
        <v>10</v>
      </c>
      <c r="K40">
        <v>5</v>
      </c>
      <c r="L40">
        <v>4.4610833333333204</v>
      </c>
      <c r="U40">
        <v>11</v>
      </c>
      <c r="V40">
        <v>8</v>
      </c>
      <c r="W40">
        <v>1.16748148148147</v>
      </c>
      <c r="Y40">
        <v>11</v>
      </c>
      <c r="Z40">
        <v>4</v>
      </c>
      <c r="AA40">
        <v>0.98119444444445902</v>
      </c>
      <c r="AC40">
        <v>11</v>
      </c>
      <c r="AD40">
        <v>11</v>
      </c>
      <c r="AE40">
        <v>1.75742592592592</v>
      </c>
    </row>
    <row r="41" spans="2:31">
      <c r="B41">
        <v>11</v>
      </c>
      <c r="C41">
        <v>9</v>
      </c>
      <c r="D41">
        <v>0.97707638888887205</v>
      </c>
      <c r="F41">
        <v>11</v>
      </c>
      <c r="G41">
        <v>12</v>
      </c>
      <c r="H41">
        <v>2.3994444444443999</v>
      </c>
      <c r="J41">
        <v>11</v>
      </c>
      <c r="K41">
        <v>4</v>
      </c>
      <c r="L41">
        <v>4.5270833333333096</v>
      </c>
      <c r="U41">
        <v>12</v>
      </c>
      <c r="V41">
        <v>2</v>
      </c>
      <c r="W41">
        <v>1.1797916666666499</v>
      </c>
      <c r="Y41">
        <v>12</v>
      </c>
      <c r="Z41">
        <v>16</v>
      </c>
      <c r="AA41">
        <v>0.98980555555552896</v>
      </c>
      <c r="AC41">
        <v>12</v>
      </c>
      <c r="AD41">
        <v>4</v>
      </c>
      <c r="AE41">
        <v>1.77785185185186</v>
      </c>
    </row>
    <row r="42" spans="2:31">
      <c r="B42">
        <v>12</v>
      </c>
      <c r="C42">
        <v>4</v>
      </c>
      <c r="D42">
        <v>0.989930555555535</v>
      </c>
      <c r="F42">
        <v>12</v>
      </c>
      <c r="G42">
        <v>11</v>
      </c>
      <c r="H42">
        <v>2.41244444444443</v>
      </c>
      <c r="J42">
        <v>12</v>
      </c>
      <c r="K42">
        <v>1</v>
      </c>
      <c r="L42">
        <v>4.7790555555555301</v>
      </c>
      <c r="U42">
        <v>13</v>
      </c>
      <c r="V42">
        <v>3</v>
      </c>
      <c r="W42">
        <v>1.2070601851851701</v>
      </c>
      <c r="Y42">
        <v>13</v>
      </c>
      <c r="Z42">
        <v>6</v>
      </c>
      <c r="AA42">
        <v>1.0851944444444499</v>
      </c>
      <c r="AC42">
        <v>13</v>
      </c>
      <c r="AD42">
        <v>1</v>
      </c>
      <c r="AE42">
        <v>1.8148518518518599</v>
      </c>
    </row>
    <row r="43" spans="2:31">
      <c r="B43">
        <v>13</v>
      </c>
      <c r="C43">
        <v>2</v>
      </c>
      <c r="D43">
        <v>0.99995833333331197</v>
      </c>
      <c r="F43">
        <v>13</v>
      </c>
      <c r="G43">
        <v>0</v>
      </c>
      <c r="H43">
        <v>2.6494444444443999</v>
      </c>
      <c r="J43">
        <v>13</v>
      </c>
      <c r="K43">
        <v>13</v>
      </c>
      <c r="L43">
        <v>4.8213055555555302</v>
      </c>
      <c r="U43">
        <v>14</v>
      </c>
      <c r="V43">
        <v>16</v>
      </c>
      <c r="W43">
        <v>1.2086388888888899</v>
      </c>
      <c r="Y43">
        <v>14</v>
      </c>
      <c r="Z43">
        <v>11</v>
      </c>
      <c r="AA43">
        <v>1.0930555555555099</v>
      </c>
      <c r="AC43">
        <v>14</v>
      </c>
      <c r="AD43">
        <v>8</v>
      </c>
      <c r="AE43">
        <v>1.8420185185185201</v>
      </c>
    </row>
    <row r="44" spans="2:31">
      <c r="B44">
        <v>14</v>
      </c>
      <c r="C44">
        <v>6</v>
      </c>
      <c r="D44">
        <v>1.0261597222222201</v>
      </c>
      <c r="F44">
        <v>14</v>
      </c>
      <c r="G44">
        <v>1</v>
      </c>
      <c r="H44">
        <v>2.6544444444444002</v>
      </c>
      <c r="J44">
        <v>14</v>
      </c>
      <c r="K44">
        <v>6</v>
      </c>
      <c r="L44">
        <v>4.8880555555555301</v>
      </c>
      <c r="U44">
        <v>15</v>
      </c>
      <c r="V44">
        <v>15</v>
      </c>
      <c r="W44">
        <v>1.2198888888888999</v>
      </c>
      <c r="Y44">
        <v>15</v>
      </c>
      <c r="Z44">
        <v>5</v>
      </c>
      <c r="AA44">
        <v>1.0956944444444601</v>
      </c>
      <c r="AC44">
        <v>15</v>
      </c>
      <c r="AD44">
        <v>2</v>
      </c>
      <c r="AE44">
        <v>1.94137037037037</v>
      </c>
    </row>
    <row r="45" spans="2:31">
      <c r="B45">
        <v>15</v>
      </c>
      <c r="C45">
        <v>10</v>
      </c>
      <c r="D45">
        <v>1.03122916666664</v>
      </c>
      <c r="F45">
        <v>15</v>
      </c>
      <c r="G45">
        <v>14</v>
      </c>
      <c r="H45">
        <v>2.7254444444444199</v>
      </c>
      <c r="J45">
        <v>15</v>
      </c>
      <c r="K45">
        <v>0</v>
      </c>
      <c r="L45">
        <v>4.9005555555555302</v>
      </c>
      <c r="U45">
        <v>16</v>
      </c>
      <c r="V45">
        <v>13</v>
      </c>
      <c r="W45">
        <v>1.22066203703704</v>
      </c>
      <c r="Y45">
        <v>16</v>
      </c>
      <c r="Z45">
        <v>15</v>
      </c>
      <c r="AA45">
        <v>1.11405555555553</v>
      </c>
      <c r="AC45">
        <v>16</v>
      </c>
      <c r="AD45">
        <v>3</v>
      </c>
      <c r="AE45">
        <v>1.94151851851852</v>
      </c>
    </row>
    <row r="46" spans="2:31">
      <c r="B46">
        <v>16</v>
      </c>
      <c r="C46">
        <v>5</v>
      </c>
      <c r="D46">
        <v>1.0801805555555399</v>
      </c>
      <c r="F46">
        <v>16</v>
      </c>
      <c r="G46">
        <v>13</v>
      </c>
      <c r="H46">
        <v>2.8524444444444299</v>
      </c>
      <c r="J46">
        <v>16</v>
      </c>
      <c r="K46">
        <v>2</v>
      </c>
      <c r="L46">
        <v>5.3030555555555203</v>
      </c>
      <c r="U46">
        <v>17</v>
      </c>
      <c r="V46">
        <v>4</v>
      </c>
      <c r="W46">
        <v>1.2419768518518399</v>
      </c>
      <c r="Y46">
        <v>17</v>
      </c>
      <c r="Z46">
        <v>12</v>
      </c>
      <c r="AA46">
        <v>1.2128055555555199</v>
      </c>
      <c r="AC46">
        <v>17</v>
      </c>
      <c r="AD46">
        <v>16</v>
      </c>
      <c r="AE46">
        <v>2.1212222222222299</v>
      </c>
    </row>
    <row r="47" spans="2:31">
      <c r="B47">
        <v>17</v>
      </c>
      <c r="C47">
        <v>3</v>
      </c>
      <c r="D47">
        <v>1.0966597222222101</v>
      </c>
      <c r="F47">
        <v>17</v>
      </c>
      <c r="G47">
        <v>17</v>
      </c>
      <c r="H47">
        <v>2.8854444444443899</v>
      </c>
      <c r="J47">
        <v>17</v>
      </c>
      <c r="K47">
        <v>10</v>
      </c>
      <c r="L47">
        <v>5.3035555555555201</v>
      </c>
      <c r="U47">
        <v>18</v>
      </c>
      <c r="V47">
        <v>5</v>
      </c>
      <c r="W47">
        <v>1.2569675925925801</v>
      </c>
      <c r="Y47">
        <v>18</v>
      </c>
      <c r="Z47">
        <v>14</v>
      </c>
      <c r="AA47">
        <v>1.24155555555553</v>
      </c>
      <c r="AC47">
        <v>18</v>
      </c>
      <c r="AD47">
        <v>18</v>
      </c>
      <c r="AE47">
        <v>2.2681296296296498</v>
      </c>
    </row>
    <row r="48" spans="2:31">
      <c r="B48">
        <v>18</v>
      </c>
      <c r="C48">
        <v>0</v>
      </c>
      <c r="D48">
        <v>1.16268055555553</v>
      </c>
      <c r="F48">
        <v>18</v>
      </c>
      <c r="G48">
        <v>15</v>
      </c>
      <c r="H48">
        <v>2.9304444444444102</v>
      </c>
      <c r="J48">
        <v>18</v>
      </c>
      <c r="K48">
        <v>12</v>
      </c>
      <c r="L48">
        <v>5.3390555555555403</v>
      </c>
      <c r="U48">
        <v>19</v>
      </c>
      <c r="V48">
        <v>14</v>
      </c>
      <c r="W48">
        <v>1.3048518518518499</v>
      </c>
      <c r="Y48">
        <v>19</v>
      </c>
      <c r="Z48">
        <v>13</v>
      </c>
      <c r="AA48">
        <v>1.28955555555554</v>
      </c>
      <c r="AC48">
        <v>19</v>
      </c>
      <c r="AD48">
        <v>15</v>
      </c>
      <c r="AE48">
        <v>2.2755185185185298</v>
      </c>
    </row>
    <row r="49" spans="2:31">
      <c r="B49">
        <v>19</v>
      </c>
      <c r="C49">
        <v>1</v>
      </c>
      <c r="D49">
        <v>1.1679305555555399</v>
      </c>
      <c r="F49">
        <v>19</v>
      </c>
      <c r="G49">
        <v>16</v>
      </c>
      <c r="H49">
        <v>3.0014444444444299</v>
      </c>
      <c r="J49">
        <v>19</v>
      </c>
      <c r="K49">
        <v>11</v>
      </c>
      <c r="L49">
        <v>5.5988055555555301</v>
      </c>
    </row>
    <row r="52" spans="2:31">
      <c r="C52" t="s">
        <v>49</v>
      </c>
      <c r="G52" t="s">
        <v>49</v>
      </c>
      <c r="K52" t="s">
        <v>49</v>
      </c>
      <c r="V52" t="s">
        <v>16</v>
      </c>
      <c r="Z52" t="s">
        <v>16</v>
      </c>
      <c r="AD52" t="s">
        <v>16</v>
      </c>
    </row>
    <row r="54" spans="2:31">
      <c r="B54" t="s">
        <v>130</v>
      </c>
      <c r="C54" t="s">
        <v>17</v>
      </c>
      <c r="D54" t="s">
        <v>44</v>
      </c>
      <c r="F54" t="s">
        <v>130</v>
      </c>
      <c r="G54" t="s">
        <v>17</v>
      </c>
      <c r="H54" t="s">
        <v>44</v>
      </c>
      <c r="J54" t="s">
        <v>130</v>
      </c>
      <c r="K54" t="s">
        <v>17</v>
      </c>
      <c r="L54" t="s">
        <v>44</v>
      </c>
      <c r="U54" t="s">
        <v>130</v>
      </c>
      <c r="V54" t="s">
        <v>17</v>
      </c>
      <c r="W54" t="s">
        <v>44</v>
      </c>
      <c r="Y54" t="s">
        <v>130</v>
      </c>
      <c r="Z54" t="s">
        <v>17</v>
      </c>
      <c r="AA54" t="s">
        <v>44</v>
      </c>
      <c r="AC54" t="s">
        <v>130</v>
      </c>
      <c r="AD54" t="s">
        <v>17</v>
      </c>
      <c r="AE54" t="s">
        <v>44</v>
      </c>
    </row>
    <row r="55" spans="2:31">
      <c r="B55">
        <v>1</v>
      </c>
      <c r="C55">
        <v>13</v>
      </c>
      <c r="D55">
        <v>0.259466666666676</v>
      </c>
      <c r="F55">
        <v>1</v>
      </c>
      <c r="G55">
        <v>3</v>
      </c>
      <c r="H55">
        <v>2.1947222222221998</v>
      </c>
      <c r="J55">
        <v>1</v>
      </c>
      <c r="K55">
        <v>17</v>
      </c>
      <c r="L55">
        <v>2.6568055555555201</v>
      </c>
      <c r="U55">
        <v>1</v>
      </c>
      <c r="V55">
        <v>8</v>
      </c>
      <c r="W55">
        <v>0.68336507936507596</v>
      </c>
      <c r="Y55">
        <v>1</v>
      </c>
      <c r="Z55">
        <v>0</v>
      </c>
      <c r="AA55">
        <v>0.47635555555556203</v>
      </c>
      <c r="AC55">
        <v>1</v>
      </c>
      <c r="AD55">
        <v>13</v>
      </c>
      <c r="AE55">
        <v>1.31622222222223</v>
      </c>
    </row>
    <row r="56" spans="2:31">
      <c r="B56">
        <v>2</v>
      </c>
      <c r="C56">
        <v>12</v>
      </c>
      <c r="D56">
        <v>0.27434444444442402</v>
      </c>
      <c r="F56">
        <v>2</v>
      </c>
      <c r="G56">
        <v>5</v>
      </c>
      <c r="H56">
        <v>2.2122222222221999</v>
      </c>
      <c r="J56">
        <v>2</v>
      </c>
      <c r="K56">
        <v>16</v>
      </c>
      <c r="L56">
        <v>3.0745555555555399</v>
      </c>
      <c r="U56">
        <v>2</v>
      </c>
      <c r="V56">
        <v>9</v>
      </c>
      <c r="W56">
        <v>0.68547619047619002</v>
      </c>
      <c r="Y56">
        <v>2</v>
      </c>
      <c r="Z56">
        <v>1</v>
      </c>
      <c r="AA56">
        <v>0.54415555555556205</v>
      </c>
      <c r="AC56">
        <v>2</v>
      </c>
      <c r="AD56">
        <v>10</v>
      </c>
      <c r="AE56">
        <v>1.3857222222222301</v>
      </c>
    </row>
    <row r="57" spans="2:31">
      <c r="B57">
        <v>3</v>
      </c>
      <c r="C57">
        <v>14</v>
      </c>
      <c r="D57">
        <v>0.34930000000000799</v>
      </c>
      <c r="F57">
        <v>3</v>
      </c>
      <c r="G57">
        <v>6</v>
      </c>
      <c r="H57">
        <v>2.2307222222221998</v>
      </c>
      <c r="J57">
        <v>3</v>
      </c>
      <c r="K57">
        <v>18</v>
      </c>
      <c r="L57">
        <v>3.2358055555555301</v>
      </c>
      <c r="U57">
        <v>3</v>
      </c>
      <c r="V57">
        <v>7</v>
      </c>
      <c r="W57">
        <v>0.713341269841262</v>
      </c>
      <c r="Y57">
        <v>3</v>
      </c>
      <c r="Z57">
        <v>2</v>
      </c>
      <c r="AA57">
        <v>0.56380000000000596</v>
      </c>
      <c r="AC57">
        <v>3</v>
      </c>
      <c r="AD57">
        <v>9</v>
      </c>
      <c r="AE57">
        <v>1.40886111111112</v>
      </c>
    </row>
    <row r="58" spans="2:31">
      <c r="B58">
        <v>4</v>
      </c>
      <c r="C58">
        <v>11</v>
      </c>
      <c r="D58">
        <v>0.36032222222221699</v>
      </c>
      <c r="F58">
        <v>4</v>
      </c>
      <c r="G58">
        <v>7</v>
      </c>
      <c r="H58">
        <v>2.2642222222221902</v>
      </c>
      <c r="J58">
        <v>4</v>
      </c>
      <c r="K58">
        <v>15</v>
      </c>
      <c r="L58">
        <v>3.7160555555555201</v>
      </c>
      <c r="U58">
        <v>4</v>
      </c>
      <c r="V58">
        <v>5</v>
      </c>
      <c r="W58">
        <v>0.71923015873015395</v>
      </c>
      <c r="Y58">
        <v>4</v>
      </c>
      <c r="Z58">
        <v>3</v>
      </c>
      <c r="AA58">
        <v>0.62860000000000804</v>
      </c>
      <c r="AC58">
        <v>4</v>
      </c>
      <c r="AD58">
        <v>7</v>
      </c>
      <c r="AE58">
        <v>1.46411111111111</v>
      </c>
    </row>
    <row r="59" spans="2:31">
      <c r="B59">
        <v>5</v>
      </c>
      <c r="C59">
        <v>16</v>
      </c>
      <c r="D59">
        <v>0.40832222222222803</v>
      </c>
      <c r="F59">
        <v>5</v>
      </c>
      <c r="G59">
        <v>2</v>
      </c>
      <c r="H59">
        <v>2.3079722222221801</v>
      </c>
      <c r="J59">
        <v>5</v>
      </c>
      <c r="K59">
        <v>8</v>
      </c>
      <c r="L59">
        <v>3.7990555555555301</v>
      </c>
      <c r="U59">
        <v>5</v>
      </c>
      <c r="V59">
        <v>6</v>
      </c>
      <c r="W59">
        <v>0.73524603174601799</v>
      </c>
      <c r="Y59">
        <v>5</v>
      </c>
      <c r="Z59">
        <v>4</v>
      </c>
      <c r="AA59">
        <v>0.85220000000000695</v>
      </c>
      <c r="AC59">
        <v>5</v>
      </c>
      <c r="AD59">
        <v>12</v>
      </c>
      <c r="AE59">
        <v>1.51875</v>
      </c>
    </row>
    <row r="60" spans="2:31">
      <c r="B60">
        <v>6</v>
      </c>
      <c r="C60">
        <v>17</v>
      </c>
      <c r="D60">
        <v>0.41562222222222001</v>
      </c>
      <c r="F60">
        <v>6</v>
      </c>
      <c r="G60">
        <v>4</v>
      </c>
      <c r="H60">
        <v>2.3284722222221901</v>
      </c>
      <c r="J60">
        <v>6</v>
      </c>
      <c r="K60">
        <v>9</v>
      </c>
      <c r="L60">
        <v>4.2348333333333104</v>
      </c>
      <c r="U60">
        <v>6</v>
      </c>
      <c r="V60">
        <v>10</v>
      </c>
      <c r="W60">
        <v>0.74559523809523998</v>
      </c>
      <c r="Y60">
        <v>6</v>
      </c>
      <c r="Z60">
        <v>5</v>
      </c>
      <c r="AA60">
        <v>0.96520000000001804</v>
      </c>
      <c r="AC60">
        <v>6</v>
      </c>
      <c r="AD60">
        <v>14</v>
      </c>
      <c r="AE60">
        <v>1.6676944444444399</v>
      </c>
    </row>
    <row r="61" spans="2:31">
      <c r="B61">
        <v>7</v>
      </c>
      <c r="C61">
        <v>15</v>
      </c>
      <c r="D61">
        <v>0.44666666666667199</v>
      </c>
      <c r="F61">
        <v>7</v>
      </c>
      <c r="G61">
        <v>8</v>
      </c>
      <c r="H61">
        <v>2.3704722222222001</v>
      </c>
      <c r="J61">
        <v>7</v>
      </c>
      <c r="K61">
        <v>3</v>
      </c>
      <c r="L61">
        <v>4.34808333333332</v>
      </c>
      <c r="U61">
        <v>7</v>
      </c>
      <c r="V61">
        <v>11</v>
      </c>
      <c r="W61">
        <v>0.76545238095238799</v>
      </c>
      <c r="Y61">
        <v>7</v>
      </c>
      <c r="Z61">
        <v>9</v>
      </c>
      <c r="AA61">
        <v>1.0109333333332899</v>
      </c>
      <c r="AC61">
        <v>7</v>
      </c>
      <c r="AD61">
        <v>5</v>
      </c>
      <c r="AE61">
        <v>1.7477222222222399</v>
      </c>
    </row>
    <row r="62" spans="2:31">
      <c r="B62">
        <v>8</v>
      </c>
      <c r="C62">
        <v>18</v>
      </c>
      <c r="D62">
        <v>0.46250000000001901</v>
      </c>
      <c r="F62">
        <v>8</v>
      </c>
      <c r="G62">
        <v>9</v>
      </c>
      <c r="H62">
        <v>2.5949722222221898</v>
      </c>
      <c r="J62">
        <v>8</v>
      </c>
      <c r="K62">
        <v>14</v>
      </c>
      <c r="L62">
        <v>4.3723055555555197</v>
      </c>
      <c r="U62">
        <v>8</v>
      </c>
      <c r="V62">
        <v>12</v>
      </c>
      <c r="W62">
        <v>0.80788888888889099</v>
      </c>
      <c r="Y62">
        <v>8</v>
      </c>
      <c r="Z62">
        <v>7</v>
      </c>
      <c r="AA62">
        <v>1.0166000000000099</v>
      </c>
      <c r="AC62">
        <v>8</v>
      </c>
      <c r="AD62">
        <v>0</v>
      </c>
      <c r="AE62">
        <v>1.8188611111111199</v>
      </c>
    </row>
    <row r="63" spans="2:31">
      <c r="B63">
        <v>9</v>
      </c>
      <c r="C63">
        <v>10</v>
      </c>
      <c r="D63">
        <v>0.47249999999998099</v>
      </c>
      <c r="F63">
        <v>9</v>
      </c>
      <c r="G63">
        <v>1</v>
      </c>
      <c r="H63">
        <v>2.6767222222221898</v>
      </c>
      <c r="J63">
        <v>9</v>
      </c>
      <c r="K63">
        <v>7</v>
      </c>
      <c r="L63">
        <v>4.44305555555552</v>
      </c>
      <c r="U63">
        <v>9</v>
      </c>
      <c r="V63">
        <v>4</v>
      </c>
      <c r="W63">
        <v>0.86438888888888399</v>
      </c>
      <c r="Y63">
        <v>9</v>
      </c>
      <c r="Z63">
        <v>8</v>
      </c>
      <c r="AA63">
        <v>1.05137777777777</v>
      </c>
      <c r="AC63">
        <v>9</v>
      </c>
      <c r="AD63">
        <v>17</v>
      </c>
      <c r="AE63">
        <v>1.8911111111111301</v>
      </c>
    </row>
    <row r="64" spans="2:31">
      <c r="B64">
        <v>10</v>
      </c>
      <c r="C64">
        <v>9</v>
      </c>
      <c r="D64">
        <v>0.53325555555553505</v>
      </c>
      <c r="F64">
        <v>10</v>
      </c>
      <c r="G64">
        <v>0</v>
      </c>
      <c r="H64">
        <v>2.6849722222221901</v>
      </c>
      <c r="J64">
        <v>10</v>
      </c>
      <c r="K64">
        <v>5</v>
      </c>
      <c r="L64">
        <v>4.4610833333333204</v>
      </c>
      <c r="U64">
        <v>10</v>
      </c>
      <c r="V64">
        <v>13</v>
      </c>
      <c r="W64">
        <v>0.87069047619048301</v>
      </c>
      <c r="Y64">
        <v>10</v>
      </c>
      <c r="Z64">
        <v>18</v>
      </c>
      <c r="AA64">
        <v>1.09788888888886</v>
      </c>
      <c r="AC64">
        <v>10</v>
      </c>
      <c r="AD64">
        <v>11</v>
      </c>
      <c r="AE64">
        <v>1.98872222222224</v>
      </c>
    </row>
    <row r="65" spans="2:31">
      <c r="B65">
        <v>11</v>
      </c>
      <c r="C65">
        <v>6</v>
      </c>
      <c r="D65">
        <v>0.72220000000000195</v>
      </c>
      <c r="F65">
        <v>11</v>
      </c>
      <c r="G65">
        <v>10</v>
      </c>
      <c r="H65">
        <v>2.7042222222222101</v>
      </c>
      <c r="J65">
        <v>11</v>
      </c>
      <c r="K65">
        <v>4</v>
      </c>
      <c r="L65">
        <v>4.5270833333333096</v>
      </c>
      <c r="U65">
        <v>11</v>
      </c>
      <c r="V65">
        <v>14</v>
      </c>
      <c r="W65">
        <v>0.92410317460318503</v>
      </c>
      <c r="Y65">
        <v>11</v>
      </c>
      <c r="Z65">
        <v>17</v>
      </c>
      <c r="AA65">
        <v>1.11688888888886</v>
      </c>
      <c r="AC65">
        <v>11</v>
      </c>
      <c r="AD65">
        <v>4</v>
      </c>
      <c r="AE65">
        <v>2.0056111111111199</v>
      </c>
    </row>
    <row r="66" spans="2:31">
      <c r="B66">
        <v>12</v>
      </c>
      <c r="C66">
        <v>8</v>
      </c>
      <c r="D66">
        <v>0.72376666666665801</v>
      </c>
      <c r="F66">
        <v>12</v>
      </c>
      <c r="G66">
        <v>11</v>
      </c>
      <c r="H66">
        <v>2.8272222222222001</v>
      </c>
      <c r="J66">
        <v>12</v>
      </c>
      <c r="K66">
        <v>1</v>
      </c>
      <c r="L66">
        <v>4.7790555555555301</v>
      </c>
      <c r="U66">
        <v>12</v>
      </c>
      <c r="V66">
        <v>18</v>
      </c>
      <c r="W66">
        <v>0.92807936507938404</v>
      </c>
      <c r="Y66">
        <v>12</v>
      </c>
      <c r="Z66">
        <v>6</v>
      </c>
      <c r="AA66">
        <v>1.1342000000000101</v>
      </c>
      <c r="AC66">
        <v>12</v>
      </c>
      <c r="AD66">
        <v>2</v>
      </c>
      <c r="AE66">
        <v>2.0588888888889101</v>
      </c>
    </row>
    <row r="67" spans="2:31">
      <c r="B67">
        <v>13</v>
      </c>
      <c r="C67">
        <v>7</v>
      </c>
      <c r="D67">
        <v>0.75266666666665705</v>
      </c>
      <c r="F67">
        <v>13</v>
      </c>
      <c r="G67">
        <v>18</v>
      </c>
      <c r="H67">
        <v>2.8627222222221902</v>
      </c>
      <c r="J67">
        <v>13</v>
      </c>
      <c r="K67">
        <v>13</v>
      </c>
      <c r="L67">
        <v>4.8213055555555302</v>
      </c>
      <c r="U67">
        <v>13</v>
      </c>
      <c r="V67">
        <v>17</v>
      </c>
      <c r="W67">
        <v>0.93803174603175199</v>
      </c>
      <c r="Y67">
        <v>13</v>
      </c>
      <c r="Z67">
        <v>10</v>
      </c>
      <c r="AA67">
        <v>1.1780888888888601</v>
      </c>
      <c r="AC67">
        <v>13</v>
      </c>
      <c r="AD67">
        <v>1</v>
      </c>
      <c r="AE67">
        <v>2.0968611111111302</v>
      </c>
    </row>
    <row r="68" spans="2:31">
      <c r="B68">
        <v>14</v>
      </c>
      <c r="C68">
        <v>5</v>
      </c>
      <c r="D68">
        <v>0.88293333333333202</v>
      </c>
      <c r="F68">
        <v>14</v>
      </c>
      <c r="G68">
        <v>17</v>
      </c>
      <c r="H68">
        <v>2.9847222222221799</v>
      </c>
      <c r="J68">
        <v>14</v>
      </c>
      <c r="K68">
        <v>6</v>
      </c>
      <c r="L68">
        <v>4.8880555555555301</v>
      </c>
      <c r="U68">
        <v>14</v>
      </c>
      <c r="V68">
        <v>16</v>
      </c>
      <c r="W68">
        <v>0.94596031746032705</v>
      </c>
      <c r="Y68">
        <v>14</v>
      </c>
      <c r="Z68">
        <v>16</v>
      </c>
      <c r="AA68">
        <v>1.21168888888885</v>
      </c>
      <c r="AC68">
        <v>14</v>
      </c>
      <c r="AD68">
        <v>6</v>
      </c>
      <c r="AE68">
        <v>2.1017222222222198</v>
      </c>
    </row>
    <row r="69" spans="2:31">
      <c r="B69">
        <v>15</v>
      </c>
      <c r="C69">
        <v>4</v>
      </c>
      <c r="D69">
        <v>0.94123333333332004</v>
      </c>
      <c r="F69">
        <v>15</v>
      </c>
      <c r="G69">
        <v>12</v>
      </c>
      <c r="H69">
        <v>3.0042222222221899</v>
      </c>
      <c r="J69">
        <v>15</v>
      </c>
      <c r="K69">
        <v>0</v>
      </c>
      <c r="L69">
        <v>4.9005555555555302</v>
      </c>
      <c r="U69">
        <v>15</v>
      </c>
      <c r="V69">
        <v>15</v>
      </c>
      <c r="W69">
        <v>0.94967460317462205</v>
      </c>
      <c r="Y69">
        <v>15</v>
      </c>
      <c r="Z69">
        <v>15</v>
      </c>
      <c r="AA69">
        <v>1.27368888888887</v>
      </c>
      <c r="AC69">
        <v>15</v>
      </c>
      <c r="AD69">
        <v>3</v>
      </c>
      <c r="AE69">
        <v>2.1358611111111299</v>
      </c>
    </row>
    <row r="70" spans="2:31">
      <c r="B70">
        <v>16</v>
      </c>
      <c r="C70">
        <v>1</v>
      </c>
      <c r="D70">
        <v>1.03203333333332</v>
      </c>
      <c r="F70">
        <v>16</v>
      </c>
      <c r="G70">
        <v>16</v>
      </c>
      <c r="H70">
        <v>3.0599722222222101</v>
      </c>
      <c r="J70">
        <v>16</v>
      </c>
      <c r="K70">
        <v>2</v>
      </c>
      <c r="L70">
        <v>5.3030555555555203</v>
      </c>
      <c r="U70">
        <v>16</v>
      </c>
      <c r="V70">
        <v>3</v>
      </c>
      <c r="W70">
        <v>1.0721984126983899</v>
      </c>
      <c r="Y70">
        <v>16</v>
      </c>
      <c r="Z70">
        <v>14</v>
      </c>
      <c r="AA70">
        <v>1.36688888888886</v>
      </c>
      <c r="AC70">
        <v>16</v>
      </c>
      <c r="AD70">
        <v>8</v>
      </c>
      <c r="AE70">
        <v>2.4676111111111299</v>
      </c>
    </row>
    <row r="71" spans="2:31">
      <c r="B71">
        <v>17</v>
      </c>
      <c r="C71">
        <v>2</v>
      </c>
      <c r="D71">
        <v>1.0659777777777499</v>
      </c>
      <c r="F71">
        <v>17</v>
      </c>
      <c r="G71">
        <v>13</v>
      </c>
      <c r="H71">
        <v>3.0864722222221999</v>
      </c>
      <c r="J71">
        <v>17</v>
      </c>
      <c r="K71">
        <v>10</v>
      </c>
      <c r="L71">
        <v>5.3035555555555201</v>
      </c>
      <c r="U71">
        <v>17</v>
      </c>
      <c r="V71">
        <v>2</v>
      </c>
      <c r="W71">
        <v>1.21276984126982</v>
      </c>
      <c r="Y71">
        <v>17</v>
      </c>
      <c r="Z71">
        <v>11</v>
      </c>
      <c r="AA71">
        <v>1.4238888888888499</v>
      </c>
      <c r="AC71">
        <v>17</v>
      </c>
      <c r="AD71">
        <v>16</v>
      </c>
      <c r="AE71">
        <v>2.6138611111111199</v>
      </c>
    </row>
    <row r="72" spans="2:31">
      <c r="B72">
        <v>18</v>
      </c>
      <c r="C72">
        <v>3</v>
      </c>
      <c r="D72">
        <v>1.07317777777777</v>
      </c>
      <c r="F72">
        <v>18</v>
      </c>
      <c r="G72">
        <v>14</v>
      </c>
      <c r="H72">
        <v>3.10747222222219</v>
      </c>
      <c r="J72">
        <v>18</v>
      </c>
      <c r="K72">
        <v>12</v>
      </c>
      <c r="L72">
        <v>5.3390555555555403</v>
      </c>
      <c r="U72">
        <v>18</v>
      </c>
      <c r="V72">
        <v>1</v>
      </c>
      <c r="W72">
        <v>1.24776190476188</v>
      </c>
      <c r="Y72">
        <v>18</v>
      </c>
      <c r="Z72">
        <v>13</v>
      </c>
      <c r="AA72">
        <v>1.47088888888888</v>
      </c>
      <c r="AC72">
        <v>18</v>
      </c>
      <c r="AD72">
        <v>15</v>
      </c>
      <c r="AE72">
        <v>2.66011111111114</v>
      </c>
    </row>
    <row r="73" spans="2:31">
      <c r="B73">
        <v>19</v>
      </c>
      <c r="C73">
        <v>0</v>
      </c>
      <c r="D73">
        <v>1.2688333333333199</v>
      </c>
      <c r="F73">
        <v>19</v>
      </c>
      <c r="G73">
        <v>15</v>
      </c>
      <c r="H73">
        <v>3.1652222222222002</v>
      </c>
      <c r="J73">
        <v>19</v>
      </c>
      <c r="K73">
        <v>11</v>
      </c>
      <c r="L73">
        <v>5.5988055555555301</v>
      </c>
      <c r="U73">
        <v>19</v>
      </c>
      <c r="V73">
        <v>0</v>
      </c>
      <c r="W73">
        <v>1.36062698412697</v>
      </c>
      <c r="Y73">
        <v>19</v>
      </c>
      <c r="Z73">
        <v>12</v>
      </c>
      <c r="AA73">
        <v>1.48168888888886</v>
      </c>
      <c r="AC73">
        <v>19</v>
      </c>
      <c r="AD73">
        <v>18</v>
      </c>
      <c r="AE73">
        <v>3.0621111111111299</v>
      </c>
    </row>
    <row r="84" spans="2:34">
      <c r="C84" t="s">
        <v>49</v>
      </c>
      <c r="G84" t="s">
        <v>49</v>
      </c>
      <c r="K84" t="s">
        <v>49</v>
      </c>
      <c r="V84" t="s">
        <v>16</v>
      </c>
      <c r="Z84" t="s">
        <v>16</v>
      </c>
      <c r="AD84" t="s">
        <v>16</v>
      </c>
    </row>
    <row r="85" spans="2:34">
      <c r="C85" t="s">
        <v>21</v>
      </c>
      <c r="G85" t="s">
        <v>21</v>
      </c>
      <c r="K85" t="s">
        <v>21</v>
      </c>
      <c r="V85" t="s">
        <v>21</v>
      </c>
      <c r="Z85" t="s">
        <v>21</v>
      </c>
      <c r="AD85" t="s">
        <v>21</v>
      </c>
    </row>
    <row r="86" spans="2:34">
      <c r="B86" t="s">
        <v>130</v>
      </c>
      <c r="C86" t="s">
        <v>17</v>
      </c>
      <c r="F86" t="s">
        <v>130</v>
      </c>
      <c r="G86" t="s">
        <v>17</v>
      </c>
      <c r="J86" t="s">
        <v>130</v>
      </c>
      <c r="K86" t="s">
        <v>17</v>
      </c>
      <c r="N86" t="s">
        <v>167</v>
      </c>
      <c r="O86" t="s">
        <v>17</v>
      </c>
      <c r="U86" t="s">
        <v>130</v>
      </c>
      <c r="V86" t="s">
        <v>17</v>
      </c>
      <c r="Y86" t="s">
        <v>130</v>
      </c>
      <c r="Z86" t="s">
        <v>17</v>
      </c>
      <c r="AC86" t="s">
        <v>130</v>
      </c>
      <c r="AD86" t="s">
        <v>17</v>
      </c>
      <c r="AG86" t="s">
        <v>167</v>
      </c>
      <c r="AH86" t="s">
        <v>17</v>
      </c>
    </row>
    <row r="87" spans="2:34">
      <c r="B87">
        <v>18</v>
      </c>
      <c r="C87">
        <v>0</v>
      </c>
      <c r="F87">
        <v>13</v>
      </c>
      <c r="G87">
        <v>0</v>
      </c>
      <c r="J87">
        <v>15</v>
      </c>
      <c r="K87">
        <v>0</v>
      </c>
      <c r="N87">
        <f>SUM(B87,F87,J87)</f>
        <v>46</v>
      </c>
      <c r="O87">
        <v>0</v>
      </c>
      <c r="U87">
        <v>7</v>
      </c>
      <c r="V87">
        <v>0</v>
      </c>
      <c r="Y87">
        <v>1</v>
      </c>
      <c r="Z87">
        <v>0</v>
      </c>
      <c r="AC87">
        <v>8</v>
      </c>
      <c r="AD87">
        <v>0</v>
      </c>
      <c r="AG87">
        <f>SUM(U87,Y87,AC87)</f>
        <v>16</v>
      </c>
      <c r="AH87">
        <v>0</v>
      </c>
    </row>
    <row r="88" spans="2:34">
      <c r="B88">
        <v>19</v>
      </c>
      <c r="C88">
        <v>1</v>
      </c>
      <c r="F88">
        <v>14</v>
      </c>
      <c r="G88">
        <v>1</v>
      </c>
      <c r="J88">
        <v>12</v>
      </c>
      <c r="K88">
        <v>1</v>
      </c>
      <c r="N88">
        <f t="shared" ref="N88:N105" si="0">SUM(B88,F88,J88)</f>
        <v>45</v>
      </c>
      <c r="O88">
        <v>1</v>
      </c>
      <c r="U88">
        <v>10</v>
      </c>
      <c r="V88">
        <v>1</v>
      </c>
      <c r="Y88">
        <v>2</v>
      </c>
      <c r="Z88">
        <v>1</v>
      </c>
      <c r="AC88">
        <v>13</v>
      </c>
      <c r="AD88">
        <v>1</v>
      </c>
      <c r="AG88">
        <f t="shared" ref="AG88:AG105" si="1">SUM(U88,Y88,AC88)</f>
        <v>25</v>
      </c>
      <c r="AH88">
        <v>1</v>
      </c>
    </row>
    <row r="89" spans="2:34">
      <c r="B89">
        <v>13</v>
      </c>
      <c r="C89">
        <v>2</v>
      </c>
      <c r="F89">
        <v>9</v>
      </c>
      <c r="G89">
        <v>2</v>
      </c>
      <c r="J89">
        <v>16</v>
      </c>
      <c r="K89">
        <v>2</v>
      </c>
      <c r="N89">
        <f t="shared" si="0"/>
        <v>38</v>
      </c>
      <c r="O89">
        <v>2</v>
      </c>
      <c r="U89">
        <v>12</v>
      </c>
      <c r="V89">
        <v>2</v>
      </c>
      <c r="Y89">
        <v>3</v>
      </c>
      <c r="Z89">
        <v>2</v>
      </c>
      <c r="AC89">
        <v>15</v>
      </c>
      <c r="AD89">
        <v>2</v>
      </c>
      <c r="AG89">
        <f t="shared" si="1"/>
        <v>30</v>
      </c>
      <c r="AH89">
        <v>2</v>
      </c>
    </row>
    <row r="90" spans="2:34">
      <c r="B90">
        <v>17</v>
      </c>
      <c r="C90">
        <v>3</v>
      </c>
      <c r="F90">
        <v>2</v>
      </c>
      <c r="G90">
        <v>3</v>
      </c>
      <c r="J90">
        <v>7</v>
      </c>
      <c r="K90">
        <v>3</v>
      </c>
      <c r="N90">
        <f t="shared" si="0"/>
        <v>26</v>
      </c>
      <c r="O90">
        <v>3</v>
      </c>
      <c r="U90">
        <v>13</v>
      </c>
      <c r="V90">
        <v>3</v>
      </c>
      <c r="Y90">
        <v>6</v>
      </c>
      <c r="Z90">
        <v>3</v>
      </c>
      <c r="AC90">
        <v>16</v>
      </c>
      <c r="AD90">
        <v>3</v>
      </c>
      <c r="AG90">
        <f t="shared" si="1"/>
        <v>35</v>
      </c>
      <c r="AH90">
        <v>3</v>
      </c>
    </row>
    <row r="91" spans="2:34">
      <c r="B91">
        <v>12</v>
      </c>
      <c r="C91">
        <v>4</v>
      </c>
      <c r="F91">
        <v>7</v>
      </c>
      <c r="G91">
        <v>4</v>
      </c>
      <c r="J91">
        <v>11</v>
      </c>
      <c r="K91">
        <v>4</v>
      </c>
      <c r="N91">
        <f t="shared" si="0"/>
        <v>30</v>
      </c>
      <c r="O91">
        <v>4</v>
      </c>
      <c r="U91">
        <v>17</v>
      </c>
      <c r="V91">
        <v>4</v>
      </c>
      <c r="Y91">
        <v>11</v>
      </c>
      <c r="Z91">
        <v>4</v>
      </c>
      <c r="AC91">
        <v>12</v>
      </c>
      <c r="AD91">
        <v>4</v>
      </c>
      <c r="AG91">
        <f t="shared" si="1"/>
        <v>40</v>
      </c>
      <c r="AH91">
        <v>4</v>
      </c>
    </row>
    <row r="92" spans="2:34">
      <c r="B92">
        <v>16</v>
      </c>
      <c r="C92">
        <v>5</v>
      </c>
      <c r="F92">
        <v>8</v>
      </c>
      <c r="G92">
        <v>5</v>
      </c>
      <c r="J92">
        <v>10</v>
      </c>
      <c r="K92">
        <v>5</v>
      </c>
      <c r="N92">
        <f t="shared" si="0"/>
        <v>34</v>
      </c>
      <c r="O92">
        <v>5</v>
      </c>
      <c r="U92">
        <v>18</v>
      </c>
      <c r="V92">
        <v>5</v>
      </c>
      <c r="Y92">
        <v>15</v>
      </c>
      <c r="Z92">
        <v>5</v>
      </c>
      <c r="AC92">
        <v>7</v>
      </c>
      <c r="AD92">
        <v>5</v>
      </c>
      <c r="AG92">
        <f t="shared" si="1"/>
        <v>40</v>
      </c>
      <c r="AH92">
        <v>5</v>
      </c>
    </row>
    <row r="93" spans="2:34">
      <c r="B93">
        <v>14</v>
      </c>
      <c r="C93">
        <v>6</v>
      </c>
      <c r="F93">
        <v>5</v>
      </c>
      <c r="G93">
        <v>6</v>
      </c>
      <c r="J93">
        <v>14</v>
      </c>
      <c r="K93">
        <v>6</v>
      </c>
      <c r="N93">
        <f t="shared" si="0"/>
        <v>33</v>
      </c>
      <c r="O93">
        <v>6</v>
      </c>
      <c r="U93">
        <v>1</v>
      </c>
      <c r="V93">
        <v>6</v>
      </c>
      <c r="Y93">
        <v>13</v>
      </c>
      <c r="Z93">
        <v>6</v>
      </c>
      <c r="AC93">
        <v>9</v>
      </c>
      <c r="AD93">
        <v>6</v>
      </c>
      <c r="AG93">
        <f t="shared" si="1"/>
        <v>23</v>
      </c>
      <c r="AH93">
        <v>6</v>
      </c>
    </row>
    <row r="94" spans="2:34">
      <c r="B94">
        <v>10</v>
      </c>
      <c r="C94">
        <v>7</v>
      </c>
      <c r="F94">
        <v>1</v>
      </c>
      <c r="G94">
        <v>7</v>
      </c>
      <c r="J94">
        <v>9</v>
      </c>
      <c r="K94">
        <v>7</v>
      </c>
      <c r="N94">
        <f t="shared" si="0"/>
        <v>20</v>
      </c>
      <c r="O94">
        <v>7</v>
      </c>
      <c r="U94">
        <v>8</v>
      </c>
      <c r="V94">
        <v>7</v>
      </c>
      <c r="Y94">
        <v>7</v>
      </c>
      <c r="Z94">
        <v>7</v>
      </c>
      <c r="AC94">
        <v>3</v>
      </c>
      <c r="AD94">
        <v>7</v>
      </c>
      <c r="AG94">
        <f t="shared" si="1"/>
        <v>18</v>
      </c>
      <c r="AH94">
        <v>7</v>
      </c>
    </row>
    <row r="95" spans="2:34">
      <c r="B95">
        <v>8</v>
      </c>
      <c r="C95">
        <v>8</v>
      </c>
      <c r="F95">
        <v>3</v>
      </c>
      <c r="G95">
        <v>8</v>
      </c>
      <c r="J95">
        <v>5</v>
      </c>
      <c r="K95">
        <v>8</v>
      </c>
      <c r="N95">
        <f t="shared" si="0"/>
        <v>16</v>
      </c>
      <c r="O95">
        <v>8</v>
      </c>
      <c r="U95">
        <v>11</v>
      </c>
      <c r="V95">
        <v>8</v>
      </c>
      <c r="Y95">
        <v>5</v>
      </c>
      <c r="Z95">
        <v>8</v>
      </c>
      <c r="AC95">
        <v>14</v>
      </c>
      <c r="AD95">
        <v>8</v>
      </c>
      <c r="AG95">
        <f t="shared" si="1"/>
        <v>30</v>
      </c>
      <c r="AH95">
        <v>8</v>
      </c>
    </row>
    <row r="96" spans="2:34">
      <c r="B96">
        <v>11</v>
      </c>
      <c r="C96">
        <v>9</v>
      </c>
      <c r="F96">
        <v>6</v>
      </c>
      <c r="G96">
        <v>9</v>
      </c>
      <c r="J96">
        <v>6</v>
      </c>
      <c r="K96">
        <v>9</v>
      </c>
      <c r="N96">
        <f t="shared" si="0"/>
        <v>23</v>
      </c>
      <c r="O96">
        <v>9</v>
      </c>
      <c r="U96">
        <v>2</v>
      </c>
      <c r="V96">
        <v>9</v>
      </c>
      <c r="Y96">
        <v>4</v>
      </c>
      <c r="Z96">
        <v>9</v>
      </c>
      <c r="AC96">
        <v>1</v>
      </c>
      <c r="AD96">
        <v>9</v>
      </c>
      <c r="AG96">
        <f t="shared" si="1"/>
        <v>7</v>
      </c>
      <c r="AH96">
        <v>9</v>
      </c>
    </row>
    <row r="97" spans="2:34">
      <c r="B97">
        <v>15</v>
      </c>
      <c r="C97">
        <v>10</v>
      </c>
      <c r="F97">
        <v>4</v>
      </c>
      <c r="G97">
        <v>10</v>
      </c>
      <c r="J97">
        <v>17</v>
      </c>
      <c r="K97">
        <v>10</v>
      </c>
      <c r="N97">
        <f t="shared" si="0"/>
        <v>36</v>
      </c>
      <c r="O97">
        <v>10</v>
      </c>
      <c r="U97">
        <v>3</v>
      </c>
      <c r="V97">
        <v>10</v>
      </c>
      <c r="Y97">
        <v>9</v>
      </c>
      <c r="Z97">
        <v>10</v>
      </c>
      <c r="AC97">
        <v>2</v>
      </c>
      <c r="AD97">
        <v>10</v>
      </c>
      <c r="AG97">
        <f t="shared" si="1"/>
        <v>14</v>
      </c>
      <c r="AH97">
        <v>10</v>
      </c>
    </row>
    <row r="98" spans="2:34">
      <c r="B98">
        <v>9</v>
      </c>
      <c r="C98">
        <v>11</v>
      </c>
      <c r="F98">
        <v>12</v>
      </c>
      <c r="G98">
        <v>11</v>
      </c>
      <c r="J98">
        <v>19</v>
      </c>
      <c r="K98">
        <v>11</v>
      </c>
      <c r="N98">
        <f t="shared" si="0"/>
        <v>40</v>
      </c>
      <c r="O98">
        <v>11</v>
      </c>
      <c r="U98">
        <v>4</v>
      </c>
      <c r="V98">
        <v>11</v>
      </c>
      <c r="Y98">
        <v>14</v>
      </c>
      <c r="Z98">
        <v>11</v>
      </c>
      <c r="AC98">
        <v>11</v>
      </c>
      <c r="AD98">
        <v>11</v>
      </c>
      <c r="AG98">
        <f t="shared" si="1"/>
        <v>29</v>
      </c>
      <c r="AH98">
        <v>11</v>
      </c>
    </row>
    <row r="99" spans="2:34">
      <c r="B99">
        <v>3</v>
      </c>
      <c r="C99">
        <v>12</v>
      </c>
      <c r="F99">
        <v>11</v>
      </c>
      <c r="G99">
        <v>12</v>
      </c>
      <c r="J99">
        <v>18</v>
      </c>
      <c r="K99">
        <v>12</v>
      </c>
      <c r="N99">
        <f t="shared" si="0"/>
        <v>32</v>
      </c>
      <c r="O99">
        <v>12</v>
      </c>
      <c r="U99">
        <v>6</v>
      </c>
      <c r="V99">
        <v>12</v>
      </c>
      <c r="Y99">
        <v>17</v>
      </c>
      <c r="Z99">
        <v>12</v>
      </c>
      <c r="AC99">
        <v>4</v>
      </c>
      <c r="AD99">
        <v>12</v>
      </c>
      <c r="AG99">
        <f t="shared" si="1"/>
        <v>27</v>
      </c>
      <c r="AH99">
        <v>12</v>
      </c>
    </row>
    <row r="100" spans="2:34">
      <c r="B100">
        <v>1</v>
      </c>
      <c r="C100">
        <v>13</v>
      </c>
      <c r="F100">
        <v>16</v>
      </c>
      <c r="G100">
        <v>13</v>
      </c>
      <c r="J100">
        <v>13</v>
      </c>
      <c r="K100">
        <v>13</v>
      </c>
      <c r="N100">
        <f t="shared" si="0"/>
        <v>30</v>
      </c>
      <c r="O100">
        <v>13</v>
      </c>
      <c r="U100">
        <v>16</v>
      </c>
      <c r="V100">
        <v>13</v>
      </c>
      <c r="Y100">
        <v>19</v>
      </c>
      <c r="Z100">
        <v>13</v>
      </c>
      <c r="AC100">
        <v>5</v>
      </c>
      <c r="AD100">
        <v>13</v>
      </c>
      <c r="AG100">
        <f t="shared" si="1"/>
        <v>40</v>
      </c>
      <c r="AH100">
        <v>13</v>
      </c>
    </row>
    <row r="101" spans="2:34">
      <c r="B101">
        <v>2</v>
      </c>
      <c r="C101">
        <v>14</v>
      </c>
      <c r="F101">
        <v>15</v>
      </c>
      <c r="G101">
        <v>14</v>
      </c>
      <c r="J101">
        <v>8</v>
      </c>
      <c r="K101">
        <v>14</v>
      </c>
      <c r="N101">
        <f t="shared" si="0"/>
        <v>25</v>
      </c>
      <c r="O101">
        <v>14</v>
      </c>
      <c r="U101">
        <v>19</v>
      </c>
      <c r="V101">
        <v>14</v>
      </c>
      <c r="Y101">
        <v>18</v>
      </c>
      <c r="Z101">
        <v>14</v>
      </c>
      <c r="AC101">
        <v>10</v>
      </c>
      <c r="AD101">
        <v>14</v>
      </c>
      <c r="AG101">
        <f t="shared" si="1"/>
        <v>47</v>
      </c>
      <c r="AH101">
        <v>14</v>
      </c>
    </row>
    <row r="102" spans="2:34">
      <c r="B102">
        <v>5</v>
      </c>
      <c r="C102">
        <v>15</v>
      </c>
      <c r="F102">
        <v>18</v>
      </c>
      <c r="G102">
        <v>15</v>
      </c>
      <c r="J102">
        <v>4</v>
      </c>
      <c r="K102">
        <v>15</v>
      </c>
      <c r="N102">
        <f t="shared" si="0"/>
        <v>27</v>
      </c>
      <c r="O102">
        <v>15</v>
      </c>
      <c r="U102">
        <v>15</v>
      </c>
      <c r="V102">
        <v>15</v>
      </c>
      <c r="Y102">
        <v>16</v>
      </c>
      <c r="Z102">
        <v>15</v>
      </c>
      <c r="AC102">
        <v>19</v>
      </c>
      <c r="AD102">
        <v>15</v>
      </c>
      <c r="AG102">
        <f t="shared" si="1"/>
        <v>50</v>
      </c>
      <c r="AH102">
        <v>15</v>
      </c>
    </row>
    <row r="103" spans="2:34">
      <c r="B103">
        <v>4</v>
      </c>
      <c r="C103">
        <v>16</v>
      </c>
      <c r="F103">
        <v>19</v>
      </c>
      <c r="G103">
        <v>16</v>
      </c>
      <c r="J103">
        <v>2</v>
      </c>
      <c r="K103">
        <v>16</v>
      </c>
      <c r="N103">
        <f t="shared" si="0"/>
        <v>25</v>
      </c>
      <c r="O103">
        <v>16</v>
      </c>
      <c r="U103">
        <v>14</v>
      </c>
      <c r="V103">
        <v>16</v>
      </c>
      <c r="Y103">
        <v>12</v>
      </c>
      <c r="Z103">
        <v>16</v>
      </c>
      <c r="AC103">
        <v>17</v>
      </c>
      <c r="AD103">
        <v>16</v>
      </c>
      <c r="AG103">
        <f t="shared" si="1"/>
        <v>43</v>
      </c>
      <c r="AH103">
        <v>16</v>
      </c>
    </row>
    <row r="104" spans="2:34">
      <c r="B104">
        <v>7</v>
      </c>
      <c r="C104">
        <v>17</v>
      </c>
      <c r="F104">
        <v>17</v>
      </c>
      <c r="G104">
        <v>17</v>
      </c>
      <c r="J104">
        <v>1</v>
      </c>
      <c r="K104">
        <v>17</v>
      </c>
      <c r="N104">
        <f t="shared" si="0"/>
        <v>25</v>
      </c>
      <c r="O104">
        <v>17</v>
      </c>
      <c r="U104">
        <v>9</v>
      </c>
      <c r="V104">
        <v>17</v>
      </c>
      <c r="Y104">
        <v>10</v>
      </c>
      <c r="Z104">
        <v>17</v>
      </c>
      <c r="AC104">
        <v>6</v>
      </c>
      <c r="AD104">
        <v>17</v>
      </c>
      <c r="AG104">
        <f t="shared" si="1"/>
        <v>25</v>
      </c>
      <c r="AH104">
        <v>17</v>
      </c>
    </row>
    <row r="105" spans="2:34">
      <c r="B105">
        <v>6</v>
      </c>
      <c r="C105">
        <v>18</v>
      </c>
      <c r="F105">
        <v>10</v>
      </c>
      <c r="G105">
        <v>18</v>
      </c>
      <c r="J105">
        <v>3</v>
      </c>
      <c r="K105">
        <v>18</v>
      </c>
      <c r="N105">
        <f t="shared" si="0"/>
        <v>19</v>
      </c>
      <c r="O105">
        <v>18</v>
      </c>
      <c r="U105">
        <v>5</v>
      </c>
      <c r="V105">
        <v>18</v>
      </c>
      <c r="Y105">
        <v>8</v>
      </c>
      <c r="Z105">
        <v>18</v>
      </c>
      <c r="AC105">
        <v>18</v>
      </c>
      <c r="AD105">
        <v>18</v>
      </c>
      <c r="AG105">
        <f t="shared" si="1"/>
        <v>31</v>
      </c>
      <c r="AH105">
        <v>18</v>
      </c>
    </row>
    <row r="108" spans="2:34">
      <c r="C108" t="s">
        <v>49</v>
      </c>
      <c r="G108" t="s">
        <v>49</v>
      </c>
      <c r="K108" t="s">
        <v>49</v>
      </c>
    </row>
    <row r="109" spans="2:34">
      <c r="C109" t="s">
        <v>44</v>
      </c>
      <c r="G109" t="s">
        <v>44</v>
      </c>
      <c r="K109" t="s">
        <v>44</v>
      </c>
      <c r="V109" t="s">
        <v>16</v>
      </c>
      <c r="Z109" t="s">
        <v>16</v>
      </c>
      <c r="AD109" t="s">
        <v>16</v>
      </c>
    </row>
    <row r="110" spans="2:34">
      <c r="B110" t="s">
        <v>130</v>
      </c>
      <c r="C110" t="s">
        <v>17</v>
      </c>
      <c r="F110" t="s">
        <v>130</v>
      </c>
      <c r="G110" t="s">
        <v>17</v>
      </c>
      <c r="J110" t="s">
        <v>130</v>
      </c>
      <c r="K110" t="s">
        <v>17</v>
      </c>
      <c r="N110" t="s">
        <v>167</v>
      </c>
      <c r="O110" t="s">
        <v>17</v>
      </c>
      <c r="V110" t="s">
        <v>44</v>
      </c>
      <c r="Z110" t="s">
        <v>44</v>
      </c>
      <c r="AD110" t="s">
        <v>44</v>
      </c>
    </row>
    <row r="111" spans="2:34">
      <c r="B111">
        <v>19</v>
      </c>
      <c r="C111">
        <v>0</v>
      </c>
      <c r="F111">
        <v>10</v>
      </c>
      <c r="G111">
        <v>0</v>
      </c>
      <c r="J111">
        <v>15</v>
      </c>
      <c r="K111">
        <v>0</v>
      </c>
      <c r="N111">
        <f>SUM(B111,F111,J111)</f>
        <v>44</v>
      </c>
      <c r="O111">
        <v>0</v>
      </c>
      <c r="U111" t="s">
        <v>130</v>
      </c>
      <c r="V111" t="s">
        <v>17</v>
      </c>
      <c r="Y111" t="s">
        <v>130</v>
      </c>
      <c r="Z111" t="s">
        <v>17</v>
      </c>
      <c r="AC111" t="s">
        <v>130</v>
      </c>
      <c r="AD111" t="s">
        <v>17</v>
      </c>
      <c r="AG111" t="s">
        <v>167</v>
      </c>
      <c r="AH111" t="s">
        <v>17</v>
      </c>
    </row>
    <row r="112" spans="2:34">
      <c r="B112">
        <v>16</v>
      </c>
      <c r="C112">
        <v>1</v>
      </c>
      <c r="F112">
        <v>9</v>
      </c>
      <c r="G112">
        <v>1</v>
      </c>
      <c r="J112">
        <v>12</v>
      </c>
      <c r="K112">
        <v>1</v>
      </c>
      <c r="N112">
        <f t="shared" ref="N112:N129" si="2">SUM(B112,F112,J112)</f>
        <v>37</v>
      </c>
      <c r="O112">
        <v>1</v>
      </c>
      <c r="U112">
        <v>19</v>
      </c>
      <c r="V112">
        <v>0</v>
      </c>
      <c r="Y112">
        <v>1</v>
      </c>
      <c r="Z112">
        <v>0</v>
      </c>
      <c r="AC112">
        <v>8</v>
      </c>
      <c r="AD112">
        <v>0</v>
      </c>
      <c r="AG112">
        <f>SUM(U112,Y112,AC112)</f>
        <v>28</v>
      </c>
      <c r="AH112">
        <v>0</v>
      </c>
    </row>
    <row r="113" spans="2:34">
      <c r="B113">
        <v>17</v>
      </c>
      <c r="C113">
        <v>2</v>
      </c>
      <c r="F113">
        <v>5</v>
      </c>
      <c r="G113">
        <v>2</v>
      </c>
      <c r="J113">
        <v>16</v>
      </c>
      <c r="K113">
        <v>2</v>
      </c>
      <c r="N113">
        <f t="shared" si="2"/>
        <v>38</v>
      </c>
      <c r="O113">
        <v>2</v>
      </c>
      <c r="U113">
        <v>18</v>
      </c>
      <c r="V113">
        <v>1</v>
      </c>
      <c r="Y113">
        <v>2</v>
      </c>
      <c r="Z113">
        <v>1</v>
      </c>
      <c r="AC113">
        <v>13</v>
      </c>
      <c r="AD113">
        <v>1</v>
      </c>
      <c r="AG113">
        <f t="shared" ref="AG113:AG130" si="3">SUM(U113,Y113,AC113)</f>
        <v>33</v>
      </c>
      <c r="AH113">
        <v>1</v>
      </c>
    </row>
    <row r="114" spans="2:34">
      <c r="B114">
        <v>18</v>
      </c>
      <c r="C114">
        <v>3</v>
      </c>
      <c r="F114">
        <v>1</v>
      </c>
      <c r="G114">
        <v>3</v>
      </c>
      <c r="J114">
        <v>7</v>
      </c>
      <c r="K114">
        <v>3</v>
      </c>
      <c r="N114">
        <f t="shared" si="2"/>
        <v>26</v>
      </c>
      <c r="O114">
        <v>3</v>
      </c>
      <c r="U114">
        <v>17</v>
      </c>
      <c r="V114">
        <v>2</v>
      </c>
      <c r="Y114">
        <v>3</v>
      </c>
      <c r="Z114">
        <v>2</v>
      </c>
      <c r="AC114">
        <v>12</v>
      </c>
      <c r="AD114">
        <v>2</v>
      </c>
      <c r="AG114">
        <f t="shared" si="3"/>
        <v>32</v>
      </c>
      <c r="AH114">
        <v>2</v>
      </c>
    </row>
    <row r="115" spans="2:34">
      <c r="B115">
        <v>15</v>
      </c>
      <c r="C115">
        <v>4</v>
      </c>
      <c r="F115">
        <v>6</v>
      </c>
      <c r="G115">
        <v>4</v>
      </c>
      <c r="J115">
        <v>11</v>
      </c>
      <c r="K115">
        <v>4</v>
      </c>
      <c r="N115">
        <f t="shared" si="2"/>
        <v>32</v>
      </c>
      <c r="O115">
        <v>4</v>
      </c>
      <c r="U115">
        <v>16</v>
      </c>
      <c r="V115">
        <v>3</v>
      </c>
      <c r="Y115">
        <v>4</v>
      </c>
      <c r="Z115">
        <v>3</v>
      </c>
      <c r="AC115">
        <v>15</v>
      </c>
      <c r="AD115">
        <v>3</v>
      </c>
      <c r="AG115">
        <f t="shared" si="3"/>
        <v>35</v>
      </c>
      <c r="AH115">
        <v>3</v>
      </c>
    </row>
    <row r="116" spans="2:34">
      <c r="B116">
        <v>14</v>
      </c>
      <c r="C116">
        <v>5</v>
      </c>
      <c r="F116">
        <v>2</v>
      </c>
      <c r="G116">
        <v>5</v>
      </c>
      <c r="J116">
        <v>10</v>
      </c>
      <c r="K116">
        <v>5</v>
      </c>
      <c r="N116">
        <f t="shared" si="2"/>
        <v>26</v>
      </c>
      <c r="O116">
        <v>5</v>
      </c>
      <c r="U116">
        <v>9</v>
      </c>
      <c r="V116">
        <v>4</v>
      </c>
      <c r="Y116">
        <v>5</v>
      </c>
      <c r="Z116">
        <v>4</v>
      </c>
      <c r="AC116">
        <v>11</v>
      </c>
      <c r="AD116">
        <v>4</v>
      </c>
      <c r="AG116">
        <f t="shared" si="3"/>
        <v>25</v>
      </c>
      <c r="AH116">
        <v>4</v>
      </c>
    </row>
    <row r="117" spans="2:34">
      <c r="B117">
        <v>11</v>
      </c>
      <c r="C117">
        <v>6</v>
      </c>
      <c r="F117">
        <v>3</v>
      </c>
      <c r="G117">
        <v>6</v>
      </c>
      <c r="J117">
        <v>14</v>
      </c>
      <c r="K117">
        <v>6</v>
      </c>
      <c r="N117">
        <f t="shared" si="2"/>
        <v>28</v>
      </c>
      <c r="O117">
        <v>6</v>
      </c>
      <c r="U117">
        <v>4</v>
      </c>
      <c r="V117">
        <v>5</v>
      </c>
      <c r="Y117">
        <v>6</v>
      </c>
      <c r="Z117">
        <v>5</v>
      </c>
      <c r="AC117">
        <v>7</v>
      </c>
      <c r="AD117">
        <v>5</v>
      </c>
      <c r="AG117">
        <f t="shared" si="3"/>
        <v>17</v>
      </c>
      <c r="AH117">
        <v>5</v>
      </c>
    </row>
    <row r="118" spans="2:34">
      <c r="B118">
        <v>13</v>
      </c>
      <c r="C118">
        <v>7</v>
      </c>
      <c r="F118">
        <v>4</v>
      </c>
      <c r="G118">
        <v>7</v>
      </c>
      <c r="J118">
        <v>9</v>
      </c>
      <c r="K118">
        <v>7</v>
      </c>
      <c r="N118">
        <f t="shared" si="2"/>
        <v>26</v>
      </c>
      <c r="O118">
        <v>7</v>
      </c>
      <c r="U118">
        <v>5</v>
      </c>
      <c r="V118">
        <v>6</v>
      </c>
      <c r="Y118">
        <v>12</v>
      </c>
      <c r="Z118">
        <v>6</v>
      </c>
      <c r="AC118">
        <v>14</v>
      </c>
      <c r="AD118">
        <v>6</v>
      </c>
      <c r="AG118">
        <f t="shared" si="3"/>
        <v>31</v>
      </c>
      <c r="AH118">
        <v>6</v>
      </c>
    </row>
    <row r="119" spans="2:34">
      <c r="B119">
        <v>12</v>
      </c>
      <c r="C119">
        <v>8</v>
      </c>
      <c r="F119">
        <v>7</v>
      </c>
      <c r="G119">
        <v>8</v>
      </c>
      <c r="J119">
        <v>5</v>
      </c>
      <c r="K119">
        <v>8</v>
      </c>
      <c r="N119">
        <f t="shared" si="2"/>
        <v>24</v>
      </c>
      <c r="O119">
        <v>8</v>
      </c>
      <c r="U119">
        <v>3</v>
      </c>
      <c r="V119">
        <v>7</v>
      </c>
      <c r="Y119">
        <v>8</v>
      </c>
      <c r="Z119">
        <v>7</v>
      </c>
      <c r="AC119">
        <v>4</v>
      </c>
      <c r="AD119">
        <v>7</v>
      </c>
      <c r="AG119">
        <f t="shared" si="3"/>
        <v>15</v>
      </c>
      <c r="AH119">
        <v>7</v>
      </c>
    </row>
    <row r="120" spans="2:34">
      <c r="B120">
        <v>10</v>
      </c>
      <c r="C120">
        <v>9</v>
      </c>
      <c r="F120">
        <v>8</v>
      </c>
      <c r="G120">
        <v>9</v>
      </c>
      <c r="J120">
        <v>6</v>
      </c>
      <c r="K120">
        <v>9</v>
      </c>
      <c r="N120">
        <f t="shared" si="2"/>
        <v>24</v>
      </c>
      <c r="O120">
        <v>9</v>
      </c>
      <c r="U120">
        <v>1</v>
      </c>
      <c r="V120">
        <v>8</v>
      </c>
      <c r="Y120">
        <v>9</v>
      </c>
      <c r="Z120">
        <v>8</v>
      </c>
      <c r="AC120">
        <v>16</v>
      </c>
      <c r="AD120">
        <v>8</v>
      </c>
      <c r="AG120">
        <f t="shared" si="3"/>
        <v>26</v>
      </c>
      <c r="AH120">
        <v>8</v>
      </c>
    </row>
    <row r="121" spans="2:34">
      <c r="B121">
        <v>9</v>
      </c>
      <c r="C121">
        <v>10</v>
      </c>
      <c r="F121">
        <v>11</v>
      </c>
      <c r="G121">
        <v>10</v>
      </c>
      <c r="J121">
        <v>17</v>
      </c>
      <c r="K121">
        <v>10</v>
      </c>
      <c r="N121">
        <f t="shared" si="2"/>
        <v>37</v>
      </c>
      <c r="O121">
        <v>10</v>
      </c>
      <c r="U121">
        <v>2</v>
      </c>
      <c r="V121">
        <v>9</v>
      </c>
      <c r="Y121">
        <v>7</v>
      </c>
      <c r="Z121">
        <v>9</v>
      </c>
      <c r="AC121">
        <v>3</v>
      </c>
      <c r="AD121">
        <v>9</v>
      </c>
      <c r="AG121">
        <f t="shared" si="3"/>
        <v>12</v>
      </c>
      <c r="AH121">
        <v>9</v>
      </c>
    </row>
    <row r="122" spans="2:34">
      <c r="B122">
        <v>4</v>
      </c>
      <c r="C122">
        <v>11</v>
      </c>
      <c r="F122">
        <v>12</v>
      </c>
      <c r="G122">
        <v>11</v>
      </c>
      <c r="J122">
        <v>19</v>
      </c>
      <c r="K122">
        <v>11</v>
      </c>
      <c r="N122">
        <f t="shared" si="2"/>
        <v>35</v>
      </c>
      <c r="O122">
        <v>11</v>
      </c>
      <c r="U122">
        <v>6</v>
      </c>
      <c r="V122">
        <v>10</v>
      </c>
      <c r="Y122">
        <v>13</v>
      </c>
      <c r="Z122">
        <v>10</v>
      </c>
      <c r="AC122">
        <v>2</v>
      </c>
      <c r="AD122">
        <v>10</v>
      </c>
      <c r="AG122">
        <f t="shared" si="3"/>
        <v>21</v>
      </c>
      <c r="AH122">
        <v>10</v>
      </c>
    </row>
    <row r="123" spans="2:34">
      <c r="B123">
        <v>2</v>
      </c>
      <c r="C123">
        <v>12</v>
      </c>
      <c r="F123">
        <v>15</v>
      </c>
      <c r="G123">
        <v>12</v>
      </c>
      <c r="J123">
        <v>18</v>
      </c>
      <c r="K123">
        <v>12</v>
      </c>
      <c r="N123">
        <f t="shared" si="2"/>
        <v>35</v>
      </c>
      <c r="O123">
        <v>12</v>
      </c>
      <c r="U123">
        <v>7</v>
      </c>
      <c r="V123">
        <v>11</v>
      </c>
      <c r="Y123">
        <v>17</v>
      </c>
      <c r="Z123">
        <v>11</v>
      </c>
      <c r="AC123">
        <v>10</v>
      </c>
      <c r="AD123">
        <v>11</v>
      </c>
      <c r="AG123">
        <f t="shared" si="3"/>
        <v>34</v>
      </c>
      <c r="AH123">
        <v>11</v>
      </c>
    </row>
    <row r="124" spans="2:34">
      <c r="B124">
        <v>1</v>
      </c>
      <c r="C124">
        <v>13</v>
      </c>
      <c r="F124">
        <v>17</v>
      </c>
      <c r="G124">
        <v>13</v>
      </c>
      <c r="J124">
        <v>13</v>
      </c>
      <c r="K124">
        <v>13</v>
      </c>
      <c r="N124">
        <f t="shared" si="2"/>
        <v>31</v>
      </c>
      <c r="O124">
        <v>13</v>
      </c>
      <c r="U124">
        <v>8</v>
      </c>
      <c r="V124">
        <v>12</v>
      </c>
      <c r="Y124">
        <v>19</v>
      </c>
      <c r="Z124">
        <v>12</v>
      </c>
      <c r="AC124">
        <v>5</v>
      </c>
      <c r="AD124">
        <v>12</v>
      </c>
      <c r="AG124">
        <f t="shared" si="3"/>
        <v>32</v>
      </c>
      <c r="AH124">
        <v>12</v>
      </c>
    </row>
    <row r="125" spans="2:34">
      <c r="B125">
        <v>3</v>
      </c>
      <c r="C125">
        <v>14</v>
      </c>
      <c r="F125">
        <v>18</v>
      </c>
      <c r="G125">
        <v>14</v>
      </c>
      <c r="J125">
        <v>8</v>
      </c>
      <c r="K125">
        <v>14</v>
      </c>
      <c r="N125">
        <f t="shared" si="2"/>
        <v>29</v>
      </c>
      <c r="O125">
        <v>14</v>
      </c>
      <c r="U125">
        <v>10</v>
      </c>
      <c r="V125">
        <v>13</v>
      </c>
      <c r="Y125">
        <v>18</v>
      </c>
      <c r="Z125">
        <v>13</v>
      </c>
      <c r="AC125">
        <v>1</v>
      </c>
      <c r="AD125">
        <v>13</v>
      </c>
      <c r="AG125">
        <f t="shared" si="3"/>
        <v>29</v>
      </c>
      <c r="AH125">
        <v>13</v>
      </c>
    </row>
    <row r="126" spans="2:34">
      <c r="B126">
        <v>7</v>
      </c>
      <c r="C126">
        <v>15</v>
      </c>
      <c r="F126">
        <v>19</v>
      </c>
      <c r="G126">
        <v>15</v>
      </c>
      <c r="J126">
        <v>4</v>
      </c>
      <c r="K126">
        <v>15</v>
      </c>
      <c r="N126">
        <f t="shared" si="2"/>
        <v>30</v>
      </c>
      <c r="O126">
        <v>15</v>
      </c>
      <c r="U126">
        <v>11</v>
      </c>
      <c r="V126">
        <v>14</v>
      </c>
      <c r="Y126">
        <v>16</v>
      </c>
      <c r="Z126">
        <v>14</v>
      </c>
      <c r="AC126">
        <v>6</v>
      </c>
      <c r="AD126">
        <v>14</v>
      </c>
      <c r="AG126">
        <f t="shared" si="3"/>
        <v>33</v>
      </c>
      <c r="AH126">
        <v>14</v>
      </c>
    </row>
    <row r="127" spans="2:34">
      <c r="B127">
        <v>5</v>
      </c>
      <c r="C127">
        <v>16</v>
      </c>
      <c r="F127">
        <v>16</v>
      </c>
      <c r="G127">
        <v>16</v>
      </c>
      <c r="J127">
        <v>2</v>
      </c>
      <c r="K127">
        <v>16</v>
      </c>
      <c r="N127">
        <f t="shared" si="2"/>
        <v>23</v>
      </c>
      <c r="O127">
        <v>16</v>
      </c>
      <c r="U127">
        <v>15</v>
      </c>
      <c r="V127">
        <v>15</v>
      </c>
      <c r="Y127">
        <v>15</v>
      </c>
      <c r="Z127">
        <v>15</v>
      </c>
      <c r="AC127">
        <v>18</v>
      </c>
      <c r="AD127">
        <v>15</v>
      </c>
      <c r="AG127">
        <f t="shared" si="3"/>
        <v>48</v>
      </c>
      <c r="AH127">
        <v>15</v>
      </c>
    </row>
    <row r="128" spans="2:34">
      <c r="B128">
        <v>6</v>
      </c>
      <c r="C128">
        <v>17</v>
      </c>
      <c r="F128">
        <v>14</v>
      </c>
      <c r="G128">
        <v>17</v>
      </c>
      <c r="J128">
        <v>1</v>
      </c>
      <c r="K128">
        <v>17</v>
      </c>
      <c r="N128">
        <f t="shared" si="2"/>
        <v>21</v>
      </c>
      <c r="O128">
        <v>17</v>
      </c>
      <c r="U128">
        <v>14</v>
      </c>
      <c r="V128">
        <v>16</v>
      </c>
      <c r="Y128">
        <v>14</v>
      </c>
      <c r="Z128">
        <v>16</v>
      </c>
      <c r="AC128">
        <v>17</v>
      </c>
      <c r="AD128">
        <v>16</v>
      </c>
      <c r="AG128">
        <f t="shared" si="3"/>
        <v>45</v>
      </c>
      <c r="AH128">
        <v>16</v>
      </c>
    </row>
    <row r="129" spans="2:34">
      <c r="B129">
        <v>8</v>
      </c>
      <c r="C129">
        <v>18</v>
      </c>
      <c r="F129">
        <v>13</v>
      </c>
      <c r="G129">
        <v>18</v>
      </c>
      <c r="J129">
        <v>3</v>
      </c>
      <c r="K129">
        <v>18</v>
      </c>
      <c r="N129">
        <f t="shared" si="2"/>
        <v>24</v>
      </c>
      <c r="O129">
        <v>18</v>
      </c>
      <c r="U129">
        <v>13</v>
      </c>
      <c r="V129">
        <v>17</v>
      </c>
      <c r="Y129">
        <v>11</v>
      </c>
      <c r="Z129">
        <v>17</v>
      </c>
      <c r="AC129">
        <v>9</v>
      </c>
      <c r="AD129">
        <v>17</v>
      </c>
      <c r="AG129">
        <f t="shared" si="3"/>
        <v>33</v>
      </c>
      <c r="AH129">
        <v>17</v>
      </c>
    </row>
    <row r="130" spans="2:34">
      <c r="U130">
        <v>12</v>
      </c>
      <c r="V130">
        <v>18</v>
      </c>
      <c r="Y130">
        <v>10</v>
      </c>
      <c r="Z130">
        <v>18</v>
      </c>
      <c r="AC130">
        <v>19</v>
      </c>
      <c r="AD130">
        <v>18</v>
      </c>
      <c r="AG130">
        <f t="shared" si="3"/>
        <v>41</v>
      </c>
      <c r="AH130">
        <v>18</v>
      </c>
    </row>
    <row r="133" spans="2:34">
      <c r="B133" s="136" t="s">
        <v>181</v>
      </c>
      <c r="C133" s="136"/>
      <c r="D133" s="136"/>
      <c r="E133" s="136"/>
      <c r="F133" s="136"/>
      <c r="I133" s="136" t="s">
        <v>183</v>
      </c>
      <c r="J133" s="136"/>
      <c r="K133" s="136"/>
      <c r="L133" s="136"/>
      <c r="M133" s="136"/>
      <c r="U133" s="136" t="s">
        <v>184</v>
      </c>
      <c r="V133" s="136"/>
      <c r="W133" s="136"/>
      <c r="X133" s="136"/>
      <c r="Y133" s="136"/>
      <c r="AB133" s="136" t="s">
        <v>182</v>
      </c>
      <c r="AC133" s="136"/>
      <c r="AD133" s="136"/>
      <c r="AE133" s="136"/>
      <c r="AF133" s="136"/>
    </row>
    <row r="134" spans="2:34">
      <c r="B134" s="97" t="s">
        <v>150</v>
      </c>
      <c r="C134" s="103" t="s">
        <v>152</v>
      </c>
      <c r="D134" s="103" t="s">
        <v>153</v>
      </c>
      <c r="E134" s="103" t="s">
        <v>154</v>
      </c>
      <c r="F134" s="97" t="s">
        <v>151</v>
      </c>
      <c r="I134" s="97" t="s">
        <v>150</v>
      </c>
      <c r="J134" s="103" t="s">
        <v>152</v>
      </c>
      <c r="K134" s="103" t="s">
        <v>153</v>
      </c>
      <c r="L134" s="103" t="s">
        <v>154</v>
      </c>
      <c r="M134" s="97" t="s">
        <v>151</v>
      </c>
      <c r="U134" s="97" t="s">
        <v>150</v>
      </c>
      <c r="V134" s="103" t="s">
        <v>152</v>
      </c>
      <c r="W134" s="103" t="s">
        <v>153</v>
      </c>
      <c r="X134" s="103" t="s">
        <v>154</v>
      </c>
      <c r="Y134" s="97" t="s">
        <v>151</v>
      </c>
      <c r="AB134" s="97" t="s">
        <v>150</v>
      </c>
      <c r="AC134" s="103" t="s">
        <v>152</v>
      </c>
      <c r="AD134" s="103" t="s">
        <v>153</v>
      </c>
      <c r="AE134" s="103" t="s">
        <v>154</v>
      </c>
      <c r="AF134" s="97" t="s">
        <v>151</v>
      </c>
    </row>
    <row r="135" spans="2:34">
      <c r="B135" s="97">
        <v>0</v>
      </c>
      <c r="C135" s="90">
        <v>18</v>
      </c>
      <c r="D135" s="90">
        <v>13</v>
      </c>
      <c r="E135" s="90">
        <v>15</v>
      </c>
      <c r="F135" s="90">
        <v>46</v>
      </c>
      <c r="I135" s="97">
        <v>0</v>
      </c>
      <c r="J135" s="90">
        <v>19</v>
      </c>
      <c r="K135" s="90">
        <v>10</v>
      </c>
      <c r="L135" s="90">
        <v>15</v>
      </c>
      <c r="M135" s="90">
        <v>44</v>
      </c>
      <c r="U135" s="97">
        <v>0</v>
      </c>
      <c r="V135" s="90">
        <v>7</v>
      </c>
      <c r="W135" s="90">
        <v>1</v>
      </c>
      <c r="X135" s="90">
        <v>8</v>
      </c>
      <c r="Y135" s="90">
        <v>16</v>
      </c>
      <c r="AB135" s="97">
        <v>0</v>
      </c>
      <c r="AC135" s="90">
        <v>19</v>
      </c>
      <c r="AD135" s="90">
        <v>1</v>
      </c>
      <c r="AE135" s="90">
        <v>8</v>
      </c>
      <c r="AF135" s="90">
        <v>28</v>
      </c>
    </row>
    <row r="136" spans="2:34">
      <c r="B136" s="97">
        <v>1</v>
      </c>
      <c r="C136" s="90">
        <v>19</v>
      </c>
      <c r="D136" s="90">
        <v>14</v>
      </c>
      <c r="E136" s="90">
        <v>12</v>
      </c>
      <c r="F136" s="90">
        <v>45</v>
      </c>
      <c r="I136" s="97">
        <v>1</v>
      </c>
      <c r="J136" s="90">
        <v>16</v>
      </c>
      <c r="K136" s="90">
        <v>9</v>
      </c>
      <c r="L136" s="90">
        <v>12</v>
      </c>
      <c r="M136" s="90">
        <v>37</v>
      </c>
      <c r="U136" s="97">
        <v>1</v>
      </c>
      <c r="V136" s="90">
        <v>10</v>
      </c>
      <c r="W136" s="90">
        <v>2</v>
      </c>
      <c r="X136" s="90">
        <v>13</v>
      </c>
      <c r="Y136" s="90">
        <v>25</v>
      </c>
      <c r="AB136" s="97">
        <v>1</v>
      </c>
      <c r="AC136" s="90">
        <v>18</v>
      </c>
      <c r="AD136" s="90">
        <v>2</v>
      </c>
      <c r="AE136" s="90">
        <v>13</v>
      </c>
      <c r="AF136" s="90">
        <v>33</v>
      </c>
    </row>
    <row r="137" spans="2:34">
      <c r="B137" s="97">
        <v>2</v>
      </c>
      <c r="C137" s="90">
        <v>13</v>
      </c>
      <c r="D137" s="90">
        <v>9</v>
      </c>
      <c r="E137" s="90">
        <v>16</v>
      </c>
      <c r="F137" s="90">
        <v>38</v>
      </c>
      <c r="I137" s="97">
        <v>2</v>
      </c>
      <c r="J137" s="90">
        <v>17</v>
      </c>
      <c r="K137" s="90">
        <v>5</v>
      </c>
      <c r="L137" s="90">
        <v>16</v>
      </c>
      <c r="M137" s="90">
        <v>38</v>
      </c>
      <c r="U137" s="97">
        <v>2</v>
      </c>
      <c r="V137" s="90">
        <v>12</v>
      </c>
      <c r="W137" s="90">
        <v>3</v>
      </c>
      <c r="X137" s="90">
        <v>15</v>
      </c>
      <c r="Y137" s="90">
        <v>30</v>
      </c>
      <c r="AB137" s="97">
        <v>2</v>
      </c>
      <c r="AC137" s="90">
        <v>17</v>
      </c>
      <c r="AD137" s="90">
        <v>3</v>
      </c>
      <c r="AE137" s="90">
        <v>12</v>
      </c>
      <c r="AF137" s="90">
        <v>32</v>
      </c>
    </row>
    <row r="138" spans="2:34">
      <c r="B138" s="97">
        <v>3</v>
      </c>
      <c r="C138" s="90">
        <v>17</v>
      </c>
      <c r="D138" s="90">
        <v>2</v>
      </c>
      <c r="E138" s="90">
        <v>7</v>
      </c>
      <c r="F138" s="90">
        <v>26</v>
      </c>
      <c r="I138" s="97">
        <v>3</v>
      </c>
      <c r="J138" s="90">
        <v>18</v>
      </c>
      <c r="K138" s="90">
        <v>1</v>
      </c>
      <c r="L138" s="90">
        <v>7</v>
      </c>
      <c r="M138" s="90">
        <v>26</v>
      </c>
      <c r="U138" s="97">
        <v>3</v>
      </c>
      <c r="V138" s="90">
        <v>13</v>
      </c>
      <c r="W138" s="90">
        <v>6</v>
      </c>
      <c r="X138" s="90">
        <v>16</v>
      </c>
      <c r="Y138" s="90">
        <v>35</v>
      </c>
      <c r="AB138" s="97">
        <v>3</v>
      </c>
      <c r="AC138" s="90">
        <v>16</v>
      </c>
      <c r="AD138" s="90">
        <v>4</v>
      </c>
      <c r="AE138" s="90">
        <v>15</v>
      </c>
      <c r="AF138" s="90">
        <v>35</v>
      </c>
    </row>
    <row r="139" spans="2:34">
      <c r="B139" s="97">
        <v>4</v>
      </c>
      <c r="C139" s="90">
        <v>12</v>
      </c>
      <c r="D139" s="90">
        <v>7</v>
      </c>
      <c r="E139" s="90">
        <v>11</v>
      </c>
      <c r="F139" s="90">
        <v>30</v>
      </c>
      <c r="I139" s="97">
        <v>4</v>
      </c>
      <c r="J139" s="90">
        <v>15</v>
      </c>
      <c r="K139" s="90">
        <v>6</v>
      </c>
      <c r="L139" s="90">
        <v>11</v>
      </c>
      <c r="M139" s="90">
        <v>32</v>
      </c>
      <c r="U139" s="97">
        <v>4</v>
      </c>
      <c r="V139" s="90">
        <v>17</v>
      </c>
      <c r="W139" s="90">
        <v>11</v>
      </c>
      <c r="X139" s="90">
        <v>12</v>
      </c>
      <c r="Y139" s="90">
        <v>40</v>
      </c>
      <c r="AB139" s="97">
        <v>4</v>
      </c>
      <c r="AC139" s="90">
        <v>9</v>
      </c>
      <c r="AD139" s="90">
        <v>5</v>
      </c>
      <c r="AE139" s="90">
        <v>11</v>
      </c>
      <c r="AF139" s="90">
        <v>25</v>
      </c>
    </row>
    <row r="140" spans="2:34">
      <c r="B140" s="97">
        <v>5</v>
      </c>
      <c r="C140" s="90">
        <v>16</v>
      </c>
      <c r="D140" s="90">
        <v>8</v>
      </c>
      <c r="E140" s="90">
        <v>10</v>
      </c>
      <c r="F140" s="90">
        <v>34</v>
      </c>
      <c r="I140" s="97">
        <v>5</v>
      </c>
      <c r="J140" s="90">
        <v>14</v>
      </c>
      <c r="K140" s="90">
        <v>2</v>
      </c>
      <c r="L140" s="90">
        <v>10</v>
      </c>
      <c r="M140" s="90">
        <v>26</v>
      </c>
      <c r="U140" s="97">
        <v>5</v>
      </c>
      <c r="V140" s="90">
        <v>18</v>
      </c>
      <c r="W140" s="90">
        <v>15</v>
      </c>
      <c r="X140" s="90">
        <v>7</v>
      </c>
      <c r="Y140" s="90">
        <v>40</v>
      </c>
      <c r="AB140" s="97">
        <v>5</v>
      </c>
      <c r="AC140" s="90">
        <v>4</v>
      </c>
      <c r="AD140" s="90">
        <v>6</v>
      </c>
      <c r="AE140" s="90">
        <v>7</v>
      </c>
      <c r="AF140" s="90">
        <v>17</v>
      </c>
    </row>
    <row r="141" spans="2:34">
      <c r="B141" s="97">
        <v>6</v>
      </c>
      <c r="C141" s="90">
        <v>14</v>
      </c>
      <c r="D141" s="90">
        <v>5</v>
      </c>
      <c r="E141" s="90">
        <v>14</v>
      </c>
      <c r="F141" s="90">
        <v>33</v>
      </c>
      <c r="I141" s="97">
        <v>6</v>
      </c>
      <c r="J141" s="90">
        <v>11</v>
      </c>
      <c r="K141" s="90">
        <v>3</v>
      </c>
      <c r="L141" s="90">
        <v>14</v>
      </c>
      <c r="M141" s="90">
        <v>28</v>
      </c>
      <c r="U141" s="97">
        <v>6</v>
      </c>
      <c r="V141" s="90">
        <v>1</v>
      </c>
      <c r="W141" s="90">
        <v>13</v>
      </c>
      <c r="X141" s="90">
        <v>9</v>
      </c>
      <c r="Y141" s="90">
        <v>23</v>
      </c>
      <c r="AB141" s="97">
        <v>6</v>
      </c>
      <c r="AC141" s="90">
        <v>5</v>
      </c>
      <c r="AD141" s="90">
        <v>12</v>
      </c>
      <c r="AE141" s="90">
        <v>14</v>
      </c>
      <c r="AF141" s="90">
        <v>31</v>
      </c>
    </row>
    <row r="142" spans="2:34">
      <c r="B142" s="97">
        <v>7</v>
      </c>
      <c r="C142" s="90">
        <v>10</v>
      </c>
      <c r="D142" s="90">
        <v>1</v>
      </c>
      <c r="E142" s="90">
        <v>9</v>
      </c>
      <c r="F142" s="90">
        <v>20</v>
      </c>
      <c r="I142" s="97">
        <v>7</v>
      </c>
      <c r="J142" s="90">
        <v>13</v>
      </c>
      <c r="K142" s="90">
        <v>4</v>
      </c>
      <c r="L142" s="90">
        <v>9</v>
      </c>
      <c r="M142" s="90">
        <v>26</v>
      </c>
      <c r="U142" s="97">
        <v>7</v>
      </c>
      <c r="V142" s="90">
        <v>8</v>
      </c>
      <c r="W142" s="90">
        <v>7</v>
      </c>
      <c r="X142" s="90">
        <v>3</v>
      </c>
      <c r="Y142" s="90">
        <v>18</v>
      </c>
      <c r="AB142" s="97">
        <v>7</v>
      </c>
      <c r="AC142" s="90">
        <v>3</v>
      </c>
      <c r="AD142" s="90">
        <v>8</v>
      </c>
      <c r="AE142" s="90">
        <v>4</v>
      </c>
      <c r="AF142" s="90">
        <v>15</v>
      </c>
    </row>
    <row r="143" spans="2:34">
      <c r="B143" s="97">
        <v>8</v>
      </c>
      <c r="C143" s="90">
        <v>8</v>
      </c>
      <c r="D143" s="90">
        <v>3</v>
      </c>
      <c r="E143" s="90">
        <v>5</v>
      </c>
      <c r="F143" s="90">
        <v>16</v>
      </c>
      <c r="I143" s="97">
        <v>8</v>
      </c>
      <c r="J143" s="90">
        <v>12</v>
      </c>
      <c r="K143" s="90">
        <v>7</v>
      </c>
      <c r="L143" s="90">
        <v>5</v>
      </c>
      <c r="M143" s="90">
        <v>24</v>
      </c>
      <c r="U143" s="97">
        <v>8</v>
      </c>
      <c r="V143" s="90">
        <v>11</v>
      </c>
      <c r="W143" s="90">
        <v>5</v>
      </c>
      <c r="X143" s="90">
        <v>14</v>
      </c>
      <c r="Y143" s="90">
        <v>30</v>
      </c>
      <c r="AB143" s="97">
        <v>8</v>
      </c>
      <c r="AC143" s="90">
        <v>1</v>
      </c>
      <c r="AD143" s="90">
        <v>9</v>
      </c>
      <c r="AE143" s="90">
        <v>16</v>
      </c>
      <c r="AF143" s="90">
        <v>26</v>
      </c>
    </row>
    <row r="144" spans="2:34">
      <c r="B144" s="97">
        <v>9</v>
      </c>
      <c r="C144" s="90">
        <v>11</v>
      </c>
      <c r="D144" s="90">
        <v>6</v>
      </c>
      <c r="E144" s="90">
        <v>6</v>
      </c>
      <c r="F144" s="90">
        <v>23</v>
      </c>
      <c r="I144" s="97">
        <v>9</v>
      </c>
      <c r="J144" s="90">
        <v>10</v>
      </c>
      <c r="K144" s="90">
        <v>8</v>
      </c>
      <c r="L144" s="90">
        <v>6</v>
      </c>
      <c r="M144" s="90">
        <v>24</v>
      </c>
      <c r="U144" s="97">
        <v>9</v>
      </c>
      <c r="V144" s="90">
        <v>2</v>
      </c>
      <c r="W144" s="90">
        <v>4</v>
      </c>
      <c r="X144" s="90">
        <v>1</v>
      </c>
      <c r="Y144" s="90">
        <v>7</v>
      </c>
      <c r="AB144" s="97">
        <v>9</v>
      </c>
      <c r="AC144" s="90">
        <v>2</v>
      </c>
      <c r="AD144" s="90">
        <v>7</v>
      </c>
      <c r="AE144" s="90">
        <v>3</v>
      </c>
      <c r="AF144" s="90">
        <v>12</v>
      </c>
    </row>
    <row r="145" spans="2:32">
      <c r="B145" s="97">
        <v>10</v>
      </c>
      <c r="C145" s="90">
        <v>15</v>
      </c>
      <c r="D145" s="90">
        <v>4</v>
      </c>
      <c r="E145" s="90">
        <v>17</v>
      </c>
      <c r="F145" s="90">
        <v>36</v>
      </c>
      <c r="I145" s="97">
        <v>10</v>
      </c>
      <c r="J145" s="90">
        <v>9</v>
      </c>
      <c r="K145" s="90">
        <v>11</v>
      </c>
      <c r="L145" s="90">
        <v>17</v>
      </c>
      <c r="M145" s="90">
        <v>37</v>
      </c>
      <c r="U145" s="97">
        <v>10</v>
      </c>
      <c r="V145" s="90">
        <v>3</v>
      </c>
      <c r="W145" s="90">
        <v>9</v>
      </c>
      <c r="X145" s="90">
        <v>2</v>
      </c>
      <c r="Y145" s="90">
        <v>14</v>
      </c>
      <c r="AB145" s="97">
        <v>10</v>
      </c>
      <c r="AC145" s="90">
        <v>6</v>
      </c>
      <c r="AD145" s="90">
        <v>13</v>
      </c>
      <c r="AE145" s="90">
        <v>2</v>
      </c>
      <c r="AF145" s="90">
        <v>21</v>
      </c>
    </row>
    <row r="146" spans="2:32">
      <c r="B146" s="97">
        <v>11</v>
      </c>
      <c r="C146" s="90">
        <v>9</v>
      </c>
      <c r="D146" s="90">
        <v>12</v>
      </c>
      <c r="E146" s="90">
        <v>19</v>
      </c>
      <c r="F146" s="90">
        <v>40</v>
      </c>
      <c r="I146" s="97">
        <v>11</v>
      </c>
      <c r="J146" s="90">
        <v>4</v>
      </c>
      <c r="K146" s="90">
        <v>12</v>
      </c>
      <c r="L146" s="90">
        <v>19</v>
      </c>
      <c r="M146" s="90">
        <v>35</v>
      </c>
      <c r="U146" s="97">
        <v>11</v>
      </c>
      <c r="V146" s="90">
        <v>4</v>
      </c>
      <c r="W146" s="90">
        <v>14</v>
      </c>
      <c r="X146" s="90">
        <v>11</v>
      </c>
      <c r="Y146" s="90">
        <v>29</v>
      </c>
      <c r="AB146" s="97">
        <v>11</v>
      </c>
      <c r="AC146" s="90">
        <v>7</v>
      </c>
      <c r="AD146" s="90">
        <v>17</v>
      </c>
      <c r="AE146" s="90">
        <v>10</v>
      </c>
      <c r="AF146" s="90">
        <v>34</v>
      </c>
    </row>
    <row r="147" spans="2:32">
      <c r="B147" s="97">
        <v>12</v>
      </c>
      <c r="C147" s="90">
        <v>3</v>
      </c>
      <c r="D147" s="90">
        <v>11</v>
      </c>
      <c r="E147" s="90">
        <v>18</v>
      </c>
      <c r="F147" s="90">
        <v>32</v>
      </c>
      <c r="I147" s="97">
        <v>12</v>
      </c>
      <c r="J147" s="90">
        <v>2</v>
      </c>
      <c r="K147" s="90">
        <v>15</v>
      </c>
      <c r="L147" s="90">
        <v>18</v>
      </c>
      <c r="M147" s="90">
        <v>35</v>
      </c>
      <c r="U147" s="97">
        <v>12</v>
      </c>
      <c r="V147" s="90">
        <v>6</v>
      </c>
      <c r="W147" s="90">
        <v>17</v>
      </c>
      <c r="X147" s="90">
        <v>4</v>
      </c>
      <c r="Y147" s="90">
        <v>27</v>
      </c>
      <c r="AB147" s="97">
        <v>12</v>
      </c>
      <c r="AC147" s="90">
        <v>8</v>
      </c>
      <c r="AD147" s="90">
        <v>19</v>
      </c>
      <c r="AE147" s="90">
        <v>5</v>
      </c>
      <c r="AF147" s="90">
        <v>32</v>
      </c>
    </row>
    <row r="148" spans="2:32">
      <c r="B148" s="97">
        <v>13</v>
      </c>
      <c r="C148" s="90">
        <v>1</v>
      </c>
      <c r="D148" s="90">
        <v>16</v>
      </c>
      <c r="E148" s="90">
        <v>13</v>
      </c>
      <c r="F148" s="90">
        <v>30</v>
      </c>
      <c r="I148" s="97">
        <v>13</v>
      </c>
      <c r="J148" s="90">
        <v>1</v>
      </c>
      <c r="K148" s="90">
        <v>17</v>
      </c>
      <c r="L148" s="90">
        <v>13</v>
      </c>
      <c r="M148" s="90">
        <v>31</v>
      </c>
      <c r="U148" s="97">
        <v>13</v>
      </c>
      <c r="V148" s="90">
        <v>16</v>
      </c>
      <c r="W148" s="90">
        <v>19</v>
      </c>
      <c r="X148" s="90">
        <v>5</v>
      </c>
      <c r="Y148" s="90">
        <v>40</v>
      </c>
      <c r="AB148" s="97">
        <v>13</v>
      </c>
      <c r="AC148" s="90">
        <v>10</v>
      </c>
      <c r="AD148" s="90">
        <v>18</v>
      </c>
      <c r="AE148" s="90">
        <v>1</v>
      </c>
      <c r="AF148" s="90">
        <v>29</v>
      </c>
    </row>
    <row r="149" spans="2:32">
      <c r="B149" s="97">
        <v>14</v>
      </c>
      <c r="C149" s="90">
        <v>2</v>
      </c>
      <c r="D149" s="90">
        <v>15</v>
      </c>
      <c r="E149" s="90">
        <v>8</v>
      </c>
      <c r="F149" s="90">
        <v>25</v>
      </c>
      <c r="I149" s="97">
        <v>14</v>
      </c>
      <c r="J149" s="90">
        <v>3</v>
      </c>
      <c r="K149" s="90">
        <v>18</v>
      </c>
      <c r="L149" s="90">
        <v>8</v>
      </c>
      <c r="M149" s="90">
        <v>29</v>
      </c>
      <c r="U149" s="97">
        <v>14</v>
      </c>
      <c r="V149" s="90">
        <v>19</v>
      </c>
      <c r="W149" s="90">
        <v>18</v>
      </c>
      <c r="X149" s="90">
        <v>10</v>
      </c>
      <c r="Y149" s="90">
        <v>47</v>
      </c>
      <c r="AB149" s="97">
        <v>14</v>
      </c>
      <c r="AC149" s="90">
        <v>11</v>
      </c>
      <c r="AD149" s="90">
        <v>16</v>
      </c>
      <c r="AE149" s="90">
        <v>6</v>
      </c>
      <c r="AF149" s="90">
        <v>33</v>
      </c>
    </row>
    <row r="150" spans="2:32">
      <c r="B150" s="97">
        <v>15</v>
      </c>
      <c r="C150" s="90">
        <v>5</v>
      </c>
      <c r="D150" s="90">
        <v>18</v>
      </c>
      <c r="E150" s="90">
        <v>4</v>
      </c>
      <c r="F150" s="90">
        <v>27</v>
      </c>
      <c r="I150" s="97">
        <v>15</v>
      </c>
      <c r="J150" s="90">
        <v>7</v>
      </c>
      <c r="K150" s="90">
        <v>19</v>
      </c>
      <c r="L150" s="90">
        <v>4</v>
      </c>
      <c r="M150" s="90">
        <v>30</v>
      </c>
      <c r="U150" s="97">
        <v>15</v>
      </c>
      <c r="V150" s="90">
        <v>15</v>
      </c>
      <c r="W150" s="90">
        <v>16</v>
      </c>
      <c r="X150" s="90">
        <v>19</v>
      </c>
      <c r="Y150" s="90">
        <v>50</v>
      </c>
      <c r="AB150" s="97">
        <v>15</v>
      </c>
      <c r="AC150" s="90">
        <v>15</v>
      </c>
      <c r="AD150" s="90">
        <v>15</v>
      </c>
      <c r="AE150" s="90">
        <v>18</v>
      </c>
      <c r="AF150" s="90">
        <v>48</v>
      </c>
    </row>
    <row r="151" spans="2:32">
      <c r="B151" s="97">
        <v>16</v>
      </c>
      <c r="C151" s="90">
        <v>4</v>
      </c>
      <c r="D151" s="90">
        <v>19</v>
      </c>
      <c r="E151" s="90">
        <v>2</v>
      </c>
      <c r="F151" s="90">
        <v>25</v>
      </c>
      <c r="I151" s="97">
        <v>16</v>
      </c>
      <c r="J151" s="90">
        <v>5</v>
      </c>
      <c r="K151" s="90">
        <v>16</v>
      </c>
      <c r="L151" s="90">
        <v>2</v>
      </c>
      <c r="M151" s="90">
        <v>23</v>
      </c>
      <c r="U151" s="97">
        <v>16</v>
      </c>
      <c r="V151" s="90">
        <v>14</v>
      </c>
      <c r="W151" s="90">
        <v>12</v>
      </c>
      <c r="X151" s="90">
        <v>17</v>
      </c>
      <c r="Y151" s="90">
        <v>43</v>
      </c>
      <c r="AB151" s="97">
        <v>16</v>
      </c>
      <c r="AC151" s="90">
        <v>14</v>
      </c>
      <c r="AD151" s="90">
        <v>14</v>
      </c>
      <c r="AE151" s="90">
        <v>17</v>
      </c>
      <c r="AF151" s="90">
        <v>45</v>
      </c>
    </row>
    <row r="152" spans="2:32">
      <c r="B152" s="97">
        <v>17</v>
      </c>
      <c r="C152" s="90">
        <v>7</v>
      </c>
      <c r="D152" s="90">
        <v>17</v>
      </c>
      <c r="E152" s="90">
        <v>1</v>
      </c>
      <c r="F152" s="90">
        <v>25</v>
      </c>
      <c r="I152" s="97">
        <v>17</v>
      </c>
      <c r="J152" s="90">
        <v>6</v>
      </c>
      <c r="K152" s="90">
        <v>14</v>
      </c>
      <c r="L152" s="90">
        <v>1</v>
      </c>
      <c r="M152" s="90">
        <v>21</v>
      </c>
      <c r="U152" s="97">
        <v>17</v>
      </c>
      <c r="V152" s="90">
        <v>9</v>
      </c>
      <c r="W152" s="90">
        <v>10</v>
      </c>
      <c r="X152" s="90">
        <v>6</v>
      </c>
      <c r="Y152" s="90">
        <v>25</v>
      </c>
      <c r="AB152" s="97">
        <v>17</v>
      </c>
      <c r="AC152" s="90">
        <v>13</v>
      </c>
      <c r="AD152" s="90">
        <v>11</v>
      </c>
      <c r="AE152" s="90">
        <v>9</v>
      </c>
      <c r="AF152" s="90">
        <v>33</v>
      </c>
    </row>
    <row r="153" spans="2:32">
      <c r="B153" s="97">
        <v>18</v>
      </c>
      <c r="C153" s="90">
        <v>6</v>
      </c>
      <c r="D153" s="90">
        <v>10</v>
      </c>
      <c r="E153" s="90">
        <v>3</v>
      </c>
      <c r="F153" s="90">
        <v>19</v>
      </c>
      <c r="I153" s="97">
        <v>18</v>
      </c>
      <c r="J153" s="90">
        <v>8</v>
      </c>
      <c r="K153" s="90">
        <v>13</v>
      </c>
      <c r="L153" s="90">
        <v>3</v>
      </c>
      <c r="M153" s="90">
        <v>24</v>
      </c>
      <c r="U153" s="97">
        <v>18</v>
      </c>
      <c r="V153" s="90">
        <v>5</v>
      </c>
      <c r="W153" s="90">
        <v>8</v>
      </c>
      <c r="X153" s="90">
        <v>18</v>
      </c>
      <c r="Y153" s="90">
        <v>31</v>
      </c>
      <c r="AB153" s="97">
        <v>18</v>
      </c>
      <c r="AC153" s="90">
        <v>12</v>
      </c>
      <c r="AD153" s="90">
        <v>10</v>
      </c>
      <c r="AE153" s="90">
        <v>19</v>
      </c>
      <c r="AF153" s="90">
        <v>41</v>
      </c>
    </row>
  </sheetData>
  <sortState ref="AC112:AD130">
    <sortCondition ref="AD112:AD130"/>
  </sortState>
  <mergeCells count="4">
    <mergeCell ref="B133:F133"/>
    <mergeCell ref="I133:M133"/>
    <mergeCell ref="U133:Y133"/>
    <mergeCell ref="AB133:AF1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MAE</vt:lpstr>
      <vt:lpstr>rankSum_North</vt:lpstr>
      <vt:lpstr>rankSum_Central</vt:lpstr>
      <vt:lpstr>rankSum_South</vt:lpstr>
      <vt:lpstr>RankSum_FinalTable</vt:lpstr>
      <vt:lpstr>rankSum_Summary</vt:lpstr>
      <vt:lpstr>rankSum_North_filters</vt:lpstr>
      <vt:lpstr>rankSum_Central_filters</vt:lpstr>
      <vt:lpstr>rankSum_Southern_filters</vt:lpstr>
      <vt:lpstr>rankSum_FilterSummary</vt:lpstr>
      <vt:lpstr>Sample Size</vt:lpstr>
      <vt:lpstr>Sheet1</vt:lpstr>
      <vt:lpstr>Sheet1!_Ref14937972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Logan Downing</dc:creator>
  <cp:lastModifiedBy>W. Logan Downing</cp:lastModifiedBy>
  <dcterms:created xsi:type="dcterms:W3CDTF">2019-07-23T14:42:23Z</dcterms:created>
  <dcterms:modified xsi:type="dcterms:W3CDTF">2019-07-31T18:37:45Z</dcterms:modified>
</cp:coreProperties>
</file>