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</sheets>
  <calcPr/>
</workbook>
</file>

<file path=xl/sharedStrings.xml><?xml version="1.0" encoding="utf-8"?>
<sst xmlns="http://schemas.openxmlformats.org/spreadsheetml/2006/main" count="59" uniqueCount="59">
  <si>
    <t>Группа</t>
  </si>
  <si>
    <t>Сумма</t>
  </si>
  <si>
    <t>x</t>
  </si>
  <si>
    <t>f(x)</t>
  </si>
  <si>
    <t>Оценка</t>
  </si>
  <si>
    <t xml:space="preserve">КР1 - число задач</t>
  </si>
  <si>
    <t>КР1</t>
  </si>
  <si>
    <t>T1</t>
  </si>
  <si>
    <t>T2</t>
  </si>
  <si>
    <t>T3</t>
  </si>
  <si>
    <t>12.09</t>
  </si>
  <si>
    <t>19.09</t>
  </si>
  <si>
    <t>26.09</t>
  </si>
  <si>
    <t>03.10</t>
  </si>
  <si>
    <t>10.10</t>
  </si>
  <si>
    <t>17.10</t>
  </si>
  <si>
    <t>31.10</t>
  </si>
  <si>
    <t>07.11</t>
  </si>
  <si>
    <t>14.11</t>
  </si>
  <si>
    <t>Групповая</t>
  </si>
  <si>
    <t xml:space="preserve">Баймухамбетова Адель</t>
  </si>
  <si>
    <t xml:space="preserve">Брюханцева Ульяна</t>
  </si>
  <si>
    <t xml:space="preserve">Выдрина Ксения</t>
  </si>
  <si>
    <t xml:space="preserve">Гавриш Кирилл</t>
  </si>
  <si>
    <t xml:space="preserve">Дай Сюй</t>
  </si>
  <si>
    <t xml:space="preserve">Жамбыл Нариман</t>
  </si>
  <si>
    <t xml:space="preserve">Игнатьев Павел</t>
  </si>
  <si>
    <t xml:space="preserve">Калинин Фёдор</t>
  </si>
  <si>
    <t xml:space="preserve">Кириллов Максим</t>
  </si>
  <si>
    <t xml:space="preserve">Костина Евгения</t>
  </si>
  <si>
    <t xml:space="preserve">Рязанов Константин</t>
  </si>
  <si>
    <t xml:space="preserve">Симонович Екатерина</t>
  </si>
  <si>
    <t xml:space="preserve">Тихомиров Андрей</t>
  </si>
  <si>
    <t xml:space="preserve">Фиронова Глафира</t>
  </si>
  <si>
    <t xml:space="preserve">Шарафутдинова Анжела</t>
  </si>
  <si>
    <t xml:space="preserve">Шикин Александр</t>
  </si>
  <si>
    <t xml:space="preserve">Щербина Таисия</t>
  </si>
  <si>
    <t xml:space="preserve">Максимальные значения</t>
  </si>
  <si>
    <t xml:space="preserve">f(x) = a + b / (c * x + 1)</t>
  </si>
  <si>
    <t xml:space="preserve">(a, b, c):</t>
  </si>
  <si>
    <t xml:space="preserve">( x, f(x) ):</t>
  </si>
  <si>
    <t xml:space="preserve">( 0, 0.5 )</t>
  </si>
  <si>
    <t xml:space="preserve">( 0.3, 4.5 )</t>
  </si>
  <si>
    <t xml:space="preserve">( 1, 10.5 )</t>
  </si>
  <si>
    <t xml:space="preserve">x     : оценка</t>
  </si>
  <si>
    <t xml:space="preserve">0     : неуд( 1)</t>
  </si>
  <si>
    <t xml:space="preserve">0.0667: неуд( 2)</t>
  </si>
  <si>
    <t xml:space="preserve">0.1385:   уд( 3)</t>
  </si>
  <si>
    <t xml:space="preserve">0.216 :   уд( 4)</t>
  </si>
  <si>
    <t xml:space="preserve">0.3   :  хор( 5)</t>
  </si>
  <si>
    <t xml:space="preserve">0.3914:  хор( 6)</t>
  </si>
  <si>
    <t xml:space="preserve">0.491 :  хор( 7)</t>
  </si>
  <si>
    <t xml:space="preserve">0.6   :  отл( 8)</t>
  </si>
  <si>
    <t xml:space="preserve">0.72  :  отл( 9)</t>
  </si>
  <si>
    <t xml:space="preserve">0.8527:  отл(10)</t>
  </si>
  <si>
    <t xml:space="preserve">контесты и задачи:</t>
  </si>
  <si>
    <t xml:space="preserve">уже протухли</t>
  </si>
  <si>
    <t xml:space="preserve">протухнут к следующей паре</t>
  </si>
  <si>
    <t>свежак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</si>
</sst>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6">
    <font>
      <name val="Calibri"/>
      <color theme="1"/>
      <sz val="11.000000"/>
      <scheme val="minor"/>
    </font>
    <font>
      <name val="Calibri"/>
      <color rgb="FF9C6500"/>
      <sz val="11.000000"/>
      <scheme val="minor"/>
    </font>
    <font>
      <name val="Open Sans"/>
      <color theme="1"/>
      <sz val="11.000000"/>
    </font>
    <font>
      <name val="Open Sans"/>
      <color theme="1" tint="0"/>
      <sz val="11.000000"/>
    </font>
    <font>
      <name val="Open Sans"/>
      <sz val="11.000000"/>
    </font>
    <font>
      <name val="DejaVu Sans Mono"/>
      <color theme="1"/>
      <sz val="11.000000"/>
    </font>
  </fonts>
  <fills count="11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0" tint="0"/>
        <bgColor theme="0" tint="0"/>
      </patternFill>
    </fill>
    <fill>
      <patternFill patternType="solid">
        <fgColor rgb="FFFF7F7F"/>
        <bgColor rgb="FFFF7F7F"/>
      </patternFill>
    </fill>
    <fill>
      <patternFill patternType="solid">
        <fgColor rgb="FFFF7D7D"/>
        <bgColor rgb="FFFF7D7D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rgb="FFFC7E7E"/>
        <bgColor rgb="FFFC7E7E"/>
      </patternFill>
    </fill>
    <fill>
      <patternFill patternType="solid">
        <fgColor theme="9" tint="0.39997558519241921"/>
        <bgColor theme="9" tint="0.39997558519241921"/>
      </patternFill>
    </fill>
  </fills>
  <borders count="1">
    <border>
      <left/>
      <right/>
      <top/>
      <bottom/>
      <diagonal/>
    </border>
  </borders>
  <cellStyleXfs count="2">
    <xf fontId="0" fillId="0" borderId="0" numFmtId="0" applyNumberFormat="1" applyFont="1" applyFill="1" applyBorder="1"/>
    <xf fontId="1" fillId="2" borderId="0" numFmtId="0" applyNumberFormat="0" applyFont="1" applyFill="1" applyBorder="0"/>
  </cellStyleXfs>
  <cellXfs count="23">
    <xf fontId="0" fillId="0" borderId="0" numFmtId="0" xfId="0"/>
    <xf fontId="2" fillId="0" borderId="0" numFmtId="0" xfId="0" applyFont="1"/>
    <xf fontId="2" fillId="0" borderId="0" numFmtId="49" xfId="0" applyNumberFormat="1" applyFont="1"/>
    <xf fontId="2" fillId="3" borderId="0" numFmtId="49" xfId="0" applyNumberFormat="1" applyFont="1" applyFill="1"/>
    <xf fontId="2" fillId="4" borderId="0" numFmtId="49" xfId="0" applyNumberFormat="1" applyFont="1" applyFill="1"/>
    <xf fontId="3" fillId="5" borderId="0" numFmtId="0" xfId="0" applyFont="1" applyFill="1" applyAlignment="1">
      <alignment horizontal="right"/>
    </xf>
    <xf fontId="3" fillId="5" borderId="0" numFmtId="49" xfId="0" applyNumberFormat="1" applyFont="1" applyFill="1" applyAlignment="1">
      <alignment horizontal="right"/>
    </xf>
    <xf fontId="2" fillId="5" borderId="0" numFmtId="49" xfId="0" applyNumberFormat="1" applyFont="1" applyFill="1" applyAlignment="1">
      <alignment horizontal="right"/>
    </xf>
    <xf fontId="4" fillId="5" borderId="0" numFmtId="49" xfId="0" applyNumberFormat="1" applyFont="1" applyFill="1"/>
    <xf fontId="2" fillId="6" borderId="0" numFmtId="49" xfId="0" applyNumberFormat="1" applyFont="1" applyFill="1" applyAlignment="1">
      <alignment horizontal="right"/>
    </xf>
    <xf fontId="2" fillId="7" borderId="0" numFmtId="49" xfId="0" applyNumberFormat="1" applyFont="1" applyFill="1"/>
    <xf fontId="2" fillId="3" borderId="0" numFmtId="0" xfId="0" applyFont="1" applyFill="1"/>
    <xf fontId="2" fillId="0" borderId="0" numFmtId="0" xfId="0" applyFont="1" applyAlignment="1">
      <alignment horizontal="right"/>
    </xf>
    <xf fontId="4" fillId="8" borderId="0" numFmtId="0" xfId="0" applyFont="1" applyFill="1"/>
    <xf fontId="0" fillId="0" borderId="0" numFmtId="0" xfId="0"/>
    <xf fontId="5" fillId="0" borderId="0" numFmtId="0" xfId="0" applyFont="1"/>
    <xf fontId="5" fillId="9" borderId="0" numFmtId="0" xfId="0" applyFont="1" applyFill="1"/>
    <xf fontId="5" fillId="7" borderId="0" numFmtId="0" xfId="0" applyFont="1" applyFill="1"/>
    <xf fontId="5" fillId="10" borderId="0" numFmtId="0" xfId="0" applyFont="1" applyFill="1"/>
    <xf fontId="5" fillId="8" borderId="0" numFmtId="0" xfId="0" applyFont="1" applyFill="1"/>
    <xf fontId="2" fillId="5" borderId="0" numFmtId="0" xfId="0" applyFont="1" applyFill="1"/>
    <xf fontId="2" fillId="7" borderId="0" numFmtId="0" xfId="0" applyFont="1" applyFill="1"/>
    <xf fontId="2" fillId="10" borderId="0" numFmtId="0" xfId="0" applyFont="1" applyFill="1"/>
  </cellXfs>
  <cellStyles count="2">
    <cellStyle name="Normal" xfId="0" builtinId="0"/>
    <cellStyle name="Neutral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29.7109375"/>
    <col customWidth="1" min="2" max="2" width="8.421875"/>
    <col customWidth="1" min="3" max="3" width="12.00390625"/>
    <col customWidth="1" min="4" max="4" width="12.421875"/>
    <col customWidth="1" min="5" max="5" width="13.421875"/>
    <col customWidth="1" min="6" max="6" width="8.7109375"/>
    <col customWidth="1" min="7" max="7" width="4.7109375"/>
    <col customWidth="1" min="8" max="9" width="5.57421875"/>
    <col customWidth="1" min="10" max="10" width="5.28125"/>
    <col customWidth="1" min="11" max="12" width="3.57421875"/>
    <col customWidth="1" min="13" max="13" width="4.00390625"/>
    <col customWidth="1" min="14" max="14" width="8.140625"/>
    <col customWidth="1" min="15" max="15" width="7.8515625"/>
    <col customWidth="1" min="16" max="16" width="7.00390625"/>
    <col customWidth="1" min="17" max="17" width="7.421875"/>
    <col customWidth="1" min="18" max="18" width="6.57421875"/>
    <col customWidth="1" min="19" max="19" width="6.00390625"/>
    <col customWidth="1" min="20" max="20" width="6.421875"/>
    <col customWidth="1" min="21" max="22" width="7.140625"/>
    <col customWidth="1" min="23" max="23" width="11.140625"/>
  </cols>
  <sheetData>
    <row r="1" ht="16.5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/>
      <c r="H1" s="3" t="s">
        <v>5</v>
      </c>
      <c r="I1" s="4"/>
      <c r="J1" s="3" t="s">
        <v>6</v>
      </c>
      <c r="K1" s="5" t="s">
        <v>7</v>
      </c>
      <c r="L1" s="5" t="s">
        <v>8</v>
      </c>
      <c r="M1" s="5" t="s">
        <v>9</v>
      </c>
      <c r="N1" s="6" t="s">
        <v>10</v>
      </c>
      <c r="O1" s="6" t="s">
        <v>11</v>
      </c>
      <c r="P1" s="6" t="s">
        <v>12</v>
      </c>
      <c r="Q1" s="6" t="s">
        <v>13</v>
      </c>
      <c r="R1" s="7" t="s">
        <v>14</v>
      </c>
      <c r="S1" s="8" t="s">
        <v>15</v>
      </c>
      <c r="T1" s="7" t="s">
        <v>16</v>
      </c>
      <c r="U1" s="9" t="s">
        <v>17</v>
      </c>
      <c r="V1" s="10" t="s">
        <v>18</v>
      </c>
      <c r="W1" s="11" t="s">
        <v>19</v>
      </c>
    </row>
    <row r="2" ht="16.5">
      <c r="A2" s="1" t="s">
        <v>20</v>
      </c>
      <c r="B2" s="1">
        <v>204</v>
      </c>
      <c r="C2" s="1">
        <f t="shared" ref="C2:C9" si="0">SUM(J2:V2)</f>
        <v>111.5</v>
      </c>
      <c r="D2" s="1">
        <f t="shared" ref="D2:D9" si="1">ROUND(C2/C$20,5)</f>
        <v>0.63352000000000008</v>
      </c>
      <c r="E2" s="1">
        <f t="shared" ref="E2:E9" si="2">ROUND(C$22+D$22/(E$22*D2+1),5)</f>
        <v>7.7892500000000009</v>
      </c>
      <c r="F2" s="1">
        <f t="shared" ref="F2:F9" si="3">ROUND(E2,0)</f>
        <v>8</v>
      </c>
      <c r="G2" s="1"/>
      <c r="H2" s="1">
        <v>4</v>
      </c>
      <c r="I2" s="1"/>
      <c r="J2" s="1">
        <f t="shared" ref="J2:J9" si="4">2*(H2+2)</f>
        <v>12</v>
      </c>
      <c r="K2" s="12">
        <v>9</v>
      </c>
      <c r="L2" s="12">
        <v>9</v>
      </c>
      <c r="M2" s="12">
        <v>0</v>
      </c>
      <c r="N2" s="12">
        <v>12.75</v>
      </c>
      <c r="O2" s="12">
        <v>14.75</v>
      </c>
      <c r="P2" s="12">
        <v>9.25</v>
      </c>
      <c r="Q2" s="12">
        <v>8.75</v>
      </c>
      <c r="R2" s="1">
        <v>6</v>
      </c>
      <c r="S2" s="1">
        <v>0</v>
      </c>
      <c r="T2" s="1">
        <v>13.5</v>
      </c>
      <c r="U2" s="1">
        <v>11.25</v>
      </c>
      <c r="V2" s="1">
        <v>5.25</v>
      </c>
      <c r="W2" s="1"/>
    </row>
    <row r="3" ht="16.5">
      <c r="A3" s="1" t="s">
        <v>21</v>
      </c>
      <c r="B3" s="1">
        <v>204</v>
      </c>
      <c r="C3" s="1">
        <f t="shared" si="0"/>
        <v>86.125</v>
      </c>
      <c r="D3" s="1">
        <f t="shared" si="1"/>
        <v>0.48935000000000006</v>
      </c>
      <c r="E3" s="1">
        <f t="shared" si="2"/>
        <v>6.4850100000000008</v>
      </c>
      <c r="F3" s="1">
        <f t="shared" si="3"/>
        <v>6</v>
      </c>
      <c r="G3" s="1"/>
      <c r="H3" s="1">
        <v>4</v>
      </c>
      <c r="I3" s="1"/>
      <c r="J3" s="1">
        <f t="shared" si="4"/>
        <v>12</v>
      </c>
      <c r="K3" s="12">
        <v>8</v>
      </c>
      <c r="L3" s="12">
        <v>10</v>
      </c>
      <c r="M3" s="12">
        <v>0</v>
      </c>
      <c r="N3" s="12">
        <v>12.25</v>
      </c>
      <c r="O3" s="12">
        <v>7.625</v>
      </c>
      <c r="P3" s="12">
        <v>7.5</v>
      </c>
      <c r="Q3" s="12">
        <v>9</v>
      </c>
      <c r="R3" s="1">
        <v>4.25</v>
      </c>
      <c r="S3" s="1">
        <v>0</v>
      </c>
      <c r="T3" s="1">
        <v>4</v>
      </c>
      <c r="U3" s="1">
        <v>11.5</v>
      </c>
      <c r="V3" s="1"/>
      <c r="W3" s="1"/>
    </row>
    <row r="4" ht="16.5">
      <c r="A4" s="1" t="s">
        <v>22</v>
      </c>
      <c r="B4" s="1">
        <v>203</v>
      </c>
      <c r="C4" s="1">
        <f t="shared" si="0"/>
        <v>76.375</v>
      </c>
      <c r="D4" s="1">
        <f t="shared" si="1"/>
        <v>0.43395000000000006</v>
      </c>
      <c r="E4" s="1">
        <f t="shared" si="2"/>
        <v>5.9390600000000004</v>
      </c>
      <c r="F4" s="1">
        <f t="shared" si="3"/>
        <v>6</v>
      </c>
      <c r="G4" s="1"/>
      <c r="H4" s="1">
        <v>4</v>
      </c>
      <c r="I4" s="1"/>
      <c r="J4" s="1">
        <f t="shared" si="4"/>
        <v>12</v>
      </c>
      <c r="K4" s="12">
        <v>8</v>
      </c>
      <c r="L4" s="12">
        <v>8</v>
      </c>
      <c r="M4" s="12">
        <v>0</v>
      </c>
      <c r="N4" s="12">
        <v>10.75</v>
      </c>
      <c r="O4" s="12">
        <v>6.625</v>
      </c>
      <c r="P4" s="12">
        <v>9.5</v>
      </c>
      <c r="Q4" s="12">
        <v>8.75</v>
      </c>
      <c r="R4" s="1">
        <v>4</v>
      </c>
      <c r="S4" s="1">
        <v>0</v>
      </c>
      <c r="T4" s="1"/>
      <c r="U4" s="1">
        <v>8.75</v>
      </c>
      <c r="V4" s="1"/>
      <c r="W4" s="1"/>
    </row>
    <row r="5" ht="16.5">
      <c r="A5" s="1" t="s">
        <v>23</v>
      </c>
      <c r="B5" s="1">
        <v>202</v>
      </c>
      <c r="C5" s="1">
        <f t="shared" si="0"/>
        <v>83.125</v>
      </c>
      <c r="D5" s="1">
        <f t="shared" si="1"/>
        <v>0.47230000000000005</v>
      </c>
      <c r="E5" s="1">
        <f t="shared" si="2"/>
        <v>6.3198300000000005</v>
      </c>
      <c r="F5" s="1">
        <f t="shared" si="3"/>
        <v>6</v>
      </c>
      <c r="G5" s="1"/>
      <c r="H5" s="1">
        <v>5</v>
      </c>
      <c r="I5" s="1"/>
      <c r="J5" s="1">
        <f t="shared" si="4"/>
        <v>14</v>
      </c>
      <c r="K5" s="12">
        <v>0</v>
      </c>
      <c r="L5" s="12">
        <v>4</v>
      </c>
      <c r="M5" s="12">
        <v>4</v>
      </c>
      <c r="N5" s="12">
        <v>6.5</v>
      </c>
      <c r="O5" s="12">
        <v>6.125</v>
      </c>
      <c r="P5" s="12">
        <v>9.75</v>
      </c>
      <c r="Q5" s="12">
        <v>7.75</v>
      </c>
      <c r="R5" s="1">
        <v>3.25</v>
      </c>
      <c r="S5" s="1">
        <v>0</v>
      </c>
      <c r="T5" s="1">
        <v>11.25</v>
      </c>
      <c r="U5" s="1">
        <v>8.75</v>
      </c>
      <c r="V5" s="1">
        <v>7.75</v>
      </c>
      <c r="W5" s="1"/>
    </row>
    <row r="6" ht="16.5">
      <c r="A6" s="1" t="s">
        <v>24</v>
      </c>
      <c r="B6" s="1">
        <v>201</v>
      </c>
      <c r="C6" s="1">
        <f t="shared" si="0"/>
        <v>42.75</v>
      </c>
      <c r="D6" s="1">
        <f t="shared" si="1"/>
        <v>0.24290000000000003</v>
      </c>
      <c r="E6" s="1">
        <f t="shared" si="2"/>
        <v>3.8291900000000001</v>
      </c>
      <c r="F6" s="1">
        <f t="shared" si="3"/>
        <v>4</v>
      </c>
      <c r="G6" s="1"/>
      <c r="H6" s="1">
        <v>4</v>
      </c>
      <c r="I6" s="1"/>
      <c r="J6" s="1">
        <f t="shared" si="4"/>
        <v>12</v>
      </c>
      <c r="K6" s="12"/>
      <c r="L6" s="12"/>
      <c r="M6" s="12"/>
      <c r="N6" s="12">
        <v>6.5</v>
      </c>
      <c r="O6" s="12">
        <v>0.25</v>
      </c>
      <c r="P6" s="12">
        <v>2</v>
      </c>
      <c r="Q6" s="12">
        <v>2.5</v>
      </c>
      <c r="R6" s="1">
        <v>4.25</v>
      </c>
      <c r="S6" s="1">
        <v>2</v>
      </c>
      <c r="T6" s="1">
        <v>7</v>
      </c>
      <c r="U6" s="1">
        <v>1.5</v>
      </c>
      <c r="V6" s="1">
        <v>4.75</v>
      </c>
      <c r="W6" s="1"/>
    </row>
    <row r="7" ht="16.5">
      <c r="A7" s="1" t="s">
        <v>25</v>
      </c>
      <c r="B7" s="1">
        <v>201</v>
      </c>
      <c r="C7" s="1">
        <f t="shared" si="0"/>
        <v>29.125</v>
      </c>
      <c r="D7" s="1">
        <f t="shared" si="1"/>
        <v>0.16548000000000002</v>
      </c>
      <c r="E7" s="1">
        <f t="shared" si="2"/>
        <v>2.8574100000000002</v>
      </c>
      <c r="F7" s="1">
        <f t="shared" si="3"/>
        <v>3</v>
      </c>
      <c r="G7" s="1"/>
      <c r="H7" s="1">
        <v>4</v>
      </c>
      <c r="I7" s="1"/>
      <c r="J7" s="1">
        <f t="shared" si="4"/>
        <v>12</v>
      </c>
      <c r="K7" s="12">
        <v>8</v>
      </c>
      <c r="L7" s="12">
        <v>0</v>
      </c>
      <c r="M7" s="12">
        <v>0</v>
      </c>
      <c r="N7" s="12">
        <v>8.75</v>
      </c>
      <c r="O7" s="12">
        <v>0.375</v>
      </c>
      <c r="P7" s="12">
        <v>0</v>
      </c>
      <c r="Q7" s="12">
        <v>0</v>
      </c>
      <c r="R7" s="1">
        <v>0</v>
      </c>
      <c r="S7" s="1">
        <v>0</v>
      </c>
      <c r="T7" s="1">
        <v>0</v>
      </c>
      <c r="U7" s="1">
        <v>0</v>
      </c>
      <c r="V7" s="1"/>
      <c r="W7" s="1"/>
    </row>
    <row r="8" ht="16.5">
      <c r="A8" s="1" t="s">
        <v>26</v>
      </c>
      <c r="B8" s="1">
        <v>205</v>
      </c>
      <c r="C8" s="1">
        <f t="shared" si="0"/>
        <v>93.625</v>
      </c>
      <c r="D8" s="1">
        <f t="shared" si="1"/>
        <v>0.53195999999999999</v>
      </c>
      <c r="E8" s="1">
        <f t="shared" si="2"/>
        <v>6.8872700000000009</v>
      </c>
      <c r="F8" s="1">
        <f t="shared" si="3"/>
        <v>7</v>
      </c>
      <c r="G8" s="1"/>
      <c r="H8" s="1">
        <v>5</v>
      </c>
      <c r="I8" s="1"/>
      <c r="J8" s="1">
        <f t="shared" si="4"/>
        <v>14</v>
      </c>
      <c r="K8" s="12">
        <v>0</v>
      </c>
      <c r="L8" s="12">
        <v>8</v>
      </c>
      <c r="M8" s="12">
        <v>0</v>
      </c>
      <c r="N8" s="12">
        <v>6</v>
      </c>
      <c r="O8" s="12">
        <v>11.875</v>
      </c>
      <c r="P8" s="12">
        <v>9.5</v>
      </c>
      <c r="Q8" s="12">
        <v>11.5</v>
      </c>
      <c r="R8" s="1">
        <v>7.5</v>
      </c>
      <c r="S8" s="1">
        <v>2</v>
      </c>
      <c r="T8" s="1">
        <v>10</v>
      </c>
      <c r="U8" s="1">
        <v>9.25</v>
      </c>
      <c r="V8" s="1">
        <v>4</v>
      </c>
      <c r="W8" s="1"/>
    </row>
    <row r="9" ht="16.5">
      <c r="A9" s="1" t="s">
        <v>27</v>
      </c>
      <c r="B9" s="1">
        <v>205</v>
      </c>
      <c r="C9" s="1">
        <f t="shared" si="0"/>
        <v>87.5</v>
      </c>
      <c r="D9" s="1">
        <f t="shared" si="1"/>
        <v>0.49716000000000005</v>
      </c>
      <c r="E9" s="1">
        <f t="shared" si="2"/>
        <v>6.5598600000000005</v>
      </c>
      <c r="F9" s="1">
        <f t="shared" si="3"/>
        <v>7</v>
      </c>
      <c r="G9" s="1"/>
      <c r="H9" s="1">
        <v>4</v>
      </c>
      <c r="I9" s="1"/>
      <c r="J9" s="1">
        <f t="shared" si="4"/>
        <v>12</v>
      </c>
      <c r="K9" s="12">
        <v>7</v>
      </c>
      <c r="L9" s="12">
        <v>0</v>
      </c>
      <c r="M9" s="12">
        <v>0</v>
      </c>
      <c r="N9" s="12">
        <v>14.25</v>
      </c>
      <c r="O9" s="12">
        <v>10</v>
      </c>
      <c r="P9" s="12">
        <v>9.25</v>
      </c>
      <c r="Q9" s="12">
        <v>6.75</v>
      </c>
      <c r="R9" s="1">
        <v>8.5</v>
      </c>
      <c r="S9" s="1">
        <v>0</v>
      </c>
      <c r="T9" s="1">
        <v>9.5</v>
      </c>
      <c r="U9" s="1">
        <v>5.25</v>
      </c>
      <c r="V9" s="1">
        <v>5</v>
      </c>
      <c r="W9" s="1"/>
    </row>
    <row r="10" ht="16.5">
      <c r="A10" s="1" t="s">
        <v>28</v>
      </c>
      <c r="B10" s="1">
        <v>202</v>
      </c>
      <c r="C10" s="1">
        <f t="shared" ref="C10:C20" si="5">SUM(J10:V10)</f>
        <v>134.25</v>
      </c>
      <c r="D10" s="1">
        <f t="shared" ref="D10:D18" si="6">ROUND(C10/C$20,5)</f>
        <v>0.76278000000000001</v>
      </c>
      <c r="E10" s="1">
        <f t="shared" ref="E10:E20" si="7">ROUND(C$22+D$22/(E$22*D10+1),5)</f>
        <v>8.83385</v>
      </c>
      <c r="F10" s="1">
        <f t="shared" ref="F10:F20" si="8">ROUND(E10,0)</f>
        <v>9</v>
      </c>
      <c r="G10" s="1"/>
      <c r="H10" s="1">
        <v>6</v>
      </c>
      <c r="I10" s="1"/>
      <c r="J10" s="1">
        <f t="shared" ref="J10:J20" si="9">2*(H10+2)</f>
        <v>16</v>
      </c>
      <c r="K10" s="12">
        <v>6</v>
      </c>
      <c r="L10" s="12">
        <v>9</v>
      </c>
      <c r="M10" s="12">
        <v>7</v>
      </c>
      <c r="N10" s="12">
        <v>12.25</v>
      </c>
      <c r="O10" s="12">
        <v>13</v>
      </c>
      <c r="P10" s="12">
        <v>10</v>
      </c>
      <c r="Q10" s="12">
        <v>15.25</v>
      </c>
      <c r="R10" s="1">
        <v>4.75</v>
      </c>
      <c r="S10" s="1">
        <v>4</v>
      </c>
      <c r="T10" s="1">
        <v>11.5</v>
      </c>
      <c r="U10" s="1">
        <v>13.75</v>
      </c>
      <c r="V10" s="1">
        <v>11.75</v>
      </c>
      <c r="W10" s="1"/>
    </row>
    <row r="11" ht="16.5">
      <c r="A11" s="1" t="s">
        <v>29</v>
      </c>
      <c r="B11" s="1">
        <v>204</v>
      </c>
      <c r="C11" s="1">
        <f t="shared" si="5"/>
        <v>77.75</v>
      </c>
      <c r="D11" s="1">
        <f t="shared" si="6"/>
        <v>0.44176000000000004</v>
      </c>
      <c r="E11" s="1">
        <f t="shared" si="7"/>
        <v>6.0176600000000002</v>
      </c>
      <c r="F11" s="1">
        <f t="shared" si="8"/>
        <v>6</v>
      </c>
      <c r="G11" s="1"/>
      <c r="H11" s="1">
        <v>3</v>
      </c>
      <c r="I11" s="1"/>
      <c r="J11" s="1">
        <f t="shared" si="9"/>
        <v>10</v>
      </c>
      <c r="K11" s="12">
        <v>6</v>
      </c>
      <c r="L11" s="12">
        <v>0</v>
      </c>
      <c r="M11" s="12">
        <v>0</v>
      </c>
      <c r="N11" s="12">
        <v>16</v>
      </c>
      <c r="O11" s="12">
        <v>9.25</v>
      </c>
      <c r="P11" s="12">
        <v>9.75</v>
      </c>
      <c r="Q11" s="12">
        <v>8.25</v>
      </c>
      <c r="R11" s="1">
        <v>3.75</v>
      </c>
      <c r="S11" s="1">
        <v>0</v>
      </c>
      <c r="T11" s="1">
        <v>7.5</v>
      </c>
      <c r="U11" s="1">
        <v>6.75</v>
      </c>
      <c r="V11" s="1">
        <v>0.5</v>
      </c>
      <c r="W11" s="1"/>
    </row>
    <row r="12" ht="16.5">
      <c r="A12" s="1" t="s">
        <v>30</v>
      </c>
      <c r="B12" s="1">
        <v>202</v>
      </c>
      <c r="C12" s="1">
        <f t="shared" si="5"/>
        <v>42.75</v>
      </c>
      <c r="D12" s="1">
        <f t="shared" si="6"/>
        <v>0.24290000000000003</v>
      </c>
      <c r="E12" s="1">
        <f t="shared" si="7"/>
        <v>3.8291900000000001</v>
      </c>
      <c r="F12" s="1">
        <f t="shared" si="8"/>
        <v>4</v>
      </c>
      <c r="G12" s="1"/>
      <c r="H12" s="1">
        <v>3</v>
      </c>
      <c r="I12" s="1"/>
      <c r="J12" s="1">
        <f t="shared" si="9"/>
        <v>10</v>
      </c>
      <c r="K12" s="12">
        <v>0</v>
      </c>
      <c r="L12" s="12">
        <v>0</v>
      </c>
      <c r="M12" s="12">
        <v>0</v>
      </c>
      <c r="N12" s="12">
        <v>3</v>
      </c>
      <c r="O12" s="12">
        <v>3</v>
      </c>
      <c r="P12" s="12">
        <v>10.5</v>
      </c>
      <c r="Q12" s="12">
        <v>5</v>
      </c>
      <c r="R12" s="1">
        <v>2</v>
      </c>
      <c r="S12" s="1">
        <v>0</v>
      </c>
      <c r="T12" s="1"/>
      <c r="U12" s="1">
        <v>9.25</v>
      </c>
      <c r="V12" s="1"/>
      <c r="W12" s="1"/>
    </row>
    <row r="13" ht="16.5">
      <c r="A13" s="1" t="s">
        <v>31</v>
      </c>
      <c r="B13" s="1">
        <v>204</v>
      </c>
      <c r="C13" s="1">
        <f t="shared" si="5"/>
        <v>76.75</v>
      </c>
      <c r="D13" s="1">
        <f t="shared" si="6"/>
        <v>0.43608000000000002</v>
      </c>
      <c r="E13" s="1">
        <f t="shared" si="7"/>
        <v>5.9605500000000005</v>
      </c>
      <c r="F13" s="1">
        <f t="shared" si="8"/>
        <v>6</v>
      </c>
      <c r="G13" s="1"/>
      <c r="H13" s="1">
        <v>3</v>
      </c>
      <c r="I13" s="1"/>
      <c r="J13" s="1">
        <f t="shared" si="9"/>
        <v>10</v>
      </c>
      <c r="K13" s="12">
        <v>5</v>
      </c>
      <c r="L13" s="12">
        <v>0</v>
      </c>
      <c r="M13" s="12">
        <v>0</v>
      </c>
      <c r="N13" s="12">
        <v>15</v>
      </c>
      <c r="O13" s="12">
        <v>11.75</v>
      </c>
      <c r="P13" s="12">
        <v>10.75</v>
      </c>
      <c r="Q13" s="12">
        <v>14.5</v>
      </c>
      <c r="R13" s="1">
        <v>2</v>
      </c>
      <c r="S13" s="1">
        <v>0</v>
      </c>
      <c r="T13" s="1">
        <v>3</v>
      </c>
      <c r="U13" s="1">
        <v>4</v>
      </c>
      <c r="V13" s="1">
        <v>0.75</v>
      </c>
      <c r="W13" s="1"/>
    </row>
    <row r="14" ht="16.5">
      <c r="A14" s="1" t="s">
        <v>32</v>
      </c>
      <c r="B14" s="1">
        <v>202</v>
      </c>
      <c r="C14" s="1">
        <f t="shared" si="5"/>
        <v>56.25</v>
      </c>
      <c r="D14" s="1">
        <f t="shared" si="6"/>
        <v>0.31960000000000005</v>
      </c>
      <c r="E14" s="1">
        <f t="shared" si="7"/>
        <v>4.7219300000000004</v>
      </c>
      <c r="F14" s="1">
        <f t="shared" si="8"/>
        <v>5</v>
      </c>
      <c r="G14" s="1"/>
      <c r="H14" s="1">
        <v>3</v>
      </c>
      <c r="I14" s="1"/>
      <c r="J14" s="1">
        <f t="shared" si="9"/>
        <v>10</v>
      </c>
      <c r="K14" s="12">
        <v>0</v>
      </c>
      <c r="L14" s="12">
        <v>0</v>
      </c>
      <c r="M14" s="12">
        <v>0</v>
      </c>
      <c r="N14" s="12">
        <v>4</v>
      </c>
      <c r="O14" s="12">
        <v>8.25</v>
      </c>
      <c r="P14" s="12">
        <v>9.25</v>
      </c>
      <c r="Q14" s="12">
        <v>5.25</v>
      </c>
      <c r="R14" s="1">
        <v>3.75</v>
      </c>
      <c r="S14" s="1">
        <v>0</v>
      </c>
      <c r="T14" s="1">
        <v>7.5</v>
      </c>
      <c r="U14" s="1">
        <v>8.25</v>
      </c>
      <c r="V14" s="1"/>
      <c r="W14" s="1"/>
    </row>
    <row r="15" ht="16.5">
      <c r="A15" s="1" t="s">
        <v>33</v>
      </c>
      <c r="B15" s="1">
        <v>203</v>
      </c>
      <c r="C15" s="1">
        <f t="shared" si="5"/>
        <v>67.25</v>
      </c>
      <c r="D15" s="1">
        <f t="shared" si="6"/>
        <v>0.38210000000000005</v>
      </c>
      <c r="E15" s="1">
        <f t="shared" si="7"/>
        <v>5.4029800000000003</v>
      </c>
      <c r="F15" s="1">
        <f t="shared" si="8"/>
        <v>5</v>
      </c>
      <c r="G15" s="1"/>
      <c r="H15" s="1">
        <v>3</v>
      </c>
      <c r="I15" s="1"/>
      <c r="J15" s="1">
        <f t="shared" si="9"/>
        <v>10</v>
      </c>
      <c r="K15" s="12">
        <v>8</v>
      </c>
      <c r="L15" s="12">
        <v>5</v>
      </c>
      <c r="M15" s="12">
        <v>0</v>
      </c>
      <c r="N15" s="12">
        <v>6.25</v>
      </c>
      <c r="O15" s="12">
        <v>8.5</v>
      </c>
      <c r="P15" s="12">
        <v>3</v>
      </c>
      <c r="Q15" s="12">
        <v>6.75</v>
      </c>
      <c r="R15" s="1">
        <v>2</v>
      </c>
      <c r="S15" s="1">
        <v>1.5</v>
      </c>
      <c r="T15" s="1">
        <v>5</v>
      </c>
      <c r="U15" s="1">
        <v>5.5</v>
      </c>
      <c r="V15" s="1">
        <v>5.75</v>
      </c>
      <c r="W15" s="1"/>
    </row>
    <row r="16" ht="16.5">
      <c r="A16" s="1" t="s">
        <v>34</v>
      </c>
      <c r="B16" s="1">
        <v>202</v>
      </c>
      <c r="C16" s="1">
        <f t="shared" si="5"/>
        <v>71</v>
      </c>
      <c r="D16" s="1">
        <f t="shared" si="6"/>
        <v>0.40341000000000005</v>
      </c>
      <c r="E16" s="1">
        <f t="shared" si="7"/>
        <v>5.62636</v>
      </c>
      <c r="F16" s="1">
        <f t="shared" si="8"/>
        <v>6</v>
      </c>
      <c r="G16" s="1"/>
      <c r="H16" s="1">
        <v>3</v>
      </c>
      <c r="I16" s="1"/>
      <c r="J16" s="1">
        <f t="shared" si="9"/>
        <v>10</v>
      </c>
      <c r="K16" s="12">
        <v>8</v>
      </c>
      <c r="L16" s="12">
        <v>8</v>
      </c>
      <c r="M16" s="12">
        <v>0</v>
      </c>
      <c r="N16" s="12">
        <v>5</v>
      </c>
      <c r="O16" s="12">
        <v>10</v>
      </c>
      <c r="P16" s="12">
        <v>2.5</v>
      </c>
      <c r="Q16" s="12">
        <v>7.5</v>
      </c>
      <c r="R16" s="1">
        <v>2</v>
      </c>
      <c r="S16" s="1">
        <v>1</v>
      </c>
      <c r="T16" s="1">
        <v>5</v>
      </c>
      <c r="U16" s="1">
        <v>5.5</v>
      </c>
      <c r="V16" s="1">
        <v>6.5</v>
      </c>
      <c r="W16" s="1"/>
    </row>
    <row r="17" ht="16.5">
      <c r="A17" s="1" t="s">
        <v>35</v>
      </c>
      <c r="B17" s="1">
        <v>204</v>
      </c>
      <c r="C17" s="1">
        <f t="shared" si="5"/>
        <v>81.625</v>
      </c>
      <c r="D17" s="1">
        <f t="shared" si="6"/>
        <v>0.46378000000000003</v>
      </c>
      <c r="E17" s="1">
        <f t="shared" si="7"/>
        <v>6.2363500000000007</v>
      </c>
      <c r="F17" s="1">
        <f t="shared" si="8"/>
        <v>6</v>
      </c>
      <c r="G17" s="1"/>
      <c r="H17" s="1">
        <v>3</v>
      </c>
      <c r="I17" s="1"/>
      <c r="J17" s="1">
        <f t="shared" si="9"/>
        <v>10</v>
      </c>
      <c r="K17" s="12">
        <v>5</v>
      </c>
      <c r="L17" s="12">
        <v>4</v>
      </c>
      <c r="M17" s="12">
        <v>2</v>
      </c>
      <c r="N17" s="12">
        <v>10.5</v>
      </c>
      <c r="O17" s="12">
        <v>4.875</v>
      </c>
      <c r="P17" s="12">
        <v>8.75</v>
      </c>
      <c r="Q17" s="12">
        <v>6.75</v>
      </c>
      <c r="R17" s="1">
        <v>3.75</v>
      </c>
      <c r="S17" s="1">
        <v>0</v>
      </c>
      <c r="T17" s="1">
        <v>9</v>
      </c>
      <c r="U17" s="1">
        <v>10.25</v>
      </c>
      <c r="V17" s="1">
        <v>6.75</v>
      </c>
      <c r="W17" s="1"/>
    </row>
    <row r="18" ht="16.5">
      <c r="A18" s="1" t="s">
        <v>36</v>
      </c>
      <c r="B18" s="1">
        <v>203</v>
      </c>
      <c r="C18" s="1">
        <f t="shared" si="5"/>
        <v>47.5</v>
      </c>
      <c r="D18" s="1">
        <f t="shared" si="6"/>
        <v>0.26989000000000002</v>
      </c>
      <c r="E18" s="1">
        <f t="shared" si="7"/>
        <v>4.1508799999999999</v>
      </c>
      <c r="F18" s="1">
        <f t="shared" si="8"/>
        <v>4</v>
      </c>
      <c r="G18" s="1"/>
      <c r="H18" s="1">
        <v>3</v>
      </c>
      <c r="I18" s="1"/>
      <c r="J18" s="1">
        <f t="shared" si="9"/>
        <v>10</v>
      </c>
      <c r="K18" s="12">
        <v>0</v>
      </c>
      <c r="L18" s="12">
        <v>0</v>
      </c>
      <c r="M18" s="12">
        <v>0</v>
      </c>
      <c r="N18" s="12">
        <v>2.25</v>
      </c>
      <c r="O18" s="12">
        <v>8</v>
      </c>
      <c r="P18" s="12">
        <v>2.5</v>
      </c>
      <c r="Q18" s="12">
        <v>10.5</v>
      </c>
      <c r="R18" s="1">
        <v>1</v>
      </c>
      <c r="S18" s="1">
        <v>0</v>
      </c>
      <c r="T18" s="1">
        <v>1.5</v>
      </c>
      <c r="U18" s="1">
        <v>7.75</v>
      </c>
      <c r="V18" s="1">
        <v>4</v>
      </c>
      <c r="W18" s="1"/>
    </row>
    <row r="19" ht="16.5">
      <c r="A19" s="1"/>
      <c r="B19" s="1"/>
      <c r="C19" s="1"/>
      <c r="D19" s="1"/>
      <c r="E19" s="1"/>
      <c r="F19" s="1"/>
      <c r="G19" s="1"/>
      <c r="H19" s="1"/>
      <c r="I19" s="1"/>
      <c r="J19" s="1"/>
      <c r="K19" s="12"/>
      <c r="L19" s="12"/>
      <c r="M19" s="12"/>
      <c r="N19" s="12"/>
      <c r="O19" s="12"/>
      <c r="P19" s="12"/>
      <c r="Q19" s="12"/>
      <c r="R19" s="1"/>
      <c r="S19" s="1"/>
      <c r="T19" s="1"/>
      <c r="U19" s="1"/>
      <c r="V19" s="1"/>
      <c r="W19" s="1"/>
    </row>
    <row r="20" ht="16.5">
      <c r="A20" s="1" t="s">
        <v>37</v>
      </c>
      <c r="B20" s="1">
        <v>205</v>
      </c>
      <c r="C20" s="1">
        <f t="shared" si="5"/>
        <v>176</v>
      </c>
      <c r="D20" s="1">
        <f>C20/C$20</f>
        <v>1</v>
      </c>
      <c r="E20" s="1">
        <f t="shared" si="7"/>
        <v>10.49999</v>
      </c>
      <c r="F20" s="13">
        <f t="shared" si="8"/>
        <v>10</v>
      </c>
      <c r="G20" s="1"/>
      <c r="H20" s="1">
        <v>8</v>
      </c>
      <c r="I20" s="1"/>
      <c r="J20" s="1">
        <f t="shared" si="9"/>
        <v>20</v>
      </c>
      <c r="K20" s="12">
        <v>10</v>
      </c>
      <c r="L20" s="12">
        <v>10</v>
      </c>
      <c r="M20" s="12">
        <v>10</v>
      </c>
      <c r="N20" s="12">
        <v>16</v>
      </c>
      <c r="O20" s="12">
        <v>19</v>
      </c>
      <c r="P20" s="12">
        <v>13</v>
      </c>
      <c r="Q20" s="12">
        <v>17</v>
      </c>
      <c r="R20" s="1">
        <v>10</v>
      </c>
      <c r="S20" s="1">
        <v>4</v>
      </c>
      <c r="T20" s="1">
        <v>16</v>
      </c>
      <c r="U20" s="1">
        <v>16</v>
      </c>
      <c r="V20" s="1">
        <v>15</v>
      </c>
      <c r="W20" s="1">
        <v>40</v>
      </c>
    </row>
    <row r="21" ht="14.25">
      <c r="G21" s="14"/>
      <c r="H21" s="14"/>
      <c r="I21" s="14"/>
      <c r="J21" s="14"/>
    </row>
    <row r="22" ht="16.5">
      <c r="A22" s="1" t="s">
        <v>38</v>
      </c>
      <c r="B22" s="1" t="s">
        <v>39</v>
      </c>
      <c r="C22" s="1">
        <v>28.5</v>
      </c>
      <c r="D22" s="1">
        <v>-28</v>
      </c>
      <c r="E22" s="1">
        <v>0.55555500000000002</v>
      </c>
      <c r="F22" s="1"/>
      <c r="G22" s="1"/>
      <c r="H22" s="1"/>
      <c r="I22" s="1"/>
      <c r="J22" s="1"/>
      <c r="K22" s="1"/>
      <c r="L22" s="1"/>
      <c r="M22" s="1"/>
    </row>
    <row r="23" ht="16.5">
      <c r="A23" s="1"/>
      <c r="B23" s="1" t="s">
        <v>40</v>
      </c>
      <c r="C23" s="12" t="s">
        <v>41</v>
      </c>
      <c r="D23" s="12" t="s">
        <v>42</v>
      </c>
      <c r="E23" s="12" t="s">
        <v>43</v>
      </c>
      <c r="F23" s="1"/>
      <c r="G23" s="1"/>
      <c r="H23" s="1"/>
      <c r="I23" s="1"/>
      <c r="J23" s="1"/>
    </row>
    <row r="24" ht="16.5">
      <c r="C24" s="1"/>
      <c r="D24" s="1"/>
    </row>
    <row r="25" ht="16.5">
      <c r="A25" s="15" t="s">
        <v>44</v>
      </c>
      <c r="B25" s="1"/>
    </row>
    <row r="26" ht="14.25">
      <c r="A26" s="16" t="s">
        <v>45</v>
      </c>
    </row>
    <row r="27" ht="14.25">
      <c r="A27" s="16" t="s">
        <v>46</v>
      </c>
    </row>
    <row r="28" ht="14.25">
      <c r="A28" s="17" t="s">
        <v>47</v>
      </c>
    </row>
    <row r="29" ht="14.25">
      <c r="A29" s="17" t="s">
        <v>48</v>
      </c>
    </row>
    <row r="30" ht="14.25">
      <c r="A30" s="18" t="s">
        <v>49</v>
      </c>
    </row>
    <row r="31" ht="14.25">
      <c r="A31" s="18" t="s">
        <v>50</v>
      </c>
    </row>
    <row r="32" ht="14.25">
      <c r="A32" s="18" t="s">
        <v>51</v>
      </c>
    </row>
    <row r="33" ht="14.25">
      <c r="A33" s="19" t="s">
        <v>52</v>
      </c>
    </row>
    <row r="34" ht="14.25">
      <c r="A34" s="19" t="s">
        <v>53</v>
      </c>
    </row>
    <row r="35" ht="14.25">
      <c r="A35" s="19" t="s">
        <v>54</v>
      </c>
    </row>
    <row r="37" ht="16.5">
      <c r="A37" s="1" t="s">
        <v>55</v>
      </c>
    </row>
    <row r="38" ht="16.5">
      <c r="A38" s="20" t="s">
        <v>56</v>
      </c>
    </row>
    <row r="39" ht="16.5">
      <c r="A39" s="21" t="s">
        <v>57</v>
      </c>
    </row>
    <row r="40" ht="16.5">
      <c r="A40" s="22" t="s">
        <v>58</v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between" id="{000000C6-000A-48FC-8E8F-001C007400D2}">
            <xm:f>3</xm:f>
            <xm:f>4</xm:f>
            <x14:dxf>
              <fill>
                <patternFill patternType="solid">
                  <fgColor rgb="FFFEE597"/>
                  <bgColor rgb="FFFEE597"/>
                </patternFill>
              </fill>
            </x14:dxf>
          </x14:cfRule>
          <xm:sqref>F2:F18</xm:sqref>
        </x14:conditionalFormatting>
        <x14:conditionalFormatting xmlns:xm="http://schemas.microsoft.com/office/excel/2006/main">
          <x14:cfRule type="cellIs" priority="3" operator="between" id="{002C0005-0016-43A3-B3EA-00C700C900DB}">
            <xm:f>5</xm:f>
            <xm:f>7</xm:f>
            <x14:dxf>
              <font>
                <color theme="1" tint="0"/>
              </font>
              <fill>
                <patternFill patternType="solid">
                  <fgColor rgb="FFA9D08D"/>
                  <bgColor rgb="FFA9D08D"/>
                </patternFill>
              </fill>
            </x14:dxf>
          </x14:cfRule>
          <xm:sqref>F2:F18</xm:sqref>
        </x14:conditionalFormatting>
        <x14:conditionalFormatting xmlns:xm="http://schemas.microsoft.com/office/excel/2006/main">
          <x14:cfRule type="cellIs" priority="2" operator="between" id="{009700A9-000A-445C-B07A-000100EC0038}">
            <xm:f>8</xm:f>
            <xm:f>10</xm:f>
            <x14:dxf>
              <fill>
                <patternFill patternType="solid">
                  <fgColor rgb="FF9CC4E5"/>
                  <bgColor rgb="FF9CC4E5"/>
                </patternFill>
              </fill>
            </x14:dxf>
          </x14:cfRule>
          <xm:sqref>F2:F18</xm:sqref>
        </x14:conditionalFormatting>
        <x14:conditionalFormatting xmlns:xm="http://schemas.microsoft.com/office/excel/2006/main">
          <x14:cfRule type="cellIs" priority="1" operator="between" id="{00D6005B-00AE-4C04-9163-0092006A002D}">
            <xm:f>0</xm:f>
            <xm:f>2</xm:f>
            <x14:dxf>
              <fill>
                <patternFill patternType="solid">
                  <fgColor rgb="FFFF6E6E"/>
                  <bgColor rgb="FFFF6E6E"/>
                </patternFill>
              </fill>
            </x14:dxf>
          </x14:cfRule>
          <xm:sqref>F2:F18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R7-Office/7.2.0.134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Даниил Алексеевич Петров</cp:lastModifiedBy>
  <cp:revision>94</cp:revision>
  <dcterms:modified xsi:type="dcterms:W3CDTF">2022-11-16T09:19:42Z</dcterms:modified>
</cp:coreProperties>
</file>