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<sst xmlns="http://schemas.openxmlformats.org/spreadsheetml/2006/main" count="50" uniqueCount="50">
  <si>
    <t>Группа</t>
  </si>
  <si>
    <t>Сумма</t>
  </si>
  <si>
    <t>x</t>
  </si>
  <si>
    <t>f(x)</t>
  </si>
  <si>
    <t>Оценка</t>
  </si>
  <si>
    <t>T1</t>
  </si>
  <si>
    <t>T2</t>
  </si>
  <si>
    <t>12.09</t>
  </si>
  <si>
    <t>19.09</t>
  </si>
  <si>
    <t>26.09</t>
  </si>
  <si>
    <t>03.10</t>
  </si>
  <si>
    <t xml:space="preserve">Баймухамбетова Адель</t>
  </si>
  <si>
    <t xml:space="preserve">Брюханцева Ульяна</t>
  </si>
  <si>
    <t xml:space="preserve">Выдрина Ксения</t>
  </si>
  <si>
    <t xml:space="preserve">Гавриш Кирилл</t>
  </si>
  <si>
    <t xml:space="preserve">Дай Сюй</t>
  </si>
  <si>
    <t xml:space="preserve">Жамбыл Нариман</t>
  </si>
  <si>
    <t xml:space="preserve">Игнатьев Павел</t>
  </si>
  <si>
    <t xml:space="preserve">Калинин Фёдор</t>
  </si>
  <si>
    <t xml:space="preserve">Кириллов Максим</t>
  </si>
  <si>
    <t xml:space="preserve">Костина Евгения</t>
  </si>
  <si>
    <t xml:space="preserve">Рязанов Константин</t>
  </si>
  <si>
    <t xml:space="preserve">Симонович Екатерина</t>
  </si>
  <si>
    <t xml:space="preserve">Тихомиров Андрей</t>
  </si>
  <si>
    <t xml:space="preserve">Фиронова Глафира</t>
  </si>
  <si>
    <t xml:space="preserve">Шарафутдинова Анжела</t>
  </si>
  <si>
    <t xml:space="preserve">Шикин Александр</t>
  </si>
  <si>
    <t xml:space="preserve">Щербина Таисия</t>
  </si>
  <si>
    <t xml:space="preserve">Максимальные значения</t>
  </si>
  <si>
    <t xml:space="preserve">f(x) = a + b / (c * x + 1)</t>
  </si>
  <si>
    <t xml:space="preserve">(a, b, c):</t>
  </si>
  <si>
    <t xml:space="preserve">( x, f(x) ):</t>
  </si>
  <si>
    <t xml:space="preserve">( 0, 0.5 )</t>
  </si>
  <si>
    <t xml:space="preserve">( 0.3, 4.5 )</t>
  </si>
  <si>
    <t xml:space="preserve">( 1, 10.5 )</t>
  </si>
  <si>
    <t xml:space="preserve">x     : оценка</t>
  </si>
  <si>
    <t xml:space="preserve">0     : неуд( 1)</t>
  </si>
  <si>
    <t xml:space="preserve">0.0667: неуд( 2)</t>
  </si>
  <si>
    <t xml:space="preserve">0.1385:   уд( 3)</t>
  </si>
  <si>
    <t xml:space="preserve">0.216 :   уд( 4)</t>
  </si>
  <si>
    <t xml:space="preserve">0.3   :  хор( 5)</t>
  </si>
  <si>
    <t xml:space="preserve">0.3914:  хор( 6)</t>
  </si>
  <si>
    <t xml:space="preserve">0.491 :  хор( 7)</t>
  </si>
  <si>
    <t xml:space="preserve">0.6   :  отл( 8)</t>
  </si>
  <si>
    <t xml:space="preserve">0.72  :  отл( 9)</t>
  </si>
  <si>
    <t xml:space="preserve">0.8527:  отл(10)</t>
  </si>
  <si>
    <t xml:space="preserve">контесты и задачи:</t>
  </si>
  <si>
    <t xml:space="preserve">уже протухли</t>
  </si>
  <si>
    <t xml:space="preserve">протухнут к следующей паре</t>
  </si>
  <si>
    <t>свежак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</si>
</sst>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name val="Calibri"/>
      <color theme="1"/>
      <sz val="11.000000"/>
      <scheme val="minor"/>
    </font>
    <font>
      <name val="Calibri"/>
      <color rgb="FF9C6500"/>
      <sz val="11.000000"/>
      <scheme val="minor"/>
    </font>
    <font>
      <name val="Open Sans"/>
      <color theme="1"/>
      <sz val="11.000000"/>
    </font>
    <font>
      <name val="Open Sans"/>
      <color theme="1" tint="0"/>
      <sz val="11.000000"/>
    </font>
    <font>
      <name val="DejaVu Sans Mono"/>
      <color theme="1"/>
      <sz val="11.000000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FF7F7F"/>
        <bgColor rgb="FFFF7F7F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rgb="FFFC7E7E"/>
        <bgColor rgb="FFFC7E7E"/>
      </patternFill>
    </fill>
    <fill>
      <patternFill patternType="solid">
        <fgColor theme="4" tint="0.39997558519241921"/>
        <bgColor theme="4" tint="0.39997558519241921"/>
      </patternFill>
    </fill>
  </fills>
  <borders count="1">
    <border>
      <left/>
      <right/>
      <top/>
      <bottom/>
      <diagonal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19">
    <xf fontId="0" fillId="0" borderId="0" numFmtId="0" xfId="0"/>
    <xf fontId="2" fillId="0" borderId="0" numFmtId="0" xfId="0" applyFont="1"/>
    <xf fontId="2" fillId="0" borderId="0" numFmtId="49" xfId="0" applyNumberFormat="1" applyFont="1"/>
    <xf fontId="3" fillId="3" borderId="0" numFmtId="0" xfId="0" applyFont="1" applyFill="1" applyAlignment="1">
      <alignment horizontal="right"/>
    </xf>
    <xf fontId="3" fillId="4" borderId="0" numFmtId="0" xfId="0" applyFont="1" applyFill="1" applyAlignment="1">
      <alignment horizontal="right"/>
    </xf>
    <xf fontId="3" fillId="3" borderId="0" numFmtId="49" xfId="0" applyNumberFormat="1" applyFont="1" applyFill="1" applyAlignment="1">
      <alignment horizontal="right"/>
    </xf>
    <xf fontId="3" fillId="4" borderId="0" numFmtId="49" xfId="0" applyNumberFormat="1" applyFont="1" applyFill="1" applyAlignment="1">
      <alignment horizontal="right"/>
    </xf>
    <xf fontId="3" fillId="5" borderId="0" numFmtId="49" xfId="0" applyNumberFormat="1" applyFont="1" applyFill="1" applyAlignment="1">
      <alignment horizontal="right"/>
    </xf>
    <xf fontId="2" fillId="0" borderId="0" numFmtId="0" xfId="0" applyFont="1" applyAlignment="1">
      <alignment horizontal="right"/>
    </xf>
    <xf fontId="2" fillId="6" borderId="0" numFmtId="0" xfId="0" applyFont="1" applyFill="1"/>
    <xf fontId="0" fillId="0" borderId="0" numFmtId="0" xfId="0"/>
    <xf fontId="4" fillId="0" borderId="0" numFmtId="0" xfId="0" applyFont="1"/>
    <xf fontId="4" fillId="7" borderId="0" numFmtId="0" xfId="0" applyFont="1" applyFill="1"/>
    <xf fontId="4" fillId="4" borderId="0" numFmtId="0" xfId="0" applyFont="1" applyFill="1"/>
    <xf fontId="4" fillId="5" borderId="0" numFmtId="0" xfId="0" applyFont="1" applyFill="1"/>
    <xf fontId="4" fillId="8" borderId="0" numFmtId="0" xfId="0" applyFont="1" applyFill="1"/>
    <xf fontId="2" fillId="3" borderId="0" numFmtId="0" xfId="0" applyFont="1" applyFill="1"/>
    <xf fontId="2" fillId="4" borderId="0" numFmtId="0" xfId="0" applyFont="1" applyFill="1"/>
    <xf fontId="2" fillId="5" borderId="0" numFmtId="0" xfId="0" applyFont="1" applyFill="1"/>
  </cellXfs>
  <cellStyles count="2">
    <cellStyle name="Normal" xfId="0" builtinId="0"/>
    <cellStyle name="Neutral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3.880000000000001"/>
  <cols>
    <col customWidth="1" min="1" max="1" width="32.00390625"/>
    <col customWidth="1" min="2" max="2" width="11.28125"/>
    <col customWidth="1" min="3" max="3" width="12.00390625"/>
    <col customWidth="1" min="4" max="4" width="14.421875"/>
    <col customWidth="1" min="5" max="5" width="13.7109375"/>
    <col customWidth="1" min="6" max="6" width="8.7109375"/>
    <col customWidth="1" min="7" max="7" width="4.7109375"/>
    <col customWidth="1" min="8" max="9" width="3.57421875"/>
    <col customWidth="1" min="10" max="10" width="8.140625"/>
    <col customWidth="1" min="11" max="11" width="7.8515625"/>
    <col customWidth="1" min="12" max="12" width="7.00390625"/>
    <col customWidth="1" min="13" max="13" width="7.421875"/>
  </cols>
  <sheetData>
    <row r="1" ht="15.75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/>
      <c r="H1" s="3" t="s">
        <v>5</v>
      </c>
      <c r="I1" s="4" t="s">
        <v>6</v>
      </c>
      <c r="J1" s="5" t="s">
        <v>7</v>
      </c>
      <c r="K1" s="5" t="s">
        <v>8</v>
      </c>
      <c r="L1" s="6" t="s">
        <v>9</v>
      </c>
      <c r="M1" s="7" t="s">
        <v>10</v>
      </c>
    </row>
    <row r="2" ht="15.75">
      <c r="A2" s="1" t="s">
        <v>11</v>
      </c>
      <c r="B2" s="1">
        <v>204</v>
      </c>
      <c r="C2" s="1">
        <f t="shared" ref="C2:C9" si="0">SUM(H2:M2)</f>
        <v>40</v>
      </c>
      <c r="D2" s="1">
        <f t="shared" ref="D2:D9" si="1">ROUND(C2/C$20,5)</f>
        <v>0.47059000000000006</v>
      </c>
      <c r="E2" s="1">
        <f t="shared" ref="E2:E9" si="2">ROUND(C$22+D$22/(E$22*D2+1),5)</f>
        <v>6.3031200000000007</v>
      </c>
      <c r="F2" s="1">
        <f t="shared" ref="F2:F9" si="3">ROUND(E2,0)</f>
        <v>6</v>
      </c>
      <c r="G2" s="1"/>
      <c r="H2" s="8">
        <v>9</v>
      </c>
      <c r="I2" s="8"/>
      <c r="J2" s="8">
        <v>12.75</v>
      </c>
      <c r="K2" s="8">
        <v>14.75</v>
      </c>
      <c r="L2" s="8">
        <v>2</v>
      </c>
      <c r="M2" s="8">
        <v>1.5</v>
      </c>
    </row>
    <row r="3" ht="15.75">
      <c r="A3" s="1" t="s">
        <v>12</v>
      </c>
      <c r="B3" s="1">
        <v>204</v>
      </c>
      <c r="C3" s="1">
        <f t="shared" si="0"/>
        <v>34.875</v>
      </c>
      <c r="D3" s="1">
        <f t="shared" si="1"/>
        <v>0.41029000000000004</v>
      </c>
      <c r="E3" s="1">
        <f t="shared" si="2"/>
        <v>5.6975600000000002</v>
      </c>
      <c r="F3" s="1">
        <f t="shared" si="3"/>
        <v>6</v>
      </c>
      <c r="G3" s="1"/>
      <c r="H3" s="8">
        <v>8</v>
      </c>
      <c r="I3" s="8"/>
      <c r="J3" s="8">
        <v>12.25</v>
      </c>
      <c r="K3" s="8">
        <v>7.625</v>
      </c>
      <c r="L3" s="8">
        <v>2</v>
      </c>
      <c r="M3" s="8">
        <v>5</v>
      </c>
    </row>
    <row r="4" ht="15.75">
      <c r="A4" s="1" t="s">
        <v>13</v>
      </c>
      <c r="B4" s="1">
        <v>203</v>
      </c>
      <c r="C4" s="1">
        <f t="shared" si="0"/>
        <v>26.625</v>
      </c>
      <c r="D4" s="1">
        <f t="shared" si="1"/>
        <v>0.31324000000000002</v>
      </c>
      <c r="E4" s="1">
        <f t="shared" si="2"/>
        <v>4.65036</v>
      </c>
      <c r="F4" s="1">
        <f t="shared" si="3"/>
        <v>5</v>
      </c>
      <c r="G4" s="1"/>
      <c r="H4" s="8">
        <v>8</v>
      </c>
      <c r="I4" s="8"/>
      <c r="J4" s="8">
        <v>10.75</v>
      </c>
      <c r="K4" s="8">
        <v>6.625</v>
      </c>
      <c r="L4" s="8"/>
      <c r="M4" s="8">
        <v>1.25</v>
      </c>
    </row>
    <row r="5" ht="15.75">
      <c r="A5" s="1" t="s">
        <v>14</v>
      </c>
      <c r="B5" s="1">
        <v>202</v>
      </c>
      <c r="C5" s="1">
        <f t="shared" si="0"/>
        <v>18.125</v>
      </c>
      <c r="D5" s="1">
        <f t="shared" si="1"/>
        <v>0.21324000000000001</v>
      </c>
      <c r="E5" s="1">
        <f t="shared" si="2"/>
        <v>3.4657200000000001</v>
      </c>
      <c r="F5" s="1">
        <f t="shared" si="3"/>
        <v>3</v>
      </c>
      <c r="G5" s="1"/>
      <c r="H5" s="8">
        <v>0</v>
      </c>
      <c r="I5" s="8"/>
      <c r="J5" s="8">
        <v>6.5</v>
      </c>
      <c r="K5" s="8">
        <v>6.125</v>
      </c>
      <c r="L5" s="8">
        <v>4</v>
      </c>
      <c r="M5" s="8">
        <v>1.5</v>
      </c>
    </row>
    <row r="6" ht="15.75">
      <c r="A6" s="1" t="s">
        <v>15</v>
      </c>
      <c r="B6" s="1">
        <v>201</v>
      </c>
      <c r="C6" s="1">
        <f t="shared" si="0"/>
        <v>7.5</v>
      </c>
      <c r="D6" s="1">
        <f t="shared" si="1"/>
        <v>0.088240000000000013</v>
      </c>
      <c r="E6" s="1">
        <f t="shared" si="2"/>
        <v>1.8084800000000001</v>
      </c>
      <c r="F6" s="1">
        <f t="shared" si="3"/>
        <v>2</v>
      </c>
      <c r="G6" s="1"/>
      <c r="H6" s="8"/>
      <c r="I6" s="8"/>
      <c r="J6" s="8">
        <v>6.5</v>
      </c>
      <c r="K6" s="8">
        <v>0.25</v>
      </c>
      <c r="L6" s="8"/>
      <c r="M6" s="8">
        <v>0.75</v>
      </c>
    </row>
    <row r="7" ht="15.75">
      <c r="A7" s="1" t="s">
        <v>16</v>
      </c>
      <c r="B7" s="1">
        <v>201</v>
      </c>
      <c r="C7" s="1">
        <f t="shared" si="0"/>
        <v>17.125</v>
      </c>
      <c r="D7" s="1">
        <f t="shared" si="1"/>
        <v>0.20147000000000001</v>
      </c>
      <c r="E7" s="1">
        <f t="shared" si="2"/>
        <v>3.3185100000000003</v>
      </c>
      <c r="F7" s="1">
        <f t="shared" si="3"/>
        <v>3</v>
      </c>
      <c r="G7" s="1"/>
      <c r="H7" s="8">
        <v>8</v>
      </c>
      <c r="I7" s="8"/>
      <c r="J7" s="8">
        <v>8.75</v>
      </c>
      <c r="K7" s="8">
        <v>0.375</v>
      </c>
      <c r="L7" s="8"/>
      <c r="M7" s="8"/>
    </row>
    <row r="8" ht="15.75">
      <c r="A8" s="1" t="s">
        <v>17</v>
      </c>
      <c r="B8" s="1">
        <v>205</v>
      </c>
      <c r="C8" s="1">
        <f t="shared" si="0"/>
        <v>18.375</v>
      </c>
      <c r="D8" s="1">
        <f t="shared" si="1"/>
        <v>0.21618000000000001</v>
      </c>
      <c r="E8" s="1">
        <f t="shared" si="2"/>
        <v>3.5022300000000004</v>
      </c>
      <c r="F8" s="1">
        <f t="shared" si="3"/>
        <v>4</v>
      </c>
      <c r="G8" s="1"/>
      <c r="H8" s="8">
        <v>0</v>
      </c>
      <c r="I8" s="8"/>
      <c r="J8" s="8">
        <v>6</v>
      </c>
      <c r="K8" s="8">
        <v>11.875</v>
      </c>
      <c r="L8" s="8"/>
      <c r="M8" s="8">
        <v>0.5</v>
      </c>
    </row>
    <row r="9" ht="15.75">
      <c r="A9" s="1" t="s">
        <v>18</v>
      </c>
      <c r="B9" s="1">
        <v>205</v>
      </c>
      <c r="C9" s="1">
        <f t="shared" si="0"/>
        <v>33.25</v>
      </c>
      <c r="D9" s="1">
        <f t="shared" si="1"/>
        <v>0.39118000000000003</v>
      </c>
      <c r="E9" s="1">
        <f t="shared" si="2"/>
        <v>5.4986900000000007</v>
      </c>
      <c r="F9" s="1">
        <f t="shared" si="3"/>
        <v>5</v>
      </c>
      <c r="G9" s="1"/>
      <c r="H9" s="8">
        <v>7</v>
      </c>
      <c r="I9" s="8"/>
      <c r="J9" s="8">
        <v>14.25</v>
      </c>
      <c r="K9" s="8">
        <v>10</v>
      </c>
      <c r="L9" s="8"/>
      <c r="M9" s="8">
        <v>2</v>
      </c>
    </row>
    <row r="10" ht="15.75">
      <c r="A10" s="1" t="s">
        <v>19</v>
      </c>
      <c r="B10" s="1">
        <v>202</v>
      </c>
      <c r="C10" s="1">
        <f t="shared" ref="C10:C20" si="4">SUM(H10:M10)</f>
        <v>49</v>
      </c>
      <c r="D10" s="1">
        <f t="shared" ref="D10:D18" si="5">ROUND(C10/C$20,5)</f>
        <v>0.57647000000000004</v>
      </c>
      <c r="E10" s="1">
        <f t="shared" ref="E10:E20" si="6">ROUND(C$22+D$22/(E$22*D10+1),5)</f>
        <v>7.2920700000000007</v>
      </c>
      <c r="F10" s="1">
        <f t="shared" ref="F10:F20" si="7">ROUND(E10,0)</f>
        <v>7</v>
      </c>
      <c r="G10" s="1"/>
      <c r="H10" s="8">
        <v>6</v>
      </c>
      <c r="I10" s="8"/>
      <c r="J10" s="8">
        <v>12.25</v>
      </c>
      <c r="K10" s="8">
        <v>13</v>
      </c>
      <c r="L10" s="8">
        <v>10</v>
      </c>
      <c r="M10" s="8">
        <v>7.75</v>
      </c>
    </row>
    <row r="11" ht="15.75">
      <c r="A11" s="1" t="s">
        <v>20</v>
      </c>
      <c r="B11" s="1">
        <v>204</v>
      </c>
      <c r="C11" s="1">
        <f t="shared" si="4"/>
        <v>39.25</v>
      </c>
      <c r="D11" s="1">
        <f t="shared" si="5"/>
        <v>0.46176000000000006</v>
      </c>
      <c r="E11" s="1">
        <f t="shared" si="6"/>
        <v>6.2164600000000005</v>
      </c>
      <c r="F11" s="1">
        <f t="shared" si="7"/>
        <v>6</v>
      </c>
      <c r="G11" s="1"/>
      <c r="H11" s="8">
        <v>6</v>
      </c>
      <c r="I11" s="8"/>
      <c r="J11" s="8">
        <v>16</v>
      </c>
      <c r="K11" s="8">
        <v>9.25</v>
      </c>
      <c r="L11" s="8">
        <v>6.25</v>
      </c>
      <c r="M11" s="8">
        <v>1.75</v>
      </c>
    </row>
    <row r="12" ht="15.75">
      <c r="A12" s="1" t="s">
        <v>21</v>
      </c>
      <c r="B12" s="1">
        <v>202</v>
      </c>
      <c r="C12" s="1">
        <f t="shared" si="4"/>
        <v>8.5</v>
      </c>
      <c r="D12" s="1">
        <f t="shared" si="5"/>
        <v>0.10000000000000001</v>
      </c>
      <c r="E12" s="1">
        <f t="shared" si="6"/>
        <v>1.9736800000000001</v>
      </c>
      <c r="F12" s="1">
        <f t="shared" si="7"/>
        <v>2</v>
      </c>
      <c r="G12" s="1"/>
      <c r="H12" s="8">
        <v>0</v>
      </c>
      <c r="I12" s="8"/>
      <c r="J12" s="8">
        <v>3</v>
      </c>
      <c r="K12" s="8">
        <v>3</v>
      </c>
      <c r="L12" s="8">
        <v>1.5</v>
      </c>
      <c r="M12" s="8">
        <v>1</v>
      </c>
    </row>
    <row r="13" ht="15.75">
      <c r="A13" s="1" t="s">
        <v>22</v>
      </c>
      <c r="B13" s="1">
        <v>204</v>
      </c>
      <c r="C13" s="1">
        <f t="shared" si="4"/>
        <v>31.75</v>
      </c>
      <c r="D13" s="1">
        <f t="shared" si="5"/>
        <v>0.37353000000000003</v>
      </c>
      <c r="E13" s="1">
        <f t="shared" si="6"/>
        <v>5.3119100000000001</v>
      </c>
      <c r="F13" s="1">
        <f t="shared" si="7"/>
        <v>5</v>
      </c>
      <c r="G13" s="1"/>
      <c r="H13" s="8">
        <v>5</v>
      </c>
      <c r="I13" s="8"/>
      <c r="J13" s="8">
        <v>15</v>
      </c>
      <c r="K13" s="8">
        <v>11.75</v>
      </c>
      <c r="L13" s="8"/>
      <c r="M13" s="8"/>
    </row>
    <row r="14" ht="15.75">
      <c r="A14" s="1" t="s">
        <v>23</v>
      </c>
      <c r="B14" s="1">
        <v>202</v>
      </c>
      <c r="C14" s="1">
        <f t="shared" si="4"/>
        <v>13.75</v>
      </c>
      <c r="D14" s="1">
        <f t="shared" si="5"/>
        <v>0.16176000000000001</v>
      </c>
      <c r="E14" s="1">
        <f t="shared" si="6"/>
        <v>2.8087800000000001</v>
      </c>
      <c r="F14" s="1">
        <f t="shared" si="7"/>
        <v>3</v>
      </c>
      <c r="G14" s="1"/>
      <c r="H14" s="8">
        <v>0</v>
      </c>
      <c r="I14" s="8"/>
      <c r="J14" s="8">
        <v>4</v>
      </c>
      <c r="K14" s="8">
        <v>8.25</v>
      </c>
      <c r="L14" s="8"/>
      <c r="M14" s="8">
        <v>1.5</v>
      </c>
    </row>
    <row r="15" ht="15.75">
      <c r="A15" s="1" t="s">
        <v>24</v>
      </c>
      <c r="B15" s="1">
        <v>203</v>
      </c>
      <c r="C15" s="1">
        <f t="shared" si="4"/>
        <v>28.5</v>
      </c>
      <c r="D15" s="1">
        <f t="shared" si="5"/>
        <v>0.33529000000000003</v>
      </c>
      <c r="E15" s="1">
        <f t="shared" si="6"/>
        <v>4.8966400000000005</v>
      </c>
      <c r="F15" s="1">
        <f t="shared" si="7"/>
        <v>5</v>
      </c>
      <c r="G15" s="1"/>
      <c r="H15" s="8">
        <v>8</v>
      </c>
      <c r="I15" s="8"/>
      <c r="J15" s="8">
        <v>6.25</v>
      </c>
      <c r="K15" s="8">
        <v>8.5</v>
      </c>
      <c r="L15" s="8">
        <v>3</v>
      </c>
      <c r="M15" s="8">
        <v>2.75</v>
      </c>
    </row>
    <row r="16" ht="15.75">
      <c r="A16" s="1" t="s">
        <v>25</v>
      </c>
      <c r="B16" s="1">
        <v>202</v>
      </c>
      <c r="C16" s="1">
        <f t="shared" si="4"/>
        <v>28.75</v>
      </c>
      <c r="D16" s="1">
        <f t="shared" si="5"/>
        <v>0.33824000000000004</v>
      </c>
      <c r="E16" s="1">
        <f t="shared" si="6"/>
        <v>4.9292100000000003</v>
      </c>
      <c r="F16" s="1">
        <f t="shared" si="7"/>
        <v>5</v>
      </c>
      <c r="G16" s="1"/>
      <c r="H16" s="8">
        <v>8</v>
      </c>
      <c r="I16" s="8"/>
      <c r="J16" s="8">
        <v>5</v>
      </c>
      <c r="K16" s="8">
        <v>10</v>
      </c>
      <c r="L16" s="8">
        <v>2.5</v>
      </c>
      <c r="M16" s="8">
        <v>3.25</v>
      </c>
    </row>
    <row r="17" ht="15.75">
      <c r="A17" s="1" t="s">
        <v>26</v>
      </c>
      <c r="B17" s="1">
        <v>204</v>
      </c>
      <c r="C17" s="1">
        <f t="shared" si="4"/>
        <v>25.375</v>
      </c>
      <c r="D17" s="1">
        <f t="shared" si="5"/>
        <v>0.29853000000000002</v>
      </c>
      <c r="E17" s="1">
        <f t="shared" si="6"/>
        <v>4.4831799999999999</v>
      </c>
      <c r="F17" s="1">
        <f t="shared" si="7"/>
        <v>4</v>
      </c>
      <c r="G17" s="1"/>
      <c r="H17" s="8">
        <v>5</v>
      </c>
      <c r="I17" s="8"/>
      <c r="J17" s="8">
        <v>10.5</v>
      </c>
      <c r="K17" s="8">
        <v>4.875</v>
      </c>
      <c r="L17" s="8">
        <v>3.5</v>
      </c>
      <c r="M17" s="8">
        <v>1.5</v>
      </c>
    </row>
    <row r="18" ht="15.75">
      <c r="A18" s="1" t="s">
        <v>27</v>
      </c>
      <c r="B18" s="1">
        <v>203</v>
      </c>
      <c r="C18" s="1">
        <f t="shared" si="4"/>
        <v>13.25</v>
      </c>
      <c r="D18" s="1">
        <f t="shared" si="5"/>
        <v>0.15588000000000002</v>
      </c>
      <c r="E18" s="1">
        <f t="shared" si="6"/>
        <v>2.7315500000000004</v>
      </c>
      <c r="F18" s="1">
        <f t="shared" si="7"/>
        <v>3</v>
      </c>
      <c r="G18" s="1"/>
      <c r="H18" s="8">
        <v>0</v>
      </c>
      <c r="I18" s="8"/>
      <c r="J18" s="8">
        <v>2.25</v>
      </c>
      <c r="K18" s="8">
        <v>8</v>
      </c>
      <c r="L18" s="8">
        <v>2.5</v>
      </c>
      <c r="M18" s="8">
        <v>0.5</v>
      </c>
    </row>
    <row r="19" ht="15.75">
      <c r="A19" s="1"/>
      <c r="B19" s="1"/>
      <c r="C19" s="1"/>
      <c r="D19" s="1"/>
      <c r="E19" s="1"/>
      <c r="F19" s="1"/>
      <c r="G19" s="1"/>
      <c r="H19" s="8"/>
      <c r="I19" s="8"/>
      <c r="J19" s="8"/>
      <c r="K19" s="8"/>
      <c r="L19" s="8"/>
      <c r="M19" s="8"/>
    </row>
    <row r="20" ht="15.75">
      <c r="A20" s="1" t="s">
        <v>28</v>
      </c>
      <c r="B20" s="1">
        <v>205</v>
      </c>
      <c r="C20" s="1">
        <f t="shared" si="4"/>
        <v>85</v>
      </c>
      <c r="D20" s="1">
        <f>C20/C$20</f>
        <v>1</v>
      </c>
      <c r="E20" s="1">
        <f t="shared" si="6"/>
        <v>10.49999</v>
      </c>
      <c r="F20" s="9">
        <f t="shared" si="7"/>
        <v>10</v>
      </c>
      <c r="G20" s="1"/>
      <c r="H20" s="8">
        <v>10</v>
      </c>
      <c r="I20" s="8">
        <v>10</v>
      </c>
      <c r="J20" s="8">
        <v>16</v>
      </c>
      <c r="K20" s="8">
        <v>19</v>
      </c>
      <c r="L20" s="8">
        <v>13</v>
      </c>
      <c r="M20" s="8">
        <v>17</v>
      </c>
    </row>
    <row r="21" ht="14.25">
      <c r="G21" s="10"/>
    </row>
    <row r="22" ht="15.75">
      <c r="A22" s="1" t="s">
        <v>29</v>
      </c>
      <c r="B22" s="1" t="s">
        <v>30</v>
      </c>
      <c r="C22" s="1">
        <v>28.5</v>
      </c>
      <c r="D22" s="1">
        <v>-28</v>
      </c>
      <c r="E22" s="1">
        <v>0.55555500000000002</v>
      </c>
      <c r="F22" s="1"/>
      <c r="G22" s="1"/>
      <c r="H22" s="1"/>
      <c r="I22" s="1"/>
    </row>
    <row r="23" ht="15.75">
      <c r="A23" s="1"/>
      <c r="B23" s="1" t="s">
        <v>31</v>
      </c>
      <c r="C23" s="8" t="s">
        <v>32</v>
      </c>
      <c r="D23" s="8" t="s">
        <v>33</v>
      </c>
      <c r="E23" s="8" t="s">
        <v>34</v>
      </c>
      <c r="F23" s="1"/>
      <c r="G23" s="1"/>
    </row>
    <row r="24" ht="15.75">
      <c r="C24" s="1"/>
      <c r="D24" s="1"/>
    </row>
    <row r="25" ht="15.75">
      <c r="A25" s="11" t="s">
        <v>35</v>
      </c>
      <c r="B25" s="1"/>
    </row>
    <row r="26" ht="14.25">
      <c r="A26" s="12" t="s">
        <v>36</v>
      </c>
    </row>
    <row r="27" ht="14.25">
      <c r="A27" s="12" t="s">
        <v>37</v>
      </c>
    </row>
    <row r="28" ht="14.25">
      <c r="A28" s="13" t="s">
        <v>38</v>
      </c>
    </row>
    <row r="29" ht="14.25">
      <c r="A29" s="13" t="s">
        <v>39</v>
      </c>
    </row>
    <row r="30" ht="14.25">
      <c r="A30" s="14" t="s">
        <v>40</v>
      </c>
    </row>
    <row r="31" ht="14.25">
      <c r="A31" s="14" t="s">
        <v>41</v>
      </c>
    </row>
    <row r="32" ht="14.25">
      <c r="A32" s="14" t="s">
        <v>42</v>
      </c>
    </row>
    <row r="33" ht="14.25">
      <c r="A33" s="15" t="s">
        <v>43</v>
      </c>
    </row>
    <row r="34" ht="14.25">
      <c r="A34" s="15" t="s">
        <v>44</v>
      </c>
    </row>
    <row r="35" ht="14.25">
      <c r="A35" s="15" t="s">
        <v>45</v>
      </c>
    </row>
    <row r="37" ht="15.75">
      <c r="A37" s="1" t="s">
        <v>46</v>
      </c>
    </row>
    <row r="38" ht="15.75">
      <c r="A38" s="16" t="s">
        <v>47</v>
      </c>
    </row>
    <row r="39" ht="15.75">
      <c r="A39" s="17" t="s">
        <v>48</v>
      </c>
    </row>
    <row r="40" ht="15.75">
      <c r="A40" s="18" t="s">
        <v>49</v>
      </c>
    </row>
  </sheetData>
  <sheetProtection autoFilter="1" deleteColumns="1" deleteRows="1" formatCells="1" formatColumns="1" formatRows="1" insertColumns="1" insertHyperlinks="1" insertRows="1" pivotTables="1" selectLockedCells="0" sheet="0" sort="1"/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between" id="{00AB006B-00B1-40A5-9DF4-0003004A00D2}">
            <xm:f>3</xm:f>
            <xm:f>4</xm:f>
            <x14:dxf>
              <fill>
                <patternFill patternType="solid">
                  <fgColor rgb="FFFEE597"/>
                  <bgColor rgb="FFFEE597"/>
                </patternFill>
              </fill>
            </x14:dxf>
          </x14:cfRule>
          <xm:sqref>F2:F18</xm:sqref>
        </x14:conditionalFormatting>
        <x14:conditionalFormatting xmlns:xm="http://schemas.microsoft.com/office/excel/2006/main">
          <x14:cfRule type="cellIs" priority="3" operator="between" id="{007F001A-00CC-456F-AD12-000200680022}">
            <xm:f>5</xm:f>
            <xm:f>7</xm:f>
            <x14:dxf>
              <font>
                <color theme="1" tint="0"/>
              </font>
              <fill>
                <patternFill patternType="solid">
                  <fgColor rgb="FFA9D08D"/>
                  <bgColor rgb="FFA9D08D"/>
                </patternFill>
              </fill>
            </x14:dxf>
          </x14:cfRule>
          <xm:sqref>F2:F18</xm:sqref>
        </x14:conditionalFormatting>
        <x14:conditionalFormatting xmlns:xm="http://schemas.microsoft.com/office/excel/2006/main">
          <x14:cfRule type="cellIs" priority="2" operator="between" id="{006B00DC-0049-4782-A92D-009E00B1000B}">
            <xm:f>8</xm:f>
            <xm:f>10</xm:f>
            <x14:dxf>
              <fill>
                <patternFill patternType="solid">
                  <fgColor rgb="FF9CC4E5"/>
                  <bgColor rgb="FF9CC4E5"/>
                </patternFill>
              </fill>
            </x14:dxf>
          </x14:cfRule>
          <xm:sqref>F2:F18</xm:sqref>
        </x14:conditionalFormatting>
        <x14:conditionalFormatting xmlns:xm="http://schemas.microsoft.com/office/excel/2006/main">
          <x14:cfRule type="cellIs" priority="1" operator="between" id="{004700F5-0021-4975-9FAA-001E002F008D}">
            <xm:f>0</xm:f>
            <xm:f>2</xm:f>
            <x14:dxf>
              <fill>
                <patternFill patternType="solid">
                  <fgColor rgb="FFFF6E6E"/>
                  <bgColor rgb="FFFF6E6E"/>
                </patternFill>
              </fill>
            </x14:dxf>
          </x14:cfRule>
          <xm:sqref>F2:F18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R7-Office/7.0.1.62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Даниил Алексеевич Петров</cp:lastModifiedBy>
  <cp:revision>54</cp:revision>
  <dcterms:modified xsi:type="dcterms:W3CDTF">2022-10-04T21:29:17Z</dcterms:modified>
</cp:coreProperties>
</file>