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e/Desktop/"/>
    </mc:Choice>
  </mc:AlternateContent>
  <xr:revisionPtr revIDLastSave="0" documentId="13_ncr:1_{B94F557C-86E6-9E43-AA11-E8518687F9B0}" xr6:coauthVersionLast="47" xr6:coauthVersionMax="47" xr10:uidLastSave="{00000000-0000-0000-0000-000000000000}"/>
  <bookViews>
    <workbookView xWindow="0" yWindow="500" windowWidth="33600" windowHeight="19200" xr2:uid="{44DCB61A-522B-0240-B307-69ACD4D816AF}"/>
  </bookViews>
  <sheets>
    <sheet name="Questionair" sheetId="2" r:id="rId1"/>
    <sheet name="Class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2" l="1"/>
  <c r="K18" i="2"/>
  <c r="J21" i="2"/>
  <c r="J18" i="2"/>
  <c r="N18" i="2"/>
  <c r="O17" i="2"/>
  <c r="N17" i="2"/>
  <c r="J23" i="2"/>
  <c r="J26" i="2" l="1"/>
  <c r="J25" i="2" l="1"/>
  <c r="K23" i="2"/>
  <c r="K17" i="2"/>
  <c r="O18" i="2"/>
  <c r="M18" i="2"/>
  <c r="L18" i="2"/>
  <c r="L17" i="2"/>
  <c r="M17" i="2"/>
  <c r="J17" i="2"/>
  <c r="J16" i="2"/>
  <c r="L15" i="2"/>
  <c r="K15" i="2"/>
  <c r="J15" i="2"/>
</calcChain>
</file>

<file path=xl/sharedStrings.xml><?xml version="1.0" encoding="utf-8"?>
<sst xmlns="http://schemas.openxmlformats.org/spreadsheetml/2006/main" count="531" uniqueCount="458">
  <si>
    <t>Classes</t>
  </si>
  <si>
    <t>ENG 1101</t>
  </si>
  <si>
    <t>Degrees</t>
  </si>
  <si>
    <t>BIO 1101</t>
  </si>
  <si>
    <t>RAD 1124</t>
  </si>
  <si>
    <t>BIO 2311</t>
  </si>
  <si>
    <t>MAT 1275</t>
  </si>
  <si>
    <t>MAT 1375</t>
  </si>
  <si>
    <t>Degree</t>
  </si>
  <si>
    <t>Nursing AAS</t>
  </si>
  <si>
    <t>Nursing BS</t>
  </si>
  <si>
    <t>Dental Hygiene AAS</t>
  </si>
  <si>
    <t>Health Science AS</t>
  </si>
  <si>
    <t>R Prof</t>
  </si>
  <si>
    <t>RW Prof</t>
  </si>
  <si>
    <t>RWM Prof</t>
  </si>
  <si>
    <t>None</t>
  </si>
  <si>
    <t>M Prof</t>
  </si>
  <si>
    <t>W Prof</t>
  </si>
  <si>
    <t>Major Change</t>
  </si>
  <si>
    <t>Missing MN Form</t>
  </si>
  <si>
    <t>Missing Imunization Form</t>
  </si>
  <si>
    <t>Missing Diploma</t>
  </si>
  <si>
    <t>Aware of ASAP</t>
  </si>
  <si>
    <t>Aware of SEEK</t>
  </si>
  <si>
    <t>MAT GPA</t>
  </si>
  <si>
    <t>Class Beyond Algebra 2</t>
  </si>
  <si>
    <t>Profiency</t>
  </si>
  <si>
    <t>ASAP</t>
  </si>
  <si>
    <t>SEEK</t>
  </si>
  <si>
    <t>MAT PI Level</t>
  </si>
  <si>
    <t>ENG PI Level</t>
  </si>
  <si>
    <t xml:space="preserve"> MAT PI Level</t>
  </si>
  <si>
    <t>ESL Composit Score</t>
  </si>
  <si>
    <t xml:space="preserve">ESL </t>
  </si>
  <si>
    <t>College Now</t>
  </si>
  <si>
    <t>Precal</t>
  </si>
  <si>
    <t>Calculus</t>
  </si>
  <si>
    <t>College Alegebra</t>
  </si>
  <si>
    <t>MAT 1475</t>
  </si>
  <si>
    <t>MAT 1275CO</t>
  </si>
  <si>
    <t>Applied Mathematics BS</t>
  </si>
  <si>
    <t>Applied Chemistry BS</t>
  </si>
  <si>
    <t>Applied Computational Physics BS</t>
  </si>
  <si>
    <t>Biomedical Informatics BS***</t>
  </si>
  <si>
    <t xml:space="preserve">Chemical Technology AS </t>
  </si>
  <si>
    <t>Computer Science AS</t>
  </si>
  <si>
    <t>Health Communication</t>
  </si>
  <si>
    <t>Liberal Arts &amp; Arts AA</t>
  </si>
  <si>
    <t>Liberal Arts &amp; Sciences AS</t>
  </si>
  <si>
    <t>Math Education BS</t>
  </si>
  <si>
    <t>Professional and Technical Writing BS</t>
  </si>
  <si>
    <t>Accounting AAS</t>
  </si>
  <si>
    <t>Business &amp; Technology of Fashion AS</t>
  </si>
  <si>
    <t>Business &amp; Technology of Fashion BS</t>
  </si>
  <si>
    <t xml:space="preserve">Career and Technical Teacher Education BSED </t>
  </si>
  <si>
    <t>Dental Lab Technology AAS</t>
  </si>
  <si>
    <t>Healthcare Policy and Management BS</t>
  </si>
  <si>
    <t>Health Services Administration BS</t>
  </si>
  <si>
    <t>Hospitality Management AAS</t>
  </si>
  <si>
    <t>Hospitality Management BTECH</t>
  </si>
  <si>
    <t>Human Services AAS</t>
  </si>
  <si>
    <t>Human Services BS</t>
  </si>
  <si>
    <t>Legal Assistant Studies AAS</t>
  </si>
  <si>
    <t>Legal Assistant Studies BS</t>
  </si>
  <si>
    <t>Marketing Management and Sales AAS</t>
  </si>
  <si>
    <t>Ophthalmic Dispensing AAS (a.k.a. Vision Care)</t>
  </si>
  <si>
    <t xml:space="preserve"> Radiologic Technology AAS</t>
  </si>
  <si>
    <t xml:space="preserve">Radiologic Technology &amp; Medical Imaging BS </t>
  </si>
  <si>
    <t>Technology Teacher Education BS</t>
  </si>
  <si>
    <t>Architectural Technology AAS</t>
  </si>
  <si>
    <t>Architectural Technology BTECH</t>
  </si>
  <si>
    <t>Civil Engineering Technology AAS</t>
  </si>
  <si>
    <t>Communication Design</t>
  </si>
  <si>
    <t xml:space="preserve">Communication Design BFA (Bachelor of Fine Arts) </t>
  </si>
  <si>
    <t>Computer Engineering Technology BTECH</t>
  </si>
  <si>
    <t xml:space="preserve"> Computer Information Systems AAS</t>
  </si>
  <si>
    <t>Computer Systems BTECH</t>
  </si>
  <si>
    <t xml:space="preserve">Construction Management Technology AAS </t>
  </si>
  <si>
    <t>Construction Technology BTECH</t>
  </si>
  <si>
    <t>Data Science BS</t>
  </si>
  <si>
    <t xml:space="preserve">Electrical Engineering Technology AAS </t>
  </si>
  <si>
    <t>Electrical Technology BTECH</t>
  </si>
  <si>
    <t xml:space="preserve"> Electromechanical Engineering Technology AAS</t>
  </si>
  <si>
    <t>Emerging Media Technology BTECH</t>
  </si>
  <si>
    <t>Entertainment Technology BTECH</t>
  </si>
  <si>
    <t>Environmental Control Technology AAS</t>
  </si>
  <si>
    <t>Facilities Management BTECH*</t>
  </si>
  <si>
    <t>Industrial Design Technology AAS</t>
  </si>
  <si>
    <t>Mechanical Engineering Technology AAS</t>
  </si>
  <si>
    <t xml:space="preserve">Mechanical Engineering Technology BTECH </t>
  </si>
  <si>
    <t xml:space="preserve">Telecommunications Engineering Technology AAS </t>
  </si>
  <si>
    <t>Telecommunications Engineering Technology BTECH</t>
  </si>
  <si>
    <t>Undeclared</t>
  </si>
  <si>
    <t>Undeclared (w/Health Intent student group)**</t>
  </si>
  <si>
    <t xml:space="preserve">APM-BS </t>
  </si>
  <si>
    <t xml:space="preserve">CHB-BS </t>
  </si>
  <si>
    <t xml:space="preserve">ACP-BS </t>
  </si>
  <si>
    <t xml:space="preserve">BIB-BS </t>
  </si>
  <si>
    <t xml:space="preserve">CHS-AS </t>
  </si>
  <si>
    <t xml:space="preserve">CSC-AS </t>
  </si>
  <si>
    <t xml:space="preserve">HLTHCOM-BS </t>
  </si>
  <si>
    <t xml:space="preserve">LAA-AA </t>
  </si>
  <si>
    <t>LAS-AS</t>
  </si>
  <si>
    <t xml:space="preserve">MEDU-BS </t>
  </si>
  <si>
    <t>PTW-BS</t>
  </si>
  <si>
    <t>AC-AAS</t>
  </si>
  <si>
    <t>BF-AS</t>
  </si>
  <si>
    <t>BFB-BS</t>
  </si>
  <si>
    <t>OEB-BSED</t>
  </si>
  <si>
    <t xml:space="preserve">DH-AAS </t>
  </si>
  <si>
    <t>DL-AAS</t>
  </si>
  <si>
    <t>HSC-AS</t>
  </si>
  <si>
    <t>HLTPMGT-BS</t>
  </si>
  <si>
    <t>HAB-BS</t>
  </si>
  <si>
    <t>HM-AAS</t>
  </si>
  <si>
    <t>HMB-BT</t>
  </si>
  <si>
    <t>HS-AAS</t>
  </si>
  <si>
    <t>HSB-BS</t>
  </si>
  <si>
    <t>LS-AAS</t>
  </si>
  <si>
    <t>LSB-BS</t>
  </si>
  <si>
    <t>MM-AAS</t>
  </si>
  <si>
    <t>NU-AAS</t>
  </si>
  <si>
    <t>NUB-BS</t>
  </si>
  <si>
    <t>OD-AAS</t>
  </si>
  <si>
    <t>RT-AAS</t>
  </si>
  <si>
    <t>RSB-BS*</t>
  </si>
  <si>
    <t>TEB-BSED</t>
  </si>
  <si>
    <t>AR-AAS</t>
  </si>
  <si>
    <t>ARB-BT</t>
  </si>
  <si>
    <t>CV-AAS</t>
  </si>
  <si>
    <t xml:space="preserve">COMD -AAS </t>
  </si>
  <si>
    <t xml:space="preserve">COMD-BFA (ADB-BT) </t>
  </si>
  <si>
    <t>CEB-BT</t>
  </si>
  <si>
    <t xml:space="preserve">CIS-AAS </t>
  </si>
  <si>
    <t xml:space="preserve">CIB-BT </t>
  </si>
  <si>
    <t xml:space="preserve">CT-AAS </t>
  </si>
  <si>
    <t xml:space="preserve">CTB-BT </t>
  </si>
  <si>
    <t xml:space="preserve">DSC- BS </t>
  </si>
  <si>
    <t xml:space="preserve">ET-AAS </t>
  </si>
  <si>
    <t xml:space="preserve">ETB-BT </t>
  </si>
  <si>
    <t>EM-AAS</t>
  </si>
  <si>
    <t>MEB-BT*</t>
  </si>
  <si>
    <t xml:space="preserve">STB-BT </t>
  </si>
  <si>
    <t xml:space="preserve">EC-AAS </t>
  </si>
  <si>
    <t xml:space="preserve">FMB-BT </t>
  </si>
  <si>
    <t xml:space="preserve">DD-AAS </t>
  </si>
  <si>
    <t xml:space="preserve">MT-AAS </t>
  </si>
  <si>
    <t xml:space="preserve">MTB-BT </t>
  </si>
  <si>
    <t xml:space="preserve">TC-AAS </t>
  </si>
  <si>
    <t>TCB-BT</t>
  </si>
  <si>
    <t xml:space="preserve">UNDECL-AA </t>
  </si>
  <si>
    <t>UNDECL-AA HINT</t>
  </si>
  <si>
    <t>Enrolled in ASAP</t>
  </si>
  <si>
    <t>Enrolled in SEEK</t>
  </si>
  <si>
    <t xml:space="preserve">Degree </t>
  </si>
  <si>
    <t>Class Status</t>
  </si>
  <si>
    <t>Full</t>
  </si>
  <si>
    <t>Open</t>
  </si>
  <si>
    <t>Partially Full</t>
  </si>
  <si>
    <t xml:space="preserve">Immunization </t>
  </si>
  <si>
    <t xml:space="preserve">Diplomas </t>
  </si>
  <si>
    <t xml:space="preserve"> Algebra 1</t>
  </si>
  <si>
    <t>Algebra 2</t>
  </si>
  <si>
    <t>Beyond Algebra +</t>
  </si>
  <si>
    <t>MAT 2580</t>
  </si>
  <si>
    <t>Introduction to Linear Algebra </t>
  </si>
  <si>
    <t>MAT 2630</t>
  </si>
  <si>
    <t>Applied Mathematics Technology – Numerical Methods </t>
  </si>
  <si>
    <t>MAT 2675</t>
  </si>
  <si>
    <t>Calculus III </t>
  </si>
  <si>
    <t>MAT 2680</t>
  </si>
  <si>
    <t>Differential Equations </t>
  </si>
  <si>
    <t>MAT 3672</t>
  </si>
  <si>
    <t>Probability and Mathematical Statistics II </t>
  </si>
  <si>
    <t>MAT 3770</t>
  </si>
  <si>
    <t>Mathematical Modeling I – Optimization </t>
  </si>
  <si>
    <t>MAT 3772</t>
  </si>
  <si>
    <t>Stochastic Models </t>
  </si>
  <si>
    <t>MAT 3880</t>
  </si>
  <si>
    <t>An Introduction to Partial Differential Equations </t>
  </si>
  <si>
    <t>MAT 4672</t>
  </si>
  <si>
    <t>Computational Statistics with Applications </t>
  </si>
  <si>
    <t>MAT 4788</t>
  </si>
  <si>
    <t>Financial Risk Modeling </t>
  </si>
  <si>
    <t>MAT 4800</t>
  </si>
  <si>
    <t>Topics in Applied Mathematics </t>
  </si>
  <si>
    <t>MAT 4880</t>
  </si>
  <si>
    <t>Mathematical Modeling II </t>
  </si>
  <si>
    <t>MAT 4900</t>
  </si>
  <si>
    <t>Internship I </t>
  </si>
  <si>
    <t>MAT 4901</t>
  </si>
  <si>
    <t>MAT 1630</t>
  </si>
  <si>
    <t>Introduction to Computational Science </t>
  </si>
  <si>
    <t>Calculus I </t>
  </si>
  <si>
    <t>MAT 1575</t>
  </si>
  <si>
    <t>Calculus II </t>
  </si>
  <si>
    <t>MAT 2440</t>
  </si>
  <si>
    <t>Discrete Structures and Algorithms I </t>
  </si>
  <si>
    <t>MAT 2572</t>
  </si>
  <si>
    <t>Probability and Mathematical Statistics I </t>
  </si>
  <si>
    <t>Internship II </t>
  </si>
  <si>
    <t>https://www.citytech.cuny.edu/mathematics/mathematics-science-bs.aspx</t>
  </si>
  <si>
    <t>BIO 3601</t>
  </si>
  <si>
    <t>Biochemistry </t>
  </si>
  <si>
    <t>CHEM 3222</t>
  </si>
  <si>
    <t>Physical Chemistry:Thermodynamics and Kinetics (WI)</t>
  </si>
  <si>
    <t>CHEM 3312</t>
  </si>
  <si>
    <t>Analytical Chemistry (WI)</t>
  </si>
  <si>
    <t>CHEM 3412</t>
  </si>
  <si>
    <t>Instrumental Methods of Analysis (WI)</t>
  </si>
  <si>
    <t>CHEM 3622</t>
  </si>
  <si>
    <t>Inorganic Chemistry (WI)</t>
  </si>
  <si>
    <t>CHEM 4312</t>
  </si>
  <si>
    <t>Instrumental Chromatography (WI)</t>
  </si>
  <si>
    <t>CHEM 4323</t>
  </si>
  <si>
    <t>Advanced Laboratory Applications of Spectroscopy </t>
  </si>
  <si>
    <t>CHEM 4901</t>
  </si>
  <si>
    <t>Internship/Research in Applied Chemistry I </t>
  </si>
  <si>
    <t>https://www.citytech.cuny.edu/chemistry/applied-chemistry-bs.aspx</t>
  </si>
  <si>
    <t>PHYS 1441</t>
  </si>
  <si>
    <t>PHYS 1442</t>
  </si>
  <si>
    <t>PHYS 2443ID</t>
  </si>
  <si>
    <t>Modern Physics (WI)</t>
  </si>
  <si>
    <t>PHYS 2607</t>
  </si>
  <si>
    <t>Introduction to Quantum Mechanics </t>
  </si>
  <si>
    <t>PHYS 3100</t>
  </si>
  <si>
    <t>Classical Mechanics </t>
  </si>
  <si>
    <t>PHYS 3200</t>
  </si>
  <si>
    <t>Electricity and Magnetism  </t>
  </si>
  <si>
    <t>PHYS 3300</t>
  </si>
  <si>
    <t>Computational Fluid Dynamics </t>
  </si>
  <si>
    <t>PHYS 2609</t>
  </si>
  <si>
    <t>Introduction to Quantum Computing </t>
  </si>
  <si>
    <t>PHYS 3600ID</t>
  </si>
  <si>
    <t>PHYS 4100</t>
  </si>
  <si>
    <t>Computational Methods </t>
  </si>
  <si>
    <t>PHYS 4150</t>
  </si>
  <si>
    <t>Computational Methods Laboratory </t>
  </si>
  <si>
    <t>PHYS 4200</t>
  </si>
  <si>
    <t>Internship/Real Research Experience (WI)</t>
  </si>
  <si>
    <t>https://www.citytech.cuny.edu/physics/applied-computational-physics-bs.aspx</t>
  </si>
  <si>
    <t>Biology I </t>
  </si>
  <si>
    <t>BIO 1201</t>
  </si>
  <si>
    <t>Biology II </t>
  </si>
  <si>
    <t>BIO 2450</t>
  </si>
  <si>
    <t>Genetics </t>
  </si>
  <si>
    <t>BIO 3620</t>
  </si>
  <si>
    <t>Molecular and Cell Biology </t>
  </si>
  <si>
    <t>CHEM 1110</t>
  </si>
  <si>
    <t>General Chemistry I </t>
  </si>
  <si>
    <t>CHEM 1210</t>
  </si>
  <si>
    <t>General Chemistry II </t>
  </si>
  <si>
    <t>https://www.citytech.cuny.edu/biological/biomedical-informatics-bs.aspx</t>
  </si>
  <si>
    <t>CHEM 2223</t>
  </si>
  <si>
    <t>Organic Chemistry I (WI)</t>
  </si>
  <si>
    <t>CHEM 2323</t>
  </si>
  <si>
    <t>Organic Chemistry II (WI)</t>
  </si>
  <si>
    <t>https://www.citytech.cuny.edu/chemistry/chemical-technology-as.aspx</t>
  </si>
  <si>
    <t>CST 1100</t>
  </si>
  <si>
    <t>Introduction to Computer Systems (WI)</t>
  </si>
  <si>
    <t>CST 1101</t>
  </si>
  <si>
    <t>Problem Solving with Computer Programming </t>
  </si>
  <si>
    <t>CST 1201</t>
  </si>
  <si>
    <t>Programming Fundamentals </t>
  </si>
  <si>
    <t>CST 1204</t>
  </si>
  <si>
    <t>Database Systems Fundamentals </t>
  </si>
  <si>
    <t>CST 1215</t>
  </si>
  <si>
    <t>Operating Systems Fundamentals </t>
  </si>
  <si>
    <t>CST 2307</t>
  </si>
  <si>
    <t>Networking Fundamentals </t>
  </si>
  <si>
    <t>CST 2309</t>
  </si>
  <si>
    <t>Web Programming I </t>
  </si>
  <si>
    <t>CST 2410</t>
  </si>
  <si>
    <t>Introduction to Computer Security </t>
  </si>
  <si>
    <t>CST 2801</t>
  </si>
  <si>
    <t>Special Topics in Information Technology </t>
  </si>
  <si>
    <t>CST 2XXX</t>
  </si>
  <si>
    <t>Program Elective </t>
  </si>
  <si>
    <t>ACC 1101</t>
  </si>
  <si>
    <t>Principles of Accounting I </t>
  </si>
  <si>
    <t>BUS 2425</t>
  </si>
  <si>
    <t>Business Management (WI)</t>
  </si>
  <si>
    <t>https://www.citytech.cuny.edu/computer-systems/computer-information-aas.aspx</t>
  </si>
  <si>
    <t>https://www.citytech.cuny.edu/computer-systems/computer-systems-btech.aspx</t>
  </si>
  <si>
    <t>CST 4800</t>
  </si>
  <si>
    <t>Project Management (WI)</t>
  </si>
  <si>
    <t>CST 4900</t>
  </si>
  <si>
    <t>Internship in Computer Systems </t>
  </si>
  <si>
    <t>CST 4905</t>
  </si>
  <si>
    <t>Information Systems Project </t>
  </si>
  <si>
    <t>BUS 3525</t>
  </si>
  <si>
    <t>Strategic Management </t>
  </si>
  <si>
    <t>ENG 2575</t>
  </si>
  <si>
    <t>Technical Writing </t>
  </si>
  <si>
    <t>https://www.citytech.cuny.edu/computer-systems/data-science-bs.aspx</t>
  </si>
  <si>
    <t>CST 3512</t>
  </si>
  <si>
    <t>Information and Data Management II </t>
  </si>
  <si>
    <t>CST 3502</t>
  </si>
  <si>
    <t>Data Mining </t>
  </si>
  <si>
    <t>CST 3513</t>
  </si>
  <si>
    <t>Object Oriented Programming in Java  </t>
  </si>
  <si>
    <t>CST 3602</t>
  </si>
  <si>
    <t>Data Visualization </t>
  </si>
  <si>
    <t>CST 3650</t>
  </si>
  <si>
    <t>Data Structures </t>
  </si>
  <si>
    <t>CST 4702</t>
  </si>
  <si>
    <t>Machine Learning Fundamentals </t>
  </si>
  <si>
    <t>CST 4714</t>
  </si>
  <si>
    <t>Database Administration </t>
  </si>
  <si>
    <t>CST 3624</t>
  </si>
  <si>
    <t>Introduction to Non-Relational (NoSQL) Technologies </t>
  </si>
  <si>
    <t>CST 4802</t>
  </si>
  <si>
    <t>Information Retrieval </t>
  </si>
  <si>
    <t>CST 4812</t>
  </si>
  <si>
    <t>Natural Language Processing </t>
  </si>
  <si>
    <t>Introduction to Computer Systems </t>
  </si>
  <si>
    <t>CST 2312</t>
  </si>
  <si>
    <t>Information and Data Management I </t>
  </si>
  <si>
    <t>CST 2402</t>
  </si>
  <si>
    <t>Introduction to Data Science </t>
  </si>
  <si>
    <t>CST 2412</t>
  </si>
  <si>
    <t>Data Security, Privacy and Ethics </t>
  </si>
  <si>
    <t>https://www.citytech.cuny.edu/mathematics/computer-science-as.aspx</t>
  </si>
  <si>
    <t>COM 4000</t>
  </si>
  <si>
    <t>Health Communication Research Methods and Design </t>
  </si>
  <si>
    <t>COM 4100</t>
  </si>
  <si>
    <t>Senior Seminar </t>
  </si>
  <si>
    <t>COM 4200</t>
  </si>
  <si>
    <t>Health Communication Internship </t>
  </si>
  <si>
    <t>COM 2406</t>
  </si>
  <si>
    <t>Gender and Health Communication (Writing Intensive) </t>
  </si>
  <si>
    <t>COM 3402</t>
  </si>
  <si>
    <t>Communicating in Multicultural Healthcare Settings </t>
  </si>
  <si>
    <t>COM 3403</t>
  </si>
  <si>
    <t>Health Communication and Education </t>
  </si>
  <si>
    <t>COM 3501</t>
  </si>
  <si>
    <t>Introduction to Healthcare Interpreting </t>
  </si>
  <si>
    <t>COM 3502</t>
  </si>
  <si>
    <t>Communicating Healthcare Narratives (Writing Intensive) </t>
  </si>
  <si>
    <t>COM 3404</t>
  </si>
  <si>
    <t>Crisis and Emergency Risk Communication </t>
  </si>
  <si>
    <t>COM 3405</t>
  </si>
  <si>
    <t>Public Health Campaigns </t>
  </si>
  <si>
    <t>COM 3500</t>
  </si>
  <si>
    <t>U.S. Health Policy and Communication Advocacy </t>
  </si>
  <si>
    <t>COM 3503</t>
  </si>
  <si>
    <t>Health, Media and Communication Technology (Writing Intensive) </t>
  </si>
  <si>
    <t>PSY 3405</t>
  </si>
  <si>
    <t>Health Psychology </t>
  </si>
  <si>
    <t>PSY 3405ID</t>
  </si>
  <si>
    <t>PSY 1101</t>
  </si>
  <si>
    <t>COM 1332</t>
  </si>
  <si>
    <t>Introduction to Human Communication </t>
  </si>
  <si>
    <t>COM 1403</t>
  </si>
  <si>
    <t>Introduction to Communication in Healthcare Professions </t>
  </si>
  <si>
    <t>LIB 1201</t>
  </si>
  <si>
    <t>Research and Documentation in the Information Age (IS)</t>
  </si>
  <si>
    <t>COM 1400</t>
  </si>
  <si>
    <t>Introduction to Media Studies </t>
  </si>
  <si>
    <t>PHIL 2203</t>
  </si>
  <si>
    <t>Health Care Ethics </t>
  </si>
  <si>
    <t>COM 2403</t>
  </si>
  <si>
    <t>Health Communication (WI)</t>
  </si>
  <si>
    <t>COM 2404</t>
  </si>
  <si>
    <t>Interpersonal Communication (Writing Intensive) </t>
  </si>
  <si>
    <t>COM 2405</t>
  </si>
  <si>
    <t>Principles of Persuasion </t>
  </si>
  <si>
    <t>COM 3401</t>
  </si>
  <si>
    <t>Business and Professional Communication </t>
  </si>
  <si>
    <t>https://www.citytech.cuny.edu/humanities/health-communication-bs.aspx</t>
  </si>
  <si>
    <t>General Physics I: Calculus Based 2 (LPS, SW, WI)</t>
  </si>
  <si>
    <t>General Physics II: Calculus Based 2 (SW, WI)</t>
  </si>
  <si>
    <t>Machine Learning for Physics and Astronomy 2</t>
  </si>
  <si>
    <t>General Chemistry I 2 (LPS)</t>
  </si>
  <si>
    <t>General Chemistry II 2 (SW, WI)</t>
  </si>
  <si>
    <t>General Physics I: Calculus Based 2 Calculus Based (SW, WI)</t>
  </si>
  <si>
    <t>Calculus I 2 or higher (MQR)</t>
  </si>
  <si>
    <t>Biology I (LPS) 1</t>
  </si>
  <si>
    <t>Human Anatomy and Physiology I (SW) 1</t>
  </si>
  <si>
    <t>Introduction to Psychology 1</t>
  </si>
  <si>
    <r>
      <t>OR</t>
    </r>
    <r>
      <rPr>
        <b/>
        <sz val="14"/>
        <color theme="1" tint="0.249977111117893"/>
        <rFont val="Arial"/>
        <family val="2"/>
      </rPr>
      <t> </t>
    </r>
  </si>
  <si>
    <t>AP</t>
  </si>
  <si>
    <t>Degree Website</t>
  </si>
  <si>
    <t xml:space="preserve">Pre-Advisment </t>
  </si>
  <si>
    <t>Pre-Advisment</t>
  </si>
  <si>
    <t>Yes</t>
  </si>
  <si>
    <t>No</t>
  </si>
  <si>
    <t>Algebra 1</t>
  </si>
  <si>
    <t>Beyond Alegra 2</t>
  </si>
  <si>
    <t>AP Classes</t>
  </si>
  <si>
    <t>Diploma</t>
  </si>
  <si>
    <t xml:space="preserve">Imunization </t>
  </si>
  <si>
    <t>Is this a pre-advisment form?</t>
  </si>
  <si>
    <t>Would the student like to change Major?</t>
  </si>
  <si>
    <t>What is their current degree?</t>
  </si>
  <si>
    <t>Does the student have CN Classes?</t>
  </si>
  <si>
    <t>Does the student have AP Classes?</t>
  </si>
  <si>
    <t>CUNY City Tech</t>
  </si>
  <si>
    <t>Advisement Tool</t>
  </si>
  <si>
    <t>Do they have any Immnuization holds?</t>
  </si>
  <si>
    <t>Are they eligible for SEEK</t>
  </si>
  <si>
    <t>Are they eligible for ASAP</t>
  </si>
  <si>
    <t>If proficient in Math What is their GPA?</t>
  </si>
  <si>
    <t>Do they have Algebra 1 Complete?</t>
  </si>
  <si>
    <t>Do they have Algebra 2 Complete?</t>
  </si>
  <si>
    <t>Do they have Math classes beyond Algebra 2 (PreCal, Cal)</t>
  </si>
  <si>
    <t>Do they have a hold on Diploma</t>
  </si>
  <si>
    <t>What are their profiencies</t>
  </si>
  <si>
    <t>If they aren't proficient, what is their MAT PI score?</t>
  </si>
  <si>
    <t>If they aren't proficient, what is their ENG PI score?</t>
  </si>
  <si>
    <t>If they aren't proficient, what is their ESL score?</t>
  </si>
  <si>
    <t>STAR Advisement Office</t>
  </si>
  <si>
    <t>Student Name</t>
  </si>
  <si>
    <t>Cuny ID</t>
  </si>
  <si>
    <t>Students Name</t>
  </si>
  <si>
    <t>CUNY ID</t>
  </si>
  <si>
    <t xml:space="preserve">Overrider </t>
  </si>
  <si>
    <t>Overrider</t>
  </si>
  <si>
    <t>OverRider</t>
  </si>
  <si>
    <t>Additional Notes:</t>
  </si>
  <si>
    <t>Notes:</t>
  </si>
  <si>
    <t>Major Change to</t>
  </si>
  <si>
    <t>CN Math</t>
  </si>
  <si>
    <t>CN English</t>
  </si>
  <si>
    <t>CN Biology</t>
  </si>
  <si>
    <t>CN History</t>
  </si>
  <si>
    <t>AP Math</t>
  </si>
  <si>
    <t>AP English</t>
  </si>
  <si>
    <t>AP Biology</t>
  </si>
  <si>
    <t>AP History</t>
  </si>
  <si>
    <t>No CN</t>
  </si>
  <si>
    <t>No AP</t>
  </si>
  <si>
    <t>No Seek</t>
  </si>
  <si>
    <t>No ASAP</t>
  </si>
  <si>
    <t>No Diploma Hold</t>
  </si>
  <si>
    <t>No Immunization Hold</t>
  </si>
  <si>
    <t>MW Prof</t>
  </si>
  <si>
    <t>ENG 1101CO</t>
  </si>
  <si>
    <t>WCGI </t>
  </si>
  <si>
    <t>World Cultures and Global Issues </t>
  </si>
  <si>
    <t>Algebra 1 Regents</t>
  </si>
  <si>
    <t xml:space="preserve">Algebra 2 Regents </t>
  </si>
  <si>
    <t>Geometry Regents</t>
  </si>
  <si>
    <t>Algebra 2 Regents</t>
  </si>
  <si>
    <t>Completed Algebra 2</t>
  </si>
  <si>
    <t>Completed Algebra</t>
  </si>
  <si>
    <t>Not Prof</t>
  </si>
  <si>
    <t>What is their Algebra 1 Regents?</t>
  </si>
  <si>
    <t>What is their Algebra 2 Regents?</t>
  </si>
  <si>
    <t>What is their Geometry Regents?</t>
  </si>
  <si>
    <t>@Jessica</t>
  </si>
  <si>
    <t>@Mila</t>
  </si>
  <si>
    <t>@Enrique</t>
  </si>
  <si>
    <t>@Phung</t>
  </si>
  <si>
    <t>@Rohan</t>
  </si>
  <si>
    <t>JoJo</t>
  </si>
  <si>
    <t>Notes from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</si>
</sst>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4"/>
      <color theme="1"/>
      <name val="Arial"/>
      <family val="2"/>
    </font>
    <font>
      <b/>
      <sz val="14"/>
      <color theme="1" tint="0.249977111117893"/>
      <name val="Arial"/>
      <family val="2"/>
    </font>
    <font>
      <b/>
      <u/>
      <sz val="14"/>
      <color theme="1" tint="0.249977111117893"/>
      <name val="Arial"/>
      <family val="2"/>
    </font>
    <font>
      <b/>
      <i/>
      <sz val="14"/>
      <color theme="1" tint="0.249977111117893"/>
      <name val="Arial"/>
      <family val="2"/>
    </font>
    <font>
      <b/>
      <sz val="26"/>
      <color theme="2" tint="-0.749992370372631"/>
      <name val="Arial"/>
      <family val="2"/>
    </font>
    <font>
      <b/>
      <sz val="16"/>
      <color theme="1"/>
      <name val="Aptos Narrow"/>
      <family val="2"/>
      <scheme val="minor"/>
    </font>
    <font>
      <b/>
      <sz val="16"/>
      <color theme="1"/>
      <name val="Arial"/>
      <family val="2"/>
    </font>
    <font>
      <b/>
      <sz val="2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3" fillId="0" borderId="0" xfId="0" applyFont="1"/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4" fillId="0" borderId="0" xfId="0" applyFont="1"/>
    <xf numFmtId="0" fontId="4" fillId="4" borderId="7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3" borderId="8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10" xfId="0" applyFont="1" applyBorder="1" applyAlignment="1">
      <alignment horizontal="center"/>
    </xf>
    <xf numFmtId="0" fontId="3" fillId="6" borderId="0" xfId="0" applyFont="1" applyFill="1"/>
    <xf numFmtId="0" fontId="3" fillId="6" borderId="0" xfId="0" applyFont="1" applyFill="1" applyAlignment="1">
      <alignment horizontal="center"/>
    </xf>
    <xf numFmtId="0" fontId="3" fillId="4" borderId="0" xfId="0" applyFont="1" applyFill="1"/>
    <xf numFmtId="0" fontId="3" fillId="2" borderId="0" xfId="0" applyFont="1" applyFill="1"/>
    <xf numFmtId="0" fontId="3" fillId="6" borderId="9" xfId="0" applyFont="1" applyFill="1" applyBorder="1"/>
    <xf numFmtId="0" fontId="3" fillId="6" borderId="12" xfId="0" applyFont="1" applyFill="1" applyBorder="1"/>
    <xf numFmtId="0" fontId="3" fillId="6" borderId="6" xfId="0" applyFont="1" applyFill="1" applyBorder="1"/>
    <xf numFmtId="0" fontId="3" fillId="6" borderId="7" xfId="0" applyFont="1" applyFill="1" applyBorder="1"/>
    <xf numFmtId="0" fontId="3" fillId="6" borderId="11" xfId="0" applyFont="1" applyFill="1" applyBorder="1"/>
    <xf numFmtId="0" fontId="3" fillId="6" borderId="4" xfId="0" applyFont="1" applyFill="1" applyBorder="1"/>
    <xf numFmtId="0" fontId="3" fillId="6" borderId="8" xfId="0" applyFont="1" applyFill="1" applyBorder="1"/>
    <xf numFmtId="0" fontId="7" fillId="4" borderId="0" xfId="0" applyFont="1" applyFill="1" applyAlignment="1">
      <alignment horizontal="left"/>
    </xf>
    <xf numFmtId="0" fontId="3" fillId="6" borderId="5" xfId="0" applyFont="1" applyFill="1" applyBorder="1"/>
    <xf numFmtId="0" fontId="3" fillId="5" borderId="0" xfId="0" applyFont="1" applyFill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0" fillId="6" borderId="0" xfId="0" applyFill="1"/>
    <xf numFmtId="0" fontId="8" fillId="6" borderId="11" xfId="0" applyFont="1" applyFill="1" applyBorder="1"/>
    <xf numFmtId="0" fontId="9" fillId="6" borderId="11" xfId="0" applyFont="1" applyFill="1" applyBorder="1"/>
    <xf numFmtId="0" fontId="9" fillId="6" borderId="4" xfId="0" applyFont="1" applyFill="1" applyBorder="1"/>
    <xf numFmtId="0" fontId="8" fillId="6" borderId="8" xfId="0" applyFont="1" applyFill="1" applyBorder="1"/>
    <xf numFmtId="0" fontId="9" fillId="6" borderId="5" xfId="0" applyFont="1" applyFill="1" applyBorder="1"/>
    <xf numFmtId="0" fontId="8" fillId="6" borderId="9" xfId="0" applyFont="1" applyFill="1" applyBorder="1"/>
    <xf numFmtId="0" fontId="8" fillId="6" borderId="12" xfId="0" applyFont="1" applyFill="1" applyBorder="1"/>
    <xf numFmtId="0" fontId="9" fillId="6" borderId="12" xfId="0" applyFont="1" applyFill="1" applyBorder="1"/>
    <xf numFmtId="0" fontId="9" fillId="6" borderId="6" xfId="0" applyFont="1" applyFill="1" applyBorder="1"/>
    <xf numFmtId="0" fontId="8" fillId="6" borderId="11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4" fillId="0" borderId="0" xfId="0" quotePrefix="1" applyFont="1"/>
    <xf numFmtId="0" fontId="8" fillId="6" borderId="0" xfId="0" applyFont="1" applyFill="1"/>
    <xf numFmtId="0" fontId="9" fillId="6" borderId="0" xfId="0" applyFont="1" applyFill="1"/>
    <xf numFmtId="0" fontId="8" fillId="6" borderId="0" xfId="0" applyFont="1" applyFill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10" fillId="5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5" Type="http://schemas.openxmlformats.org/officeDocument/2006/relationships/customXml" Target="../ink/ink4.xml"/><Relationship Id="rId4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866180</xdr:colOff>
      <xdr:row>23</xdr:row>
      <xdr:rowOff>160120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1C359FE7-8268-EA45-9E40-011288A7CF51}"/>
                </a:ext>
              </a:extLst>
            </xdr14:cNvPr>
            <xdr14:cNvContentPartPr/>
          </xdr14:nvContentPartPr>
          <xdr14:nvPr macro=""/>
          <xdr14:xfrm>
            <a:off x="8727480" y="66625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45B9173-DF08-CFE4-3C97-70FAAC65385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721360" y="6656400"/>
              <a:ext cx="12600" cy="12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9</xdr:col>
      <xdr:colOff>103720</xdr:colOff>
      <xdr:row>22</xdr:row>
      <xdr:rowOff>196520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30F52E5A-4737-BE4D-BC60-D20BB5AA1029}"/>
                </a:ext>
              </a:extLst>
            </xdr14:cNvPr>
            <xdr14:cNvContentPartPr/>
          </xdr14:nvContentPartPr>
          <xdr14:nvPr macro=""/>
          <xdr14:xfrm>
            <a:off x="3481920" y="710532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D26DA055-CCE2-EE1E-3D9F-86430009B8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475800" y="7099200"/>
              <a:ext cx="12600" cy="12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9</xdr:col>
      <xdr:colOff>315040</xdr:colOff>
      <xdr:row>22</xdr:row>
      <xdr:rowOff>196520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2E3B6066-6EAC-CC4D-AFE7-FD3E10687454}"/>
                </a:ext>
              </a:extLst>
            </xdr14:cNvPr>
            <xdr14:cNvContentPartPr/>
          </xdr14:nvContentPartPr>
          <xdr14:nvPr macro=""/>
          <xdr14:xfrm>
            <a:off x="3693240" y="710532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E11A5CE8-E12E-7451-0C59-27BF0E9517E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87120" y="7099200"/>
              <a:ext cx="12600" cy="12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9</xdr:col>
      <xdr:colOff>103720</xdr:colOff>
      <xdr:row>22</xdr:row>
      <xdr:rowOff>196520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08F2B34-9DA7-8642-AAB5-A9A7CE2D1674}"/>
                </a:ext>
              </a:extLst>
            </xdr14:cNvPr>
            <xdr14:cNvContentPartPr/>
          </xdr14:nvContentPartPr>
          <xdr14:nvPr macro=""/>
          <xdr14:xfrm>
            <a:off x="3481920" y="710532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D26DA055-CCE2-EE1E-3D9F-86430009B8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475800" y="7099200"/>
              <a:ext cx="12600" cy="12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9</xdr:col>
      <xdr:colOff>315040</xdr:colOff>
      <xdr:row>22</xdr:row>
      <xdr:rowOff>196520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09A4EB30-964F-7B43-9AA4-DEEA422B1606}"/>
                </a:ext>
              </a:extLst>
            </xdr14:cNvPr>
            <xdr14:cNvContentPartPr/>
          </xdr14:nvContentPartPr>
          <xdr14:nvPr macro=""/>
          <xdr14:xfrm>
            <a:off x="3693240" y="710532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E11A5CE8-E12E-7451-0C59-27BF0E9517E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87120" y="7099200"/>
              <a:ext cx="12600" cy="126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31T02:30:43.02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31T02:30:43.03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1 24575,'0'0'0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31T02:30:43.03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1 24575,'0'0'0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31T07:47:20.91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1 24575,'0'0'0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31T07:47:20.91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1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itytech.cuny.edu/humanities/health-communication-bs.aspx" TargetMode="External"/><Relationship Id="rId2" Type="http://schemas.openxmlformats.org/officeDocument/2006/relationships/hyperlink" Target="https://www.citytech.cuny.edu/computer-systems/computer-systems-btech.aspx" TargetMode="External"/><Relationship Id="rId1" Type="http://schemas.openxmlformats.org/officeDocument/2006/relationships/hyperlink" Target="https://www.citytech.cuny.edu/chemistry/chemical-technology-a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98DA2-2E38-2148-BEDF-3B7A626767C6}">
  <dimension ref="A1:Y55"/>
  <sheetViews>
    <sheetView tabSelected="1" topLeftCell="A2" zoomScale="87" zoomScaleNormal="87" workbookViewId="0">
      <selection activeCell="J32" sqref="J32"/>
    </sheetView>
  </sheetViews>
  <sheetFormatPr baseColWidth="10" defaultRowHeight="18" x14ac:dyDescent="0.2"/>
  <cols>
    <col min="1" max="2" width="10.83203125" style="1"/>
    <col min="3" max="3" width="10.6640625" style="1" customWidth="1"/>
    <col min="4" max="4" width="6" style="1" customWidth="1"/>
    <col min="5" max="5" width="63.6640625" style="1" customWidth="1"/>
    <col min="6" max="6" width="23.33203125" style="1" bestFit="1" customWidth="1"/>
    <col min="7" max="7" width="49.83203125" style="1" bestFit="1" customWidth="1"/>
    <col min="8" max="8" width="5.6640625" style="1" customWidth="1"/>
    <col min="9" max="9" width="10.83203125" style="1"/>
    <col min="10" max="10" width="98.6640625" style="1" bestFit="1" customWidth="1"/>
    <col min="11" max="11" width="27.5" style="1" bestFit="1" customWidth="1"/>
    <col min="12" max="12" width="26.1640625" style="1" bestFit="1" customWidth="1"/>
    <col min="13" max="13" width="20" style="1" bestFit="1" customWidth="1"/>
    <col min="14" max="14" width="23.6640625" style="1" bestFit="1" customWidth="1"/>
    <col min="15" max="15" width="27" style="1" bestFit="1" customWidth="1"/>
    <col min="16" max="16" width="18.6640625" style="1" bestFit="1" customWidth="1"/>
    <col min="17" max="16384" width="10.83203125" style="1"/>
  </cols>
  <sheetData>
    <row r="1" spans="1:25" x14ac:dyDescent="0.2">
      <c r="A1" s="22"/>
      <c r="B1" s="22"/>
      <c r="C1" s="22"/>
      <c r="D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ht="19" thickBot="1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5" ht="26" customHeight="1" x14ac:dyDescent="0.2">
      <c r="A3" s="22"/>
      <c r="B3" s="22"/>
      <c r="C3" s="22"/>
      <c r="D3" s="29"/>
      <c r="E3" s="30"/>
      <c r="F3" s="30"/>
      <c r="G3" s="30"/>
      <c r="H3" s="31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 spans="1:25" ht="33" x14ac:dyDescent="0.35">
      <c r="A4" s="22"/>
      <c r="B4" s="22"/>
      <c r="C4" s="22"/>
      <c r="D4" s="32"/>
      <c r="E4" s="33" t="s">
        <v>398</v>
      </c>
      <c r="F4" s="24"/>
      <c r="G4" s="24"/>
      <c r="H4" s="34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 spans="1:25" ht="33" x14ac:dyDescent="0.35">
      <c r="A5" s="22"/>
      <c r="B5" s="22"/>
      <c r="C5" s="22"/>
      <c r="D5" s="32"/>
      <c r="E5" s="33" t="s">
        <v>399</v>
      </c>
      <c r="F5" s="24"/>
      <c r="G5" s="24"/>
      <c r="H5" s="34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 spans="1:25" ht="33" x14ac:dyDescent="0.35">
      <c r="A6" s="22"/>
      <c r="B6" s="22"/>
      <c r="C6" s="22"/>
      <c r="D6" s="32"/>
      <c r="E6" s="33" t="s">
        <v>412</v>
      </c>
      <c r="F6" s="24"/>
      <c r="G6" s="24"/>
      <c r="H6" s="34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spans="1:25" x14ac:dyDescent="0.2">
      <c r="A7" s="22"/>
      <c r="B7" s="22"/>
      <c r="C7" s="22"/>
      <c r="D7" s="32"/>
      <c r="E7" s="22"/>
      <c r="F7" s="22"/>
      <c r="G7" s="22"/>
      <c r="H7" s="34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 spans="1:25" x14ac:dyDescent="0.2">
      <c r="A8" s="22"/>
      <c r="B8" s="22"/>
      <c r="C8" s="22"/>
      <c r="D8" s="32"/>
      <c r="E8" s="1" t="s">
        <v>415</v>
      </c>
      <c r="F8" s="25" t="s">
        <v>413</v>
      </c>
      <c r="G8" s="35" t="s">
        <v>456</v>
      </c>
      <c r="H8" s="34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 spans="1:25" x14ac:dyDescent="0.2">
      <c r="A9" s="22"/>
      <c r="B9" s="22"/>
      <c r="C9" s="22"/>
      <c r="D9" s="32"/>
      <c r="E9" s="1" t="s">
        <v>416</v>
      </c>
      <c r="F9" s="25" t="s">
        <v>414</v>
      </c>
      <c r="G9" s="35">
        <v>4234235435</v>
      </c>
      <c r="H9" s="34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 spans="1:25" x14ac:dyDescent="0.2">
      <c r="A10" s="22"/>
      <c r="B10" s="22"/>
      <c r="C10" s="22"/>
      <c r="D10" s="32"/>
      <c r="E10" s="1" t="s">
        <v>417</v>
      </c>
      <c r="F10" s="25" t="s">
        <v>418</v>
      </c>
      <c r="G10" s="35" t="s">
        <v>454</v>
      </c>
      <c r="H10" s="34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 spans="1:25" x14ac:dyDescent="0.2">
      <c r="A11" s="22"/>
      <c r="B11" s="22"/>
      <c r="C11" s="22"/>
      <c r="D11" s="32"/>
      <c r="H11" s="34"/>
      <c r="I11" s="22"/>
      <c r="J11" s="23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spans="1:25" x14ac:dyDescent="0.2">
      <c r="A12" s="22"/>
      <c r="B12" s="22"/>
      <c r="C12" s="22"/>
      <c r="D12" s="32"/>
      <c r="E12" s="1" t="s">
        <v>393</v>
      </c>
      <c r="F12" s="25" t="s">
        <v>384</v>
      </c>
      <c r="G12" s="35" t="s">
        <v>386</v>
      </c>
      <c r="H12" s="34"/>
      <c r="I12" s="22"/>
      <c r="J12" s="23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 x14ac:dyDescent="0.2">
      <c r="A13" s="22"/>
      <c r="B13" s="22"/>
      <c r="C13" s="22"/>
      <c r="D13" s="32"/>
      <c r="E13" s="1" t="s">
        <v>394</v>
      </c>
      <c r="F13" s="25" t="s">
        <v>422</v>
      </c>
      <c r="G13" s="35" t="s">
        <v>16</v>
      </c>
      <c r="H13" s="34"/>
      <c r="I13" s="23"/>
      <c r="J13" s="23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spans="1:25" ht="19" thickBot="1" x14ac:dyDescent="0.25">
      <c r="A14" s="22"/>
      <c r="B14" s="22"/>
      <c r="C14" s="22"/>
      <c r="D14" s="32"/>
      <c r="E14" s="1" t="s">
        <v>395</v>
      </c>
      <c r="F14" s="25" t="s">
        <v>8</v>
      </c>
      <c r="G14" s="35" t="s">
        <v>16</v>
      </c>
      <c r="H14" s="34"/>
      <c r="I14" s="23"/>
      <c r="J14" s="37"/>
      <c r="K14" s="37"/>
      <c r="L14" s="37"/>
      <c r="M14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 ht="22" x14ac:dyDescent="0.3">
      <c r="A15" s="22"/>
      <c r="B15" s="22"/>
      <c r="C15" s="22"/>
      <c r="D15" s="32"/>
      <c r="H15" s="36"/>
      <c r="I15" s="22"/>
      <c r="J15" s="48" t="str">
        <f>G8</f>
        <v>JoJo</v>
      </c>
      <c r="K15" s="47">
        <f>G9</f>
        <v>4234235435</v>
      </c>
      <c r="L15" s="47" t="str">
        <f>G10</f>
        <v>@Phung</v>
      </c>
      <c r="M15" s="38"/>
      <c r="N15" s="39"/>
      <c r="O15" s="40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 ht="22" x14ac:dyDescent="0.3">
      <c r="A16" s="22"/>
      <c r="B16" s="22"/>
      <c r="C16" s="22"/>
      <c r="D16" s="32"/>
      <c r="E16" s="1" t="s">
        <v>396</v>
      </c>
      <c r="F16" s="25" t="s">
        <v>35</v>
      </c>
      <c r="G16" s="35" t="s">
        <v>431</v>
      </c>
      <c r="H16" s="36"/>
      <c r="I16" s="22"/>
      <c r="J16" s="49" t="str">
        <f>IF(G12 = "Yes","Pre-Advisement, Courses subject to change.", " ")</f>
        <v>Pre-Advisement, Courses subject to change.</v>
      </c>
      <c r="K16" s="51"/>
      <c r="L16" s="51"/>
      <c r="M16" s="51"/>
      <c r="N16" s="52"/>
      <c r="O16" s="4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5" ht="22" x14ac:dyDescent="0.3">
      <c r="A17" s="22"/>
      <c r="B17" s="22"/>
      <c r="C17" s="22"/>
      <c r="D17" s="32"/>
      <c r="E17" s="1" t="s">
        <v>397</v>
      </c>
      <c r="F17" s="25" t="s">
        <v>390</v>
      </c>
      <c r="G17" s="35" t="s">
        <v>432</v>
      </c>
      <c r="H17" s="34"/>
      <c r="I17" s="22"/>
      <c r="J17" s="49" t="str">
        <f>IF(AND(G13&lt;&gt;"None"),F13&amp;" "&amp;G13&amp;" From "&amp;G14,G14)</f>
        <v>None</v>
      </c>
      <c r="K17" s="53" t="str">
        <f>G24</f>
        <v>Not Prof</v>
      </c>
      <c r="L17" s="53" t="str">
        <f>G17</f>
        <v>No AP</v>
      </c>
      <c r="M17" s="49" t="str">
        <f>IF(AND(G16&lt;&gt;"None"),G16,"None")</f>
        <v>No CN</v>
      </c>
      <c r="N17" s="52" t="str">
        <f>"MAT GPA "&amp;G26</f>
        <v>MAT GPA None</v>
      </c>
      <c r="O17" s="42" t="str">
        <f>G27</f>
        <v>None</v>
      </c>
      <c r="S17" s="22"/>
      <c r="T17" s="22"/>
      <c r="U17" s="22"/>
      <c r="V17" s="22"/>
      <c r="W17" s="22"/>
      <c r="X17" s="22"/>
      <c r="Y17" s="22"/>
    </row>
    <row r="18" spans="1:25" ht="22" x14ac:dyDescent="0.3">
      <c r="A18" s="22"/>
      <c r="B18" s="22"/>
      <c r="C18" s="22"/>
      <c r="D18" s="32"/>
      <c r="H18" s="34"/>
      <c r="I18" s="22"/>
      <c r="J18" s="49" t="str">
        <f>G28</f>
        <v>None</v>
      </c>
      <c r="K18" s="53" t="str">
        <f>G29</f>
        <v>None</v>
      </c>
      <c r="L18" s="53" t="str">
        <f>G19</f>
        <v>No Immunization Hold</v>
      </c>
      <c r="M18" s="53" t="str">
        <f>G20</f>
        <v>No ASAP</v>
      </c>
      <c r="N18" s="52" t="str">
        <f>G21</f>
        <v>No Seek</v>
      </c>
      <c r="O18" s="54" t="str">
        <f>G22</f>
        <v>Missing Diploma</v>
      </c>
      <c r="P18" s="22"/>
      <c r="S18" s="22"/>
      <c r="T18" s="22"/>
      <c r="U18" s="22"/>
      <c r="V18" s="22"/>
      <c r="W18" s="22"/>
      <c r="X18" s="22"/>
      <c r="Y18" s="22"/>
    </row>
    <row r="19" spans="1:25" ht="22" x14ac:dyDescent="0.3">
      <c r="A19" s="22"/>
      <c r="B19" s="22"/>
      <c r="C19" s="22"/>
      <c r="D19" s="32"/>
      <c r="E19" s="1" t="s">
        <v>400</v>
      </c>
      <c r="F19" s="25" t="s">
        <v>392</v>
      </c>
      <c r="G19" s="35" t="s">
        <v>436</v>
      </c>
      <c r="H19" s="34"/>
      <c r="I19" s="22"/>
      <c r="J19" s="49"/>
      <c r="K19" s="51"/>
      <c r="L19" s="51"/>
      <c r="M19" s="51"/>
      <c r="N19" s="52"/>
      <c r="O19" s="4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 ht="22" x14ac:dyDescent="0.3">
      <c r="A20" s="22"/>
      <c r="B20" s="22"/>
      <c r="C20" s="22"/>
      <c r="D20" s="32"/>
      <c r="E20" s="1" t="s">
        <v>402</v>
      </c>
      <c r="F20" s="25" t="s">
        <v>28</v>
      </c>
      <c r="G20" s="35" t="s">
        <v>434</v>
      </c>
      <c r="H20" s="34"/>
      <c r="I20" s="22"/>
      <c r="J20" s="41"/>
      <c r="K20" s="51"/>
      <c r="L20" s="51"/>
      <c r="M20" s="51"/>
      <c r="N20" s="52"/>
      <c r="O20" s="4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 ht="22" x14ac:dyDescent="0.3">
      <c r="A21" s="22"/>
      <c r="B21" s="22"/>
      <c r="C21" s="22"/>
      <c r="D21" s="32"/>
      <c r="E21" s="1" t="s">
        <v>401</v>
      </c>
      <c r="F21" s="25" t="s">
        <v>29</v>
      </c>
      <c r="G21" s="35" t="s">
        <v>433</v>
      </c>
      <c r="H21" s="34"/>
      <c r="I21" s="22"/>
      <c r="J21" s="49" t="str">
        <f>G38</f>
        <v>Notes from Students</v>
      </c>
      <c r="K21" s="51"/>
      <c r="L21" s="51"/>
      <c r="M21" s="51"/>
      <c r="N21" s="52"/>
      <c r="O21" s="4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 ht="22" x14ac:dyDescent="0.3">
      <c r="A22" s="22"/>
      <c r="B22" s="22"/>
      <c r="C22" s="22"/>
      <c r="D22" s="32"/>
      <c r="E22" s="1" t="s">
        <v>407</v>
      </c>
      <c r="F22" s="25" t="s">
        <v>391</v>
      </c>
      <c r="G22" s="35" t="s">
        <v>22</v>
      </c>
      <c r="H22" s="34"/>
      <c r="I22" s="22"/>
      <c r="J22" s="41"/>
      <c r="K22" s="51"/>
      <c r="L22" s="51"/>
      <c r="M22" s="51"/>
      <c r="N22" s="52"/>
      <c r="O22" s="4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 ht="32" x14ac:dyDescent="0.4">
      <c r="A23" s="22"/>
      <c r="B23" s="22"/>
      <c r="C23" s="22"/>
      <c r="D23" s="32"/>
      <c r="H23" s="34"/>
      <c r="I23" s="22"/>
      <c r="J23" s="55" t="str">
        <f>IF(
    OR(G24="RWM Prof", G24="M Prof", G24="MW Prof"),
   IF(OR(AND(G26 &gt;= 94, G26 &lt;&gt; "None", G29 = "Class Beyond Algebra 2", G29 &lt;&gt; "None"), AND(G31 &gt;= 85, G31 &lt;&gt; "None")), Classes!B9, IF(OR(AND(G26 &gt;= 85, G26 &lt;&gt; "None", G28 = "Completed Algebra 2", G28 &lt;&gt; "None"), AND(G31 &gt;= 70, G31 &lt;&gt; "None")), Classes!B8, IF(OR(AND(G26 &gt;= 70, G26 &lt;&gt; "None", G27= "Completed Algebra", G27 &lt;&gt; "None"), AND(G30 &gt;= 75, G30 &lt;&gt; "None"), AND(G32 &gt;= 70, G32 &lt;&gt; "None")), Classes!B7,IF( G26 &lt;= 69, Classes!B10, Classes!B10) ))),
    IF(
        AND(G34&gt;=40, G34&lt;=59),
        Classes!B10,
        IF(
            AND(G34&gt;=60, G34&lt;&gt;"None"),
            IF(
                OR(
                    AND(G26&gt;=70, G27="Completed Algebra", G27&lt;&gt;"None"),
                    AND(G30&gt;=75, G30&lt;&gt;"None"),
                    AND(G32&gt;=70, G32&lt;&gt;"None")
                ),
                Classes!B7,
                 IF(
                     AND(G34 &lt; 40, G34&lt;&gt;"None"),
                               "CUNY Start and/or MATH Start: MAT 1275CO/MAT 1190CO",
                                Classes!B10
                     )
            ),  IF(
                     AND(G34 &lt; 40, G34&lt;&gt;"None"),
                               "CUNY Start and/or MATH Start: MAT 1275CO/MAT 1190CO",
                                Classes!B10
                     )
             )
    )
)</f>
        <v>MAT 1275CO</v>
      </c>
      <c r="K23" s="51" t="str">
        <f>IF(G14=Classes!G5,Classes!B8," ")</f>
        <v xml:space="preserve"> </v>
      </c>
      <c r="L23" s="51"/>
      <c r="M23" s="51"/>
      <c r="N23" s="52"/>
      <c r="O23" s="4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 ht="32" x14ac:dyDescent="0.4">
      <c r="A24" s="22"/>
      <c r="B24" s="22"/>
      <c r="C24" s="22"/>
      <c r="D24" s="32"/>
      <c r="E24" s="1" t="s">
        <v>408</v>
      </c>
      <c r="F24" s="25" t="s">
        <v>27</v>
      </c>
      <c r="G24" s="35" t="s">
        <v>447</v>
      </c>
      <c r="H24" s="34"/>
      <c r="I24" s="22"/>
      <c r="J24" s="55" t="str">
        <f>IF(
    G36 &lt;&gt; "None",
    IF(
        AND(G36 &gt;= 0, G36 &lt;= 59, G36 &lt;&gt; "None"),
        "CLIP",
        IF(
            AND(G36 &gt;= 60, G36 &lt;= 86, G36 &lt;&gt; "None"),
            "ESOL 02W",
            IF(
                AND(G36 &gt;= 87, G36 &lt;= 104, G36 &lt;&gt; "None"),
                "ENG1101ML",
                IF(
                    AND(G36 &gt;= 105, G36 &lt;&gt; "None"),
                    "ENG 1101",
                    "Error"
                )
            )
        )
    ),
    IF(
        AND(G35 &gt;= 65, G35 &lt;&gt; "None"),
        "Eng 1101",
        "Eng 101CO"
    )
)</f>
        <v>Eng 101CO</v>
      </c>
      <c r="K24" s="51"/>
      <c r="L24" s="51"/>
      <c r="M24" s="51"/>
      <c r="N24" s="52"/>
      <c r="O24" s="4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 ht="22" x14ac:dyDescent="0.3">
      <c r="A25" s="22"/>
      <c r="B25" s="22"/>
      <c r="C25" s="22"/>
      <c r="D25" s="32"/>
      <c r="H25" s="34"/>
      <c r="I25" s="22"/>
      <c r="J25" s="49" t="str">
        <f>IF(AND(G14=Classes!G6,Classes!B22," "), IF(G14= Questionair!G5,Classes!B67)," ")</f>
        <v xml:space="preserve"> </v>
      </c>
      <c r="K25" s="51"/>
      <c r="L25" s="51"/>
      <c r="M25" s="51"/>
      <c r="N25" s="52"/>
      <c r="O25" s="4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ht="22" x14ac:dyDescent="0.3">
      <c r="A26" s="22"/>
      <c r="B26" s="22"/>
      <c r="C26" s="22"/>
      <c r="D26" s="32"/>
      <c r="E26" s="1" t="s">
        <v>403</v>
      </c>
      <c r="F26" s="25" t="s">
        <v>25</v>
      </c>
      <c r="G26" s="35" t="s">
        <v>16</v>
      </c>
      <c r="H26" s="34"/>
      <c r="I26" s="22"/>
      <c r="J26" s="49" t="str">
        <f>IF(G14=Classes!G6,Classes!B71," ")</f>
        <v xml:space="preserve"> </v>
      </c>
      <c r="K26" s="51"/>
      <c r="L26" s="51"/>
      <c r="M26" s="51"/>
      <c r="N26" s="52"/>
      <c r="O26" s="4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spans="1:25" ht="23" thickBot="1" x14ac:dyDescent="0.35">
      <c r="A27" s="22"/>
      <c r="B27" s="22"/>
      <c r="C27" s="22"/>
      <c r="D27" s="32"/>
      <c r="E27" s="1" t="s">
        <v>404</v>
      </c>
      <c r="F27" s="25" t="s">
        <v>388</v>
      </c>
      <c r="G27" s="35" t="s">
        <v>16</v>
      </c>
      <c r="H27" s="34"/>
      <c r="I27" s="22"/>
      <c r="J27" s="43"/>
      <c r="K27" s="44"/>
      <c r="L27" s="44"/>
      <c r="M27" s="44"/>
      <c r="N27" s="45"/>
      <c r="O27" s="46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 x14ac:dyDescent="0.2">
      <c r="A28" s="22"/>
      <c r="B28" s="22"/>
      <c r="C28" s="22"/>
      <c r="D28" s="32"/>
      <c r="E28" s="1" t="s">
        <v>405</v>
      </c>
      <c r="F28" s="25" t="s">
        <v>163</v>
      </c>
      <c r="G28" s="35" t="s">
        <v>16</v>
      </c>
      <c r="H28" s="34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 x14ac:dyDescent="0.2">
      <c r="A29" s="22"/>
      <c r="B29" s="22"/>
      <c r="C29" s="22"/>
      <c r="D29" s="32"/>
      <c r="E29" s="1" t="s">
        <v>406</v>
      </c>
      <c r="F29" s="25" t="s">
        <v>389</v>
      </c>
      <c r="G29" s="35" t="s">
        <v>16</v>
      </c>
      <c r="H29" s="34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 x14ac:dyDescent="0.2">
      <c r="A30" s="22"/>
      <c r="B30" s="22"/>
      <c r="C30" s="22"/>
      <c r="D30" s="32"/>
      <c r="E30" s="1" t="s">
        <v>448</v>
      </c>
      <c r="F30" s="25" t="s">
        <v>441</v>
      </c>
      <c r="G30" s="35" t="s">
        <v>16</v>
      </c>
      <c r="H30" s="34"/>
      <c r="I30" s="22"/>
      <c r="J30" s="37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 spans="1:25" x14ac:dyDescent="0.2">
      <c r="A31" s="22"/>
      <c r="B31" s="22"/>
      <c r="C31" s="22"/>
      <c r="D31" s="32"/>
      <c r="E31" s="1" t="s">
        <v>449</v>
      </c>
      <c r="F31" s="25" t="s">
        <v>444</v>
      </c>
      <c r="G31" s="35" t="s">
        <v>16</v>
      </c>
      <c r="H31" s="34"/>
      <c r="I31" s="22"/>
      <c r="J31" s="37"/>
      <c r="K31" s="37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 spans="1:25" x14ac:dyDescent="0.2">
      <c r="A32" s="22"/>
      <c r="B32" s="22"/>
      <c r="C32" s="22"/>
      <c r="D32" s="32"/>
      <c r="E32" s="1" t="s">
        <v>450</v>
      </c>
      <c r="F32" s="25" t="s">
        <v>443</v>
      </c>
      <c r="G32" s="35" t="s">
        <v>16</v>
      </c>
      <c r="H32" s="34"/>
      <c r="I32" s="22"/>
      <c r="J32" s="37"/>
      <c r="K32" s="37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 spans="1:25" x14ac:dyDescent="0.2">
      <c r="A33" s="22"/>
      <c r="B33" s="22"/>
      <c r="C33" s="22"/>
      <c r="D33" s="32"/>
      <c r="H33" s="34"/>
      <c r="I33" s="22"/>
      <c r="J33" s="37"/>
      <c r="K33" s="37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spans="1:25" x14ac:dyDescent="0.2">
      <c r="A34" s="22"/>
      <c r="B34" s="22"/>
      <c r="C34" s="22"/>
      <c r="D34" s="32"/>
      <c r="E34" s="1" t="s">
        <v>409</v>
      </c>
      <c r="F34" s="25" t="s">
        <v>30</v>
      </c>
      <c r="G34" s="35" t="s">
        <v>16</v>
      </c>
      <c r="H34" s="34"/>
      <c r="I34" s="22"/>
      <c r="J34" s="37"/>
      <c r="K34" s="37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spans="1:25" ht="29" customHeight="1" x14ac:dyDescent="0.2">
      <c r="A35" s="22"/>
      <c r="B35" s="22"/>
      <c r="C35" s="22"/>
      <c r="D35" s="32"/>
      <c r="E35" s="1" t="s">
        <v>410</v>
      </c>
      <c r="F35" s="25" t="s">
        <v>31</v>
      </c>
      <c r="G35" s="35" t="s">
        <v>16</v>
      </c>
      <c r="H35" s="34"/>
      <c r="I35" s="22"/>
      <c r="J35" s="37"/>
      <c r="K35" s="37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 spans="1:25" x14ac:dyDescent="0.2">
      <c r="A36" s="22"/>
      <c r="B36" s="22"/>
      <c r="C36" s="22"/>
      <c r="D36" s="32"/>
      <c r="E36" s="1" t="s">
        <v>411</v>
      </c>
      <c r="F36" s="25" t="s">
        <v>33</v>
      </c>
      <c r="G36" s="35" t="s">
        <v>16</v>
      </c>
      <c r="H36" s="34"/>
      <c r="I36" s="22"/>
      <c r="J36" s="37"/>
      <c r="K36" s="37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 spans="1:25" x14ac:dyDescent="0.2">
      <c r="A37" s="22"/>
      <c r="B37" s="22"/>
      <c r="C37" s="22"/>
      <c r="D37" s="32"/>
      <c r="H37" s="34"/>
      <c r="I37" s="22"/>
      <c r="J37" s="22"/>
      <c r="K37" s="37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 spans="1:25" x14ac:dyDescent="0.2">
      <c r="A38" s="22"/>
      <c r="B38" s="22"/>
      <c r="C38" s="22"/>
      <c r="D38" s="32"/>
      <c r="E38" s="22" t="s">
        <v>420</v>
      </c>
      <c r="F38" s="25" t="s">
        <v>421</v>
      </c>
      <c r="G38" s="35" t="s">
        <v>457</v>
      </c>
      <c r="H38" s="34"/>
      <c r="I38" s="22"/>
      <c r="K38" s="37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 spans="1:25" ht="19" thickBot="1" x14ac:dyDescent="0.25">
      <c r="A39" s="22"/>
      <c r="B39" s="22"/>
      <c r="C39" s="22"/>
      <c r="D39" s="26"/>
      <c r="E39" s="27"/>
      <c r="F39" s="27"/>
      <c r="G39" s="27"/>
      <c r="H39" s="28"/>
      <c r="I39" s="22"/>
      <c r="J39" s="37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5" x14ac:dyDescent="0.2">
      <c r="A40" s="22"/>
      <c r="B40" s="22"/>
      <c r="C40" s="22"/>
      <c r="D40" s="22"/>
      <c r="E40" s="22"/>
      <c r="F40" s="22"/>
      <c r="G40" s="22"/>
      <c r="H40" s="22"/>
      <c r="I40" s="22"/>
      <c r="J40" s="37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5" x14ac:dyDescent="0.2">
      <c r="A41" s="22"/>
      <c r="B41" s="22"/>
      <c r="C41" s="22"/>
      <c r="D41" s="22"/>
      <c r="E41" s="22"/>
      <c r="F41" s="22"/>
      <c r="G41" s="22"/>
      <c r="H41" s="22"/>
      <c r="I41" s="22"/>
      <c r="J41" s="37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5" x14ac:dyDescent="0.2">
      <c r="A42" s="22"/>
      <c r="B42" s="22"/>
      <c r="C42" s="22"/>
      <c r="D42" s="22"/>
      <c r="E42" s="22"/>
      <c r="F42" s="22"/>
      <c r="G42" s="22"/>
      <c r="H42" s="22"/>
      <c r="I42" s="22"/>
      <c r="J42" s="37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1:25" x14ac:dyDescent="0.2">
      <c r="A43" s="22"/>
      <c r="B43" s="22"/>
      <c r="C43" s="22"/>
      <c r="D43" s="22"/>
      <c r="E43" s="22"/>
      <c r="F43" s="22"/>
      <c r="G43" s="22"/>
      <c r="H43" s="22"/>
      <c r="I43" s="22"/>
      <c r="J43" s="37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5" x14ac:dyDescent="0.2">
      <c r="A44" s="22"/>
      <c r="B44" s="22"/>
      <c r="C44" s="22"/>
      <c r="D44" s="22"/>
      <c r="E44" s="22"/>
      <c r="F44" s="22"/>
      <c r="G44" s="22"/>
      <c r="H44" s="22"/>
      <c r="I44" s="22"/>
      <c r="J44" s="37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1:25" x14ac:dyDescent="0.2">
      <c r="A45" s="22"/>
      <c r="B45" s="22"/>
      <c r="C45" s="22"/>
      <c r="D45" s="22"/>
      <c r="E45" s="22"/>
      <c r="F45" s="22"/>
      <c r="G45" s="22"/>
      <c r="H45" s="22"/>
      <c r="I45" s="22"/>
      <c r="J45" s="37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1:25" x14ac:dyDescent="0.2">
      <c r="A46" s="22"/>
      <c r="B46" s="22"/>
      <c r="C46" s="22"/>
      <c r="D46" s="22"/>
      <c r="E46" s="22"/>
      <c r="F46" s="22"/>
      <c r="G46" s="22"/>
      <c r="H46" s="22"/>
      <c r="I46" s="22"/>
      <c r="J46" s="37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5" x14ac:dyDescent="0.2">
      <c r="A47" s="22"/>
      <c r="B47" s="22"/>
      <c r="C47" s="22"/>
      <c r="D47" s="22"/>
      <c r="E47" s="22"/>
      <c r="F47" s="22"/>
      <c r="G47" s="22"/>
      <c r="H47" s="22"/>
      <c r="I47" s="22"/>
      <c r="J47" s="37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5" x14ac:dyDescent="0.2">
      <c r="A48" s="22"/>
      <c r="B48" s="22"/>
      <c r="C48" s="22"/>
      <c r="D48" s="22"/>
      <c r="E48" s="22"/>
      <c r="F48" s="22"/>
      <c r="G48" s="22"/>
      <c r="H48" s="22"/>
      <c r="I48" s="22"/>
      <c r="J48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 x14ac:dyDescent="0.2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1:24" x14ac:dyDescent="0.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1:24" x14ac:dyDescent="0.2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1:24" x14ac:dyDescent="0.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1:24" x14ac:dyDescent="0.2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1:24" x14ac:dyDescent="0.2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1:24" x14ac:dyDescent="0.2">
      <c r="O55" s="22"/>
      <c r="P55" s="22"/>
      <c r="Q55" s="22"/>
      <c r="R55" s="22"/>
      <c r="S55" s="22"/>
      <c r="T55" s="22"/>
      <c r="U55" s="22"/>
      <c r="V55" s="22"/>
      <c r="W55" s="22"/>
      <c r="X55" s="22"/>
    </row>
  </sheetData>
  <conditionalFormatting sqref="J23">
    <cfRule type="expression" dxfId="5" priority="3">
      <formula>"if($K$23&lt;&gt; "" "")"</formula>
    </cfRule>
  </conditionalFormatting>
  <dataValidations count="1">
    <dataValidation type="list" allowBlank="1" showInputMessage="1" showErrorMessage="1" sqref="I23 H25" xr:uid="{8F63DE2B-3A68-4F4F-B712-E503E7403B2B}">
      <formula1>$E$38:$E$40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 xr:uid="{7C4B08E5-B66A-0145-A160-1EE865A47DC0}">
          <x14:formula1>
            <xm:f>Classes!$K$2:$K$108</xm:f>
          </x14:formula1>
          <xm:sqref>G36</xm:sqref>
        </x14:dataValidation>
        <x14:dataValidation type="list" allowBlank="1" showInputMessage="1" showErrorMessage="1" xr:uid="{94D2EAB1-5BE5-114B-8567-38C800E7C887}">
          <x14:formula1>
            <xm:f>Classes!$G$2:$G$60</xm:f>
          </x14:formula1>
          <xm:sqref>G13:G14</xm:sqref>
        </x14:dataValidation>
        <x14:dataValidation type="list" allowBlank="1" showInputMessage="1" showErrorMessage="1" xr:uid="{E193FBE9-4F74-FE4E-A809-A84FD014B7CC}">
          <x14:formula1>
            <xm:f>Classes!$M$2:$M$108</xm:f>
          </x14:formula1>
          <xm:sqref>G34</xm:sqref>
        </x14:dataValidation>
        <x14:dataValidation type="list" allowBlank="1" showInputMessage="1" showErrorMessage="1" xr:uid="{C44024AB-9586-254A-8DB4-94F486A54A07}">
          <x14:formula1>
            <xm:f>Classes!$L$2:$L$108</xm:f>
          </x14:formula1>
          <xm:sqref>G35</xm:sqref>
        </x14:dataValidation>
        <x14:dataValidation type="list" allowBlank="1" showInputMessage="1" showErrorMessage="1" xr:uid="{1705EDC6-E338-C940-9949-4E64C22DE4F5}">
          <x14:formula1>
            <xm:f>Classes!$N$2:$N$55</xm:f>
          </x14:formula1>
          <xm:sqref>G26</xm:sqref>
        </x14:dataValidation>
        <x14:dataValidation type="list" allowBlank="1" showInputMessage="1" showErrorMessage="1" xr:uid="{64ED3573-3C21-D847-A93D-80B28C6B901D}">
          <x14:formula1>
            <xm:f>Classes!$T$2:$T$3</xm:f>
          </x14:formula1>
          <xm:sqref>G12</xm:sqref>
        </x14:dataValidation>
        <x14:dataValidation type="list" allowBlank="1" showInputMessage="1" showErrorMessage="1" xr:uid="{0BF74A54-24A5-D548-A70C-F8860998A7D2}">
          <x14:formula1>
            <xm:f>Classes!$R$2:$R$6</xm:f>
          </x14:formula1>
          <xm:sqref>G16</xm:sqref>
        </x14:dataValidation>
        <x14:dataValidation type="list" allowBlank="1" showInputMessage="1" showErrorMessage="1" xr:uid="{C41BAA72-9566-4849-BD57-A3BCBC55553E}">
          <x14:formula1>
            <xm:f>Classes!$S$2:$S$6</xm:f>
          </x14:formula1>
          <xm:sqref>G17</xm:sqref>
        </x14:dataValidation>
        <x14:dataValidation type="list" allowBlank="1" showInputMessage="1" showErrorMessage="1" xr:uid="{A7B154DA-8DF6-4445-A663-0767D01B7B83}">
          <x14:formula1>
            <xm:f>Classes!$O$2:$O$108</xm:f>
          </x14:formula1>
          <xm:sqref>G30</xm:sqref>
        </x14:dataValidation>
        <x14:dataValidation type="list" allowBlank="1" showInputMessage="1" showErrorMessage="1" xr:uid="{D1C9C936-2784-374A-8796-DF74012B3258}">
          <x14:formula1>
            <xm:f>Classes!$P$2:$P$108</xm:f>
          </x14:formula1>
          <xm:sqref>G31</xm:sqref>
        </x14:dataValidation>
        <x14:dataValidation type="list" allowBlank="1" showInputMessage="1" showErrorMessage="1" xr:uid="{8DE74457-D717-C846-A550-3E9B6209F5D4}">
          <x14:formula1>
            <xm:f>Classes!$Q$2:$Q$108</xm:f>
          </x14:formula1>
          <xm:sqref>G32</xm:sqref>
        </x14:dataValidation>
        <x14:dataValidation type="list" allowBlank="1" showInputMessage="1" showErrorMessage="1" xr:uid="{BCB12D5D-7673-DD40-A051-4386A4D14B7C}">
          <x14:formula1>
            <xm:f>Classes!$J$2:$J$8</xm:f>
          </x14:formula1>
          <xm:sqref>G24</xm:sqref>
        </x14:dataValidation>
        <x14:dataValidation type="list" allowBlank="1" showInputMessage="1" showErrorMessage="1" xr:uid="{5CE4125B-A1D4-AA47-8BF6-74BAD5626135}">
          <x14:formula1>
            <xm:f>Classes!$J$34:$J$35</xm:f>
          </x14:formula1>
          <xm:sqref>G29</xm:sqref>
        </x14:dataValidation>
        <x14:dataValidation type="list" allowBlank="1" showInputMessage="1" showErrorMessage="1" xr:uid="{8D8A84AC-08AE-3840-AA14-81FB30BEC480}">
          <x14:formula1>
            <xm:f>Classes!$J$31:$J$32</xm:f>
          </x14:formula1>
          <xm:sqref>G28</xm:sqref>
        </x14:dataValidation>
        <x14:dataValidation type="list" allowBlank="1" showInputMessage="1" showErrorMessage="1" xr:uid="{4D8288FA-7C11-FE48-AF0E-9C8D37472E80}">
          <x14:formula1>
            <xm:f>Classes!$J$28:$J$29</xm:f>
          </x14:formula1>
          <xm:sqref>G27</xm:sqref>
        </x14:dataValidation>
        <x14:dataValidation type="list" allowBlank="1" showInputMessage="1" showErrorMessage="1" xr:uid="{406FD0EE-2BAA-3845-880B-B53A92D5529C}">
          <x14:formula1>
            <xm:f>Classes!$J$24:$J$26</xm:f>
          </x14:formula1>
          <xm:sqref>G21</xm:sqref>
        </x14:dataValidation>
        <x14:dataValidation type="list" allowBlank="1" showInputMessage="1" showErrorMessage="1" xr:uid="{2397A4D7-6435-8D47-B18B-B4C4E2540546}">
          <x14:formula1>
            <xm:f>Classes!$J$20:$J$22</xm:f>
          </x14:formula1>
          <xm:sqref>G20</xm:sqref>
        </x14:dataValidation>
        <x14:dataValidation type="list" allowBlank="1" showInputMessage="1" showErrorMessage="1" xr:uid="{57378EC7-00A1-5645-8D87-FA26CEBDDBC1}">
          <x14:formula1>
            <xm:f>Classes!$J$13:$J$15</xm:f>
          </x14:formula1>
          <xm:sqref>G19</xm:sqref>
        </x14:dataValidation>
        <x14:dataValidation type="list" allowBlank="1" showInputMessage="1" showErrorMessage="1" xr:uid="{6D7752AC-EE34-FB4A-9565-3409501620AA}">
          <x14:formula1>
            <xm:f>Classes!$J$17:$J$18</xm:f>
          </x14:formula1>
          <xm:sqref>G22</xm:sqref>
        </x14:dataValidation>
        <x14:dataValidation type="list" allowBlank="1" showInputMessage="1" showErrorMessage="1" xr:uid="{F7F4F2FB-BB96-8342-B271-653847C5199F}">
          <x14:formula1>
            <xm:f>Classes!$J$37:$J$41</xm:f>
          </x14:formula1>
          <xm:sqref>G10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65B72-0A92-F343-B2B9-2D1D89F2080E}">
  <dimension ref="B1:AB153"/>
  <sheetViews>
    <sheetView topLeftCell="G27" workbookViewId="0">
      <selection activeCell="I56" sqref="I56"/>
    </sheetView>
  </sheetViews>
  <sheetFormatPr baseColWidth="10" defaultRowHeight="18" x14ac:dyDescent="0.2"/>
  <cols>
    <col min="1" max="1" width="10.83203125" style="4"/>
    <col min="2" max="2" width="20.33203125" style="8" bestFit="1" customWidth="1"/>
    <col min="3" max="3" width="77.6640625" style="8" bestFit="1" customWidth="1"/>
    <col min="4" max="4" width="11.5" style="8" customWidth="1"/>
    <col min="5" max="5" width="15.5" style="4" bestFit="1" customWidth="1"/>
    <col min="6" max="6" width="12.5" style="4" customWidth="1"/>
    <col min="7" max="7" width="64.1640625" style="4" bestFit="1" customWidth="1"/>
    <col min="8" max="9" width="48" style="4" customWidth="1"/>
    <col min="10" max="10" width="31.1640625" style="4" bestFit="1" customWidth="1"/>
    <col min="11" max="11" width="17.33203125" style="4" bestFit="1" customWidth="1"/>
    <col min="12" max="12" width="31.83203125" style="4" bestFit="1" customWidth="1"/>
    <col min="13" max="13" width="19.6640625" style="4" bestFit="1" customWidth="1"/>
    <col min="14" max="14" width="21.83203125" style="4" bestFit="1" customWidth="1"/>
    <col min="15" max="15" width="22.5" style="4" bestFit="1" customWidth="1"/>
    <col min="16" max="16" width="23.1640625" style="4" bestFit="1" customWidth="1"/>
    <col min="17" max="17" width="21.83203125" style="4" bestFit="1" customWidth="1"/>
    <col min="18" max="18" width="23" style="4" customWidth="1"/>
    <col min="19" max="19" width="10.83203125" style="4"/>
    <col min="20" max="21" width="11.1640625" style="4" bestFit="1" customWidth="1"/>
    <col min="22" max="23" width="10.83203125" style="4"/>
    <col min="24" max="24" width="12.83203125" style="4" customWidth="1"/>
    <col min="25" max="27" width="10.83203125" style="4"/>
    <col min="28" max="28" width="14.6640625" style="4" bestFit="1" customWidth="1"/>
    <col min="29" max="16384" width="10.83203125" style="4"/>
  </cols>
  <sheetData>
    <row r="1" spans="2:28" s="2" customFormat="1" x14ac:dyDescent="0.2">
      <c r="B1" s="3" t="s">
        <v>0</v>
      </c>
      <c r="C1" s="3"/>
      <c r="D1" s="3"/>
      <c r="E1" s="2" t="s">
        <v>156</v>
      </c>
      <c r="F1" s="4"/>
      <c r="G1" s="5" t="s">
        <v>2</v>
      </c>
      <c r="H1" s="6" t="s">
        <v>155</v>
      </c>
      <c r="I1" s="6" t="s">
        <v>383</v>
      </c>
      <c r="J1" s="6" t="s">
        <v>27</v>
      </c>
      <c r="K1" s="7" t="s">
        <v>34</v>
      </c>
      <c r="L1" s="7" t="s">
        <v>31</v>
      </c>
      <c r="M1" s="7" t="s">
        <v>32</v>
      </c>
      <c r="N1" s="7" t="s">
        <v>25</v>
      </c>
      <c r="O1" s="2" t="s">
        <v>441</v>
      </c>
      <c r="P1" s="2" t="s">
        <v>442</v>
      </c>
      <c r="Q1" s="2" t="s">
        <v>443</v>
      </c>
      <c r="R1" s="7" t="s">
        <v>35</v>
      </c>
      <c r="S1" s="7" t="s">
        <v>382</v>
      </c>
      <c r="T1" s="7" t="s">
        <v>385</v>
      </c>
      <c r="Z1" s="2" t="s">
        <v>37</v>
      </c>
      <c r="AA1" s="2" t="s">
        <v>36</v>
      </c>
      <c r="AB1" s="2" t="s">
        <v>38</v>
      </c>
    </row>
    <row r="2" spans="2:28" x14ac:dyDescent="0.2">
      <c r="B2" s="8" t="s">
        <v>1</v>
      </c>
      <c r="E2" s="4" t="s">
        <v>159</v>
      </c>
      <c r="G2" s="9" t="s">
        <v>41</v>
      </c>
      <c r="H2" s="10" t="s">
        <v>95</v>
      </c>
      <c r="I2" s="10" t="s">
        <v>202</v>
      </c>
      <c r="J2" s="8" t="s">
        <v>447</v>
      </c>
      <c r="K2" s="11" t="s">
        <v>16</v>
      </c>
      <c r="L2" s="11" t="s">
        <v>16</v>
      </c>
      <c r="M2" s="11" t="s">
        <v>16</v>
      </c>
      <c r="N2" s="8" t="s">
        <v>16</v>
      </c>
      <c r="O2" s="11" t="s">
        <v>16</v>
      </c>
      <c r="P2" s="11" t="s">
        <v>16</v>
      </c>
      <c r="Q2" s="11" t="s">
        <v>16</v>
      </c>
      <c r="R2" s="21" t="s">
        <v>431</v>
      </c>
      <c r="S2" s="8" t="s">
        <v>432</v>
      </c>
      <c r="T2" s="11" t="s">
        <v>386</v>
      </c>
      <c r="Z2" s="4">
        <v>93</v>
      </c>
      <c r="AA2" s="4">
        <v>84</v>
      </c>
      <c r="AB2" s="4">
        <v>69</v>
      </c>
    </row>
    <row r="3" spans="2:28" ht="19" thickBot="1" x14ac:dyDescent="0.25">
      <c r="B3" s="8" t="s">
        <v>438</v>
      </c>
      <c r="G3" s="9" t="s">
        <v>42</v>
      </c>
      <c r="H3" s="10" t="s">
        <v>96</v>
      </c>
      <c r="I3" s="10" t="s">
        <v>219</v>
      </c>
      <c r="J3" s="10" t="s">
        <v>13</v>
      </c>
      <c r="K3" s="11">
        <v>0</v>
      </c>
      <c r="L3" s="11">
        <v>0</v>
      </c>
      <c r="M3" s="11">
        <v>0</v>
      </c>
      <c r="N3" s="11">
        <v>50</v>
      </c>
      <c r="O3" s="11">
        <v>0</v>
      </c>
      <c r="P3" s="11">
        <v>0</v>
      </c>
      <c r="Q3" s="11">
        <v>0</v>
      </c>
      <c r="R3" s="11" t="s">
        <v>423</v>
      </c>
      <c r="S3" s="11" t="s">
        <v>427</v>
      </c>
      <c r="T3" s="16" t="s">
        <v>387</v>
      </c>
    </row>
    <row r="4" spans="2:28" x14ac:dyDescent="0.2">
      <c r="B4" s="8" t="s">
        <v>3</v>
      </c>
      <c r="E4" s="4" t="s">
        <v>159</v>
      </c>
      <c r="G4" s="9" t="s">
        <v>43</v>
      </c>
      <c r="H4" s="10" t="s">
        <v>97</v>
      </c>
      <c r="I4" s="10" t="s">
        <v>241</v>
      </c>
      <c r="J4" s="10" t="s">
        <v>14</v>
      </c>
      <c r="K4" s="11">
        <v>1</v>
      </c>
      <c r="L4" s="11">
        <v>1</v>
      </c>
      <c r="M4" s="11">
        <v>1</v>
      </c>
      <c r="N4" s="11">
        <v>51</v>
      </c>
      <c r="O4" s="11">
        <v>1</v>
      </c>
      <c r="P4" s="11">
        <v>1</v>
      </c>
      <c r="Q4" s="11">
        <v>1</v>
      </c>
      <c r="R4" s="11" t="s">
        <v>424</v>
      </c>
      <c r="S4" s="11" t="s">
        <v>428</v>
      </c>
    </row>
    <row r="5" spans="2:28" ht="19" thickBot="1" x14ac:dyDescent="0.25">
      <c r="B5" s="8" t="s">
        <v>4</v>
      </c>
      <c r="E5" s="4" t="s">
        <v>158</v>
      </c>
      <c r="G5" s="9" t="s">
        <v>44</v>
      </c>
      <c r="H5" s="10" t="s">
        <v>98</v>
      </c>
      <c r="I5" s="10" t="s">
        <v>253</v>
      </c>
      <c r="J5" s="13" t="s">
        <v>18</v>
      </c>
      <c r="K5" s="11">
        <v>2</v>
      </c>
      <c r="L5" s="11">
        <v>2</v>
      </c>
      <c r="M5" s="11">
        <v>2</v>
      </c>
      <c r="N5" s="11">
        <v>52</v>
      </c>
      <c r="O5" s="11">
        <v>2</v>
      </c>
      <c r="P5" s="11">
        <v>2</v>
      </c>
      <c r="Q5" s="11">
        <v>2</v>
      </c>
      <c r="R5" s="11" t="s">
        <v>425</v>
      </c>
      <c r="S5" s="11" t="s">
        <v>429</v>
      </c>
    </row>
    <row r="6" spans="2:28" ht="19" thickBot="1" x14ac:dyDescent="0.25">
      <c r="B6" s="8" t="s">
        <v>5</v>
      </c>
      <c r="E6" s="4" t="s">
        <v>158</v>
      </c>
      <c r="G6" s="9" t="s">
        <v>45</v>
      </c>
      <c r="H6" s="10" t="s">
        <v>99</v>
      </c>
      <c r="I6" s="12" t="s">
        <v>258</v>
      </c>
      <c r="J6" s="10" t="s">
        <v>15</v>
      </c>
      <c r="K6" s="11">
        <v>3</v>
      </c>
      <c r="L6" s="11">
        <v>3</v>
      </c>
      <c r="M6" s="11">
        <v>3</v>
      </c>
      <c r="N6" s="11">
        <v>53</v>
      </c>
      <c r="O6" s="11">
        <v>3</v>
      </c>
      <c r="P6" s="11">
        <v>3</v>
      </c>
      <c r="Q6" s="11">
        <v>3</v>
      </c>
      <c r="R6" s="16" t="s">
        <v>426</v>
      </c>
      <c r="S6" s="16" t="s">
        <v>430</v>
      </c>
    </row>
    <row r="7" spans="2:28" x14ac:dyDescent="0.2">
      <c r="B7" s="8" t="s">
        <v>6</v>
      </c>
      <c r="E7" s="4" t="s">
        <v>158</v>
      </c>
      <c r="G7" s="9" t="s">
        <v>46</v>
      </c>
      <c r="H7" s="10" t="s">
        <v>100</v>
      </c>
      <c r="I7" s="10" t="s">
        <v>323</v>
      </c>
      <c r="J7" s="10" t="s">
        <v>17</v>
      </c>
      <c r="K7" s="11">
        <v>4</v>
      </c>
      <c r="L7" s="11">
        <v>4</v>
      </c>
      <c r="M7" s="11">
        <v>4</v>
      </c>
      <c r="N7" s="11">
        <v>54</v>
      </c>
      <c r="O7" s="11">
        <v>4</v>
      </c>
      <c r="P7" s="11">
        <v>4</v>
      </c>
      <c r="Q7" s="11">
        <v>4</v>
      </c>
    </row>
    <row r="8" spans="2:28" ht="19" thickBot="1" x14ac:dyDescent="0.25">
      <c r="B8" s="8" t="s">
        <v>7</v>
      </c>
      <c r="E8" s="4" t="s">
        <v>158</v>
      </c>
      <c r="G8" s="9" t="s">
        <v>47</v>
      </c>
      <c r="H8" s="10" t="s">
        <v>101</v>
      </c>
      <c r="I8" s="12" t="s">
        <v>370</v>
      </c>
      <c r="J8" s="8" t="s">
        <v>437</v>
      </c>
      <c r="K8" s="11">
        <v>5</v>
      </c>
      <c r="L8" s="11">
        <v>5</v>
      </c>
      <c r="M8" s="11">
        <v>5</v>
      </c>
      <c r="N8" s="11">
        <v>55</v>
      </c>
      <c r="O8" s="11">
        <v>5</v>
      </c>
      <c r="P8" s="11">
        <v>5</v>
      </c>
      <c r="Q8" s="11">
        <v>5</v>
      </c>
    </row>
    <row r="9" spans="2:28" x14ac:dyDescent="0.2">
      <c r="B9" s="8" t="s">
        <v>39</v>
      </c>
      <c r="E9" s="4" t="s">
        <v>158</v>
      </c>
      <c r="G9" s="9" t="s">
        <v>48</v>
      </c>
      <c r="H9" s="10" t="s">
        <v>102</v>
      </c>
      <c r="I9" s="10"/>
      <c r="J9" s="6" t="s">
        <v>19</v>
      </c>
      <c r="K9" s="11">
        <v>6</v>
      </c>
      <c r="L9" s="11">
        <v>6</v>
      </c>
      <c r="M9" s="11">
        <v>6</v>
      </c>
      <c r="N9" s="11">
        <v>56</v>
      </c>
      <c r="O9" s="11">
        <v>6</v>
      </c>
      <c r="P9" s="11">
        <v>6</v>
      </c>
      <c r="Q9" s="11">
        <v>6</v>
      </c>
    </row>
    <row r="10" spans="2:28" x14ac:dyDescent="0.2">
      <c r="B10" s="8" t="s">
        <v>40</v>
      </c>
      <c r="E10" s="4" t="s">
        <v>158</v>
      </c>
      <c r="G10" s="9" t="s">
        <v>49</v>
      </c>
      <c r="H10" s="10" t="s">
        <v>103</v>
      </c>
      <c r="I10" s="10"/>
      <c r="J10" s="10" t="s">
        <v>19</v>
      </c>
      <c r="K10" s="11">
        <v>7</v>
      </c>
      <c r="L10" s="11">
        <v>7</v>
      </c>
      <c r="M10" s="11">
        <v>7</v>
      </c>
      <c r="N10" s="11">
        <v>57</v>
      </c>
      <c r="O10" s="11">
        <v>7</v>
      </c>
      <c r="P10" s="11">
        <v>7</v>
      </c>
      <c r="Q10" s="11">
        <v>7</v>
      </c>
    </row>
    <row r="11" spans="2:28" ht="19" thickBot="1" x14ac:dyDescent="0.25">
      <c r="G11" s="14" t="s">
        <v>50</v>
      </c>
      <c r="H11" s="15" t="s">
        <v>104</v>
      </c>
      <c r="I11" s="15"/>
      <c r="J11" s="13" t="s">
        <v>16</v>
      </c>
      <c r="K11" s="11">
        <v>8</v>
      </c>
      <c r="L11" s="11">
        <v>8</v>
      </c>
      <c r="M11" s="11">
        <v>8</v>
      </c>
      <c r="N11" s="11">
        <v>58</v>
      </c>
      <c r="O11" s="11">
        <v>8</v>
      </c>
      <c r="P11" s="11">
        <v>8</v>
      </c>
      <c r="Q11" s="11">
        <v>8</v>
      </c>
    </row>
    <row r="12" spans="2:28" x14ac:dyDescent="0.2">
      <c r="G12" s="14" t="s">
        <v>51</v>
      </c>
      <c r="H12" s="15" t="s">
        <v>105</v>
      </c>
      <c r="I12" s="15"/>
      <c r="J12" s="6" t="s">
        <v>160</v>
      </c>
      <c r="K12" s="11">
        <v>9</v>
      </c>
      <c r="L12" s="11">
        <v>9</v>
      </c>
      <c r="M12" s="11">
        <v>9</v>
      </c>
      <c r="N12" s="11">
        <v>59</v>
      </c>
      <c r="O12" s="11">
        <v>9</v>
      </c>
      <c r="P12" s="11">
        <v>9</v>
      </c>
      <c r="Q12" s="11">
        <v>9</v>
      </c>
    </row>
    <row r="13" spans="2:28" x14ac:dyDescent="0.2">
      <c r="B13" s="4"/>
      <c r="C13" s="4"/>
      <c r="D13" s="4"/>
      <c r="E13" s="4" t="s">
        <v>157</v>
      </c>
      <c r="G13" s="9" t="s">
        <v>52</v>
      </c>
      <c r="H13" s="10" t="s">
        <v>106</v>
      </c>
      <c r="I13" s="10"/>
      <c r="J13" s="10" t="s">
        <v>20</v>
      </c>
      <c r="K13" s="11">
        <v>10</v>
      </c>
      <c r="L13" s="11">
        <v>10</v>
      </c>
      <c r="M13" s="11">
        <v>10</v>
      </c>
      <c r="N13" s="11">
        <v>60</v>
      </c>
      <c r="O13" s="11">
        <v>10</v>
      </c>
      <c r="P13" s="11">
        <v>10</v>
      </c>
      <c r="Q13" s="11">
        <v>10</v>
      </c>
    </row>
    <row r="14" spans="2:28" x14ac:dyDescent="0.2">
      <c r="B14" s="4"/>
      <c r="C14" s="4"/>
      <c r="D14" s="4"/>
      <c r="G14" s="9" t="s">
        <v>53</v>
      </c>
      <c r="H14" s="10" t="s">
        <v>107</v>
      </c>
      <c r="I14" s="10"/>
      <c r="J14" s="10" t="s">
        <v>21</v>
      </c>
      <c r="K14" s="11">
        <v>11</v>
      </c>
      <c r="L14" s="11">
        <v>11</v>
      </c>
      <c r="M14" s="11">
        <v>11</v>
      </c>
      <c r="N14" s="11">
        <v>61</v>
      </c>
      <c r="O14" s="11">
        <v>11</v>
      </c>
      <c r="P14" s="11">
        <v>11</v>
      </c>
      <c r="Q14" s="11">
        <v>11</v>
      </c>
    </row>
    <row r="15" spans="2:28" ht="19" thickBot="1" x14ac:dyDescent="0.25">
      <c r="B15" s="4"/>
      <c r="C15" s="4"/>
      <c r="D15" s="4"/>
      <c r="G15" s="9" t="s">
        <v>54</v>
      </c>
      <c r="H15" s="10" t="s">
        <v>108</v>
      </c>
      <c r="I15" s="10"/>
      <c r="J15" s="13" t="s">
        <v>436</v>
      </c>
      <c r="K15" s="11">
        <v>12</v>
      </c>
      <c r="L15" s="11">
        <v>12</v>
      </c>
      <c r="M15" s="11">
        <v>12</v>
      </c>
      <c r="N15" s="11">
        <v>62</v>
      </c>
      <c r="O15" s="11">
        <v>12</v>
      </c>
      <c r="P15" s="11">
        <v>12</v>
      </c>
      <c r="Q15" s="11">
        <v>12</v>
      </c>
    </row>
    <row r="16" spans="2:28" x14ac:dyDescent="0.2">
      <c r="B16" s="4"/>
      <c r="C16" s="4"/>
      <c r="D16" s="4"/>
      <c r="G16" s="14" t="s">
        <v>55</v>
      </c>
      <c r="H16" s="15" t="s">
        <v>109</v>
      </c>
      <c r="I16" s="15"/>
      <c r="J16" s="7" t="s">
        <v>161</v>
      </c>
      <c r="K16" s="11">
        <v>13</v>
      </c>
      <c r="L16" s="11">
        <v>13</v>
      </c>
      <c r="M16" s="11">
        <v>13</v>
      </c>
      <c r="N16" s="11">
        <v>63</v>
      </c>
      <c r="O16" s="11">
        <v>13</v>
      </c>
      <c r="P16" s="11">
        <v>13</v>
      </c>
      <c r="Q16" s="11">
        <v>13</v>
      </c>
    </row>
    <row r="17" spans="2:17" x14ac:dyDescent="0.2">
      <c r="B17" s="4"/>
      <c r="C17" s="4"/>
      <c r="D17" s="4"/>
      <c r="G17" s="14" t="s">
        <v>11</v>
      </c>
      <c r="H17" s="15" t="s">
        <v>110</v>
      </c>
      <c r="I17" s="15"/>
      <c r="J17" s="11" t="s">
        <v>22</v>
      </c>
      <c r="K17" s="11">
        <v>14</v>
      </c>
      <c r="L17" s="11">
        <v>14</v>
      </c>
      <c r="M17" s="11">
        <v>14</v>
      </c>
      <c r="N17" s="11">
        <v>64</v>
      </c>
      <c r="O17" s="11">
        <v>14</v>
      </c>
      <c r="P17" s="11">
        <v>14</v>
      </c>
      <c r="Q17" s="11">
        <v>14</v>
      </c>
    </row>
    <row r="18" spans="2:17" ht="19" thickBot="1" x14ac:dyDescent="0.25">
      <c r="B18" s="4"/>
      <c r="C18" s="4"/>
      <c r="D18" s="4"/>
      <c r="G18" s="9" t="s">
        <v>56</v>
      </c>
      <c r="H18" s="10" t="s">
        <v>111</v>
      </c>
      <c r="I18" s="10"/>
      <c r="J18" s="16" t="s">
        <v>435</v>
      </c>
      <c r="K18" s="11">
        <v>15</v>
      </c>
      <c r="L18" s="11">
        <v>15</v>
      </c>
      <c r="M18" s="11">
        <v>15</v>
      </c>
      <c r="N18" s="11">
        <v>65</v>
      </c>
      <c r="O18" s="11">
        <v>15</v>
      </c>
      <c r="P18" s="11">
        <v>15</v>
      </c>
      <c r="Q18" s="11">
        <v>15</v>
      </c>
    </row>
    <row r="19" spans="2:17" x14ac:dyDescent="0.2">
      <c r="B19" s="4"/>
      <c r="C19" s="4"/>
      <c r="D19" s="4"/>
      <c r="G19" s="9" t="s">
        <v>12</v>
      </c>
      <c r="H19" s="10" t="s">
        <v>112</v>
      </c>
      <c r="I19" s="10"/>
      <c r="J19" s="7" t="s">
        <v>28</v>
      </c>
      <c r="K19" s="11">
        <v>16</v>
      </c>
      <c r="L19" s="11">
        <v>16</v>
      </c>
      <c r="M19" s="11">
        <v>16</v>
      </c>
      <c r="N19" s="11">
        <v>66</v>
      </c>
      <c r="O19" s="11">
        <v>16</v>
      </c>
      <c r="P19" s="11">
        <v>16</v>
      </c>
      <c r="Q19" s="11">
        <v>16</v>
      </c>
    </row>
    <row r="20" spans="2:17" x14ac:dyDescent="0.2">
      <c r="B20" s="4"/>
      <c r="C20" s="4"/>
      <c r="D20" s="4"/>
      <c r="G20" s="9" t="s">
        <v>57</v>
      </c>
      <c r="H20" s="10" t="s">
        <v>113</v>
      </c>
      <c r="I20" s="10"/>
      <c r="J20" s="11" t="s">
        <v>23</v>
      </c>
      <c r="K20" s="11">
        <v>17</v>
      </c>
      <c r="L20" s="11">
        <v>17</v>
      </c>
      <c r="M20" s="11">
        <v>17</v>
      </c>
      <c r="N20" s="11">
        <v>67</v>
      </c>
      <c r="O20" s="11">
        <v>17</v>
      </c>
      <c r="P20" s="11">
        <v>17</v>
      </c>
      <c r="Q20" s="11">
        <v>17</v>
      </c>
    </row>
    <row r="21" spans="2:17" x14ac:dyDescent="0.2">
      <c r="B21" s="4"/>
      <c r="C21" s="4"/>
      <c r="D21" s="4"/>
      <c r="G21" s="14" t="s">
        <v>58</v>
      </c>
      <c r="H21" s="15" t="s">
        <v>114</v>
      </c>
      <c r="I21" s="15"/>
      <c r="J21" s="11" t="s">
        <v>434</v>
      </c>
      <c r="K21" s="11">
        <v>18</v>
      </c>
      <c r="L21" s="11">
        <v>18</v>
      </c>
      <c r="M21" s="11">
        <v>18</v>
      </c>
      <c r="N21" s="11">
        <v>68</v>
      </c>
      <c r="O21" s="11">
        <v>18</v>
      </c>
      <c r="P21" s="11">
        <v>18</v>
      </c>
      <c r="Q21" s="11">
        <v>18</v>
      </c>
    </row>
    <row r="22" spans="2:17" ht="19" thickBot="1" x14ac:dyDescent="0.25">
      <c r="B22" s="8" t="s">
        <v>439</v>
      </c>
      <c r="C22" s="8" t="s">
        <v>440</v>
      </c>
      <c r="D22" s="8">
        <v>3</v>
      </c>
      <c r="G22" s="9" t="s">
        <v>59</v>
      </c>
      <c r="H22" s="10" t="s">
        <v>115</v>
      </c>
      <c r="I22" s="10"/>
      <c r="J22" s="16" t="s">
        <v>153</v>
      </c>
      <c r="K22" s="11">
        <v>19</v>
      </c>
      <c r="L22" s="11">
        <v>19</v>
      </c>
      <c r="M22" s="11">
        <v>19</v>
      </c>
      <c r="N22" s="11">
        <v>69</v>
      </c>
      <c r="O22" s="11">
        <v>19</v>
      </c>
      <c r="P22" s="11">
        <v>19</v>
      </c>
      <c r="Q22" s="11">
        <v>19</v>
      </c>
    </row>
    <row r="23" spans="2:17" x14ac:dyDescent="0.2">
      <c r="B23" s="4"/>
      <c r="C23" s="4"/>
      <c r="D23" s="4"/>
      <c r="G23" s="9" t="s">
        <v>60</v>
      </c>
      <c r="H23" s="10" t="s">
        <v>116</v>
      </c>
      <c r="I23" s="10"/>
      <c r="J23" s="7" t="s">
        <v>29</v>
      </c>
      <c r="K23" s="11">
        <v>20</v>
      </c>
      <c r="L23" s="11">
        <v>20</v>
      </c>
      <c r="M23" s="11">
        <v>20</v>
      </c>
      <c r="N23" s="11">
        <v>70</v>
      </c>
      <c r="O23" s="11">
        <v>20</v>
      </c>
      <c r="P23" s="11">
        <v>20</v>
      </c>
      <c r="Q23" s="11">
        <v>20</v>
      </c>
    </row>
    <row r="24" spans="2:17" x14ac:dyDescent="0.2">
      <c r="B24" s="8" t="s">
        <v>192</v>
      </c>
      <c r="C24" s="8" t="s">
        <v>193</v>
      </c>
      <c r="D24" s="8">
        <v>3</v>
      </c>
      <c r="G24" s="9" t="s">
        <v>61</v>
      </c>
      <c r="H24" s="10" t="s">
        <v>117</v>
      </c>
      <c r="I24" s="10"/>
      <c r="J24" s="11" t="s">
        <v>24</v>
      </c>
      <c r="K24" s="11">
        <v>21</v>
      </c>
      <c r="L24" s="11">
        <v>21</v>
      </c>
      <c r="M24" s="11">
        <v>21</v>
      </c>
      <c r="N24" s="11">
        <v>71</v>
      </c>
      <c r="O24" s="11">
        <v>21</v>
      </c>
      <c r="P24" s="11">
        <v>21</v>
      </c>
      <c r="Q24" s="11">
        <v>21</v>
      </c>
    </row>
    <row r="25" spans="2:17" x14ac:dyDescent="0.2">
      <c r="B25" s="8" t="s">
        <v>39</v>
      </c>
      <c r="C25" s="8" t="s">
        <v>194</v>
      </c>
      <c r="D25" s="8">
        <v>4</v>
      </c>
      <c r="G25" s="9" t="s">
        <v>62</v>
      </c>
      <c r="H25" s="10" t="s">
        <v>118</v>
      </c>
      <c r="I25" s="10"/>
      <c r="J25" s="11" t="s">
        <v>433</v>
      </c>
      <c r="K25" s="11">
        <v>22</v>
      </c>
      <c r="L25" s="11">
        <v>22</v>
      </c>
      <c r="M25" s="11">
        <v>22</v>
      </c>
      <c r="N25" s="11">
        <v>72</v>
      </c>
      <c r="O25" s="11">
        <v>22</v>
      </c>
      <c r="P25" s="11">
        <v>22</v>
      </c>
      <c r="Q25" s="11">
        <v>22</v>
      </c>
    </row>
    <row r="26" spans="2:17" ht="19" thickBot="1" x14ac:dyDescent="0.25">
      <c r="B26" s="8" t="s">
        <v>195</v>
      </c>
      <c r="C26" s="8" t="s">
        <v>196</v>
      </c>
      <c r="D26" s="8">
        <v>4</v>
      </c>
      <c r="G26" s="9" t="s">
        <v>63</v>
      </c>
      <c r="H26" s="10" t="s">
        <v>119</v>
      </c>
      <c r="I26" s="10"/>
      <c r="J26" s="16" t="s">
        <v>154</v>
      </c>
      <c r="K26" s="11">
        <v>23</v>
      </c>
      <c r="L26" s="11">
        <v>23</v>
      </c>
      <c r="M26" s="11">
        <v>23</v>
      </c>
      <c r="N26" s="11">
        <v>73</v>
      </c>
      <c r="O26" s="11">
        <v>23</v>
      </c>
      <c r="P26" s="11">
        <v>23</v>
      </c>
      <c r="Q26" s="11">
        <v>23</v>
      </c>
    </row>
    <row r="27" spans="2:17" x14ac:dyDescent="0.2">
      <c r="B27" s="8" t="s">
        <v>197</v>
      </c>
      <c r="C27" s="8" t="s">
        <v>198</v>
      </c>
      <c r="D27" s="8">
        <v>3</v>
      </c>
      <c r="G27" s="9" t="s">
        <v>64</v>
      </c>
      <c r="H27" s="10" t="s">
        <v>120</v>
      </c>
      <c r="I27" s="10"/>
      <c r="J27" s="7" t="s">
        <v>162</v>
      </c>
      <c r="K27" s="11">
        <v>24</v>
      </c>
      <c r="L27" s="11">
        <v>24</v>
      </c>
      <c r="M27" s="11">
        <v>24</v>
      </c>
      <c r="N27" s="11">
        <v>74</v>
      </c>
      <c r="O27" s="11">
        <v>24</v>
      </c>
      <c r="P27" s="11">
        <v>24</v>
      </c>
      <c r="Q27" s="11">
        <v>24</v>
      </c>
    </row>
    <row r="28" spans="2:17" x14ac:dyDescent="0.2">
      <c r="B28" s="8" t="s">
        <v>199</v>
      </c>
      <c r="C28" s="8" t="s">
        <v>200</v>
      </c>
      <c r="D28" s="8">
        <v>4</v>
      </c>
      <c r="G28" s="9" t="s">
        <v>65</v>
      </c>
      <c r="H28" s="10" t="s">
        <v>121</v>
      </c>
      <c r="I28" s="10"/>
      <c r="J28" s="11" t="s">
        <v>446</v>
      </c>
      <c r="K28" s="11">
        <v>25</v>
      </c>
      <c r="L28" s="11">
        <v>25</v>
      </c>
      <c r="M28" s="11">
        <v>25</v>
      </c>
      <c r="N28" s="11">
        <v>75</v>
      </c>
      <c r="O28" s="11">
        <v>25</v>
      </c>
      <c r="P28" s="11">
        <v>25</v>
      </c>
      <c r="Q28" s="11">
        <v>25</v>
      </c>
    </row>
    <row r="29" spans="2:17" ht="19" thickBot="1" x14ac:dyDescent="0.25">
      <c r="B29" s="8" t="s">
        <v>165</v>
      </c>
      <c r="C29" s="8" t="s">
        <v>166</v>
      </c>
      <c r="D29" s="8">
        <v>3</v>
      </c>
      <c r="G29" s="14" t="s">
        <v>9</v>
      </c>
      <c r="H29" s="15" t="s">
        <v>122</v>
      </c>
      <c r="I29" s="15"/>
      <c r="J29" s="16" t="s">
        <v>16</v>
      </c>
      <c r="K29" s="11">
        <v>26</v>
      </c>
      <c r="L29" s="11">
        <v>26</v>
      </c>
      <c r="M29" s="11">
        <v>26</v>
      </c>
      <c r="N29" s="11">
        <v>76</v>
      </c>
      <c r="O29" s="11">
        <v>26</v>
      </c>
      <c r="P29" s="11">
        <v>26</v>
      </c>
      <c r="Q29" s="11">
        <v>26</v>
      </c>
    </row>
    <row r="30" spans="2:17" x14ac:dyDescent="0.2">
      <c r="B30" s="8" t="s">
        <v>167</v>
      </c>
      <c r="C30" s="8" t="s">
        <v>168</v>
      </c>
      <c r="D30" s="8">
        <v>3</v>
      </c>
      <c r="G30" s="14" t="s">
        <v>10</v>
      </c>
      <c r="H30" s="15" t="s">
        <v>123</v>
      </c>
      <c r="I30" s="15"/>
      <c r="J30" s="7" t="s">
        <v>163</v>
      </c>
      <c r="K30" s="11">
        <v>27</v>
      </c>
      <c r="L30" s="11">
        <v>27</v>
      </c>
      <c r="M30" s="11">
        <v>27</v>
      </c>
      <c r="N30" s="11">
        <v>77</v>
      </c>
      <c r="O30" s="11">
        <v>27</v>
      </c>
      <c r="P30" s="11">
        <v>27</v>
      </c>
      <c r="Q30" s="11">
        <v>27</v>
      </c>
    </row>
    <row r="31" spans="2:17" x14ac:dyDescent="0.2">
      <c r="B31" s="8" t="s">
        <v>169</v>
      </c>
      <c r="C31" s="8" t="s">
        <v>170</v>
      </c>
      <c r="D31" s="8">
        <v>4</v>
      </c>
      <c r="G31" s="9" t="s">
        <v>66</v>
      </c>
      <c r="H31" s="10" t="s">
        <v>124</v>
      </c>
      <c r="I31" s="10"/>
      <c r="J31" s="11" t="s">
        <v>445</v>
      </c>
      <c r="K31" s="11">
        <v>28</v>
      </c>
      <c r="L31" s="11">
        <v>28</v>
      </c>
      <c r="M31" s="11">
        <v>28</v>
      </c>
      <c r="N31" s="11">
        <v>78</v>
      </c>
      <c r="O31" s="11">
        <v>28</v>
      </c>
      <c r="P31" s="11">
        <v>28</v>
      </c>
      <c r="Q31" s="11">
        <v>28</v>
      </c>
    </row>
    <row r="32" spans="2:17" ht="19" thickBot="1" x14ac:dyDescent="0.25">
      <c r="B32" s="8" t="s">
        <v>171</v>
      </c>
      <c r="C32" s="8" t="s">
        <v>172</v>
      </c>
      <c r="D32" s="8">
        <v>3</v>
      </c>
      <c r="G32" s="14" t="s">
        <v>67</v>
      </c>
      <c r="H32" s="15" t="s">
        <v>125</v>
      </c>
      <c r="I32" s="15"/>
      <c r="J32" s="16" t="s">
        <v>16</v>
      </c>
      <c r="K32" s="11">
        <v>29</v>
      </c>
      <c r="L32" s="11">
        <v>29</v>
      </c>
      <c r="M32" s="11">
        <v>29</v>
      </c>
      <c r="N32" s="11">
        <v>79</v>
      </c>
      <c r="O32" s="11">
        <v>29</v>
      </c>
      <c r="P32" s="11">
        <v>29</v>
      </c>
      <c r="Q32" s="11">
        <v>29</v>
      </c>
    </row>
    <row r="33" spans="2:17" x14ac:dyDescent="0.2">
      <c r="B33" s="8" t="s">
        <v>173</v>
      </c>
      <c r="C33" s="8" t="s">
        <v>174</v>
      </c>
      <c r="D33" s="8">
        <v>4</v>
      </c>
      <c r="G33" s="14" t="s">
        <v>68</v>
      </c>
      <c r="H33" s="15" t="s">
        <v>126</v>
      </c>
      <c r="I33" s="15"/>
      <c r="J33" s="7" t="s">
        <v>164</v>
      </c>
      <c r="K33" s="11">
        <v>30</v>
      </c>
      <c r="L33" s="11">
        <v>30</v>
      </c>
      <c r="M33" s="11">
        <v>30</v>
      </c>
      <c r="N33" s="11">
        <v>80</v>
      </c>
      <c r="O33" s="11">
        <v>30</v>
      </c>
      <c r="P33" s="11">
        <v>30</v>
      </c>
      <c r="Q33" s="11">
        <v>30</v>
      </c>
    </row>
    <row r="34" spans="2:17" x14ac:dyDescent="0.2">
      <c r="B34" s="8" t="s">
        <v>175</v>
      </c>
      <c r="C34" s="8" t="s">
        <v>176</v>
      </c>
      <c r="D34" s="8">
        <v>3</v>
      </c>
      <c r="G34" s="14" t="s">
        <v>69</v>
      </c>
      <c r="H34" s="15" t="s">
        <v>127</v>
      </c>
      <c r="I34" s="15"/>
      <c r="J34" s="11" t="s">
        <v>26</v>
      </c>
      <c r="K34" s="11">
        <v>31</v>
      </c>
      <c r="L34" s="11">
        <v>31</v>
      </c>
      <c r="M34" s="11">
        <v>31</v>
      </c>
      <c r="N34" s="11">
        <v>81</v>
      </c>
      <c r="O34" s="11">
        <v>31</v>
      </c>
      <c r="P34" s="11">
        <v>31</v>
      </c>
      <c r="Q34" s="11">
        <v>31</v>
      </c>
    </row>
    <row r="35" spans="2:17" ht="19" thickBot="1" x14ac:dyDescent="0.25">
      <c r="B35" s="8" t="s">
        <v>177</v>
      </c>
      <c r="C35" s="8" t="s">
        <v>178</v>
      </c>
      <c r="D35" s="8">
        <v>3</v>
      </c>
      <c r="G35" s="9" t="s">
        <v>70</v>
      </c>
      <c r="H35" s="10" t="s">
        <v>128</v>
      </c>
      <c r="I35" s="10"/>
      <c r="J35" s="16" t="s">
        <v>16</v>
      </c>
      <c r="K35" s="11">
        <v>32</v>
      </c>
      <c r="L35" s="11">
        <v>32</v>
      </c>
      <c r="M35" s="11">
        <v>32</v>
      </c>
      <c r="N35" s="11">
        <v>82</v>
      </c>
      <c r="O35" s="11">
        <v>32</v>
      </c>
      <c r="P35" s="11">
        <v>32</v>
      </c>
      <c r="Q35" s="11">
        <v>32</v>
      </c>
    </row>
    <row r="36" spans="2:17" x14ac:dyDescent="0.2">
      <c r="B36" s="8" t="s">
        <v>179</v>
      </c>
      <c r="C36" s="8" t="s">
        <v>180</v>
      </c>
      <c r="D36" s="8">
        <v>3</v>
      </c>
      <c r="G36" s="9" t="s">
        <v>71</v>
      </c>
      <c r="H36" s="10" t="s">
        <v>129</v>
      </c>
      <c r="I36" s="10"/>
      <c r="J36" s="7" t="s">
        <v>419</v>
      </c>
      <c r="K36" s="11">
        <v>33</v>
      </c>
      <c r="L36" s="11">
        <v>33</v>
      </c>
      <c r="M36" s="11">
        <v>33</v>
      </c>
      <c r="N36" s="11">
        <v>83</v>
      </c>
      <c r="O36" s="11">
        <v>33</v>
      </c>
      <c r="P36" s="11">
        <v>33</v>
      </c>
      <c r="Q36" s="11">
        <v>33</v>
      </c>
    </row>
    <row r="37" spans="2:17" x14ac:dyDescent="0.2">
      <c r="B37" s="8" t="s">
        <v>181</v>
      </c>
      <c r="C37" s="8" t="s">
        <v>182</v>
      </c>
      <c r="D37" s="8">
        <v>3</v>
      </c>
      <c r="G37" s="9" t="s">
        <v>72</v>
      </c>
      <c r="H37" s="10" t="s">
        <v>130</v>
      </c>
      <c r="I37" s="10"/>
      <c r="J37" s="50" t="s">
        <v>451</v>
      </c>
      <c r="K37" s="11">
        <v>34</v>
      </c>
      <c r="L37" s="11">
        <v>34</v>
      </c>
      <c r="M37" s="11">
        <v>34</v>
      </c>
      <c r="N37" s="11">
        <v>84</v>
      </c>
      <c r="O37" s="11">
        <v>34</v>
      </c>
      <c r="P37" s="11">
        <v>34</v>
      </c>
      <c r="Q37" s="11">
        <v>34</v>
      </c>
    </row>
    <row r="38" spans="2:17" x14ac:dyDescent="0.2">
      <c r="B38" s="8" t="s">
        <v>183</v>
      </c>
      <c r="C38" s="8" t="s">
        <v>184</v>
      </c>
      <c r="D38" s="8">
        <v>3</v>
      </c>
      <c r="G38" s="9" t="s">
        <v>73</v>
      </c>
      <c r="H38" s="10" t="s">
        <v>131</v>
      </c>
      <c r="I38" s="10"/>
      <c r="J38" s="50" t="s">
        <v>452</v>
      </c>
      <c r="K38" s="11">
        <v>35</v>
      </c>
      <c r="L38" s="11">
        <v>35</v>
      </c>
      <c r="M38" s="11">
        <v>35</v>
      </c>
      <c r="N38" s="11">
        <v>85</v>
      </c>
      <c r="O38" s="11">
        <v>35</v>
      </c>
      <c r="P38" s="11">
        <v>35</v>
      </c>
      <c r="Q38" s="11">
        <v>35</v>
      </c>
    </row>
    <row r="39" spans="2:17" x14ac:dyDescent="0.2">
      <c r="B39" s="8" t="s">
        <v>185</v>
      </c>
      <c r="C39" s="8" t="s">
        <v>186</v>
      </c>
      <c r="D39" s="8">
        <v>3</v>
      </c>
      <c r="G39" s="9" t="s">
        <v>74</v>
      </c>
      <c r="H39" s="10" t="s">
        <v>132</v>
      </c>
      <c r="I39" s="8"/>
      <c r="J39" s="50" t="s">
        <v>453</v>
      </c>
      <c r="K39" s="11">
        <v>36</v>
      </c>
      <c r="L39" s="11">
        <v>36</v>
      </c>
      <c r="M39" s="11">
        <v>36</v>
      </c>
      <c r="N39" s="11">
        <v>86</v>
      </c>
      <c r="O39" s="11">
        <v>36</v>
      </c>
      <c r="P39" s="11">
        <v>36</v>
      </c>
      <c r="Q39" s="11">
        <v>36</v>
      </c>
    </row>
    <row r="40" spans="2:17" x14ac:dyDescent="0.2">
      <c r="B40" s="8" t="s">
        <v>187</v>
      </c>
      <c r="C40" s="8" t="s">
        <v>188</v>
      </c>
      <c r="D40" s="8">
        <v>3</v>
      </c>
      <c r="G40" s="9" t="s">
        <v>75</v>
      </c>
      <c r="H40" s="10" t="s">
        <v>133</v>
      </c>
      <c r="I40" s="8"/>
      <c r="J40" s="50" t="s">
        <v>455</v>
      </c>
      <c r="K40" s="11">
        <v>37</v>
      </c>
      <c r="L40" s="11">
        <v>37</v>
      </c>
      <c r="M40" s="11">
        <v>37</v>
      </c>
      <c r="N40" s="11">
        <v>87</v>
      </c>
      <c r="O40" s="11">
        <v>37</v>
      </c>
      <c r="P40" s="11">
        <v>37</v>
      </c>
      <c r="Q40" s="11">
        <v>37</v>
      </c>
    </row>
    <row r="41" spans="2:17" x14ac:dyDescent="0.2">
      <c r="B41" s="8" t="s">
        <v>189</v>
      </c>
      <c r="C41" s="8" t="s">
        <v>190</v>
      </c>
      <c r="D41" s="8">
        <v>2</v>
      </c>
      <c r="G41" s="9" t="s">
        <v>76</v>
      </c>
      <c r="H41" s="10" t="s">
        <v>134</v>
      </c>
      <c r="I41" s="8" t="s">
        <v>283</v>
      </c>
      <c r="J41" s="50" t="s">
        <v>454</v>
      </c>
      <c r="K41" s="11">
        <v>38</v>
      </c>
      <c r="L41" s="11">
        <v>38</v>
      </c>
      <c r="M41" s="11">
        <v>38</v>
      </c>
      <c r="N41" s="11">
        <v>88</v>
      </c>
      <c r="O41" s="11">
        <v>38</v>
      </c>
      <c r="P41" s="11">
        <v>38</v>
      </c>
      <c r="Q41" s="11">
        <v>38</v>
      </c>
    </row>
    <row r="42" spans="2:17" x14ac:dyDescent="0.2">
      <c r="B42" s="8" t="s">
        <v>191</v>
      </c>
      <c r="C42" s="8" t="s">
        <v>201</v>
      </c>
      <c r="D42" s="8">
        <v>2</v>
      </c>
      <c r="G42" s="9" t="s">
        <v>77</v>
      </c>
      <c r="H42" s="10" t="s">
        <v>135</v>
      </c>
      <c r="I42" s="17" t="s">
        <v>284</v>
      </c>
      <c r="K42" s="11">
        <v>39</v>
      </c>
      <c r="L42" s="11">
        <v>39</v>
      </c>
      <c r="M42" s="11">
        <v>39</v>
      </c>
      <c r="N42" s="11">
        <v>89</v>
      </c>
      <c r="O42" s="11">
        <v>39</v>
      </c>
      <c r="P42" s="11">
        <v>39</v>
      </c>
      <c r="Q42" s="11">
        <v>39</v>
      </c>
    </row>
    <row r="43" spans="2:17" x14ac:dyDescent="0.2">
      <c r="G43" s="9" t="s">
        <v>78</v>
      </c>
      <c r="H43" s="10" t="s">
        <v>136</v>
      </c>
      <c r="I43" s="8"/>
      <c r="K43" s="11">
        <v>40</v>
      </c>
      <c r="L43" s="11">
        <v>40</v>
      </c>
      <c r="M43" s="11">
        <v>40</v>
      </c>
      <c r="N43" s="11">
        <v>90</v>
      </c>
      <c r="O43" s="11">
        <v>40</v>
      </c>
      <c r="P43" s="11">
        <v>40</v>
      </c>
      <c r="Q43" s="11">
        <v>40</v>
      </c>
    </row>
    <row r="44" spans="2:17" x14ac:dyDescent="0.2">
      <c r="B44" s="8" t="s">
        <v>203</v>
      </c>
      <c r="C44" s="8" t="s">
        <v>204</v>
      </c>
      <c r="D44" s="8">
        <v>4</v>
      </c>
      <c r="G44" s="9" t="s">
        <v>79</v>
      </c>
      <c r="H44" s="10" t="s">
        <v>137</v>
      </c>
      <c r="I44" s="8"/>
      <c r="J44" s="8"/>
      <c r="K44" s="11">
        <v>41</v>
      </c>
      <c r="L44" s="11">
        <v>41</v>
      </c>
      <c r="M44" s="11">
        <v>41</v>
      </c>
      <c r="N44" s="11">
        <v>91</v>
      </c>
      <c r="O44" s="11">
        <v>41</v>
      </c>
      <c r="P44" s="11">
        <v>41</v>
      </c>
      <c r="Q44" s="11">
        <v>41</v>
      </c>
    </row>
    <row r="45" spans="2:17" x14ac:dyDescent="0.2">
      <c r="B45" s="8" t="s">
        <v>205</v>
      </c>
      <c r="C45" s="8" t="s">
        <v>206</v>
      </c>
      <c r="D45" s="8">
        <v>4</v>
      </c>
      <c r="G45" s="9" t="s">
        <v>80</v>
      </c>
      <c r="H45" s="10" t="s">
        <v>138</v>
      </c>
      <c r="I45" s="8" t="s">
        <v>295</v>
      </c>
      <c r="K45" s="11">
        <v>42</v>
      </c>
      <c r="L45" s="11">
        <v>42</v>
      </c>
      <c r="M45" s="11">
        <v>42</v>
      </c>
      <c r="N45" s="11">
        <v>92</v>
      </c>
      <c r="O45" s="11">
        <v>42</v>
      </c>
      <c r="P45" s="11">
        <v>42</v>
      </c>
      <c r="Q45" s="11">
        <v>42</v>
      </c>
    </row>
    <row r="46" spans="2:17" x14ac:dyDescent="0.2">
      <c r="B46" s="8" t="s">
        <v>207</v>
      </c>
      <c r="C46" s="8" t="s">
        <v>208</v>
      </c>
      <c r="D46" s="8">
        <v>5</v>
      </c>
      <c r="G46" s="9" t="s">
        <v>81</v>
      </c>
      <c r="H46" s="10" t="s">
        <v>139</v>
      </c>
      <c r="I46" s="8"/>
      <c r="K46" s="11">
        <v>43</v>
      </c>
      <c r="L46" s="11">
        <v>43</v>
      </c>
      <c r="M46" s="11">
        <v>43</v>
      </c>
      <c r="N46" s="11">
        <v>93</v>
      </c>
      <c r="O46" s="11">
        <v>43</v>
      </c>
      <c r="P46" s="11">
        <v>43</v>
      </c>
      <c r="Q46" s="11">
        <v>43</v>
      </c>
    </row>
    <row r="47" spans="2:17" x14ac:dyDescent="0.2">
      <c r="B47" s="8" t="s">
        <v>209</v>
      </c>
      <c r="C47" s="8" t="s">
        <v>210</v>
      </c>
      <c r="D47" s="8">
        <v>5</v>
      </c>
      <c r="G47" s="9" t="s">
        <v>82</v>
      </c>
      <c r="H47" s="10" t="s">
        <v>140</v>
      </c>
      <c r="I47" s="8"/>
      <c r="K47" s="11">
        <v>44</v>
      </c>
      <c r="L47" s="11">
        <v>44</v>
      </c>
      <c r="M47" s="11">
        <v>44</v>
      </c>
      <c r="N47" s="11">
        <v>94</v>
      </c>
      <c r="O47" s="11">
        <v>44</v>
      </c>
      <c r="P47" s="11">
        <v>44</v>
      </c>
      <c r="Q47" s="11">
        <v>44</v>
      </c>
    </row>
    <row r="48" spans="2:17" x14ac:dyDescent="0.2">
      <c r="B48" s="8" t="s">
        <v>211</v>
      </c>
      <c r="C48" s="8" t="s">
        <v>212</v>
      </c>
      <c r="D48" s="8">
        <v>4</v>
      </c>
      <c r="G48" s="9" t="s">
        <v>83</v>
      </c>
      <c r="H48" s="10" t="s">
        <v>141</v>
      </c>
      <c r="I48" s="8"/>
      <c r="K48" s="11">
        <v>45</v>
      </c>
      <c r="L48" s="11">
        <v>45</v>
      </c>
      <c r="M48" s="11">
        <v>45</v>
      </c>
      <c r="N48" s="11">
        <v>95</v>
      </c>
      <c r="O48" s="11">
        <v>45</v>
      </c>
      <c r="P48" s="11">
        <v>45</v>
      </c>
      <c r="Q48" s="11">
        <v>45</v>
      </c>
    </row>
    <row r="49" spans="2:17" x14ac:dyDescent="0.2">
      <c r="B49" s="8" t="s">
        <v>213</v>
      </c>
      <c r="C49" s="8" t="s">
        <v>214</v>
      </c>
      <c r="D49" s="8">
        <v>4</v>
      </c>
      <c r="G49" s="9" t="s">
        <v>84</v>
      </c>
      <c r="H49" s="10" t="s">
        <v>142</v>
      </c>
      <c r="I49" s="8"/>
      <c r="K49" s="11">
        <v>46</v>
      </c>
      <c r="L49" s="11">
        <v>46</v>
      </c>
      <c r="M49" s="11">
        <v>46</v>
      </c>
      <c r="N49" s="11">
        <v>96</v>
      </c>
      <c r="O49" s="11">
        <v>46</v>
      </c>
      <c r="P49" s="11">
        <v>46</v>
      </c>
      <c r="Q49" s="11">
        <v>46</v>
      </c>
    </row>
    <row r="50" spans="2:17" x14ac:dyDescent="0.2">
      <c r="B50" s="8" t="s">
        <v>215</v>
      </c>
      <c r="C50" s="8" t="s">
        <v>216</v>
      </c>
      <c r="D50" s="8">
        <v>2</v>
      </c>
      <c r="G50" s="9" t="s">
        <v>85</v>
      </c>
      <c r="H50" s="10" t="s">
        <v>143</v>
      </c>
      <c r="I50" s="8"/>
      <c r="J50" s="8"/>
      <c r="K50" s="11">
        <v>47</v>
      </c>
      <c r="L50" s="11">
        <v>47</v>
      </c>
      <c r="M50" s="11">
        <v>47</v>
      </c>
      <c r="N50" s="11">
        <v>97</v>
      </c>
      <c r="O50" s="11">
        <v>47</v>
      </c>
      <c r="P50" s="11">
        <v>47</v>
      </c>
      <c r="Q50" s="11">
        <v>47</v>
      </c>
    </row>
    <row r="51" spans="2:17" x14ac:dyDescent="0.2">
      <c r="B51" s="8" t="s">
        <v>217</v>
      </c>
      <c r="C51" s="8" t="s">
        <v>218</v>
      </c>
      <c r="D51" s="8">
        <v>3</v>
      </c>
      <c r="G51" s="9" t="s">
        <v>86</v>
      </c>
      <c r="H51" s="10" t="s">
        <v>144</v>
      </c>
      <c r="I51" s="8"/>
      <c r="J51" s="8"/>
      <c r="K51" s="11">
        <v>48</v>
      </c>
      <c r="L51" s="11">
        <v>48</v>
      </c>
      <c r="M51" s="11">
        <v>48</v>
      </c>
      <c r="N51" s="11">
        <v>98</v>
      </c>
      <c r="O51" s="11">
        <v>48</v>
      </c>
      <c r="P51" s="11">
        <v>48</v>
      </c>
      <c r="Q51" s="11">
        <v>48</v>
      </c>
    </row>
    <row r="52" spans="2:17" x14ac:dyDescent="0.2">
      <c r="G52" s="14" t="s">
        <v>87</v>
      </c>
      <c r="H52" s="15" t="s">
        <v>145</v>
      </c>
      <c r="I52" s="18"/>
      <c r="J52" s="8"/>
      <c r="K52" s="11">
        <v>49</v>
      </c>
      <c r="L52" s="11">
        <v>49</v>
      </c>
      <c r="M52" s="11">
        <v>49</v>
      </c>
      <c r="N52" s="11">
        <v>99</v>
      </c>
      <c r="O52" s="11">
        <v>49</v>
      </c>
      <c r="P52" s="11">
        <v>49</v>
      </c>
      <c r="Q52" s="11">
        <v>49</v>
      </c>
    </row>
    <row r="53" spans="2:17" x14ac:dyDescent="0.2">
      <c r="B53" s="8" t="s">
        <v>220</v>
      </c>
      <c r="C53" s="8" t="s">
        <v>371</v>
      </c>
      <c r="D53" s="8">
        <v>5</v>
      </c>
      <c r="G53" s="9" t="s">
        <v>88</v>
      </c>
      <c r="H53" s="10" t="s">
        <v>146</v>
      </c>
      <c r="I53" s="8"/>
      <c r="J53" s="8"/>
      <c r="K53" s="11">
        <v>50</v>
      </c>
      <c r="L53" s="11">
        <v>50</v>
      </c>
      <c r="M53" s="11">
        <v>50</v>
      </c>
      <c r="N53" s="11">
        <v>100</v>
      </c>
      <c r="O53" s="11">
        <v>50</v>
      </c>
      <c r="P53" s="11">
        <v>50</v>
      </c>
      <c r="Q53" s="11">
        <v>50</v>
      </c>
    </row>
    <row r="54" spans="2:17" x14ac:dyDescent="0.2">
      <c r="B54" s="8" t="s">
        <v>221</v>
      </c>
      <c r="C54" s="8" t="s">
        <v>372</v>
      </c>
      <c r="D54" s="8">
        <v>5</v>
      </c>
      <c r="G54" s="9" t="s">
        <v>89</v>
      </c>
      <c r="H54" s="10" t="s">
        <v>147</v>
      </c>
      <c r="I54" s="8"/>
      <c r="J54" s="8"/>
      <c r="K54" s="11">
        <v>51</v>
      </c>
      <c r="L54" s="11">
        <v>51</v>
      </c>
      <c r="M54" s="11">
        <v>51</v>
      </c>
      <c r="N54" s="11">
        <v>101</v>
      </c>
      <c r="O54" s="11">
        <v>51</v>
      </c>
      <c r="P54" s="11">
        <v>51</v>
      </c>
      <c r="Q54" s="11">
        <v>51</v>
      </c>
    </row>
    <row r="55" spans="2:17" ht="19" thickBot="1" x14ac:dyDescent="0.25">
      <c r="B55" s="8" t="s">
        <v>222</v>
      </c>
      <c r="C55" s="8" t="s">
        <v>223</v>
      </c>
      <c r="D55" s="8">
        <v>4</v>
      </c>
      <c r="G55" s="9" t="s">
        <v>90</v>
      </c>
      <c r="H55" s="10" t="s">
        <v>148</v>
      </c>
      <c r="I55" s="8"/>
      <c r="J55" s="8"/>
      <c r="K55" s="11">
        <v>52</v>
      </c>
      <c r="L55" s="11">
        <v>52</v>
      </c>
      <c r="M55" s="11">
        <v>52</v>
      </c>
      <c r="N55" s="16">
        <v>102</v>
      </c>
      <c r="O55" s="11">
        <v>52</v>
      </c>
      <c r="P55" s="11">
        <v>52</v>
      </c>
      <c r="Q55" s="11">
        <v>52</v>
      </c>
    </row>
    <row r="56" spans="2:17" x14ac:dyDescent="0.2">
      <c r="B56" s="8" t="s">
        <v>224</v>
      </c>
      <c r="C56" s="8" t="s">
        <v>225</v>
      </c>
      <c r="D56" s="8">
        <v>3</v>
      </c>
      <c r="G56" s="9" t="s">
        <v>91</v>
      </c>
      <c r="H56" s="10" t="s">
        <v>149</v>
      </c>
      <c r="I56" s="8"/>
      <c r="J56" s="8"/>
      <c r="K56" s="11">
        <v>53</v>
      </c>
      <c r="L56" s="11">
        <v>53</v>
      </c>
      <c r="M56" s="11">
        <v>53</v>
      </c>
      <c r="N56" s="8"/>
      <c r="O56" s="11">
        <v>53</v>
      </c>
      <c r="P56" s="11">
        <v>53</v>
      </c>
      <c r="Q56" s="11">
        <v>53</v>
      </c>
    </row>
    <row r="57" spans="2:17" x14ac:dyDescent="0.2">
      <c r="B57" s="8" t="s">
        <v>226</v>
      </c>
      <c r="C57" s="8" t="s">
        <v>227</v>
      </c>
      <c r="D57" s="8">
        <v>4</v>
      </c>
      <c r="G57" s="9" t="s">
        <v>92</v>
      </c>
      <c r="H57" s="10" t="s">
        <v>150</v>
      </c>
      <c r="I57" s="8"/>
      <c r="J57" s="8"/>
      <c r="K57" s="11">
        <v>54</v>
      </c>
      <c r="L57" s="11">
        <v>54</v>
      </c>
      <c r="M57" s="11">
        <v>54</v>
      </c>
      <c r="N57" s="8"/>
      <c r="O57" s="11">
        <v>54</v>
      </c>
      <c r="P57" s="11">
        <v>54</v>
      </c>
      <c r="Q57" s="11">
        <v>54</v>
      </c>
    </row>
    <row r="58" spans="2:17" x14ac:dyDescent="0.2">
      <c r="B58" s="8" t="s">
        <v>228</v>
      </c>
      <c r="C58" s="8" t="s">
        <v>229</v>
      </c>
      <c r="D58" s="8">
        <v>4</v>
      </c>
      <c r="G58" s="9" t="s">
        <v>93</v>
      </c>
      <c r="H58" s="10" t="s">
        <v>151</v>
      </c>
      <c r="I58" s="8"/>
      <c r="J58" s="8"/>
      <c r="K58" s="11">
        <v>55</v>
      </c>
      <c r="L58" s="11">
        <v>55</v>
      </c>
      <c r="M58" s="11">
        <v>55</v>
      </c>
      <c r="N58" s="8"/>
      <c r="O58" s="11">
        <v>55</v>
      </c>
      <c r="P58" s="11">
        <v>55</v>
      </c>
      <c r="Q58" s="11">
        <v>55</v>
      </c>
    </row>
    <row r="59" spans="2:17" ht="19" thickBot="1" x14ac:dyDescent="0.25">
      <c r="B59" s="8" t="s">
        <v>230</v>
      </c>
      <c r="C59" s="8" t="s">
        <v>231</v>
      </c>
      <c r="D59" s="8">
        <v>3</v>
      </c>
      <c r="G59" s="19" t="s">
        <v>94</v>
      </c>
      <c r="H59" s="13" t="s">
        <v>152</v>
      </c>
      <c r="I59" s="8"/>
      <c r="J59" s="8"/>
      <c r="K59" s="11">
        <v>56</v>
      </c>
      <c r="L59" s="11">
        <v>56</v>
      </c>
      <c r="M59" s="11">
        <v>56</v>
      </c>
      <c r="N59" s="8"/>
      <c r="O59" s="11">
        <v>56</v>
      </c>
      <c r="P59" s="11">
        <v>56</v>
      </c>
      <c r="Q59" s="11">
        <v>56</v>
      </c>
    </row>
    <row r="60" spans="2:17" x14ac:dyDescent="0.2">
      <c r="C60" s="20"/>
      <c r="G60" s="4" t="s">
        <v>16</v>
      </c>
      <c r="J60" s="8"/>
      <c r="K60" s="11">
        <v>57</v>
      </c>
      <c r="L60" s="11">
        <v>57</v>
      </c>
      <c r="M60" s="11">
        <v>57</v>
      </c>
      <c r="N60" s="8"/>
      <c r="O60" s="11">
        <v>57</v>
      </c>
      <c r="P60" s="11">
        <v>57</v>
      </c>
      <c r="Q60" s="11">
        <v>57</v>
      </c>
    </row>
    <row r="61" spans="2:17" x14ac:dyDescent="0.2">
      <c r="B61" s="8" t="s">
        <v>232</v>
      </c>
      <c r="C61" s="8" t="s">
        <v>233</v>
      </c>
      <c r="D61" s="8">
        <v>4</v>
      </c>
      <c r="J61" s="8"/>
      <c r="K61" s="11">
        <v>58</v>
      </c>
      <c r="L61" s="11">
        <v>58</v>
      </c>
      <c r="M61" s="11">
        <v>58</v>
      </c>
      <c r="N61" s="8"/>
      <c r="O61" s="11">
        <v>58</v>
      </c>
      <c r="P61" s="11">
        <v>58</v>
      </c>
      <c r="Q61" s="11">
        <v>58</v>
      </c>
    </row>
    <row r="62" spans="2:17" x14ac:dyDescent="0.2">
      <c r="B62" s="8" t="s">
        <v>234</v>
      </c>
      <c r="C62" s="8" t="s">
        <v>373</v>
      </c>
      <c r="D62" s="8">
        <v>3</v>
      </c>
      <c r="J62" s="8"/>
      <c r="K62" s="11">
        <v>59</v>
      </c>
      <c r="L62" s="11">
        <v>59</v>
      </c>
      <c r="M62" s="11">
        <v>59</v>
      </c>
      <c r="N62" s="8"/>
      <c r="O62" s="11">
        <v>59</v>
      </c>
      <c r="P62" s="11">
        <v>59</v>
      </c>
      <c r="Q62" s="11">
        <v>59</v>
      </c>
    </row>
    <row r="63" spans="2:17" x14ac:dyDescent="0.2">
      <c r="B63" s="8" t="s">
        <v>235</v>
      </c>
      <c r="C63" s="8" t="s">
        <v>236</v>
      </c>
      <c r="D63" s="8">
        <v>4</v>
      </c>
      <c r="J63" s="8"/>
      <c r="K63" s="11">
        <v>60</v>
      </c>
      <c r="L63" s="11">
        <v>60</v>
      </c>
      <c r="M63" s="11">
        <v>60</v>
      </c>
      <c r="N63" s="8"/>
      <c r="O63" s="11">
        <v>60</v>
      </c>
      <c r="P63" s="11">
        <v>60</v>
      </c>
      <c r="Q63" s="11">
        <v>60</v>
      </c>
    </row>
    <row r="64" spans="2:17" x14ac:dyDescent="0.2">
      <c r="B64" s="8" t="s">
        <v>237</v>
      </c>
      <c r="C64" s="8" t="s">
        <v>238</v>
      </c>
      <c r="D64" s="8">
        <v>2</v>
      </c>
      <c r="J64" s="8"/>
      <c r="K64" s="11">
        <v>61</v>
      </c>
      <c r="L64" s="11">
        <v>61</v>
      </c>
      <c r="M64" s="11">
        <v>61</v>
      </c>
      <c r="N64" s="8"/>
      <c r="O64" s="11">
        <v>61</v>
      </c>
      <c r="P64" s="11">
        <v>61</v>
      </c>
      <c r="Q64" s="11">
        <v>61</v>
      </c>
    </row>
    <row r="65" spans="2:17" x14ac:dyDescent="0.2">
      <c r="B65" s="8" t="s">
        <v>239</v>
      </c>
      <c r="C65" s="8" t="s">
        <v>240</v>
      </c>
      <c r="D65" s="8">
        <v>4</v>
      </c>
      <c r="J65" s="8"/>
      <c r="K65" s="11">
        <v>62</v>
      </c>
      <c r="L65" s="11">
        <v>62</v>
      </c>
      <c r="M65" s="11">
        <v>62</v>
      </c>
      <c r="N65" s="8"/>
      <c r="O65" s="11">
        <v>62</v>
      </c>
      <c r="P65" s="11">
        <v>62</v>
      </c>
      <c r="Q65" s="11">
        <v>62</v>
      </c>
    </row>
    <row r="66" spans="2:17" x14ac:dyDescent="0.2">
      <c r="J66" s="8"/>
      <c r="K66" s="11">
        <v>63</v>
      </c>
      <c r="L66" s="11">
        <v>63</v>
      </c>
      <c r="M66" s="11">
        <v>63</v>
      </c>
      <c r="N66" s="8"/>
      <c r="O66" s="11">
        <v>63</v>
      </c>
      <c r="P66" s="11">
        <v>63</v>
      </c>
      <c r="Q66" s="11">
        <v>63</v>
      </c>
    </row>
    <row r="67" spans="2:17" x14ac:dyDescent="0.2">
      <c r="B67" s="8" t="s">
        <v>3</v>
      </c>
      <c r="C67" s="8" t="s">
        <v>242</v>
      </c>
      <c r="D67" s="8">
        <v>4</v>
      </c>
      <c r="J67" s="8"/>
      <c r="K67" s="11">
        <v>64</v>
      </c>
      <c r="L67" s="11">
        <v>64</v>
      </c>
      <c r="M67" s="11">
        <v>64</v>
      </c>
      <c r="N67" s="8"/>
      <c r="O67" s="11">
        <v>64</v>
      </c>
      <c r="P67" s="11">
        <v>64</v>
      </c>
      <c r="Q67" s="11">
        <v>64</v>
      </c>
    </row>
    <row r="68" spans="2:17" x14ac:dyDescent="0.2">
      <c r="B68" s="8" t="s">
        <v>243</v>
      </c>
      <c r="C68" s="8" t="s">
        <v>244</v>
      </c>
      <c r="D68" s="8">
        <v>4</v>
      </c>
      <c r="J68" s="8"/>
      <c r="K68" s="11">
        <v>65</v>
      </c>
      <c r="L68" s="11">
        <v>65</v>
      </c>
      <c r="M68" s="11">
        <v>65</v>
      </c>
      <c r="N68" s="8"/>
      <c r="O68" s="11">
        <v>65</v>
      </c>
      <c r="P68" s="11">
        <v>65</v>
      </c>
      <c r="Q68" s="11">
        <v>65</v>
      </c>
    </row>
    <row r="69" spans="2:17" x14ac:dyDescent="0.2">
      <c r="B69" s="8" t="s">
        <v>245</v>
      </c>
      <c r="C69" s="8" t="s">
        <v>246</v>
      </c>
      <c r="D69" s="8">
        <v>4</v>
      </c>
      <c r="J69" s="8"/>
      <c r="K69" s="11">
        <v>66</v>
      </c>
      <c r="L69" s="11">
        <v>66</v>
      </c>
      <c r="M69" s="11">
        <v>66</v>
      </c>
      <c r="N69" s="8"/>
      <c r="O69" s="11">
        <v>66</v>
      </c>
      <c r="P69" s="11">
        <v>66</v>
      </c>
      <c r="Q69" s="11">
        <v>66</v>
      </c>
    </row>
    <row r="70" spans="2:17" x14ac:dyDescent="0.2">
      <c r="B70" s="8" t="s">
        <v>247</v>
      </c>
      <c r="C70" s="8" t="s">
        <v>248</v>
      </c>
      <c r="D70" s="8">
        <v>4</v>
      </c>
      <c r="J70" s="8"/>
      <c r="K70" s="11">
        <v>67</v>
      </c>
      <c r="L70" s="11">
        <v>67</v>
      </c>
      <c r="M70" s="11">
        <v>67</v>
      </c>
      <c r="N70" s="8"/>
      <c r="O70" s="11">
        <v>67</v>
      </c>
      <c r="P70" s="11">
        <v>67</v>
      </c>
      <c r="Q70" s="11">
        <v>67</v>
      </c>
    </row>
    <row r="71" spans="2:17" x14ac:dyDescent="0.2">
      <c r="B71" s="8" t="s">
        <v>249</v>
      </c>
      <c r="C71" s="8" t="s">
        <v>250</v>
      </c>
      <c r="D71" s="8">
        <v>4</v>
      </c>
      <c r="J71" s="8"/>
      <c r="K71" s="11">
        <v>68</v>
      </c>
      <c r="L71" s="11">
        <v>68</v>
      </c>
      <c r="M71" s="11">
        <v>68</v>
      </c>
      <c r="N71" s="8"/>
      <c r="O71" s="11">
        <v>68</v>
      </c>
      <c r="P71" s="11">
        <v>68</v>
      </c>
      <c r="Q71" s="11">
        <v>68</v>
      </c>
    </row>
    <row r="72" spans="2:17" x14ac:dyDescent="0.2">
      <c r="B72" s="8" t="s">
        <v>251</v>
      </c>
      <c r="C72" s="8" t="s">
        <v>252</v>
      </c>
      <c r="D72" s="8">
        <v>4</v>
      </c>
      <c r="J72" s="8"/>
      <c r="K72" s="11">
        <v>69</v>
      </c>
      <c r="L72" s="11">
        <v>69</v>
      </c>
      <c r="M72" s="11">
        <v>69</v>
      </c>
      <c r="N72" s="8"/>
      <c r="O72" s="11">
        <v>69</v>
      </c>
      <c r="P72" s="11">
        <v>69</v>
      </c>
      <c r="Q72" s="11">
        <v>69</v>
      </c>
    </row>
    <row r="73" spans="2:17" x14ac:dyDescent="0.2">
      <c r="J73" s="8"/>
      <c r="K73" s="11">
        <v>70</v>
      </c>
      <c r="L73" s="11">
        <v>70</v>
      </c>
      <c r="M73" s="11">
        <v>70</v>
      </c>
      <c r="N73" s="8"/>
      <c r="O73" s="11">
        <v>70</v>
      </c>
      <c r="P73" s="11">
        <v>70</v>
      </c>
      <c r="Q73" s="11">
        <v>70</v>
      </c>
    </row>
    <row r="74" spans="2:17" x14ac:dyDescent="0.2">
      <c r="B74" s="8" t="s">
        <v>249</v>
      </c>
      <c r="C74" s="8" t="s">
        <v>374</v>
      </c>
      <c r="D74" s="8">
        <v>4</v>
      </c>
      <c r="J74" s="8"/>
      <c r="K74" s="11">
        <v>71</v>
      </c>
      <c r="L74" s="11">
        <v>71</v>
      </c>
      <c r="M74" s="11">
        <v>71</v>
      </c>
      <c r="N74" s="8"/>
      <c r="O74" s="11">
        <v>71</v>
      </c>
      <c r="P74" s="11">
        <v>71</v>
      </c>
      <c r="Q74" s="11">
        <v>71</v>
      </c>
    </row>
    <row r="75" spans="2:17" x14ac:dyDescent="0.2">
      <c r="B75" s="8" t="s">
        <v>251</v>
      </c>
      <c r="C75" s="8" t="s">
        <v>375</v>
      </c>
      <c r="D75" s="8">
        <v>4</v>
      </c>
      <c r="J75" s="8"/>
      <c r="K75" s="11">
        <v>72</v>
      </c>
      <c r="L75" s="11">
        <v>72</v>
      </c>
      <c r="M75" s="11">
        <v>72</v>
      </c>
      <c r="N75" s="8"/>
      <c r="O75" s="11">
        <v>72</v>
      </c>
      <c r="P75" s="11">
        <v>72</v>
      </c>
      <c r="Q75" s="11">
        <v>72</v>
      </c>
    </row>
    <row r="76" spans="2:17" x14ac:dyDescent="0.2">
      <c r="B76" s="8" t="s">
        <v>254</v>
      </c>
      <c r="C76" s="8" t="s">
        <v>255</v>
      </c>
      <c r="D76" s="8">
        <v>5</v>
      </c>
      <c r="J76" s="8"/>
      <c r="K76" s="11">
        <v>73</v>
      </c>
      <c r="L76" s="11">
        <v>73</v>
      </c>
      <c r="M76" s="11">
        <v>73</v>
      </c>
      <c r="N76" s="8"/>
      <c r="O76" s="11">
        <v>73</v>
      </c>
      <c r="P76" s="11">
        <v>73</v>
      </c>
      <c r="Q76" s="11">
        <v>73</v>
      </c>
    </row>
    <row r="77" spans="2:17" x14ac:dyDescent="0.2">
      <c r="B77" s="8" t="s">
        <v>256</v>
      </c>
      <c r="C77" s="8" t="s">
        <v>257</v>
      </c>
      <c r="D77" s="8">
        <v>5</v>
      </c>
      <c r="J77" s="8"/>
      <c r="K77" s="11">
        <v>74</v>
      </c>
      <c r="L77" s="11">
        <v>74</v>
      </c>
      <c r="M77" s="11">
        <v>74</v>
      </c>
      <c r="N77" s="8"/>
      <c r="O77" s="11">
        <v>74</v>
      </c>
      <c r="P77" s="11">
        <v>74</v>
      </c>
      <c r="Q77" s="11">
        <v>74</v>
      </c>
    </row>
    <row r="78" spans="2:17" x14ac:dyDescent="0.2">
      <c r="B78" s="8" t="s">
        <v>220</v>
      </c>
      <c r="C78" s="8" t="s">
        <v>376</v>
      </c>
      <c r="D78" s="8">
        <v>5</v>
      </c>
      <c r="J78" s="8"/>
      <c r="K78" s="11">
        <v>75</v>
      </c>
      <c r="L78" s="11">
        <v>75</v>
      </c>
      <c r="M78" s="11">
        <v>75</v>
      </c>
      <c r="N78" s="8"/>
      <c r="O78" s="11">
        <v>75</v>
      </c>
      <c r="P78" s="11">
        <v>75</v>
      </c>
      <c r="Q78" s="11">
        <v>75</v>
      </c>
    </row>
    <row r="79" spans="2:17" x14ac:dyDescent="0.2">
      <c r="B79" s="8" t="s">
        <v>39</v>
      </c>
      <c r="C79" s="8" t="s">
        <v>377</v>
      </c>
      <c r="D79" s="8">
        <v>4</v>
      </c>
      <c r="J79" s="8"/>
      <c r="K79" s="11">
        <v>76</v>
      </c>
      <c r="L79" s="11">
        <v>76</v>
      </c>
      <c r="M79" s="11">
        <v>76</v>
      </c>
      <c r="N79" s="8"/>
      <c r="O79" s="11">
        <v>76</v>
      </c>
      <c r="P79" s="11">
        <v>76</v>
      </c>
      <c r="Q79" s="11">
        <v>76</v>
      </c>
    </row>
    <row r="80" spans="2:17" x14ac:dyDescent="0.2">
      <c r="J80" s="8"/>
      <c r="K80" s="11">
        <v>77</v>
      </c>
      <c r="L80" s="11">
        <v>77</v>
      </c>
      <c r="M80" s="11">
        <v>77</v>
      </c>
      <c r="N80" s="8"/>
      <c r="O80" s="11">
        <v>77</v>
      </c>
      <c r="P80" s="11">
        <v>77</v>
      </c>
      <c r="Q80" s="11">
        <v>77</v>
      </c>
    </row>
    <row r="81" spans="2:17" x14ac:dyDescent="0.2">
      <c r="B81" s="8" t="s">
        <v>259</v>
      </c>
      <c r="C81" s="8" t="s">
        <v>260</v>
      </c>
      <c r="D81" s="8">
        <v>3</v>
      </c>
      <c r="E81" s="4" t="s">
        <v>159</v>
      </c>
      <c r="J81" s="8"/>
      <c r="K81" s="11">
        <v>78</v>
      </c>
      <c r="L81" s="11">
        <v>78</v>
      </c>
      <c r="M81" s="11">
        <v>78</v>
      </c>
      <c r="N81" s="8"/>
      <c r="O81" s="11">
        <v>78</v>
      </c>
      <c r="P81" s="11">
        <v>78</v>
      </c>
      <c r="Q81" s="11">
        <v>78</v>
      </c>
    </row>
    <row r="82" spans="2:17" x14ac:dyDescent="0.2">
      <c r="B82" s="8" t="s">
        <v>261</v>
      </c>
      <c r="C82" s="8" t="s">
        <v>262</v>
      </c>
      <c r="D82" s="8">
        <v>3</v>
      </c>
      <c r="J82" s="8"/>
      <c r="K82" s="11">
        <v>79</v>
      </c>
      <c r="L82" s="11">
        <v>79</v>
      </c>
      <c r="M82" s="11">
        <v>79</v>
      </c>
      <c r="N82" s="8"/>
      <c r="O82" s="11">
        <v>79</v>
      </c>
      <c r="P82" s="11">
        <v>79</v>
      </c>
      <c r="Q82" s="11">
        <v>79</v>
      </c>
    </row>
    <row r="83" spans="2:17" x14ac:dyDescent="0.2">
      <c r="B83" s="8" t="s">
        <v>263</v>
      </c>
      <c r="C83" s="8" t="s">
        <v>264</v>
      </c>
      <c r="D83" s="8">
        <v>3</v>
      </c>
      <c r="J83" s="8"/>
      <c r="K83" s="11">
        <v>80</v>
      </c>
      <c r="L83" s="11">
        <v>80</v>
      </c>
      <c r="M83" s="11">
        <v>80</v>
      </c>
      <c r="N83" s="8"/>
      <c r="O83" s="11">
        <v>80</v>
      </c>
      <c r="P83" s="11">
        <v>80</v>
      </c>
      <c r="Q83" s="11">
        <v>80</v>
      </c>
    </row>
    <row r="84" spans="2:17" x14ac:dyDescent="0.2">
      <c r="B84" s="8" t="s">
        <v>265</v>
      </c>
      <c r="C84" s="8" t="s">
        <v>266</v>
      </c>
      <c r="D84" s="8">
        <v>3</v>
      </c>
      <c r="E84" s="4" t="s">
        <v>158</v>
      </c>
      <c r="J84" s="8"/>
      <c r="K84" s="11">
        <v>81</v>
      </c>
      <c r="L84" s="11">
        <v>81</v>
      </c>
      <c r="M84" s="11">
        <v>81</v>
      </c>
      <c r="N84" s="8"/>
      <c r="O84" s="11">
        <v>81</v>
      </c>
      <c r="P84" s="11">
        <v>81</v>
      </c>
      <c r="Q84" s="11">
        <v>81</v>
      </c>
    </row>
    <row r="85" spans="2:17" x14ac:dyDescent="0.2">
      <c r="B85" s="8" t="s">
        <v>267</v>
      </c>
      <c r="C85" s="8" t="s">
        <v>268</v>
      </c>
      <c r="D85" s="8">
        <v>3</v>
      </c>
      <c r="J85" s="8"/>
      <c r="K85" s="11">
        <v>82</v>
      </c>
      <c r="L85" s="11">
        <v>82</v>
      </c>
      <c r="M85" s="11">
        <v>82</v>
      </c>
      <c r="N85" s="8"/>
      <c r="O85" s="11">
        <v>82</v>
      </c>
      <c r="P85" s="11">
        <v>82</v>
      </c>
      <c r="Q85" s="11">
        <v>82</v>
      </c>
    </row>
    <row r="86" spans="2:17" x14ac:dyDescent="0.2">
      <c r="B86" s="8" t="s">
        <v>269</v>
      </c>
      <c r="C86" s="8" t="s">
        <v>270</v>
      </c>
      <c r="D86" s="8">
        <v>3</v>
      </c>
      <c r="J86" s="8"/>
      <c r="K86" s="11">
        <v>83</v>
      </c>
      <c r="L86" s="11">
        <v>83</v>
      </c>
      <c r="M86" s="11">
        <v>83</v>
      </c>
      <c r="N86" s="8"/>
      <c r="O86" s="11">
        <v>83</v>
      </c>
      <c r="P86" s="11">
        <v>83</v>
      </c>
      <c r="Q86" s="11">
        <v>83</v>
      </c>
    </row>
    <row r="87" spans="2:17" x14ac:dyDescent="0.2">
      <c r="B87" s="8" t="s">
        <v>271</v>
      </c>
      <c r="C87" s="8" t="s">
        <v>272</v>
      </c>
      <c r="D87" s="8">
        <v>3</v>
      </c>
      <c r="E87" s="4" t="s">
        <v>158</v>
      </c>
      <c r="J87" s="8"/>
      <c r="K87" s="11">
        <v>84</v>
      </c>
      <c r="L87" s="11">
        <v>84</v>
      </c>
      <c r="M87" s="11">
        <v>84</v>
      </c>
      <c r="N87" s="8"/>
      <c r="O87" s="11">
        <v>84</v>
      </c>
      <c r="P87" s="11">
        <v>84</v>
      </c>
      <c r="Q87" s="11">
        <v>84</v>
      </c>
    </row>
    <row r="88" spans="2:17" x14ac:dyDescent="0.2">
      <c r="B88" s="8" t="s">
        <v>273</v>
      </c>
      <c r="C88" s="8" t="s">
        <v>274</v>
      </c>
      <c r="D88" s="8">
        <v>3</v>
      </c>
      <c r="J88" s="8"/>
      <c r="K88" s="11">
        <v>85</v>
      </c>
      <c r="L88" s="11">
        <v>85</v>
      </c>
      <c r="M88" s="11">
        <v>85</v>
      </c>
      <c r="N88" s="8"/>
      <c r="O88" s="11">
        <v>85</v>
      </c>
      <c r="P88" s="11">
        <v>85</v>
      </c>
      <c r="Q88" s="11">
        <v>85</v>
      </c>
    </row>
    <row r="89" spans="2:17" x14ac:dyDescent="0.2">
      <c r="B89" s="8" t="s">
        <v>275</v>
      </c>
      <c r="C89" s="8" t="s">
        <v>276</v>
      </c>
      <c r="D89" s="8">
        <v>1</v>
      </c>
      <c r="J89" s="8"/>
      <c r="K89" s="11">
        <v>86</v>
      </c>
      <c r="L89" s="11">
        <v>86</v>
      </c>
      <c r="M89" s="11">
        <v>86</v>
      </c>
      <c r="N89" s="8"/>
      <c r="O89" s="11">
        <v>86</v>
      </c>
      <c r="P89" s="11">
        <v>86</v>
      </c>
      <c r="Q89" s="11">
        <v>86</v>
      </c>
    </row>
    <row r="90" spans="2:17" x14ac:dyDescent="0.2">
      <c r="B90" s="8" t="s">
        <v>277</v>
      </c>
      <c r="C90" s="8" t="s">
        <v>278</v>
      </c>
      <c r="D90" s="8">
        <v>3</v>
      </c>
      <c r="J90" s="8"/>
      <c r="K90" s="11">
        <v>87</v>
      </c>
      <c r="L90" s="11">
        <v>87</v>
      </c>
      <c r="M90" s="11">
        <v>87</v>
      </c>
      <c r="N90" s="8"/>
      <c r="O90" s="11">
        <v>87</v>
      </c>
      <c r="P90" s="11">
        <v>87</v>
      </c>
      <c r="Q90" s="11">
        <v>87</v>
      </c>
    </row>
    <row r="91" spans="2:17" x14ac:dyDescent="0.2">
      <c r="B91" s="8" t="s">
        <v>277</v>
      </c>
      <c r="C91" s="8" t="s">
        <v>278</v>
      </c>
      <c r="D91" s="8">
        <v>3</v>
      </c>
      <c r="J91" s="8"/>
      <c r="K91" s="11">
        <v>88</v>
      </c>
      <c r="L91" s="11">
        <v>88</v>
      </c>
      <c r="M91" s="11">
        <v>88</v>
      </c>
      <c r="N91" s="8"/>
      <c r="O91" s="11">
        <v>88</v>
      </c>
      <c r="P91" s="11">
        <v>88</v>
      </c>
      <c r="Q91" s="11">
        <v>88</v>
      </c>
    </row>
    <row r="92" spans="2:17" x14ac:dyDescent="0.2">
      <c r="B92" s="8" t="s">
        <v>279</v>
      </c>
      <c r="C92" s="8" t="s">
        <v>280</v>
      </c>
      <c r="D92" s="8">
        <v>4</v>
      </c>
      <c r="J92" s="8"/>
      <c r="K92" s="11">
        <v>89</v>
      </c>
      <c r="L92" s="11">
        <v>89</v>
      </c>
      <c r="M92" s="11">
        <v>89</v>
      </c>
      <c r="N92" s="8"/>
      <c r="O92" s="11">
        <v>89</v>
      </c>
      <c r="P92" s="11">
        <v>89</v>
      </c>
      <c r="Q92" s="11">
        <v>89</v>
      </c>
    </row>
    <row r="93" spans="2:17" x14ac:dyDescent="0.2">
      <c r="B93" s="8" t="s">
        <v>281</v>
      </c>
      <c r="C93" s="8" t="s">
        <v>282</v>
      </c>
      <c r="D93" s="8">
        <v>3</v>
      </c>
      <c r="J93" s="8"/>
      <c r="K93" s="11">
        <v>90</v>
      </c>
      <c r="L93" s="11">
        <v>90</v>
      </c>
      <c r="M93" s="11">
        <v>90</v>
      </c>
      <c r="N93" s="8"/>
      <c r="O93" s="11">
        <v>90</v>
      </c>
      <c r="P93" s="11">
        <v>90</v>
      </c>
      <c r="Q93" s="11">
        <v>90</v>
      </c>
    </row>
    <row r="94" spans="2:17" x14ac:dyDescent="0.2">
      <c r="J94" s="8"/>
      <c r="K94" s="11">
        <v>91</v>
      </c>
      <c r="L94" s="11">
        <v>91</v>
      </c>
      <c r="M94" s="11">
        <v>91</v>
      </c>
      <c r="N94" s="8"/>
      <c r="O94" s="11">
        <v>91</v>
      </c>
      <c r="P94" s="11">
        <v>91</v>
      </c>
      <c r="Q94" s="11">
        <v>91</v>
      </c>
    </row>
    <row r="95" spans="2:17" x14ac:dyDescent="0.2">
      <c r="B95" s="8" t="s">
        <v>285</v>
      </c>
      <c r="C95" s="8" t="s">
        <v>286</v>
      </c>
      <c r="D95" s="8">
        <v>3</v>
      </c>
      <c r="J95" s="8"/>
      <c r="K95" s="11">
        <v>92</v>
      </c>
      <c r="L95" s="11">
        <v>92</v>
      </c>
      <c r="M95" s="11">
        <v>92</v>
      </c>
      <c r="N95" s="8"/>
      <c r="O95" s="11">
        <v>92</v>
      </c>
      <c r="P95" s="11">
        <v>92</v>
      </c>
      <c r="Q95" s="11">
        <v>92</v>
      </c>
    </row>
    <row r="96" spans="2:17" x14ac:dyDescent="0.2">
      <c r="B96" s="8" t="s">
        <v>287</v>
      </c>
      <c r="C96" s="8" t="s">
        <v>288</v>
      </c>
      <c r="D96" s="8">
        <v>3</v>
      </c>
      <c r="J96" s="8"/>
      <c r="K96" s="11">
        <v>93</v>
      </c>
      <c r="L96" s="11">
        <v>93</v>
      </c>
      <c r="M96" s="11">
        <v>93</v>
      </c>
      <c r="N96" s="8"/>
      <c r="O96" s="11">
        <v>93</v>
      </c>
      <c r="P96" s="11">
        <v>93</v>
      </c>
      <c r="Q96" s="11">
        <v>93</v>
      </c>
    </row>
    <row r="97" spans="2:17" x14ac:dyDescent="0.2">
      <c r="C97" s="20"/>
      <c r="J97" s="8"/>
      <c r="K97" s="11">
        <v>94</v>
      </c>
      <c r="L97" s="11">
        <v>94</v>
      </c>
      <c r="M97" s="11">
        <v>94</v>
      </c>
      <c r="N97" s="8"/>
      <c r="O97" s="11">
        <v>94</v>
      </c>
      <c r="P97" s="11">
        <v>94</v>
      </c>
      <c r="Q97" s="11">
        <v>94</v>
      </c>
    </row>
    <row r="98" spans="2:17" x14ac:dyDescent="0.2">
      <c r="B98" s="8" t="s">
        <v>289</v>
      </c>
      <c r="C98" s="8" t="s">
        <v>290</v>
      </c>
      <c r="D98" s="8">
        <v>3</v>
      </c>
      <c r="J98" s="8"/>
      <c r="K98" s="11">
        <v>95</v>
      </c>
      <c r="L98" s="11">
        <v>95</v>
      </c>
      <c r="M98" s="11">
        <v>95</v>
      </c>
      <c r="N98" s="8"/>
      <c r="O98" s="11">
        <v>95</v>
      </c>
      <c r="P98" s="11">
        <v>95</v>
      </c>
      <c r="Q98" s="11">
        <v>95</v>
      </c>
    </row>
    <row r="99" spans="2:17" x14ac:dyDescent="0.2">
      <c r="B99" s="8" t="s">
        <v>291</v>
      </c>
      <c r="C99" s="8" t="s">
        <v>292</v>
      </c>
      <c r="D99" s="8">
        <v>3</v>
      </c>
      <c r="J99" s="8"/>
      <c r="K99" s="11">
        <v>96</v>
      </c>
      <c r="L99" s="11">
        <v>96</v>
      </c>
      <c r="M99" s="11">
        <v>96</v>
      </c>
      <c r="N99" s="8"/>
      <c r="O99" s="11">
        <v>96</v>
      </c>
      <c r="P99" s="11">
        <v>96</v>
      </c>
      <c r="Q99" s="11">
        <v>96</v>
      </c>
    </row>
    <row r="100" spans="2:17" x14ac:dyDescent="0.2">
      <c r="B100" s="8" t="s">
        <v>293</v>
      </c>
      <c r="C100" s="8" t="s">
        <v>294</v>
      </c>
      <c r="D100" s="8">
        <v>3</v>
      </c>
      <c r="J100" s="8"/>
      <c r="K100" s="11">
        <v>97</v>
      </c>
      <c r="L100" s="11">
        <v>97</v>
      </c>
      <c r="M100" s="11">
        <v>97</v>
      </c>
      <c r="N100" s="8"/>
      <c r="O100" s="11">
        <v>97</v>
      </c>
      <c r="P100" s="11">
        <v>97</v>
      </c>
      <c r="Q100" s="11">
        <v>97</v>
      </c>
    </row>
    <row r="101" spans="2:17" x14ac:dyDescent="0.2">
      <c r="J101" s="8"/>
      <c r="K101" s="11">
        <v>98</v>
      </c>
      <c r="L101" s="11">
        <v>98</v>
      </c>
      <c r="M101" s="11">
        <v>98</v>
      </c>
      <c r="N101" s="8"/>
      <c r="O101" s="11">
        <v>98</v>
      </c>
      <c r="P101" s="11">
        <v>98</v>
      </c>
      <c r="Q101" s="11">
        <v>98</v>
      </c>
    </row>
    <row r="102" spans="2:17" x14ac:dyDescent="0.2">
      <c r="B102" s="8" t="s">
        <v>296</v>
      </c>
      <c r="C102" s="8" t="s">
        <v>297</v>
      </c>
      <c r="D102" s="8">
        <v>3</v>
      </c>
      <c r="J102" s="8"/>
      <c r="K102" s="11">
        <v>99</v>
      </c>
      <c r="L102" s="11">
        <v>99</v>
      </c>
      <c r="M102" s="11">
        <v>99</v>
      </c>
      <c r="N102" s="8"/>
      <c r="O102" s="11">
        <v>99</v>
      </c>
      <c r="P102" s="11">
        <v>99</v>
      </c>
      <c r="Q102" s="11">
        <v>99</v>
      </c>
    </row>
    <row r="103" spans="2:17" x14ac:dyDescent="0.2">
      <c r="B103" s="8" t="s">
        <v>298</v>
      </c>
      <c r="C103" s="8" t="s">
        <v>299</v>
      </c>
      <c r="D103" s="8">
        <v>3</v>
      </c>
      <c r="J103" s="8"/>
      <c r="K103" s="11">
        <v>100</v>
      </c>
      <c r="L103" s="11">
        <v>100</v>
      </c>
      <c r="M103" s="11">
        <v>100</v>
      </c>
      <c r="N103" s="8"/>
      <c r="O103" s="11">
        <v>100</v>
      </c>
      <c r="P103" s="11">
        <v>100</v>
      </c>
      <c r="Q103" s="11">
        <v>100</v>
      </c>
    </row>
    <row r="104" spans="2:17" x14ac:dyDescent="0.2">
      <c r="B104" s="8" t="s">
        <v>300</v>
      </c>
      <c r="C104" s="8" t="s">
        <v>301</v>
      </c>
      <c r="D104" s="8">
        <v>3</v>
      </c>
      <c r="J104" s="8"/>
      <c r="K104" s="11">
        <v>101</v>
      </c>
      <c r="L104" s="11">
        <v>101</v>
      </c>
      <c r="M104" s="11">
        <v>101</v>
      </c>
      <c r="N104" s="8"/>
      <c r="O104" s="11">
        <v>101</v>
      </c>
      <c r="P104" s="11">
        <v>101</v>
      </c>
      <c r="Q104" s="11">
        <v>101</v>
      </c>
    </row>
    <row r="105" spans="2:17" x14ac:dyDescent="0.2">
      <c r="B105" s="8" t="s">
        <v>302</v>
      </c>
      <c r="C105" s="8" t="s">
        <v>303</v>
      </c>
      <c r="D105" s="8">
        <v>3</v>
      </c>
      <c r="J105" s="8"/>
      <c r="K105" s="11">
        <v>102</v>
      </c>
      <c r="L105" s="11">
        <v>102</v>
      </c>
      <c r="M105" s="11">
        <v>102</v>
      </c>
      <c r="N105" s="8"/>
      <c r="O105" s="11">
        <v>102</v>
      </c>
      <c r="P105" s="11">
        <v>102</v>
      </c>
      <c r="Q105" s="11">
        <v>102</v>
      </c>
    </row>
    <row r="106" spans="2:17" x14ac:dyDescent="0.2">
      <c r="B106" s="8" t="s">
        <v>304</v>
      </c>
      <c r="C106" s="8" t="s">
        <v>305</v>
      </c>
      <c r="D106" s="8">
        <v>3</v>
      </c>
      <c r="J106" s="8"/>
      <c r="K106" s="11">
        <v>103</v>
      </c>
      <c r="L106" s="11">
        <v>103</v>
      </c>
      <c r="M106" s="11">
        <v>103</v>
      </c>
      <c r="N106" s="8"/>
      <c r="O106" s="11">
        <v>103</v>
      </c>
      <c r="P106" s="11">
        <v>103</v>
      </c>
      <c r="Q106" s="11">
        <v>103</v>
      </c>
    </row>
    <row r="107" spans="2:17" x14ac:dyDescent="0.2">
      <c r="B107" s="8" t="s">
        <v>306</v>
      </c>
      <c r="C107" s="8" t="s">
        <v>307</v>
      </c>
      <c r="D107" s="8">
        <v>3</v>
      </c>
      <c r="J107" s="8"/>
      <c r="K107" s="11">
        <v>104</v>
      </c>
      <c r="L107" s="11">
        <v>104</v>
      </c>
      <c r="M107" s="11">
        <v>104</v>
      </c>
      <c r="N107" s="8"/>
      <c r="O107" s="11">
        <v>104</v>
      </c>
      <c r="P107" s="11">
        <v>104</v>
      </c>
      <c r="Q107" s="11">
        <v>104</v>
      </c>
    </row>
    <row r="108" spans="2:17" ht="19" thickBot="1" x14ac:dyDescent="0.25">
      <c r="B108" s="8" t="s">
        <v>308</v>
      </c>
      <c r="C108" s="8" t="s">
        <v>309</v>
      </c>
      <c r="D108" s="8">
        <v>3</v>
      </c>
      <c r="J108" s="8"/>
      <c r="K108" s="16">
        <v>105</v>
      </c>
      <c r="L108" s="16">
        <v>105</v>
      </c>
      <c r="M108" s="16">
        <v>105</v>
      </c>
      <c r="N108" s="8"/>
      <c r="O108" s="16">
        <v>105</v>
      </c>
      <c r="P108" s="16">
        <v>105</v>
      </c>
      <c r="Q108" s="16">
        <v>105</v>
      </c>
    </row>
    <row r="109" spans="2:17" x14ac:dyDescent="0.2">
      <c r="C109" s="20"/>
    </row>
    <row r="110" spans="2:17" x14ac:dyDescent="0.2">
      <c r="B110" s="8" t="s">
        <v>310</v>
      </c>
      <c r="C110" s="8" t="s">
        <v>311</v>
      </c>
      <c r="D110" s="8">
        <v>3</v>
      </c>
    </row>
    <row r="111" spans="2:17" x14ac:dyDescent="0.2">
      <c r="B111" s="8" t="s">
        <v>312</v>
      </c>
      <c r="C111" s="8" t="s">
        <v>313</v>
      </c>
      <c r="D111" s="8">
        <v>3</v>
      </c>
    </row>
    <row r="112" spans="2:17" x14ac:dyDescent="0.2">
      <c r="B112" s="8" t="s">
        <v>314</v>
      </c>
      <c r="C112" s="8" t="s">
        <v>315</v>
      </c>
      <c r="D112" s="8">
        <v>3</v>
      </c>
    </row>
    <row r="113" spans="2:4" x14ac:dyDescent="0.2">
      <c r="B113" s="8" t="s">
        <v>287</v>
      </c>
      <c r="C113" s="8" t="s">
        <v>288</v>
      </c>
      <c r="D113" s="8">
        <v>3</v>
      </c>
    </row>
    <row r="115" spans="2:4" x14ac:dyDescent="0.2">
      <c r="B115" s="8" t="s">
        <v>259</v>
      </c>
      <c r="C115" s="8" t="s">
        <v>316</v>
      </c>
      <c r="D115" s="8">
        <v>3</v>
      </c>
    </row>
    <row r="116" spans="2:4" x14ac:dyDescent="0.2">
      <c r="B116" s="8" t="s">
        <v>261</v>
      </c>
      <c r="C116" s="8" t="s">
        <v>262</v>
      </c>
      <c r="D116" s="8">
        <v>3</v>
      </c>
    </row>
    <row r="117" spans="2:4" x14ac:dyDescent="0.2">
      <c r="B117" s="8" t="s">
        <v>263</v>
      </c>
      <c r="C117" s="8" t="s">
        <v>264</v>
      </c>
      <c r="D117" s="8">
        <v>3</v>
      </c>
    </row>
    <row r="118" spans="2:4" x14ac:dyDescent="0.2">
      <c r="B118" s="8" t="s">
        <v>265</v>
      </c>
      <c r="C118" s="8" t="s">
        <v>266</v>
      </c>
      <c r="D118" s="8">
        <v>3</v>
      </c>
    </row>
    <row r="119" spans="2:4" x14ac:dyDescent="0.2">
      <c r="B119" s="8" t="s">
        <v>317</v>
      </c>
      <c r="C119" s="8" t="s">
        <v>318</v>
      </c>
      <c r="D119" s="8">
        <v>3</v>
      </c>
    </row>
    <row r="120" spans="2:4" x14ac:dyDescent="0.2">
      <c r="B120" s="8" t="s">
        <v>271</v>
      </c>
      <c r="C120" s="8" t="s">
        <v>272</v>
      </c>
      <c r="D120" s="8">
        <v>3</v>
      </c>
    </row>
    <row r="121" spans="2:4" x14ac:dyDescent="0.2">
      <c r="B121" s="8" t="s">
        <v>319</v>
      </c>
      <c r="C121" s="8" t="s">
        <v>320</v>
      </c>
      <c r="D121" s="8">
        <v>3</v>
      </c>
    </row>
    <row r="122" spans="2:4" x14ac:dyDescent="0.2">
      <c r="B122" s="8" t="s">
        <v>321</v>
      </c>
      <c r="C122" s="8" t="s">
        <v>322</v>
      </c>
      <c r="D122" s="8">
        <v>3</v>
      </c>
    </row>
    <row r="124" spans="2:4" x14ac:dyDescent="0.2">
      <c r="B124" s="8" t="s">
        <v>324</v>
      </c>
      <c r="C124" s="8" t="s">
        <v>325</v>
      </c>
      <c r="D124" s="8">
        <v>4</v>
      </c>
    </row>
    <row r="125" spans="2:4" x14ac:dyDescent="0.2">
      <c r="B125" s="8" t="s">
        <v>326</v>
      </c>
      <c r="C125" s="8" t="s">
        <v>327</v>
      </c>
      <c r="D125" s="8">
        <v>4</v>
      </c>
    </row>
    <row r="126" spans="2:4" x14ac:dyDescent="0.2">
      <c r="B126" s="8" t="s">
        <v>328</v>
      </c>
      <c r="C126" s="8" t="s">
        <v>329</v>
      </c>
      <c r="D126" s="8">
        <v>4</v>
      </c>
    </row>
    <row r="128" spans="2:4" x14ac:dyDescent="0.2">
      <c r="B128" s="8" t="s">
        <v>330</v>
      </c>
      <c r="C128" s="8" t="s">
        <v>331</v>
      </c>
      <c r="D128" s="8">
        <v>3</v>
      </c>
    </row>
    <row r="129" spans="2:4" x14ac:dyDescent="0.2">
      <c r="B129" s="8" t="s">
        <v>332</v>
      </c>
      <c r="C129" s="8" t="s">
        <v>333</v>
      </c>
      <c r="D129" s="8">
        <v>3</v>
      </c>
    </row>
    <row r="130" spans="2:4" x14ac:dyDescent="0.2">
      <c r="B130" s="8" t="s">
        <v>334</v>
      </c>
      <c r="C130" s="8" t="s">
        <v>335</v>
      </c>
      <c r="D130" s="8">
        <v>3</v>
      </c>
    </row>
    <row r="131" spans="2:4" x14ac:dyDescent="0.2">
      <c r="B131" s="8" t="s">
        <v>336</v>
      </c>
      <c r="C131" s="8" t="s">
        <v>337</v>
      </c>
      <c r="D131" s="8">
        <v>3</v>
      </c>
    </row>
    <row r="132" spans="2:4" x14ac:dyDescent="0.2">
      <c r="B132" s="8" t="s">
        <v>338</v>
      </c>
      <c r="C132" s="8" t="s">
        <v>339</v>
      </c>
      <c r="D132" s="8">
        <v>3</v>
      </c>
    </row>
    <row r="133" spans="2:4" x14ac:dyDescent="0.2">
      <c r="B133" s="8" t="s">
        <v>340</v>
      </c>
      <c r="C133" s="8" t="s">
        <v>341</v>
      </c>
      <c r="D133" s="8">
        <v>3</v>
      </c>
    </row>
    <row r="134" spans="2:4" x14ac:dyDescent="0.2">
      <c r="B134" s="8" t="s">
        <v>342</v>
      </c>
      <c r="C134" s="8" t="s">
        <v>343</v>
      </c>
      <c r="D134" s="8">
        <v>3</v>
      </c>
    </row>
    <row r="135" spans="2:4" x14ac:dyDescent="0.2">
      <c r="B135" s="8" t="s">
        <v>344</v>
      </c>
      <c r="C135" s="8" t="s">
        <v>345</v>
      </c>
      <c r="D135" s="8">
        <v>3</v>
      </c>
    </row>
    <row r="136" spans="2:4" x14ac:dyDescent="0.2">
      <c r="B136" s="8" t="s">
        <v>346</v>
      </c>
      <c r="C136" s="8" t="s">
        <v>347</v>
      </c>
      <c r="D136" s="8">
        <v>3</v>
      </c>
    </row>
    <row r="137" spans="2:4" x14ac:dyDescent="0.2">
      <c r="B137" s="8" t="s">
        <v>348</v>
      </c>
      <c r="C137" s="8" t="s">
        <v>349</v>
      </c>
      <c r="D137" s="8">
        <v>3</v>
      </c>
    </row>
    <row r="138" spans="2:4" x14ac:dyDescent="0.2">
      <c r="C138" s="20"/>
    </row>
    <row r="139" spans="2:4" x14ac:dyDescent="0.2">
      <c r="B139" s="8" t="s">
        <v>350</v>
      </c>
      <c r="C139" s="8" t="s">
        <v>349</v>
      </c>
      <c r="D139" s="8">
        <v>3</v>
      </c>
    </row>
    <row r="141" spans="2:4" x14ac:dyDescent="0.2">
      <c r="B141" s="8" t="s">
        <v>3</v>
      </c>
      <c r="C141" s="8" t="s">
        <v>378</v>
      </c>
      <c r="D141" s="8">
        <v>4</v>
      </c>
    </row>
    <row r="142" spans="2:4" x14ac:dyDescent="0.2">
      <c r="B142" s="8" t="s">
        <v>5</v>
      </c>
      <c r="C142" s="8" t="s">
        <v>379</v>
      </c>
      <c r="D142" s="8">
        <v>4</v>
      </c>
    </row>
    <row r="143" spans="2:4" x14ac:dyDescent="0.2">
      <c r="B143" s="8" t="s">
        <v>351</v>
      </c>
      <c r="C143" s="8" t="s">
        <v>380</v>
      </c>
      <c r="D143" s="8">
        <v>3</v>
      </c>
    </row>
    <row r="144" spans="2:4" x14ac:dyDescent="0.2">
      <c r="B144" s="8" t="s">
        <v>352</v>
      </c>
      <c r="C144" s="8" t="s">
        <v>353</v>
      </c>
      <c r="D144" s="8">
        <v>3</v>
      </c>
    </row>
    <row r="145" spans="2:4" x14ac:dyDescent="0.2">
      <c r="C145" s="20" t="s">
        <v>381</v>
      </c>
    </row>
    <row r="146" spans="2:4" x14ac:dyDescent="0.2">
      <c r="B146" s="8" t="s">
        <v>354</v>
      </c>
      <c r="C146" s="8" t="s">
        <v>355</v>
      </c>
      <c r="D146" s="8">
        <v>3</v>
      </c>
    </row>
    <row r="147" spans="2:4" x14ac:dyDescent="0.2">
      <c r="B147" s="8" t="s">
        <v>356</v>
      </c>
      <c r="C147" s="8" t="s">
        <v>357</v>
      </c>
      <c r="D147" s="8">
        <v>3</v>
      </c>
    </row>
    <row r="148" spans="2:4" x14ac:dyDescent="0.2">
      <c r="B148" s="8" t="s">
        <v>358</v>
      </c>
      <c r="C148" s="8" t="s">
        <v>359</v>
      </c>
      <c r="D148" s="8">
        <v>3</v>
      </c>
    </row>
    <row r="149" spans="2:4" x14ac:dyDescent="0.2">
      <c r="B149" s="8" t="s">
        <v>360</v>
      </c>
      <c r="C149" s="8" t="s">
        <v>361</v>
      </c>
      <c r="D149" s="8">
        <v>3</v>
      </c>
    </row>
    <row r="150" spans="2:4" x14ac:dyDescent="0.2">
      <c r="B150" s="8" t="s">
        <v>362</v>
      </c>
      <c r="C150" s="8" t="s">
        <v>363</v>
      </c>
      <c r="D150" s="8">
        <v>3</v>
      </c>
    </row>
    <row r="151" spans="2:4" x14ac:dyDescent="0.2">
      <c r="B151" s="8" t="s">
        <v>364</v>
      </c>
      <c r="C151" s="8" t="s">
        <v>365</v>
      </c>
      <c r="D151" s="8">
        <v>3</v>
      </c>
    </row>
    <row r="152" spans="2:4" x14ac:dyDescent="0.2">
      <c r="B152" s="8" t="s">
        <v>366</v>
      </c>
      <c r="C152" s="8" t="s">
        <v>367</v>
      </c>
      <c r="D152" s="8">
        <v>3</v>
      </c>
    </row>
    <row r="153" spans="2:4" x14ac:dyDescent="0.2">
      <c r="B153" s="8" t="s">
        <v>368</v>
      </c>
      <c r="C153" s="8" t="s">
        <v>369</v>
      </c>
      <c r="D153" s="8">
        <v>3</v>
      </c>
    </row>
  </sheetData>
  <phoneticPr fontId="1" type="noConversion"/>
  <conditionalFormatting sqref="B1:B12 E1:E1048576 B24:B1048576">
    <cfRule type="cellIs" dxfId="4" priority="2" operator="equal">
      <formula>"Partially Full"</formula>
    </cfRule>
  </conditionalFormatting>
  <conditionalFormatting sqref="B22">
    <cfRule type="cellIs" dxfId="3" priority="1" operator="equal">
      <formula>"Partially Full"</formula>
    </cfRule>
  </conditionalFormatting>
  <conditionalFormatting sqref="E1:E1048576">
    <cfRule type="cellIs" dxfId="2" priority="3" operator="equal">
      <formula>"Patially Full"</formula>
    </cfRule>
    <cfRule type="cellIs" dxfId="1" priority="4" operator="equal">
      <formula>"Open"</formula>
    </cfRule>
    <cfRule type="cellIs" dxfId="0" priority="5" operator="equal">
      <formula>"Full"</formula>
    </cfRule>
  </conditionalFormatting>
  <dataValidations count="2">
    <dataValidation type="list" allowBlank="1" showInputMessage="1" showErrorMessage="1" sqref="G1:G59" xr:uid="{94D2EAB1-5BE5-114B-8567-38C800E7C887}">
      <formula1>$G$2:$G$59</formula1>
    </dataValidation>
    <dataValidation type="list" allowBlank="1" showInputMessage="1" showErrorMessage="1" sqref="E1:E1048576" xr:uid="{F37AD531-C354-1549-8103-8BCB477D3F85}">
      <formula1>"Full, Partially Full, Open"</formula1>
    </dataValidation>
  </dataValidations>
  <hyperlinks>
    <hyperlink ref="I6" r:id="rId1" xr:uid="{1C1CF282-FEE0-B242-90C9-364EFEE48D51}"/>
    <hyperlink ref="I42" r:id="rId2" xr:uid="{703AE889-0D73-224D-ADFF-EAE92DAB31ED}"/>
    <hyperlink ref="I8" r:id="rId3" xr:uid="{7008A5B9-CA5C-8648-B9BE-BF736E28B4F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Questionair</vt:lpstr>
      <vt:lpstr>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Garcia</dc:creator>
  <cp:lastModifiedBy>Joe Garcia</cp:lastModifiedBy>
  <dcterms:created xsi:type="dcterms:W3CDTF">2024-05-15T02:58:40Z</dcterms:created>
  <dcterms:modified xsi:type="dcterms:W3CDTF">2024-06-07T19:34:55Z</dcterms:modified>
</cp:coreProperties>
</file>