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2018\high tech 2018-2019-1\"/>
    </mc:Choice>
  </mc:AlternateContent>
  <bookViews>
    <workbookView xWindow="0" yWindow="0" windowWidth="28800" windowHeight="11235"/>
  </bookViews>
  <sheets>
    <sheet name="Est. Lin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F18" i="1"/>
  <c r="F19" i="1"/>
  <c r="C14" i="1"/>
  <c r="D14" i="1"/>
  <c r="E14" i="1"/>
  <c r="C15" i="1"/>
  <c r="F15" i="1" s="1"/>
  <c r="C16" i="1"/>
  <c r="F16" i="1" s="1"/>
  <c r="C17" i="1"/>
  <c r="F17" i="1" s="1"/>
  <c r="D17" i="1"/>
  <c r="C18" i="1"/>
  <c r="C19" i="1"/>
  <c r="B15" i="1"/>
  <c r="B20" i="1" s="1"/>
  <c r="B16" i="1"/>
  <c r="B17" i="1"/>
  <c r="B18" i="1"/>
  <c r="B19" i="1"/>
  <c r="B14" i="1"/>
  <c r="K2" i="1"/>
  <c r="E3" i="1"/>
  <c r="E16" i="1" s="1"/>
  <c r="E4" i="1"/>
  <c r="E17" i="1" s="1"/>
  <c r="E5" i="1"/>
  <c r="E18" i="1" s="1"/>
  <c r="E6" i="1"/>
  <c r="E19" i="1" s="1"/>
  <c r="E2" i="1"/>
  <c r="E15" i="1" s="1"/>
  <c r="E20" i="1" s="1"/>
  <c r="I16" i="1" s="1"/>
  <c r="D3" i="1"/>
  <c r="D16" i="1" s="1"/>
  <c r="D4" i="1"/>
  <c r="D5" i="1"/>
  <c r="D18" i="1" s="1"/>
  <c r="D6" i="1"/>
  <c r="D19" i="1" s="1"/>
  <c r="D2" i="1"/>
  <c r="D15" i="1" s="1"/>
  <c r="C7" i="1"/>
  <c r="B7" i="1"/>
  <c r="F20" i="1" l="1"/>
  <c r="D20" i="1"/>
  <c r="E7" i="1"/>
  <c r="C20" i="1"/>
  <c r="D7" i="1"/>
  <c r="I14" i="1" l="1"/>
  <c r="I18" i="1" s="1"/>
  <c r="H2" i="1"/>
  <c r="H3" i="1" s="1"/>
  <c r="H6" i="1" s="1"/>
  <c r="I15" i="1"/>
  <c r="H8" i="1"/>
</calcChain>
</file>

<file path=xl/sharedStrings.xml><?xml version="1.0" encoding="utf-8"?>
<sst xmlns="http://schemas.openxmlformats.org/spreadsheetml/2006/main" count="31" uniqueCount="26">
  <si>
    <t>y=ax+b</t>
  </si>
  <si>
    <t>xy</t>
  </si>
  <si>
    <t>x2</t>
  </si>
  <si>
    <t>a=</t>
  </si>
  <si>
    <t>b=</t>
  </si>
  <si>
    <t>y=</t>
  </si>
  <si>
    <t>x=</t>
  </si>
  <si>
    <t>y2</t>
  </si>
  <si>
    <t>sxy=</t>
  </si>
  <si>
    <t>sx=</t>
  </si>
  <si>
    <t>sy=</t>
  </si>
  <si>
    <t>r=</t>
  </si>
  <si>
    <t>periodo (x)</t>
  </si>
  <si>
    <t>ventas (y)</t>
  </si>
  <si>
    <t>Subtotales:</t>
  </si>
  <si>
    <t>Estimación:</t>
  </si>
  <si>
    <t>Conocido</t>
  </si>
  <si>
    <t>A calcular</t>
  </si>
  <si>
    <t>sxy=(∑xy/n)-(∑x/n)(∑y/n)</t>
  </si>
  <si>
    <t>a por Fórmula Excel=</t>
  </si>
  <si>
    <t>sy=((∑x2/n)-(∑x/n)²)½</t>
  </si>
  <si>
    <t>r=sxy/(sxsy)</t>
  </si>
  <si>
    <t xml:space="preserve">r por Fórmula Excel= </t>
  </si>
  <si>
    <r>
      <t>a=(n</t>
    </r>
    <r>
      <rPr>
        <b/>
        <sz val="11"/>
        <color theme="1"/>
        <rFont val="Calibri"/>
        <family val="2"/>
      </rPr>
      <t>∑xy-∑</t>
    </r>
    <r>
      <rPr>
        <b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</rPr>
      <t>∑y)/(n∑</t>
    </r>
    <r>
      <rPr>
        <b/>
        <sz val="11"/>
        <color theme="1"/>
        <rFont val="Calibri"/>
        <family val="2"/>
        <scheme val="minor"/>
      </rPr>
      <t>x2-(</t>
    </r>
    <r>
      <rPr>
        <b/>
        <sz val="11"/>
        <color theme="1"/>
        <rFont val="Calibri"/>
        <family val="2"/>
      </rPr>
      <t>∑x)2)</t>
    </r>
  </si>
  <si>
    <r>
      <t>b=(</t>
    </r>
    <r>
      <rPr>
        <b/>
        <sz val="11"/>
        <color theme="1"/>
        <rFont val="Calibri"/>
        <family val="2"/>
      </rPr>
      <t>∑y-a∑x)/n</t>
    </r>
  </si>
  <si>
    <r>
      <t>sx=((∑y2/n)-(∑y/n)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</rPr>
      <t>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</si>
</sst>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'Est. Lineal'!$C$1</c:f>
              <c:strCache>
                <c:ptCount val="1"/>
                <c:pt idx="0">
                  <c:v>ventas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Estimación 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'Est. Lineal'!$B$2:$B$6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'Est. Lineal'!$C$2:$C$6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1150</c:v>
                </c:pt>
                <c:pt idx="3">
                  <c:v>600</c:v>
                </c:pt>
                <c:pt idx="4">
                  <c:v>1230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375856"/>
        <c:axId val="-937386192"/>
      </c:scatterChart>
      <c:valAx>
        <c:axId val="-9373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Periodo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37386192"/>
        <c:crosses val="autoZero"/>
        <c:crossBetween val="midCat"/>
      </c:valAx>
      <c:valAx>
        <c:axId val="-9373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Ventas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3737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5</xdr:row>
      <xdr:rowOff>14287</xdr:rowOff>
    </xdr:from>
    <xdr:to>
      <xdr:col>16</xdr:col>
      <xdr:colOff>28575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28" sqref="K28"/>
    </sheetView>
  </sheetViews>
  <sheetFormatPr baseColWidth="10" defaultRowHeight="15" x14ac:dyDescent="0.25"/>
  <cols>
    <col min="10" max="10" width="19.28515625" bestFit="1" customWidth="1"/>
  </cols>
  <sheetData>
    <row r="1" spans="1:11" x14ac:dyDescent="0.25">
      <c r="B1" s="3" t="s">
        <v>12</v>
      </c>
      <c r="C1" s="3" t="s">
        <v>13</v>
      </c>
      <c r="D1" s="3" t="s">
        <v>1</v>
      </c>
      <c r="E1" s="3" t="s">
        <v>2</v>
      </c>
    </row>
    <row r="2" spans="1:11" x14ac:dyDescent="0.25">
      <c r="B2" s="1">
        <v>1</v>
      </c>
      <c r="C2" s="1">
        <v>1000</v>
      </c>
      <c r="D2" s="1">
        <f>B2*C2</f>
        <v>1000</v>
      </c>
      <c r="E2" s="1">
        <f>POWER(B2,2)</f>
        <v>1</v>
      </c>
      <c r="G2" s="7" t="s">
        <v>3</v>
      </c>
      <c r="H2" s="7">
        <f>(5*D7-B7*C7)/(5*E7-POWER(B7,2))</f>
        <v>-14</v>
      </c>
      <c r="J2" s="8" t="s">
        <v>19</v>
      </c>
      <c r="K2" s="7">
        <f>LINEST(C2:C6,B2:B6,1)</f>
        <v>-14.000000000000007</v>
      </c>
    </row>
    <row r="3" spans="1:11" x14ac:dyDescent="0.25">
      <c r="B3" s="1">
        <v>2</v>
      </c>
      <c r="C3" s="1">
        <v>1200</v>
      </c>
      <c r="D3" s="1">
        <f t="shared" ref="D3:D6" si="0">B3*C3</f>
        <v>2400</v>
      </c>
      <c r="E3" s="1">
        <f t="shared" ref="E3:E6" si="1">POWER(B3,2)</f>
        <v>4</v>
      </c>
      <c r="G3" s="7" t="s">
        <v>4</v>
      </c>
      <c r="H3" s="7">
        <f>(C7-H2*B7)/5</f>
        <v>1078</v>
      </c>
      <c r="J3" s="8" t="s">
        <v>22</v>
      </c>
      <c r="K3" s="7">
        <f>CORREL(B2:B6,C2:C6)</f>
        <v>-8.5372202214203607E-2</v>
      </c>
    </row>
    <row r="4" spans="1:11" x14ac:dyDescent="0.25">
      <c r="B4" s="1">
        <v>3</v>
      </c>
      <c r="C4" s="1">
        <v>1150</v>
      </c>
      <c r="D4" s="1">
        <f t="shared" si="0"/>
        <v>3450</v>
      </c>
      <c r="E4" s="1">
        <f t="shared" si="1"/>
        <v>9</v>
      </c>
      <c r="G4" s="12" t="s">
        <v>15</v>
      </c>
      <c r="H4" s="13"/>
    </row>
    <row r="5" spans="1:11" x14ac:dyDescent="0.25">
      <c r="B5" s="1">
        <v>4</v>
      </c>
      <c r="C5" s="1">
        <v>600</v>
      </c>
      <c r="D5" s="1">
        <f t="shared" si="0"/>
        <v>2400</v>
      </c>
      <c r="E5" s="1">
        <f t="shared" si="1"/>
        <v>16</v>
      </c>
      <c r="G5" s="8" t="s">
        <v>6</v>
      </c>
      <c r="H5" s="10">
        <v>1</v>
      </c>
      <c r="I5" s="2" t="s">
        <v>16</v>
      </c>
    </row>
    <row r="6" spans="1:11" x14ac:dyDescent="0.25">
      <c r="B6" s="1">
        <v>5</v>
      </c>
      <c r="C6" s="1">
        <v>1230</v>
      </c>
      <c r="D6" s="1">
        <f t="shared" si="0"/>
        <v>6150</v>
      </c>
      <c r="E6" s="1">
        <f t="shared" si="1"/>
        <v>25</v>
      </c>
      <c r="G6" s="8" t="s">
        <v>5</v>
      </c>
      <c r="H6" s="9">
        <f>H2*H5+H3</f>
        <v>1064</v>
      </c>
      <c r="I6" s="2" t="s">
        <v>17</v>
      </c>
    </row>
    <row r="7" spans="1:11" x14ac:dyDescent="0.25">
      <c r="A7" s="5" t="s">
        <v>14</v>
      </c>
      <c r="B7" s="6">
        <f>SUM(B2:B6)</f>
        <v>15</v>
      </c>
      <c r="C7" s="6">
        <f>SUM(C2:C6)</f>
        <v>5180</v>
      </c>
      <c r="D7" s="6">
        <f>SUM(D2:D6)</f>
        <v>15400</v>
      </c>
      <c r="E7" s="6">
        <f>SUM(E2:E6)</f>
        <v>55</v>
      </c>
    </row>
    <row r="8" spans="1:11" x14ac:dyDescent="0.25">
      <c r="G8" s="8" t="s">
        <v>6</v>
      </c>
      <c r="H8" s="9">
        <f>(H9-H3)/H2</f>
        <v>1.2857142857142858</v>
      </c>
      <c r="I8" s="2" t="s">
        <v>17</v>
      </c>
    </row>
    <row r="9" spans="1:11" x14ac:dyDescent="0.25">
      <c r="B9" s="4" t="s">
        <v>0</v>
      </c>
      <c r="G9" s="8" t="s">
        <v>5</v>
      </c>
      <c r="H9" s="10">
        <v>1060</v>
      </c>
      <c r="I9" s="2" t="s">
        <v>16</v>
      </c>
    </row>
    <row r="11" spans="1:11" x14ac:dyDescent="0.25">
      <c r="B11" s="4" t="s">
        <v>23</v>
      </c>
    </row>
    <row r="12" spans="1:11" x14ac:dyDescent="0.25">
      <c r="B12" s="4" t="s">
        <v>24</v>
      </c>
    </row>
    <row r="14" spans="1:11" x14ac:dyDescent="0.25">
      <c r="B14" s="3" t="str">
        <f>B1</f>
        <v>periodo (x)</v>
      </c>
      <c r="C14" s="3" t="str">
        <f t="shared" ref="C14:E14" si="2">C1</f>
        <v>ventas (y)</v>
      </c>
      <c r="D14" s="3" t="str">
        <f t="shared" si="2"/>
        <v>xy</v>
      </c>
      <c r="E14" s="3" t="str">
        <f t="shared" si="2"/>
        <v>x2</v>
      </c>
      <c r="F14" s="3" t="s">
        <v>7</v>
      </c>
      <c r="H14" s="8" t="s">
        <v>8</v>
      </c>
      <c r="I14" s="7">
        <f>D20-B20*C20</f>
        <v>-28</v>
      </c>
    </row>
    <row r="15" spans="1:11" x14ac:dyDescent="0.25">
      <c r="B15" s="1">
        <f t="shared" ref="B15:E19" si="3">B2</f>
        <v>1</v>
      </c>
      <c r="C15" s="1">
        <f t="shared" si="3"/>
        <v>1000</v>
      </c>
      <c r="D15" s="1">
        <f t="shared" si="3"/>
        <v>1000</v>
      </c>
      <c r="E15" s="1">
        <f t="shared" si="3"/>
        <v>1</v>
      </c>
      <c r="F15" s="1">
        <f>POWER(C15,2)</f>
        <v>1000000</v>
      </c>
      <c r="H15" s="8" t="s">
        <v>9</v>
      </c>
      <c r="I15" s="7">
        <f>SQRT(F20-C20*C20)</f>
        <v>231.91377708105225</v>
      </c>
    </row>
    <row r="16" spans="1:11" x14ac:dyDescent="0.25">
      <c r="B16" s="1">
        <f t="shared" si="3"/>
        <v>2</v>
      </c>
      <c r="C16" s="1">
        <f t="shared" si="3"/>
        <v>1200</v>
      </c>
      <c r="D16" s="1">
        <f t="shared" si="3"/>
        <v>2400</v>
      </c>
      <c r="E16" s="1">
        <f t="shared" si="3"/>
        <v>4</v>
      </c>
      <c r="F16" s="1">
        <f t="shared" ref="F16:F19" si="4">POWER(C16,2)</f>
        <v>1440000</v>
      </c>
      <c r="H16" s="8" t="s">
        <v>10</v>
      </c>
      <c r="I16" s="7">
        <f>SQRT(E20-B20*B20)</f>
        <v>1.4142135623730951</v>
      </c>
    </row>
    <row r="17" spans="1:9" x14ac:dyDescent="0.25">
      <c r="B17" s="1">
        <f t="shared" si="3"/>
        <v>3</v>
      </c>
      <c r="C17" s="1">
        <f t="shared" si="3"/>
        <v>1150</v>
      </c>
      <c r="D17" s="1">
        <f t="shared" si="3"/>
        <v>3450</v>
      </c>
      <c r="E17" s="1">
        <f t="shared" si="3"/>
        <v>9</v>
      </c>
      <c r="F17" s="1">
        <f t="shared" si="4"/>
        <v>1322500</v>
      </c>
      <c r="I17" s="4"/>
    </row>
    <row r="18" spans="1:9" x14ac:dyDescent="0.25">
      <c r="B18" s="1">
        <f t="shared" si="3"/>
        <v>4</v>
      </c>
      <c r="C18" s="1">
        <f t="shared" si="3"/>
        <v>600</v>
      </c>
      <c r="D18" s="1">
        <f t="shared" si="3"/>
        <v>2400</v>
      </c>
      <c r="E18" s="1">
        <f t="shared" si="3"/>
        <v>16</v>
      </c>
      <c r="F18" s="1">
        <f t="shared" si="4"/>
        <v>360000</v>
      </c>
      <c r="H18" s="8" t="s">
        <v>11</v>
      </c>
      <c r="I18" s="11">
        <f>I14/(I15*I16)</f>
        <v>-8.5372202214203607E-2</v>
      </c>
    </row>
    <row r="19" spans="1:9" x14ac:dyDescent="0.25">
      <c r="B19" s="1">
        <f t="shared" si="3"/>
        <v>5</v>
      </c>
      <c r="C19" s="1">
        <f t="shared" si="3"/>
        <v>1230</v>
      </c>
      <c r="D19" s="1">
        <f t="shared" si="3"/>
        <v>6150</v>
      </c>
      <c r="E19" s="1">
        <f t="shared" si="3"/>
        <v>25</v>
      </c>
      <c r="F19" s="1">
        <f t="shared" si="4"/>
        <v>1512900</v>
      </c>
    </row>
    <row r="20" spans="1:9" x14ac:dyDescent="0.25">
      <c r="A20" s="5" t="s">
        <v>14</v>
      </c>
      <c r="B20" s="6">
        <f>SUM(B15:B19)/5</f>
        <v>3</v>
      </c>
      <c r="C20" s="6">
        <f>SUM(C15:C19)/5</f>
        <v>1036</v>
      </c>
      <c r="D20" s="6">
        <f>SUM(D15:D19)/5</f>
        <v>3080</v>
      </c>
      <c r="E20" s="6">
        <f>SUM(E15:E19)/5</f>
        <v>11</v>
      </c>
      <c r="F20" s="6">
        <f>SUM(F15:F19)/5</f>
        <v>1127080</v>
      </c>
    </row>
    <row r="22" spans="1:9" x14ac:dyDescent="0.25">
      <c r="B22" s="4" t="s">
        <v>18</v>
      </c>
    </row>
    <row r="23" spans="1:9" x14ac:dyDescent="0.25">
      <c r="B23" s="4" t="s">
        <v>25</v>
      </c>
    </row>
    <row r="24" spans="1:9" x14ac:dyDescent="0.25">
      <c r="B24" s="4" t="s">
        <v>20</v>
      </c>
    </row>
    <row r="25" spans="1:9" x14ac:dyDescent="0.25">
      <c r="B25" s="4"/>
    </row>
    <row r="26" spans="1:9" x14ac:dyDescent="0.25">
      <c r="B26" s="4" t="s">
        <v>21</v>
      </c>
    </row>
  </sheetData>
  <mergeCells count="1"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Est. Lineal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ESCOM</cp:lastModifiedBy>
  <dcterms:created xsi:type="dcterms:W3CDTF">2018-02-28T02:42:50Z</dcterms:created>
  <dcterms:modified xsi:type="dcterms:W3CDTF">2018-09-05T15:17:39Z</dcterms:modified>
</cp:coreProperties>
</file>