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04EA1BCA-812A-4420-AD83-D07121C544B9}" xr6:coauthVersionLast="47" xr6:coauthVersionMax="47" xr10:uidLastSave="{00000000-0000-0000-0000-000000000000}"/>
  <bookViews>
    <workbookView xWindow="-90" yWindow="-90" windowWidth="19380" windowHeight="10260" xr2:uid="{D93979DB-8B9A-428F-9DA9-C6696618ED7B}"/>
  </bookViews>
  <sheets>
    <sheet name="Foglio 1" sheetId="1" r:id="rId1"/>
    <sheet name="Foglio 2" sheetId="6" r:id="rId2"/>
    <sheet name="Foglio5" sheetId="5" state="hidden" r:id="rId3"/>
    <sheet name="Foglio3" sheetId="3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97" i="1" l="1"/>
  <c r="AM297" i="1"/>
  <c r="AV296" i="1"/>
  <c r="AM296" i="1"/>
  <c r="AV295" i="1"/>
  <c r="AM295" i="1"/>
  <c r="AV294" i="1"/>
  <c r="AM294" i="1"/>
  <c r="AV293" i="1"/>
  <c r="AM293" i="1"/>
  <c r="AV292" i="1"/>
  <c r="AM292" i="1"/>
  <c r="AV291" i="1"/>
  <c r="AM291" i="1"/>
  <c r="AV290" i="1"/>
  <c r="AM290" i="1"/>
  <c r="AV289" i="1"/>
  <c r="AM289" i="1"/>
  <c r="AV288" i="1"/>
  <c r="AM288" i="1"/>
  <c r="AV287" i="1"/>
  <c r="AM287" i="1"/>
  <c r="AV286" i="1"/>
  <c r="AM286" i="1"/>
  <c r="AV285" i="1"/>
  <c r="AM285" i="1"/>
  <c r="AV284" i="1"/>
  <c r="AM284" i="1"/>
  <c r="AV283" i="1"/>
  <c r="AM283" i="1"/>
  <c r="AV282" i="1"/>
  <c r="AM282" i="1"/>
  <c r="AV281" i="1"/>
  <c r="AM281" i="1"/>
  <c r="AV280" i="1"/>
  <c r="AM280" i="1"/>
  <c r="AV279" i="1"/>
  <c r="AM279" i="1"/>
  <c r="AV278" i="1"/>
  <c r="AM278" i="1"/>
  <c r="AV277" i="1"/>
  <c r="AM277" i="1"/>
  <c r="AV276" i="1"/>
  <c r="AM276" i="1"/>
  <c r="AV275" i="1"/>
  <c r="AM275" i="1"/>
  <c r="AV274" i="1"/>
  <c r="AM274" i="1"/>
  <c r="AV273" i="1"/>
  <c r="AM273" i="1"/>
  <c r="AV272" i="1"/>
  <c r="AM272" i="1"/>
  <c r="AV271" i="1"/>
  <c r="AM271" i="1"/>
  <c r="AV270" i="1"/>
  <c r="AM270" i="1"/>
  <c r="AV269" i="1"/>
  <c r="AM269" i="1"/>
  <c r="AV268" i="1"/>
  <c r="AM268" i="1"/>
  <c r="AV267" i="1"/>
  <c r="AM267" i="1"/>
  <c r="AV266" i="1"/>
  <c r="AM266" i="1"/>
  <c r="AV265" i="1"/>
  <c r="AM265" i="1"/>
  <c r="AV264" i="1"/>
  <c r="AM264" i="1"/>
  <c r="AV263" i="1"/>
  <c r="AM263" i="1"/>
  <c r="AV262" i="1"/>
  <c r="AM262" i="1"/>
  <c r="AV261" i="1"/>
  <c r="AM261" i="1"/>
  <c r="AV260" i="1"/>
  <c r="AM260" i="1"/>
  <c r="AV259" i="1"/>
  <c r="AM259" i="1"/>
  <c r="AV258" i="1"/>
  <c r="AM258" i="1"/>
  <c r="AV257" i="1"/>
  <c r="AM257" i="1"/>
  <c r="AV256" i="1"/>
  <c r="AM256" i="1"/>
  <c r="AV255" i="1"/>
  <c r="AM255" i="1"/>
  <c r="AV254" i="1"/>
  <c r="AM254" i="1"/>
  <c r="AV253" i="1"/>
  <c r="AM253" i="1"/>
  <c r="AV252" i="1"/>
  <c r="AM252" i="1"/>
  <c r="AV251" i="1"/>
  <c r="AM251" i="1"/>
  <c r="AV250" i="1"/>
  <c r="AM250" i="1"/>
  <c r="AV249" i="1"/>
  <c r="AM249" i="1"/>
  <c r="AV248" i="1"/>
  <c r="AM248" i="1"/>
  <c r="AV247" i="1"/>
  <c r="AM247" i="1"/>
  <c r="AV246" i="1"/>
  <c r="AM246" i="1"/>
  <c r="AV245" i="1"/>
  <c r="AM245" i="1"/>
  <c r="AV244" i="1"/>
  <c r="AM244" i="1"/>
  <c r="AV243" i="1"/>
  <c r="AM243" i="1"/>
  <c r="AV242" i="1"/>
  <c r="AM242" i="1"/>
  <c r="AV241" i="1"/>
  <c r="AM241" i="1"/>
  <c r="AM7" i="1"/>
  <c r="AV7" i="1"/>
  <c r="R8" i="1"/>
  <c r="AM8" i="1"/>
  <c r="AV8" i="1"/>
  <c r="AV6" i="1"/>
  <c r="AM6" i="1"/>
  <c r="AV240" i="1"/>
  <c r="AM240" i="1"/>
  <c r="AV239" i="1"/>
  <c r="AM239" i="1"/>
  <c r="AV238" i="1"/>
  <c r="AM238" i="1"/>
  <c r="AV237" i="1"/>
  <c r="AM237" i="1"/>
  <c r="AV236" i="1"/>
  <c r="AM236" i="1"/>
  <c r="AV235" i="1"/>
  <c r="AM235" i="1"/>
  <c r="AV234" i="1"/>
  <c r="AM234" i="1"/>
  <c r="AV233" i="1"/>
  <c r="AM233" i="1"/>
  <c r="AV232" i="1"/>
  <c r="AM232" i="1"/>
  <c r="AV231" i="1"/>
  <c r="AM231" i="1"/>
  <c r="AV230" i="1"/>
  <c r="AM230" i="1"/>
  <c r="AV229" i="1"/>
  <c r="AM229" i="1"/>
  <c r="AV228" i="1"/>
  <c r="AM228" i="1"/>
  <c r="AV227" i="1"/>
  <c r="AM227" i="1"/>
  <c r="AV226" i="1"/>
  <c r="AM226" i="1"/>
  <c r="AV225" i="1"/>
  <c r="AM225" i="1"/>
  <c r="AV224" i="1"/>
  <c r="AM224" i="1"/>
  <c r="AV223" i="1"/>
  <c r="AM223" i="1"/>
  <c r="AV222" i="1"/>
  <c r="AM222" i="1"/>
  <c r="AV221" i="1"/>
  <c r="AM221" i="1"/>
  <c r="AV220" i="1"/>
  <c r="AM220" i="1"/>
  <c r="AV219" i="1"/>
  <c r="AM219" i="1"/>
  <c r="AV218" i="1"/>
  <c r="AM218" i="1"/>
  <c r="AV217" i="1"/>
  <c r="AM217" i="1"/>
  <c r="AV216" i="1"/>
  <c r="AM216" i="1"/>
  <c r="AV215" i="1"/>
  <c r="AM215" i="1"/>
  <c r="AV214" i="1"/>
  <c r="AM214" i="1"/>
  <c r="AV213" i="1"/>
  <c r="AM213" i="1"/>
  <c r="AV212" i="1"/>
  <c r="AM212" i="1"/>
  <c r="AV211" i="1"/>
  <c r="AM211" i="1"/>
  <c r="AV210" i="1"/>
  <c r="AM210" i="1"/>
  <c r="AV209" i="1"/>
  <c r="AM209" i="1"/>
  <c r="AV208" i="1"/>
  <c r="AM208" i="1"/>
  <c r="AV207" i="1"/>
  <c r="AM207" i="1"/>
  <c r="AV206" i="1"/>
  <c r="AM206" i="1"/>
  <c r="AV205" i="1"/>
  <c r="AM205" i="1"/>
  <c r="AV204" i="1"/>
  <c r="AM204" i="1"/>
  <c r="AV203" i="1"/>
  <c r="AM203" i="1"/>
  <c r="AV202" i="1"/>
  <c r="AM202" i="1"/>
  <c r="AV201" i="1"/>
  <c r="AM201" i="1"/>
  <c r="AV200" i="1"/>
  <c r="AM200" i="1"/>
  <c r="AV199" i="1"/>
  <c r="AM199" i="1"/>
  <c r="AV198" i="1"/>
  <c r="AM198" i="1"/>
  <c r="AV197" i="1"/>
  <c r="AM197" i="1"/>
  <c r="AV196" i="1"/>
  <c r="AM196" i="1"/>
  <c r="AV195" i="1"/>
  <c r="AM195" i="1"/>
  <c r="AV194" i="1"/>
  <c r="AM194" i="1"/>
  <c r="AV193" i="1"/>
  <c r="AM193" i="1"/>
  <c r="AV192" i="1"/>
  <c r="AM192" i="1"/>
  <c r="AV191" i="1"/>
  <c r="AM191" i="1"/>
  <c r="AV190" i="1"/>
  <c r="AM190" i="1"/>
  <c r="AV189" i="1"/>
  <c r="AM189" i="1"/>
  <c r="AV188" i="1"/>
  <c r="AM188" i="1"/>
  <c r="AV187" i="1"/>
  <c r="AM187" i="1"/>
  <c r="AV186" i="1"/>
  <c r="AM186" i="1"/>
  <c r="AV185" i="1"/>
  <c r="AM185" i="1"/>
  <c r="AV184" i="1"/>
  <c r="AM184" i="1"/>
  <c r="AV183" i="1"/>
  <c r="AM183" i="1"/>
  <c r="AV182" i="1"/>
  <c r="AM182" i="1"/>
  <c r="AV181" i="1"/>
  <c r="AM181" i="1"/>
  <c r="AV180" i="1"/>
  <c r="AM180" i="1"/>
  <c r="AV179" i="1"/>
  <c r="AM179" i="1"/>
  <c r="AV178" i="1"/>
  <c r="AM178" i="1"/>
  <c r="AV177" i="1"/>
  <c r="AM177" i="1"/>
  <c r="AV176" i="1"/>
  <c r="AM176" i="1"/>
  <c r="AV175" i="1"/>
  <c r="AM175" i="1"/>
  <c r="AV174" i="1"/>
  <c r="AM174" i="1"/>
  <c r="AV173" i="1"/>
  <c r="AM173" i="1"/>
  <c r="AV172" i="1"/>
  <c r="AM172" i="1"/>
  <c r="AV171" i="1"/>
  <c r="AM171" i="1"/>
  <c r="AV170" i="1"/>
  <c r="AM170" i="1"/>
  <c r="AV169" i="1"/>
  <c r="AM169" i="1"/>
  <c r="AV168" i="1"/>
  <c r="AM168" i="1"/>
  <c r="AV167" i="1"/>
  <c r="AM167" i="1"/>
  <c r="AV166" i="1"/>
  <c r="AM166" i="1"/>
  <c r="AV165" i="1"/>
  <c r="AM165" i="1"/>
  <c r="AV164" i="1"/>
  <c r="AM164" i="1"/>
  <c r="AV163" i="1"/>
  <c r="AM163" i="1"/>
  <c r="AV162" i="1"/>
  <c r="AM162" i="1"/>
  <c r="AV161" i="1"/>
  <c r="AM161" i="1"/>
  <c r="AV160" i="1"/>
  <c r="AM160" i="1"/>
  <c r="AV159" i="1"/>
  <c r="AM159" i="1"/>
  <c r="AV158" i="1"/>
  <c r="AM158" i="1"/>
  <c r="AV157" i="1"/>
  <c r="AM157" i="1"/>
  <c r="AV156" i="1"/>
  <c r="AM156" i="1"/>
  <c r="AV155" i="1"/>
  <c r="AM155" i="1"/>
  <c r="AV154" i="1"/>
  <c r="AM154" i="1"/>
  <c r="AV153" i="1"/>
  <c r="AM153" i="1"/>
  <c r="AV152" i="1"/>
  <c r="AM152" i="1"/>
  <c r="AV151" i="1"/>
  <c r="AM151" i="1"/>
  <c r="AV150" i="1"/>
  <c r="AM150" i="1"/>
  <c r="AV149" i="1"/>
  <c r="AM149" i="1"/>
  <c r="AV148" i="1"/>
  <c r="AM148" i="1"/>
  <c r="AV147" i="1"/>
  <c r="AM147" i="1"/>
  <c r="AV146" i="1"/>
  <c r="AM146" i="1"/>
  <c r="AV145" i="1"/>
  <c r="AM145" i="1"/>
  <c r="AV144" i="1"/>
  <c r="AM144" i="1"/>
  <c r="AV143" i="1"/>
  <c r="AM143" i="1"/>
  <c r="AV142" i="1"/>
  <c r="AM142" i="1"/>
  <c r="AV141" i="1"/>
  <c r="AM141" i="1"/>
  <c r="AV140" i="1"/>
  <c r="AM140" i="1"/>
  <c r="AV139" i="1"/>
  <c r="AM139" i="1"/>
  <c r="AV138" i="1"/>
  <c r="AM138" i="1"/>
  <c r="AV137" i="1"/>
  <c r="AM137" i="1"/>
  <c r="AV136" i="1"/>
  <c r="AM136" i="1"/>
  <c r="AV135" i="1"/>
  <c r="AM135" i="1"/>
  <c r="AV134" i="1"/>
  <c r="AM134" i="1"/>
  <c r="AV133" i="1"/>
  <c r="AM133" i="1"/>
  <c r="AV132" i="1"/>
  <c r="AM132" i="1"/>
  <c r="AV131" i="1"/>
  <c r="AM131" i="1"/>
  <c r="AV130" i="1"/>
  <c r="AM130" i="1"/>
  <c r="AV129" i="1"/>
  <c r="AM129" i="1"/>
  <c r="AV128" i="1"/>
  <c r="AM128" i="1"/>
  <c r="AV127" i="1"/>
  <c r="AM127" i="1"/>
  <c r="AV126" i="1"/>
  <c r="AM126" i="1"/>
  <c r="AV125" i="1"/>
  <c r="AM125" i="1"/>
  <c r="AV124" i="1"/>
  <c r="AM124" i="1"/>
  <c r="AV123" i="1"/>
  <c r="AM123" i="1"/>
  <c r="AV122" i="1"/>
  <c r="AM122" i="1"/>
  <c r="AV121" i="1"/>
  <c r="AM121" i="1"/>
  <c r="AV120" i="1"/>
  <c r="AM120" i="1"/>
  <c r="AV119" i="1"/>
  <c r="AM119" i="1"/>
  <c r="AV118" i="1"/>
  <c r="AM118" i="1"/>
  <c r="AV117" i="1"/>
  <c r="AM117" i="1"/>
  <c r="AV116" i="1"/>
  <c r="AM116" i="1"/>
  <c r="AV115" i="1"/>
  <c r="AM115" i="1"/>
  <c r="AV114" i="1"/>
  <c r="AM114" i="1"/>
  <c r="AV113" i="1"/>
  <c r="AM113" i="1"/>
  <c r="AV112" i="1"/>
  <c r="AM112" i="1"/>
  <c r="AV111" i="1"/>
  <c r="AM111" i="1"/>
  <c r="AV110" i="1"/>
  <c r="AM110" i="1"/>
  <c r="AV109" i="1"/>
  <c r="AM109" i="1"/>
  <c r="AV108" i="1"/>
  <c r="AM108" i="1"/>
  <c r="AV107" i="1"/>
  <c r="AM107" i="1"/>
  <c r="AV106" i="1"/>
  <c r="AM106" i="1"/>
  <c r="AV105" i="1"/>
  <c r="AM105" i="1"/>
  <c r="AV104" i="1"/>
  <c r="AM104" i="1"/>
  <c r="AV103" i="1"/>
  <c r="AM103" i="1"/>
  <c r="AV102" i="1"/>
  <c r="AM102" i="1"/>
  <c r="AV101" i="1"/>
  <c r="AM101" i="1"/>
  <c r="AV100" i="1"/>
  <c r="AM100" i="1"/>
  <c r="AV99" i="1"/>
  <c r="AM99" i="1"/>
  <c r="AV98" i="1"/>
  <c r="AM98" i="1"/>
  <c r="AV97" i="1"/>
  <c r="AM97" i="1"/>
  <c r="AV96" i="1"/>
  <c r="AM96" i="1"/>
  <c r="AV95" i="1"/>
  <c r="AM95" i="1"/>
  <c r="AV94" i="1"/>
  <c r="AM94" i="1"/>
  <c r="AV93" i="1"/>
  <c r="AM93" i="1"/>
  <c r="AV92" i="1"/>
  <c r="AM92" i="1"/>
  <c r="AV91" i="1"/>
  <c r="AM91" i="1"/>
  <c r="AV90" i="1"/>
  <c r="AM90" i="1"/>
  <c r="AV89" i="1"/>
  <c r="AM89" i="1"/>
  <c r="AV88" i="1"/>
  <c r="AM88" i="1"/>
  <c r="AV87" i="1"/>
  <c r="AM87" i="1"/>
  <c r="AV86" i="1"/>
  <c r="AM86" i="1"/>
  <c r="AV85" i="1"/>
  <c r="AM85" i="1"/>
  <c r="AV84" i="1"/>
  <c r="AM84" i="1"/>
  <c r="AV83" i="1"/>
  <c r="AM83" i="1"/>
  <c r="AV82" i="1"/>
  <c r="AM82" i="1"/>
  <c r="AV81" i="1"/>
  <c r="AM81" i="1"/>
  <c r="AV80" i="1"/>
  <c r="AM80" i="1"/>
  <c r="AV79" i="1"/>
  <c r="AM79" i="1"/>
  <c r="AV78" i="1"/>
  <c r="AM78" i="1"/>
  <c r="AV77" i="1"/>
  <c r="AM77" i="1"/>
  <c r="AV76" i="1"/>
  <c r="AM76" i="1"/>
  <c r="AV75" i="1"/>
  <c r="AM75" i="1"/>
  <c r="AV74" i="1"/>
  <c r="AM74" i="1"/>
  <c r="AV73" i="1"/>
  <c r="AM73" i="1"/>
  <c r="AV72" i="1"/>
  <c r="AM72" i="1"/>
  <c r="AV71" i="1"/>
  <c r="AM71" i="1"/>
  <c r="AV70" i="1"/>
  <c r="AM70" i="1"/>
  <c r="AV69" i="1"/>
  <c r="AM69" i="1"/>
  <c r="AV68" i="1"/>
  <c r="AM68" i="1"/>
  <c r="AV67" i="1"/>
  <c r="AM67" i="1"/>
  <c r="AV66" i="1"/>
  <c r="AM66" i="1"/>
  <c r="AV65" i="1"/>
  <c r="AM65" i="1"/>
  <c r="AV64" i="1"/>
  <c r="AM64" i="1"/>
  <c r="AV63" i="1"/>
  <c r="AM63" i="1"/>
  <c r="AV62" i="1"/>
  <c r="AM62" i="1"/>
  <c r="AV61" i="1"/>
  <c r="AM61" i="1"/>
  <c r="AV60" i="1"/>
  <c r="AM60" i="1"/>
  <c r="AV59" i="1"/>
  <c r="AM59" i="1"/>
  <c r="AV58" i="1"/>
  <c r="AM58" i="1"/>
  <c r="AV57" i="1" l="1"/>
  <c r="AM57" i="1"/>
  <c r="AV56" i="1"/>
  <c r="AM56" i="1"/>
  <c r="AV55" i="1"/>
  <c r="AM55" i="1"/>
  <c r="AV54" i="1"/>
  <c r="AM54" i="1"/>
  <c r="AV53" i="1"/>
  <c r="AM53" i="1"/>
  <c r="AV52" i="1"/>
  <c r="AM52" i="1"/>
  <c r="AV51" i="1"/>
  <c r="AM51" i="1"/>
  <c r="AV50" i="1"/>
  <c r="AM50" i="1"/>
  <c r="AV49" i="1"/>
  <c r="AM49" i="1"/>
  <c r="AV48" i="1"/>
  <c r="AM48" i="1"/>
  <c r="AV47" i="1"/>
  <c r="AM47" i="1"/>
  <c r="AV46" i="1"/>
  <c r="AM46" i="1"/>
  <c r="AV45" i="1"/>
  <c r="AM45" i="1"/>
  <c r="AV44" i="1"/>
  <c r="AM44" i="1"/>
  <c r="AV43" i="1"/>
  <c r="AM43" i="1"/>
  <c r="AV42" i="1"/>
  <c r="AM42" i="1"/>
  <c r="AV41" i="1"/>
  <c r="AM41" i="1"/>
  <c r="AV40" i="1"/>
  <c r="AM40" i="1"/>
  <c r="AV39" i="1"/>
  <c r="AM39" i="1"/>
  <c r="AV38" i="1"/>
  <c r="AM38" i="1"/>
  <c r="AV37" i="1"/>
  <c r="AM37" i="1"/>
  <c r="AV36" i="1"/>
  <c r="AM36" i="1"/>
  <c r="AV35" i="1"/>
  <c r="AM35" i="1"/>
  <c r="AV34" i="1"/>
  <c r="AM34" i="1"/>
  <c r="AV33" i="1"/>
  <c r="AM33" i="1"/>
  <c r="AV32" i="1"/>
  <c r="AM32" i="1"/>
  <c r="AV31" i="1"/>
  <c r="AM31" i="1"/>
  <c r="AV30" i="1"/>
  <c r="AM30" i="1"/>
  <c r="AV29" i="1"/>
  <c r="AM29" i="1"/>
  <c r="AV28" i="1"/>
  <c r="AM28" i="1"/>
  <c r="AV27" i="1"/>
  <c r="AM27" i="1"/>
  <c r="AV26" i="1"/>
  <c r="AM26" i="1"/>
  <c r="AV25" i="1"/>
  <c r="AM25" i="1"/>
  <c r="AV24" i="1"/>
  <c r="AM24" i="1"/>
  <c r="AV23" i="1"/>
  <c r="AM23" i="1"/>
  <c r="AV22" i="1"/>
  <c r="AM22" i="1"/>
  <c r="AV21" i="1"/>
  <c r="AM21" i="1"/>
  <c r="R21" i="1"/>
  <c r="AV20" i="1"/>
  <c r="AM20" i="1"/>
  <c r="AV19" i="1"/>
  <c r="AM19" i="1"/>
  <c r="AV18" i="1"/>
  <c r="AM18" i="1"/>
  <c r="AV17" i="1"/>
  <c r="AM17" i="1"/>
  <c r="AV16" i="1"/>
  <c r="AM16" i="1"/>
  <c r="AV15" i="1"/>
  <c r="AM15" i="1"/>
  <c r="AV14" i="1"/>
  <c r="AM14" i="1"/>
  <c r="AV13" i="1"/>
  <c r="AM13" i="1"/>
  <c r="AV12" i="1"/>
  <c r="AM12" i="1"/>
  <c r="AV11" i="1"/>
  <c r="AM11" i="1"/>
  <c r="L11" i="1"/>
  <c r="AV10" i="1"/>
  <c r="AM10" i="1"/>
  <c r="AV9" i="1"/>
  <c r="AM9" i="1"/>
  <c r="L9" i="1"/>
  <c r="L10" i="1" s="1"/>
</calcChain>
</file>

<file path=xl/sharedStrings.xml><?xml version="1.0" encoding="utf-8"?>
<sst xmlns="http://schemas.openxmlformats.org/spreadsheetml/2006/main" count="3103" uniqueCount="660">
  <si>
    <t>Rif. preno</t>
  </si>
  <si>
    <t>Codice appartamento</t>
  </si>
  <si>
    <t>Nome appartamento</t>
  </si>
  <si>
    <t>Tipologia proprietario</t>
  </si>
  <si>
    <t>Nome ospite</t>
  </si>
  <si>
    <t>Data check-in</t>
  </si>
  <si>
    <t>Data check-out</t>
  </si>
  <si>
    <t>Locazione</t>
  </si>
  <si>
    <t>Pulizie</t>
  </si>
  <si>
    <t>Suppl. Propr.</t>
  </si>
  <si>
    <t>Suppl. PM</t>
  </si>
  <si>
    <t>Suppl. Propr. Divisi con il PM</t>
  </si>
  <si>
    <t>FATTURATO TOTALE PERNOTTO</t>
  </si>
  <si>
    <t>FATTURATO TOTALE PER TASSA DI SOGGIORNO</t>
  </si>
  <si>
    <t>Ota</t>
  </si>
  <si>
    <t>Prenotazione con OTA Lorda/OTA netta</t>
  </si>
  <si>
    <t>Comm. OTA lordo IVA</t>
  </si>
  <si>
    <t>Imponibile provvigione ITW</t>
  </si>
  <si>
    <t>%</t>
  </si>
  <si>
    <t>Provvigione netta</t>
  </si>
  <si>
    <t>IVA 22%</t>
  </si>
  <si>
    <t>PROVVIGIONE ITALIANWAY</t>
  </si>
  <si>
    <t>COSTI D'INCASSO</t>
  </si>
  <si>
    <t>Imponibile provvigione PARTNER</t>
  </si>
  <si>
    <t>Provvigione PM lorda</t>
  </si>
  <si>
    <t>Imponibile provvigione RE</t>
  </si>
  <si>
    <t>PROVVIGIONE REAL ESTATE</t>
  </si>
  <si>
    <t>Totale fatture emesse dal PM</t>
  </si>
  <si>
    <t>Spettanze lorde locazione</t>
  </si>
  <si>
    <t>Trattenuta ex art. 4 DL 50/2017 / CEDOLARE SECCA</t>
  </si>
  <si>
    <t>Spettanze nette locazione</t>
  </si>
  <si>
    <t>Importi non incassati</t>
  </si>
  <si>
    <t>Bonifico</t>
  </si>
  <si>
    <t>Data registrazione bonifico</t>
  </si>
  <si>
    <t>Carta di Credito (Stripe)</t>
  </si>
  <si>
    <t>Data movimentazione carta di credito</t>
  </si>
  <si>
    <t>POS manuale Propr.</t>
  </si>
  <si>
    <t>Contanti</t>
  </si>
  <si>
    <t>Data registrazione incasso</t>
  </si>
  <si>
    <t>Tassa di soggiorno non incassata</t>
  </si>
  <si>
    <t>CA-B354-CARR10A1</t>
  </si>
  <si>
    <t>Janas Best Suites</t>
  </si>
  <si>
    <t>Persona fisica</t>
  </si>
  <si>
    <t>25/04/2024</t>
  </si>
  <si>
    <t>30/04/2024</t>
  </si>
  <si>
    <t>AIRBNB</t>
  </si>
  <si>
    <t>Lorda</t>
  </si>
  <si>
    <t>5.0%</t>
  </si>
  <si>
    <t>32.0%</t>
  </si>
  <si>
    <t>18/04/2024 15:00</t>
  </si>
  <si>
    <t>18/04/2024 15:22</t>
  </si>
  <si>
    <t>27/06/2024</t>
  </si>
  <si>
    <t>01/07/2024</t>
  </si>
  <si>
    <t>26.6%</t>
  </si>
  <si>
    <t>11/05/2024 13:59</t>
  </si>
  <si>
    <t>27/06/2024 14:50</t>
  </si>
  <si>
    <t>21/07/2024</t>
  </si>
  <si>
    <t>29/07/2024</t>
  </si>
  <si>
    <t>Booking.com</t>
  </si>
  <si>
    <t>22/07/2024 04:00</t>
  </si>
  <si>
    <t>19/07/2024 11:39</t>
  </si>
  <si>
    <t>10/07/2024</t>
  </si>
  <si>
    <t>17/07/2024</t>
  </si>
  <si>
    <t>11/07/2024 04:00</t>
  </si>
  <si>
    <t>09/07/2024 09:23</t>
  </si>
  <si>
    <t>03/07/2024</t>
  </si>
  <si>
    <t>07/07/2024</t>
  </si>
  <si>
    <t>27/06/2024 07:35</t>
  </si>
  <si>
    <t>15/07/2024 21:18</t>
  </si>
  <si>
    <t>16/07/2024 20:49</t>
  </si>
  <si>
    <t>CA-B354-DETT13A4</t>
  </si>
  <si>
    <t>Loft Mediterraneo</t>
  </si>
  <si>
    <t>02/07/2024</t>
  </si>
  <si>
    <t>18.4%</t>
  </si>
  <si>
    <t>28/06/2024 04:00</t>
  </si>
  <si>
    <t>27/06/2024 07:26</t>
  </si>
  <si>
    <t>14/07/2024</t>
  </si>
  <si>
    <t>PM</t>
  </si>
  <si>
    <t>12/06/2024 19:53</t>
  </si>
  <si>
    <t>04/07/2024 17:22</t>
  </si>
  <si>
    <t>20/06/2024 16:14</t>
  </si>
  <si>
    <t>01/07/2024 18:46</t>
  </si>
  <si>
    <t>16/07/2024</t>
  </si>
  <si>
    <t>24/07/2024</t>
  </si>
  <si>
    <t>13/07/2024 19:23</t>
  </si>
  <si>
    <t>14/07/2024 08:42</t>
  </si>
  <si>
    <t>SU-B738-BELA5CAT</t>
  </si>
  <si>
    <t>Design Villetta con terrazza panoramica e patio</t>
  </si>
  <si>
    <t>12/07/2024</t>
  </si>
  <si>
    <t>18/07/2024</t>
  </si>
  <si>
    <t>11/07/2024 20:03</t>
  </si>
  <si>
    <t>11/07/2024</t>
  </si>
  <si>
    <t>07/07/2024 07:56</t>
  </si>
  <si>
    <t>29/06/2024</t>
  </si>
  <si>
    <t>28/06/2024 07:53</t>
  </si>
  <si>
    <t>03/07/2024 10:28</t>
  </si>
  <si>
    <t>SU-B738-GIAR30AR</t>
  </si>
  <si>
    <t>Magnifica Villa con vista mare</t>
  </si>
  <si>
    <t>25/07/2024</t>
  </si>
  <si>
    <t>19/07/2024 04:00</t>
  </si>
  <si>
    <t>28/05/2024 18:30</t>
  </si>
  <si>
    <t>29/06/2024 21:21</t>
  </si>
  <si>
    <t>OR-H301-GARI76AT</t>
  </si>
  <si>
    <t>Villa Vintage con giardino e palestra</t>
  </si>
  <si>
    <t>26/06/2024</t>
  </si>
  <si>
    <t>27/06/2024 04:00</t>
  </si>
  <si>
    <t>29/06/2024 12:34</t>
  </si>
  <si>
    <t>04/07/2024</t>
  </si>
  <si>
    <t>03/07/2024 13:07</t>
  </si>
  <si>
    <t>07/07/2024 09:48</t>
  </si>
  <si>
    <t>19/07/2024</t>
  </si>
  <si>
    <t>14/07/2024 13:21</t>
  </si>
  <si>
    <t>SU-B738-ARIO11AT</t>
  </si>
  <si>
    <t>Villetta moderna con patio - L'ulivo di Caterina</t>
  </si>
  <si>
    <t>20/07/2024</t>
  </si>
  <si>
    <t>20.86%</t>
  </si>
  <si>
    <t>27/05/2024 19:29</t>
  </si>
  <si>
    <t>11/07/2024 05:19</t>
  </si>
  <si>
    <t>27/07/2024</t>
  </si>
  <si>
    <t>30/07/2024</t>
  </si>
  <si>
    <t>01/06/2024 22:44</t>
  </si>
  <si>
    <t>27/07/2024 09:01</t>
  </si>
  <si>
    <t>28/06/2024</t>
  </si>
  <si>
    <t>29/06/2024 04:00</t>
  </si>
  <si>
    <t>25/06/2024 19:36</t>
  </si>
  <si>
    <t>23/07/2024</t>
  </si>
  <si>
    <t>26/07/2024</t>
  </si>
  <si>
    <t>24/07/2024 04:00</t>
  </si>
  <si>
    <t>22/07/2024 18:53</t>
  </si>
  <si>
    <t>05/07/2024</t>
  </si>
  <si>
    <t>08/07/2024</t>
  </si>
  <si>
    <t>14/06/2024 21:44</t>
  </si>
  <si>
    <t>29/06/2024 08:54</t>
  </si>
  <si>
    <t>SU-B738-MADR15AT</t>
  </si>
  <si>
    <t>Villetta Graziosa Con Giardino</t>
  </si>
  <si>
    <t>01/07/2024 13:55</t>
  </si>
  <si>
    <t>15/07/2024</t>
  </si>
  <si>
    <t>11/07/2024 07:21</t>
  </si>
  <si>
    <t>22/07/2024</t>
  </si>
  <si>
    <t>21/07/2024 05:46</t>
  </si>
  <si>
    <t>27/06/2024 14:32</t>
  </si>
  <si>
    <t>17/07/2024 14:13</t>
  </si>
  <si>
    <t>CA-B354-MAME127AS</t>
  </si>
  <si>
    <t>Cozy Sardinian Apartment - Centro Città</t>
  </si>
  <si>
    <t>25/06/2024</t>
  </si>
  <si>
    <t>24.96%</t>
  </si>
  <si>
    <t>25/06/2024 20:08</t>
  </si>
  <si>
    <t>03/07/2024 14:32</t>
  </si>
  <si>
    <t>04/07/2024 11:31</t>
  </si>
  <si>
    <t>16/07/2024 04:01</t>
  </si>
  <si>
    <t>14/07/2024 16:49</t>
  </si>
  <si>
    <t>CA-H118-UNGH27AT</t>
  </si>
  <si>
    <t>Sun Terrace Home - Vicino al mare</t>
  </si>
  <si>
    <t>24/06/2024</t>
  </si>
  <si>
    <t>13/07/2024</t>
  </si>
  <si>
    <t>28/07/2024</t>
  </si>
  <si>
    <t>SU-B738-BELG16A1</t>
  </si>
  <si>
    <t>Relax Sea Home - Villasimius</t>
  </si>
  <si>
    <t>02/07/2024 19:48</t>
  </si>
  <si>
    <t>27/06/2024 11:02</t>
  </si>
  <si>
    <t>31/07/2024</t>
  </si>
  <si>
    <t>17/07/2024 15:42</t>
  </si>
  <si>
    <t>11/07/2024 13:12</t>
  </si>
  <si>
    <t>11/07/2024 16:44</t>
  </si>
  <si>
    <t>SU-A359-GREC215AT</t>
  </si>
  <si>
    <t>Casa degli Oleandri - sulla Duna</t>
  </si>
  <si>
    <t>27/06/2024 11:29</t>
  </si>
  <si>
    <t>29/06/2024 09:14</t>
  </si>
  <si>
    <t>13/07/2024 04:01</t>
  </si>
  <si>
    <t>12/07/2024 10:08</t>
  </si>
  <si>
    <t>SU-A359-DEIG88AT</t>
  </si>
  <si>
    <t>Il terrazzo sulla duna - Torre dei Corsari</t>
  </si>
  <si>
    <t>09/07/2024 18:33</t>
  </si>
  <si>
    <t>20/07/2024 15:56, 20/07/2024 15:55</t>
  </si>
  <si>
    <t>12/07/2024 14:22</t>
  </si>
  <si>
    <t>20/07/2024 15:56</t>
  </si>
  <si>
    <t>SU-A359-DEIG86AT</t>
  </si>
  <si>
    <t>Il terrazzo sulla duna 2 - Torre dei Corsari</t>
  </si>
  <si>
    <t>07/07/2024 14:28</t>
  </si>
  <si>
    <t>08/07/2024 20:21</t>
  </si>
  <si>
    <t>14/07/2024 20:07</t>
  </si>
  <si>
    <t>20/07/2024 18:58</t>
  </si>
  <si>
    <t>SU-A359-DEIG86BT</t>
  </si>
  <si>
    <t>Il terrazzo sulla duna 3 - Torre dei Corsari</t>
  </si>
  <si>
    <t>07/07/2024 13:04</t>
  </si>
  <si>
    <t>25/07/2024 07:52</t>
  </si>
  <si>
    <t>12/07/2024 02:04</t>
  </si>
  <si>
    <t>19/07/2024 04:42</t>
  </si>
  <si>
    <t>CA-B354-SCAL21AT</t>
  </si>
  <si>
    <t>Cagliari Boutique Stay - Centro Città</t>
  </si>
  <si>
    <t>24.59%</t>
  </si>
  <si>
    <t>26/07/2024 16:50</t>
  </si>
  <si>
    <t>CA-B675-STRA8AT</t>
  </si>
  <si>
    <t>Tra I Verdi Pini</t>
  </si>
  <si>
    <t>17/08/2024</t>
  </si>
  <si>
    <t>24/08/2024</t>
  </si>
  <si>
    <t>04/07/2024 17:38</t>
  </si>
  <si>
    <t>12/08/2024 08:49</t>
  </si>
  <si>
    <t>02/08/2024</t>
  </si>
  <si>
    <t>12/07/2024 14:31</t>
  </si>
  <si>
    <t>27/07/2024 09:40</t>
  </si>
  <si>
    <t>07/08/2024</t>
  </si>
  <si>
    <t>23/07/2024 18:09</t>
  </si>
  <si>
    <t>23/07/2024 19:08</t>
  </si>
  <si>
    <t>01/08/2024</t>
  </si>
  <si>
    <t>11/07/2024 11:24</t>
  </si>
  <si>
    <t>21/07/2024 08:41</t>
  </si>
  <si>
    <t>09/08/2024</t>
  </si>
  <si>
    <t>31/07/2024 13:41</t>
  </si>
  <si>
    <t>02/08/2024 17:37</t>
  </si>
  <si>
    <t>18/08/2024</t>
  </si>
  <si>
    <t>23/08/2024</t>
  </si>
  <si>
    <t>06/08/2024 23:21</t>
  </si>
  <si>
    <t>18/08/2024 08:43</t>
  </si>
  <si>
    <t>10/08/2024</t>
  </si>
  <si>
    <t>09/08/2024 23:19</t>
  </si>
  <si>
    <t>16/08/2024</t>
  </si>
  <si>
    <t>22/08/2024</t>
  </si>
  <si>
    <t>15/08/2024 16:32</t>
  </si>
  <si>
    <t>29/08/2024</t>
  </si>
  <si>
    <t>20/08/2024 19:43</t>
  </si>
  <si>
    <t>06/08/2024</t>
  </si>
  <si>
    <t>13/08/2024</t>
  </si>
  <si>
    <t>05/08/2024 12:00</t>
  </si>
  <si>
    <t>13/08/2024 09:52</t>
  </si>
  <si>
    <t>05/08/2024</t>
  </si>
  <si>
    <t>01/08/2024 16:32</t>
  </si>
  <si>
    <t>27/05/2024 18:15</t>
  </si>
  <si>
    <t>16/07/2024 19:26</t>
  </si>
  <si>
    <t>21/08/2024</t>
  </si>
  <si>
    <t>12/08/2024 09:00</t>
  </si>
  <si>
    <t>10/07/2024 19:18</t>
  </si>
  <si>
    <t>01/08/2024 12:33</t>
  </si>
  <si>
    <t>25/08/2024</t>
  </si>
  <si>
    <t>24/07/2024 17:05</t>
  </si>
  <si>
    <t>21/08/2024 05:43</t>
  </si>
  <si>
    <t>27/07/2024 15:20</t>
  </si>
  <si>
    <t>31/07/2024 10:18</t>
  </si>
  <si>
    <t>CA-I580-BIXI2AT</t>
  </si>
  <si>
    <t>Il Villino Retrò</t>
  </si>
  <si>
    <t>12/08/2024</t>
  </si>
  <si>
    <t>20/07/2024 11:38</t>
  </si>
  <si>
    <t>04/08/2024</t>
  </si>
  <si>
    <t>26/07/2024 22:33</t>
  </si>
  <si>
    <t>15/05/2024 16:51</t>
  </si>
  <si>
    <t>01/06/2024 08:59</t>
  </si>
  <si>
    <t>08/05/2024 21:44</t>
  </si>
  <si>
    <t>29/07/2024 21:52</t>
  </si>
  <si>
    <t>09/08/2024 18:35</t>
  </si>
  <si>
    <t>11/08/2024 15:33</t>
  </si>
  <si>
    <t>27/07/2024 09:37</t>
  </si>
  <si>
    <t>05/07/2024 11:19</t>
  </si>
  <si>
    <t>09/08/2024 16:50</t>
  </si>
  <si>
    <t>26/08/2024</t>
  </si>
  <si>
    <t>01/08/2024 20:16</t>
  </si>
  <si>
    <t>12/08/2024 19:44</t>
  </si>
  <si>
    <t>14/08/2024</t>
  </si>
  <si>
    <t>07/08/2024 04:00</t>
  </si>
  <si>
    <t>06/08/2024 11:15</t>
  </si>
  <si>
    <t>02/08/2024 04:01</t>
  </si>
  <si>
    <t>01/08/2024 05:20</t>
  </si>
  <si>
    <t>20/08/2024</t>
  </si>
  <si>
    <t>02/08/2024 16:48</t>
  </si>
  <si>
    <t>20/08/2024 14:10</t>
  </si>
  <si>
    <t>08/08/2024 19:18</t>
  </si>
  <si>
    <t>CA-B354-NICO56A2</t>
  </si>
  <si>
    <t>Rifugio romantico con vista esclusiva - Centro Città</t>
  </si>
  <si>
    <t>11/08/2024</t>
  </si>
  <si>
    <t>29/07/2024 16:35</t>
  </si>
  <si>
    <t>10/08/2024 22:33</t>
  </si>
  <si>
    <t>18/08/2024 08:10</t>
  </si>
  <si>
    <t>22/08/2024 15:23</t>
  </si>
  <si>
    <t>15/08/2024</t>
  </si>
  <si>
    <t>28/08/2024</t>
  </si>
  <si>
    <t>31/07/2024 13:20</t>
  </si>
  <si>
    <t>03/06/2024 20:15</t>
  </si>
  <si>
    <t>16/08/2024 11:03</t>
  </si>
  <si>
    <t>31/08/2024</t>
  </si>
  <si>
    <t>23/08/2024 18:08</t>
  </si>
  <si>
    <t>23/07/2024 14:06</t>
  </si>
  <si>
    <t>31/07/2024 07:13</t>
  </si>
  <si>
    <t>07/08/2024 16:37</t>
  </si>
  <si>
    <t>12/08/2024 08:04</t>
  </si>
  <si>
    <t>14/08/2024 17:07</t>
  </si>
  <si>
    <t>14/08/2024 14:45</t>
  </si>
  <si>
    <t>08/08/2024 18:38</t>
  </si>
  <si>
    <t>19/08/2024</t>
  </si>
  <si>
    <t>19/08/2024 12:31</t>
  </si>
  <si>
    <t>16/07/2024 20:19</t>
  </si>
  <si>
    <t>19/07/2024 14:27</t>
  </si>
  <si>
    <t>03/08/2024 21:17</t>
  </si>
  <si>
    <t>06/08/2024 07:17</t>
  </si>
  <si>
    <t>08/07/2024 17:37</t>
  </si>
  <si>
    <t>14/08/2024 08:55</t>
  </si>
  <si>
    <t>03/08/2024</t>
  </si>
  <si>
    <t>10/07/2024 07:13</t>
  </si>
  <si>
    <t>10/07/2024 15:40</t>
  </si>
  <si>
    <t>29/07/2024 18:21</t>
  </si>
  <si>
    <t>21/08/2024 07:29</t>
  </si>
  <si>
    <t>08/08/2024</t>
  </si>
  <si>
    <t>30/07/2024 20:34</t>
  </si>
  <si>
    <t>04/08/2024 16:19</t>
  </si>
  <si>
    <t>01/08/2024 11:07</t>
  </si>
  <si>
    <t>03/08/2024 08:51</t>
  </si>
  <si>
    <t>09/08/2024 20:52</t>
  </si>
  <si>
    <t>08/07/2024 08:48</t>
  </si>
  <si>
    <t>24/08/2024 11:42</t>
  </si>
  <si>
    <t>24/08/2024 11:33</t>
  </si>
  <si>
    <t>15/07/2024 14:17</t>
  </si>
  <si>
    <t>16/08/2024 06:32</t>
  </si>
  <si>
    <t>19/07/2024 16:46</t>
  </si>
  <si>
    <t>27/07/2024 12:34</t>
  </si>
  <si>
    <t>CA-B354-DEIV19A1</t>
  </si>
  <si>
    <t>Malaika Home</t>
  </si>
  <si>
    <t>04/07/2024 17:33</t>
  </si>
  <si>
    <t>16/07/2024 00:17</t>
  </si>
  <si>
    <t>26/07/2024 09:49</t>
  </si>
  <si>
    <t>29/07/2024 17:04</t>
  </si>
  <si>
    <t>16/08/2024 08:34</t>
  </si>
  <si>
    <t>11/08/2024 15:14</t>
  </si>
  <si>
    <t>08/08/2024 08:56</t>
  </si>
  <si>
    <t>11/08/2024 09:43</t>
  </si>
  <si>
    <t>21/08/2024 19:09</t>
  </si>
  <si>
    <t>24/08/2024 18:22</t>
  </si>
  <si>
    <t>SS-G015-MARM11AT</t>
  </si>
  <si>
    <t>Family Retreat Home - Vicino Al Mare</t>
  </si>
  <si>
    <t>30/07/2024 07:36</t>
  </si>
  <si>
    <t>13/08/2024 18:23</t>
  </si>
  <si>
    <t>29/07/2024 08:33</t>
  </si>
  <si>
    <t>SS-G015-GBAT19AT</t>
  </si>
  <si>
    <t>L'oasi Panoramica - Olbia</t>
  </si>
  <si>
    <t>Persona giuridica</t>
  </si>
  <si>
    <t>30/07/2024 14:35</t>
  </si>
  <si>
    <t>30/07/2024 17:42</t>
  </si>
  <si>
    <t>29/07/2024 19:52</t>
  </si>
  <si>
    <t>14/08/2024 11:52</t>
  </si>
  <si>
    <t>01/08/2024 19:21</t>
  </si>
  <si>
    <t>16/08/2024 11:26</t>
  </si>
  <si>
    <t>SS-G015-LIBE37AT</t>
  </si>
  <si>
    <t>Villa Azzurra - due passi dal mare</t>
  </si>
  <si>
    <t>09/08/2024 06:10</t>
  </si>
  <si>
    <t>05/08/2024 08:51</t>
  </si>
  <si>
    <t>14/08/2024 08:50</t>
  </si>
  <si>
    <t>17/08/2024 13:13</t>
  </si>
  <si>
    <t>18/08/2024 18:06</t>
  </si>
  <si>
    <t>02/09/2024</t>
  </si>
  <si>
    <t>09/09/2024</t>
  </si>
  <si>
    <t>26/05/2024 19:30</t>
  </si>
  <si>
    <t>02/09/2024 20:25</t>
  </si>
  <si>
    <t>18/09/2024</t>
  </si>
  <si>
    <t>27/09/2024</t>
  </si>
  <si>
    <t>16/06/2024 14:44</t>
  </si>
  <si>
    <t>18/08/2024 11:43</t>
  </si>
  <si>
    <t>10/09/2024</t>
  </si>
  <si>
    <t>14/09/2024</t>
  </si>
  <si>
    <t>10/09/2024 08:51</t>
  </si>
  <si>
    <t>15/09/2024</t>
  </si>
  <si>
    <t>21/09/2024</t>
  </si>
  <si>
    <t>24/07/2024 16:07</t>
  </si>
  <si>
    <t>11/09/2024 12:30</t>
  </si>
  <si>
    <t>08/09/2024</t>
  </si>
  <si>
    <t>28/08/2024 13:04</t>
  </si>
  <si>
    <t>25/09/2024</t>
  </si>
  <si>
    <t>30/08/2024 14:20</t>
  </si>
  <si>
    <t>20/09/2024 10:45</t>
  </si>
  <si>
    <t>28/09/2024</t>
  </si>
  <si>
    <t>04/09/2024 10:41</t>
  </si>
  <si>
    <t>25/09/2024 14:04</t>
  </si>
  <si>
    <t>11/09/2024</t>
  </si>
  <si>
    <t>10/09/2024 18:17</t>
  </si>
  <si>
    <t>11/09/2024 09:07</t>
  </si>
  <si>
    <t>09/09/2024 08:40</t>
  </si>
  <si>
    <t>03/09/2024</t>
  </si>
  <si>
    <t>21/07/2024 19:18</t>
  </si>
  <si>
    <t>31/08/2024 15:47</t>
  </si>
  <si>
    <t>20/09/2024</t>
  </si>
  <si>
    <t>13/09/2024 21:14</t>
  </si>
  <si>
    <t>07/08/2024 20:34</t>
  </si>
  <si>
    <t>20/09/2024 19:07</t>
  </si>
  <si>
    <t>04/07/2024 04:59</t>
  </si>
  <si>
    <t>12/09/2024 16:08</t>
  </si>
  <si>
    <t>04/09/2024</t>
  </si>
  <si>
    <t>02/09/2024 07:06</t>
  </si>
  <si>
    <t>30/08/2024</t>
  </si>
  <si>
    <t>06/08/2024 09:07</t>
  </si>
  <si>
    <t>30/08/2024 08:11</t>
  </si>
  <si>
    <t>22/09/2024</t>
  </si>
  <si>
    <t>03/09/2024 06:52</t>
  </si>
  <si>
    <t>16/09/2024 17:28</t>
  </si>
  <si>
    <t>24/08/2024 14:50</t>
  </si>
  <si>
    <t>24/09/2024</t>
  </si>
  <si>
    <t>29/09/2024</t>
  </si>
  <si>
    <t>13/07/2024 20:21</t>
  </si>
  <si>
    <t>16/09/2024 20:18</t>
  </si>
  <si>
    <t>23/06/2024 14:19</t>
  </si>
  <si>
    <t>05/09/2024 20:41</t>
  </si>
  <si>
    <t>01/09/2024</t>
  </si>
  <si>
    <t>27/08/2024 11:20</t>
  </si>
  <si>
    <t>07/09/2024</t>
  </si>
  <si>
    <t>03/09/2024 18:06</t>
  </si>
  <si>
    <t>03/09/2024 21:12</t>
  </si>
  <si>
    <t>05/09/2024</t>
  </si>
  <si>
    <t>05/09/2024 11:46</t>
  </si>
  <si>
    <t>16/09/2024</t>
  </si>
  <si>
    <t>08/09/2024 16:51</t>
  </si>
  <si>
    <t>24/09/2024 14:56</t>
  </si>
  <si>
    <t>09/09/2024 20:52</t>
  </si>
  <si>
    <t>17/09/2024</t>
  </si>
  <si>
    <t>17/09/2024 12:22</t>
  </si>
  <si>
    <t>23/09/2024</t>
  </si>
  <si>
    <t>20/09/2024 14:15</t>
  </si>
  <si>
    <t>13/09/2024</t>
  </si>
  <si>
    <t>08/08/2024 01:50</t>
  </si>
  <si>
    <t>09/09/2024 13:05</t>
  </si>
  <si>
    <t>17/09/2024 14:36</t>
  </si>
  <si>
    <t>15/09/2024 16:18</t>
  </si>
  <si>
    <t>01/09/2024 11:26</t>
  </si>
  <si>
    <t>15/09/2024 20:18</t>
  </si>
  <si>
    <t>06/09/2024 12:19</t>
  </si>
  <si>
    <t>02/09/2024 10:10</t>
  </si>
  <si>
    <t>12/09/2024 07:52</t>
  </si>
  <si>
    <t>19/09/2024</t>
  </si>
  <si>
    <t>15/09/2024 15:02</t>
  </si>
  <si>
    <t>26/08/2024 09:27</t>
  </si>
  <si>
    <t>20/09/2024 17:03</t>
  </si>
  <si>
    <t>22/09/2024 06:47</t>
  </si>
  <si>
    <t>27/08/2024</t>
  </si>
  <si>
    <t>25/08/2024 12:05</t>
  </si>
  <si>
    <t>05/09/2024 12:30</t>
  </si>
  <si>
    <t>12/09/2024</t>
  </si>
  <si>
    <t>10/09/2024 08:20</t>
  </si>
  <si>
    <t>02/09/2024 20:18</t>
  </si>
  <si>
    <t>05/09/2024 12:28</t>
  </si>
  <si>
    <t>17/09/2024 15:54</t>
  </si>
  <si>
    <t>06/09/2024</t>
  </si>
  <si>
    <t>18/09/2024 09:43</t>
  </si>
  <si>
    <t>16/09/2024 13:29</t>
  </si>
  <si>
    <t>29/08/2024 06:30</t>
  </si>
  <si>
    <t>20/09/2024 12:20</t>
  </si>
  <si>
    <t>24/08/2024 20:05</t>
  </si>
  <si>
    <t>16/09/2024 12:59</t>
  </si>
  <si>
    <t>24/09/2024 12:56</t>
  </si>
  <si>
    <t>02/09/2024 07:22, 28/07/2024 18:37</t>
  </si>
  <si>
    <t>02/09/2024 16:17</t>
  </si>
  <si>
    <t>12/08/2024 23:34</t>
  </si>
  <si>
    <t>01/09/2024 22:19</t>
  </si>
  <si>
    <t>20/08/2024 07:38</t>
  </si>
  <si>
    <t>08/09/2024 13:22</t>
  </si>
  <si>
    <t>23/08/2024 12:13</t>
  </si>
  <si>
    <t>05/09/2024 14:52</t>
  </si>
  <si>
    <t>06/09/2024 14:57</t>
  </si>
  <si>
    <t>17/09/2024 22:52</t>
  </si>
  <si>
    <t>20/09/2024 15:53</t>
  </si>
  <si>
    <t>CA-H118-CCOL61A3</t>
  </si>
  <si>
    <t>Blue Room - 2km Poetto Beach</t>
  </si>
  <si>
    <t>26/09/2024</t>
  </si>
  <si>
    <t>25/09/2024 04:01</t>
  </si>
  <si>
    <t>27/09/2024 21:47</t>
  </si>
  <si>
    <t>07/10/2024</t>
  </si>
  <si>
    <t>16/10/2024</t>
  </si>
  <si>
    <t>31/07/2024 14:09</t>
  </si>
  <si>
    <t>23/09/2024 19:21</t>
  </si>
  <si>
    <t>20/10/2024</t>
  </si>
  <si>
    <t>15/09/2024 14:32</t>
  </si>
  <si>
    <t>16/10/2024 17:07</t>
  </si>
  <si>
    <t>05/10/2024</t>
  </si>
  <si>
    <t>25/09/2024 09:18</t>
  </si>
  <si>
    <t>28/09/2024 16:49</t>
  </si>
  <si>
    <t>28/09/2024 22:02</t>
  </si>
  <si>
    <t>03/10/2024 21:25</t>
  </si>
  <si>
    <t>23/10/2024</t>
  </si>
  <si>
    <t>29/10/2024</t>
  </si>
  <si>
    <t>29/09/2024 16:17</t>
  </si>
  <si>
    <t>29/09/2024 16:41</t>
  </si>
  <si>
    <t>01/10/2024</t>
  </si>
  <si>
    <t>26/09/2024 19:41</t>
  </si>
  <si>
    <t>02/10/2024</t>
  </si>
  <si>
    <t>09/10/2024</t>
  </si>
  <si>
    <t>18/09/2024 10:07</t>
  </si>
  <si>
    <t>17/10/2024</t>
  </si>
  <si>
    <t>24/10/2024</t>
  </si>
  <si>
    <t>23/08/2024 07:09</t>
  </si>
  <si>
    <t>16/10/2024 09:30</t>
  </si>
  <si>
    <t>15/10/2024 10:47</t>
  </si>
  <si>
    <t>14/10/2024</t>
  </si>
  <si>
    <t>22/09/2024 08:46</t>
  </si>
  <si>
    <t>21/10/2024</t>
  </si>
  <si>
    <t>14/10/2024 11:48</t>
  </si>
  <si>
    <t>03/10/2024</t>
  </si>
  <si>
    <t>03/10/2024 08:34</t>
  </si>
  <si>
    <t>28/09/2024 09:01</t>
  </si>
  <si>
    <t>04/10/2024</t>
  </si>
  <si>
    <t>06/10/2024</t>
  </si>
  <si>
    <t>04/10/2024 13:15</t>
  </si>
  <si>
    <t>10/10/2024</t>
  </si>
  <si>
    <t>06/10/2024 09:13</t>
  </si>
  <si>
    <t>13/10/2024</t>
  </si>
  <si>
    <t>12/10/2024 17:18</t>
  </si>
  <si>
    <t>11/10/2024</t>
  </si>
  <si>
    <t>10/10/2024 07:54</t>
  </si>
  <si>
    <t>25/09/2024 14:06</t>
  </si>
  <si>
    <t>02/10/2024 15:43</t>
  </si>
  <si>
    <t>07/10/2024 07:57</t>
  </si>
  <si>
    <t>25/10/2024</t>
  </si>
  <si>
    <t>08/10/2024</t>
  </si>
  <si>
    <t>19/10/2024 15:48</t>
  </si>
  <si>
    <t>21/10/2024 07:53</t>
  </si>
  <si>
    <t>19/10/2024</t>
  </si>
  <si>
    <t>16/10/2024 17:25</t>
  </si>
  <si>
    <t>06/10/2024 11:31</t>
  </si>
  <si>
    <t>08/10/2024 09:25</t>
  </si>
  <si>
    <t>30/10/2024</t>
  </si>
  <si>
    <t>25/10/2024 06:26</t>
  </si>
  <si>
    <t>28/09/2024 18:03</t>
  </si>
  <si>
    <t>21/09/2024 06:32</t>
  </si>
  <si>
    <t>20/10/2024 09:17</t>
  </si>
  <si>
    <t>29/09/2024 08:55</t>
  </si>
  <si>
    <t>04/10/2024 10:31</t>
  </si>
  <si>
    <t>04/10/2024 13:28</t>
  </si>
  <si>
    <t>06/10/2024 07:27</t>
  </si>
  <si>
    <t>13/10/2024 10:29</t>
  </si>
  <si>
    <t>CA-H118-CCOL61A2</t>
  </si>
  <si>
    <t>Green Apartment - 2km Poetto Beach</t>
  </si>
  <si>
    <t>18/10/2024 04:01</t>
  </si>
  <si>
    <t>05/10/2024 04:01</t>
  </si>
  <si>
    <t>03/10/2024 04:00</t>
  </si>
  <si>
    <t>12/10/2024</t>
  </si>
  <si>
    <t>01/10/2024 20:17</t>
  </si>
  <si>
    <t>25/05/2024</t>
  </si>
  <si>
    <t>28/05/2024</t>
  </si>
  <si>
    <t>22/04/2024 08:44</t>
  </si>
  <si>
    <t>25/05/2024 07:46</t>
  </si>
  <si>
    <t>12/05/2024</t>
  </si>
  <si>
    <t>16/05/2024</t>
  </si>
  <si>
    <t>08/05/2024 11:00</t>
  </si>
  <si>
    <t>08/05/2024 14:44</t>
  </si>
  <si>
    <t>19/05/2024</t>
  </si>
  <si>
    <t>10/05/2024 01:30</t>
  </si>
  <si>
    <t>12/05/2024 05:53</t>
  </si>
  <si>
    <t>23/05/2024</t>
  </si>
  <si>
    <t>27/05/2024</t>
  </si>
  <si>
    <t>21/05/2024 13:30</t>
  </si>
  <si>
    <t>23/05/2024 13:42</t>
  </si>
  <si>
    <t>13/05/2024</t>
  </si>
  <si>
    <t>15/05/2024</t>
  </si>
  <si>
    <t>07/05/2024 15:28</t>
  </si>
  <si>
    <t>12/05/2024 18:46</t>
  </si>
  <si>
    <t>18/05/2024</t>
  </si>
  <si>
    <t>09/05/2024 08:14</t>
  </si>
  <si>
    <t>18/05/2024 06:42</t>
  </si>
  <si>
    <t>22/05/2024 15:46</t>
  </si>
  <si>
    <t>22/05/2024 16:17</t>
  </si>
  <si>
    <t>29/05/2024</t>
  </si>
  <si>
    <t>24/05/2024 17:59</t>
  </si>
  <si>
    <t>24/05/2024 13:45</t>
  </si>
  <si>
    <t>17/05/2024</t>
  </si>
  <si>
    <t>20/05/2024</t>
  </si>
  <si>
    <t>17/05/2024 08:56</t>
  </si>
  <si>
    <t>16/05/2024 18:07</t>
  </si>
  <si>
    <t>17/05/2024 21:15</t>
  </si>
  <si>
    <t>21/05/2024 08:53</t>
  </si>
  <si>
    <t>24/05/2024</t>
  </si>
  <si>
    <t>26/05/2024</t>
  </si>
  <si>
    <t>16/06/2024</t>
  </si>
  <si>
    <t>20/06/2024</t>
  </si>
  <si>
    <t>22/05/2024 20:30</t>
  </si>
  <si>
    <t>14/06/2024 11:18</t>
  </si>
  <si>
    <t>05/06/2024</t>
  </si>
  <si>
    <t>10/06/2024</t>
  </si>
  <si>
    <t>28/05/2024 13:44</t>
  </si>
  <si>
    <t>29/05/2024 19:17</t>
  </si>
  <si>
    <t>02/06/2024</t>
  </si>
  <si>
    <t>03/06/2024 04:00</t>
  </si>
  <si>
    <t>02/06/2024 15:33</t>
  </si>
  <si>
    <t>14/06/2024</t>
  </si>
  <si>
    <t>15/06/2024 04:01</t>
  </si>
  <si>
    <t>13/06/2024 14:33, 13/06/2024 13:13</t>
  </si>
  <si>
    <t>22/06/2024</t>
  </si>
  <si>
    <t>23/06/2024 04:01</t>
  </si>
  <si>
    <t>21/06/2024 08:11</t>
  </si>
  <si>
    <t>11/06/2024</t>
  </si>
  <si>
    <t>13/06/2024</t>
  </si>
  <si>
    <t>12/06/2024 04:01</t>
  </si>
  <si>
    <t>12/06/2024 15:47</t>
  </si>
  <si>
    <t>31/05/2024</t>
  </si>
  <si>
    <t>07/06/2024</t>
  </si>
  <si>
    <t>31/05/2024 13:35</t>
  </si>
  <si>
    <t>01/06/2024 06:34</t>
  </si>
  <si>
    <t>17/06/2024</t>
  </si>
  <si>
    <t>18/06/2024 04:00</t>
  </si>
  <si>
    <t>14/06/2024 19:51</t>
  </si>
  <si>
    <t>22/06/2024 17:40</t>
  </si>
  <si>
    <t>09/06/2024</t>
  </si>
  <si>
    <t>10/06/2024 04:01</t>
  </si>
  <si>
    <t>09/06/2024 11:38</t>
  </si>
  <si>
    <t>03/06/2024 16:17</t>
  </si>
  <si>
    <t>10/06/2024 11:29</t>
  </si>
  <si>
    <t>08/06/2024 08:43</t>
  </si>
  <si>
    <t>21/06/2024</t>
  </si>
  <si>
    <t>21/06/2024 04:47</t>
  </si>
  <si>
    <t>15/06/2024 20:31</t>
  </si>
  <si>
    <t>25/06/2024 17:12</t>
  </si>
  <si>
    <t>15/06/2024</t>
  </si>
  <si>
    <t>23/06/2024</t>
  </si>
  <si>
    <t>HOLIDU</t>
  </si>
  <si>
    <t>31/05/2024 22:06</t>
  </si>
  <si>
    <t>14/06/2024 09:13</t>
  </si>
  <si>
    <t>06/06/2024</t>
  </si>
  <si>
    <t>27/05/2024 19:15</t>
  </si>
  <si>
    <t>04/06/2024 12:11</t>
  </si>
  <si>
    <t>01/06/2024 18:59</t>
  </si>
  <si>
    <t>23/06/2024 06:43</t>
  </si>
  <si>
    <t>30/05/2024 18:17</t>
  </si>
  <si>
    <t>01/06/2024</t>
  </si>
  <si>
    <t>31/05/2024 20:45</t>
  </si>
  <si>
    <t>21/06/2024 12:51</t>
  </si>
  <si>
    <t>18/06/2024</t>
  </si>
  <si>
    <t>19/06/2024 04:01</t>
  </si>
  <si>
    <t>22/06/2024 04:01</t>
  </si>
  <si>
    <t>18/06/2024 20:17</t>
  </si>
  <si>
    <t>02/06/2024 13:29</t>
  </si>
  <si>
    <t>17/06/2024 17:31</t>
  </si>
  <si>
    <t>12/06/2024</t>
  </si>
  <si>
    <t>08/06/2024 04:01</t>
  </si>
  <si>
    <t>07/06/2024 09:08</t>
  </si>
  <si>
    <t>13/06/2024 14:33</t>
  </si>
  <si>
    <t>13/06/2024 14:36</t>
  </si>
  <si>
    <t>14/06/2024 20:45</t>
  </si>
  <si>
    <t>03/06/2024</t>
  </si>
  <si>
    <t>30/05/2024 19:33</t>
  </si>
  <si>
    <t>08/06/2024</t>
  </si>
  <si>
    <t>08/06/2024 16:11</t>
  </si>
  <si>
    <t>19/06/2024</t>
  </si>
  <si>
    <t>12/06/2024 11:06</t>
  </si>
  <si>
    <t>25/06/2024 11:09</t>
  </si>
  <si>
    <t>19/06/2024 17:44</t>
  </si>
  <si>
    <t>30/05/2024 10:51</t>
  </si>
  <si>
    <t>07/06/2024 20:30</t>
  </si>
  <si>
    <t>07/06/2024 09:00</t>
  </si>
  <si>
    <t>10/06/2024 13:33</t>
  </si>
  <si>
    <t>04/06/2024</t>
  </si>
  <si>
    <t>14/06/2024 19:44</t>
  </si>
  <si>
    <t>03/06/2024 13:27</t>
  </si>
  <si>
    <t>13/06/2024 11:06</t>
  </si>
  <si>
    <t>21/06/2024 04:01</t>
  </si>
  <si>
    <t>11/06/2024 20:12</t>
  </si>
  <si>
    <t>21/06/2024 09:31</t>
  </si>
  <si>
    <t>23/06/2024 04:02</t>
  </si>
  <si>
    <t>16/06/2024 15:49</t>
  </si>
  <si>
    <t>30/06/2024</t>
  </si>
  <si>
    <t>28/06/2024 04:01</t>
  </si>
  <si>
    <t>27/06/2024 16:19</t>
  </si>
  <si>
    <t>07/06/2024 15:32</t>
  </si>
  <si>
    <t>10/06/2024 23:49</t>
  </si>
  <si>
    <t>22/06/2024 09:28</t>
  </si>
  <si>
    <t>22/06/2024 10:16</t>
  </si>
  <si>
    <t xml:space="preserve">Appartamento </t>
  </si>
  <si>
    <t xml:space="preserve">data inizio disponibilità </t>
  </si>
  <si>
    <t>data fine disponibilità</t>
  </si>
  <si>
    <t xml:space="preserve">Loft Mediterraneo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</si>
</sst>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5">
    <font>
      <sz val="11"/>
      <color theme="1"/>
      <name val="Aptos Narrow"/>
      <family val="2"/>
      <scheme val="minor"/>
    </font>
    <font>
      <b/>
      <sz val="10"/>
      <color rgb="FFE3696A"/>
      <name val="Arial"/>
      <family val="1"/>
    </font>
    <font>
      <sz val="11"/>
      <color theme="1"/>
      <name val="Arial"/>
      <scheme val="minor"/>
    </font>
    <font>
      <sz val="11"/>
      <color theme="1"/>
      <name val="Arial"/>
    </font>
    <font>
      <sz val="11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95A5A6"/>
      </left>
      <right style="thin">
        <color rgb="FF95A5A6"/>
      </right>
      <top style="thin">
        <color rgb="FF95A5A6"/>
      </top>
      <bottom style="thin">
        <color rgb="FF95A5A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0" fillId="0" borderId="0" xfId="0" applyNumberFormat="1"/>
    <xf numFmtId="14" fontId="0" fillId="0" borderId="0" xfId="0" applyNumberFormat="1"/>
    <xf numFmtId="0" fontId="0" fillId="3" borderId="0" xfId="0" applyFill="1"/>
    <xf numFmtId="4" fontId="0" fillId="3" borderId="0" xfId="0" applyNumberFormat="1" applyFill="1"/>
    <xf numFmtId="1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57A70-8E01-443E-82B5-21979F6946AD}">
  <dimension ref="A3:BD297"/>
  <sheetViews>
    <sheetView tabSelected="1" topLeftCell="C17" workbookViewId="0">
      <selection activeCell="C4" sqref="C4:C26"/>
    </sheetView>
  </sheetViews>
  <sheetFormatPr defaultRowHeight="14.85"/>
  <cols>
    <col min="1" max="1" width="47.140625" bestFit="1" customWidth="1"/>
    <col min="2" max="2" width="21.5703125" bestFit="1" customWidth="1"/>
    <col min="3" max="3" width="42.7109375" bestFit="1" customWidth="1"/>
    <col min="4" max="4" width="15.5703125" bestFit="1" customWidth="1"/>
    <col min="5" max="5" width="16.85546875" bestFit="1" customWidth="1"/>
    <col min="6" max="6" width="28.85546875" bestFit="1" customWidth="1"/>
    <col min="7" max="8" width="15.5703125" bestFit="1" customWidth="1"/>
    <col min="9" max="9" width="18" bestFit="1" customWidth="1"/>
    <col min="10" max="10" width="14.42578125" bestFit="1" customWidth="1"/>
    <col min="11" max="11" width="13.140625" bestFit="1" customWidth="1"/>
    <col min="12" max="12" width="12" bestFit="1" customWidth="1"/>
    <col min="13" max="13" width="25.140625" bestFit="1" customWidth="1"/>
    <col min="14" max="14" width="31.140625" bestFit="1" customWidth="1"/>
    <col min="15" max="15" width="45.5703125" bestFit="1" customWidth="1"/>
    <col min="16" max="16" width="12" bestFit="1" customWidth="1"/>
    <col min="17" max="17" width="32.42578125" bestFit="1" customWidth="1"/>
    <col min="18" max="18" width="21.5703125" bestFit="1" customWidth="1"/>
    <col min="19" max="19" width="30" bestFit="1" customWidth="1"/>
    <col min="20" max="20" width="7.140625" bestFit="1" customWidth="1"/>
    <col min="21" max="21" width="16.85546875" bestFit="1" customWidth="1"/>
    <col min="22" max="22" width="14.42578125" bestFit="1" customWidth="1"/>
    <col min="23" max="23" width="24" bestFit="1" customWidth="1"/>
    <col min="24" max="24" width="19.140625" bestFit="1" customWidth="1"/>
    <col min="25" max="25" width="36" bestFit="1" customWidth="1"/>
    <col min="26" max="26" width="9.5703125" bestFit="1" customWidth="1"/>
    <col min="27" max="27" width="32.42578125" bestFit="1" customWidth="1"/>
    <col min="28" max="28" width="16.140625" bestFit="1" customWidth="1"/>
    <col min="29" max="29" width="34.140625" bestFit="1" customWidth="1"/>
    <col min="30" max="30" width="27.5703125" bestFit="1" customWidth="1"/>
    <col min="31" max="31" width="5.42578125" bestFit="1" customWidth="1"/>
    <col min="32" max="32" width="16.85546875" bestFit="1" customWidth="1"/>
    <col min="33" max="33" width="10.85546875" bestFit="1" customWidth="1"/>
    <col min="34" max="34" width="27.5703125" bestFit="1" customWidth="1"/>
    <col min="35" max="35" width="36" bestFit="1" customWidth="1"/>
    <col min="36" max="36" width="20.42578125" bestFit="1" customWidth="1"/>
    <col min="37" max="37" width="45.5703125" bestFit="1" customWidth="1"/>
    <col min="38" max="38" width="21.5703125" bestFit="1" customWidth="1"/>
    <col min="39" max="39" width="22.85546875" bestFit="1" customWidth="1"/>
    <col min="40" max="40" width="16.140625" bestFit="1" customWidth="1"/>
    <col min="41" max="41" width="22.85546875" bestFit="1" customWidth="1"/>
    <col min="42" max="42" width="18" bestFit="1" customWidth="1"/>
    <col min="43" max="43" width="44.42578125" bestFit="1" customWidth="1"/>
    <col min="44" max="44" width="18" bestFit="1" customWidth="1"/>
    <col min="45" max="45" width="25.140625" bestFit="1" customWidth="1"/>
    <col min="46" max="46" width="8.42578125" bestFit="1" customWidth="1"/>
    <col min="47" max="47" width="15.5703125" bestFit="1" customWidth="1"/>
    <col min="48" max="48" width="26.42578125" bestFit="1" customWidth="1"/>
    <col min="49" max="49" width="8.42578125" bestFit="1" customWidth="1"/>
    <col min="50" max="51" width="18" bestFit="1" customWidth="1"/>
    <col min="52" max="52" width="25.140625" bestFit="1" customWidth="1"/>
    <col min="53" max="53" width="18" bestFit="1" customWidth="1"/>
    <col min="54" max="54" width="25.140625" bestFit="1" customWidth="1"/>
    <col min="55" max="55" width="10.85546875" bestFit="1" customWidth="1"/>
    <col min="56" max="56" width="22.85546875" bestFit="1" customWidth="1"/>
  </cols>
  <sheetData>
    <row r="3" spans="1:56" ht="39">
      <c r="A3" s="1" t="s">
        <v>0</v>
      </c>
      <c r="B3" s="1" t="s">
        <v>1</v>
      </c>
      <c r="C3" s="1" t="s">
        <v>2</v>
      </c>
      <c r="D3" s="1"/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18</v>
      </c>
      <c r="AA3" s="1" t="s">
        <v>19</v>
      </c>
      <c r="AB3" s="1" t="s">
        <v>20</v>
      </c>
      <c r="AC3" s="1" t="s">
        <v>24</v>
      </c>
      <c r="AD3" s="1" t="s">
        <v>25</v>
      </c>
      <c r="AE3" s="1" t="s">
        <v>18</v>
      </c>
      <c r="AF3" s="1" t="s">
        <v>19</v>
      </c>
      <c r="AG3" s="1" t="s">
        <v>20</v>
      </c>
      <c r="AH3" s="1" t="s">
        <v>26</v>
      </c>
      <c r="AI3" s="1" t="s">
        <v>27</v>
      </c>
      <c r="AJ3" s="1" t="s">
        <v>28</v>
      </c>
      <c r="AK3" s="1" t="s">
        <v>29</v>
      </c>
      <c r="AL3" s="1" t="s">
        <v>30</v>
      </c>
      <c r="AM3" s="1" t="s">
        <v>31</v>
      </c>
      <c r="AN3" s="1" t="s">
        <v>32</v>
      </c>
      <c r="AO3" s="1" t="s">
        <v>33</v>
      </c>
      <c r="AP3" s="1" t="s">
        <v>34</v>
      </c>
      <c r="AQ3" s="1" t="s">
        <v>35</v>
      </c>
      <c r="AR3" s="1" t="s">
        <v>36</v>
      </c>
      <c r="AS3" s="1" t="s">
        <v>35</v>
      </c>
      <c r="AT3" s="1" t="s">
        <v>37</v>
      </c>
      <c r="AU3" s="1" t="s">
        <v>38</v>
      </c>
      <c r="AV3" s="1" t="s">
        <v>39</v>
      </c>
      <c r="AW3" s="1" t="s">
        <v>32</v>
      </c>
      <c r="AX3" s="1" t="s">
        <v>33</v>
      </c>
      <c r="AY3" s="1" t="s">
        <v>34</v>
      </c>
      <c r="AZ3" s="1" t="s">
        <v>35</v>
      </c>
      <c r="BA3" s="1" t="s">
        <v>36</v>
      </c>
      <c r="BB3" s="1" t="s">
        <v>35</v>
      </c>
      <c r="BC3" s="1" t="s">
        <v>37</v>
      </c>
      <c r="BD3" s="1" t="s">
        <v>38</v>
      </c>
    </row>
    <row r="4" spans="1:56">
      <c r="E4" s="2"/>
      <c r="G4" s="3"/>
      <c r="H4" s="3"/>
      <c r="I4" s="2"/>
      <c r="J4" s="2"/>
      <c r="K4" s="2"/>
      <c r="L4" s="2"/>
      <c r="M4" s="2"/>
      <c r="N4" s="2"/>
      <c r="O4" s="2"/>
      <c r="R4" s="2"/>
      <c r="S4" s="2"/>
      <c r="U4" s="2"/>
      <c r="V4" s="2"/>
      <c r="W4" s="2"/>
      <c r="X4" s="2"/>
      <c r="Y4" s="2"/>
      <c r="AA4" s="2"/>
      <c r="AB4" s="2"/>
      <c r="AC4" s="2"/>
      <c r="AD4" s="2"/>
      <c r="AF4" s="2"/>
      <c r="AG4" s="2"/>
      <c r="AH4" s="2"/>
      <c r="AI4" s="2"/>
      <c r="AJ4" s="2"/>
      <c r="AK4" s="2"/>
      <c r="AL4" s="2"/>
      <c r="AM4" s="2"/>
      <c r="AN4" s="2"/>
      <c r="AO4" s="3"/>
      <c r="AP4" s="2"/>
      <c r="AQ4" s="3"/>
      <c r="AR4" s="2"/>
      <c r="AS4" s="3"/>
      <c r="AT4" s="2"/>
      <c r="AU4" s="3"/>
      <c r="AV4" s="2"/>
      <c r="AW4" s="2"/>
      <c r="AX4" s="3"/>
      <c r="AY4" s="2"/>
      <c r="AZ4" s="3"/>
      <c r="BA4" s="2"/>
      <c r="BB4" s="3"/>
      <c r="BC4" s="2"/>
      <c r="BD4" s="3"/>
    </row>
    <row r="5" spans="1:56">
      <c r="E5" s="2"/>
      <c r="G5" s="3"/>
      <c r="H5" s="3"/>
      <c r="I5" s="2"/>
      <c r="J5" s="2"/>
      <c r="K5" s="2"/>
      <c r="L5" s="2"/>
      <c r="M5" s="2"/>
      <c r="N5" s="2"/>
      <c r="O5" s="2"/>
      <c r="R5" s="2"/>
      <c r="S5" s="2"/>
      <c r="U5" s="2"/>
      <c r="V5" s="2"/>
      <c r="W5" s="2"/>
      <c r="X5" s="2"/>
      <c r="Y5" s="2"/>
      <c r="AA5" s="2"/>
      <c r="AB5" s="2"/>
      <c r="AC5" s="2"/>
      <c r="AD5" s="2"/>
      <c r="AF5" s="2"/>
      <c r="AG5" s="2"/>
      <c r="AH5" s="2"/>
      <c r="AI5" s="2"/>
      <c r="AJ5" s="2"/>
      <c r="AK5" s="2"/>
      <c r="AL5" s="2"/>
      <c r="AM5" s="2"/>
      <c r="AN5" s="2"/>
      <c r="AO5" s="3"/>
      <c r="AP5" s="2"/>
      <c r="AQ5" s="3"/>
      <c r="AR5" s="2"/>
      <c r="AS5" s="3"/>
      <c r="AT5" s="2"/>
      <c r="AU5" s="3"/>
      <c r="AV5" s="2"/>
      <c r="AW5" s="2"/>
      <c r="AX5" s="3"/>
      <c r="AY5" s="2"/>
      <c r="AZ5" s="3"/>
      <c r="BA5" s="2"/>
      <c r="BB5" s="3"/>
      <c r="BC5" s="2"/>
      <c r="BD5" s="3"/>
    </row>
    <row r="6" spans="1:56" s="4" customFormat="1">
      <c r="B6" s="4" t="s">
        <v>40</v>
      </c>
      <c r="C6" s="4" t="s">
        <v>41</v>
      </c>
      <c r="E6" s="5" t="s">
        <v>42</v>
      </c>
      <c r="G6" s="6" t="s">
        <v>43</v>
      </c>
      <c r="H6" s="6" t="s">
        <v>44</v>
      </c>
      <c r="I6" s="5">
        <v>512.79999999999995</v>
      </c>
      <c r="J6" s="5">
        <v>90</v>
      </c>
      <c r="K6" s="5"/>
      <c r="L6" s="5"/>
      <c r="M6" s="5"/>
      <c r="N6" s="5">
        <v>602.79999999999995</v>
      </c>
      <c r="O6" s="5">
        <v>22.5</v>
      </c>
      <c r="P6" s="4" t="s">
        <v>45</v>
      </c>
      <c r="Q6" s="4" t="s">
        <v>46</v>
      </c>
      <c r="R6" s="5">
        <v>110.31</v>
      </c>
      <c r="S6" s="5">
        <v>402.4</v>
      </c>
      <c r="T6" s="4" t="s">
        <v>47</v>
      </c>
      <c r="U6" s="5">
        <v>20.12</v>
      </c>
      <c r="V6" s="5">
        <v>4.43</v>
      </c>
      <c r="W6" s="5">
        <v>24.55</v>
      </c>
      <c r="X6" s="5">
        <v>0.98</v>
      </c>
      <c r="Y6" s="5">
        <v>415.06147540983608</v>
      </c>
      <c r="Z6" s="4" t="s">
        <v>48</v>
      </c>
      <c r="AA6" s="5">
        <v>132.81967213114754</v>
      </c>
      <c r="AB6" s="5">
        <v>29.22</v>
      </c>
      <c r="AC6" s="5">
        <v>162.03967213114754</v>
      </c>
      <c r="AD6" s="5"/>
      <c r="AF6" s="5"/>
      <c r="AG6" s="5"/>
      <c r="AH6" s="5"/>
      <c r="AI6" s="5">
        <v>362.34967213114754</v>
      </c>
      <c r="AJ6" s="5">
        <v>240.45</v>
      </c>
      <c r="AK6" s="5">
        <v>50.494500000000002</v>
      </c>
      <c r="AL6" s="5">
        <v>189.9555</v>
      </c>
      <c r="AM6" s="5">
        <f>N6 - AN6 - AP6 - AR6 - AT6</f>
        <v>0</v>
      </c>
      <c r="AN6" s="5">
        <v>602.79999999999995</v>
      </c>
      <c r="AO6" s="6" t="s">
        <v>49</v>
      </c>
      <c r="AP6" s="5"/>
      <c r="AQ6" s="6"/>
      <c r="AR6" s="5"/>
      <c r="AS6" s="6"/>
      <c r="AT6" s="5"/>
      <c r="AU6" s="6"/>
      <c r="AV6" s="5">
        <f>O6 - AW6 - AY6 - BA6 - BC6</f>
        <v>0</v>
      </c>
      <c r="AW6" s="5"/>
      <c r="AX6" s="6"/>
      <c r="AY6" s="5">
        <v>22.5</v>
      </c>
      <c r="AZ6" s="6" t="s">
        <v>50</v>
      </c>
      <c r="BA6" s="5"/>
      <c r="BB6" s="6"/>
      <c r="BC6" s="5"/>
      <c r="BD6" s="6"/>
    </row>
    <row r="7" spans="1:56">
      <c r="B7" t="s">
        <v>40</v>
      </c>
      <c r="C7" t="s">
        <v>41</v>
      </c>
      <c r="E7" s="2" t="s">
        <v>42</v>
      </c>
      <c r="G7" s="3" t="s">
        <v>51</v>
      </c>
      <c r="H7" s="3" t="s">
        <v>52</v>
      </c>
      <c r="I7" s="2">
        <v>648</v>
      </c>
      <c r="J7" s="2">
        <v>90</v>
      </c>
      <c r="K7" s="2"/>
      <c r="L7" s="2"/>
      <c r="M7" s="2"/>
      <c r="N7" s="2">
        <v>738</v>
      </c>
      <c r="O7" s="2">
        <v>18</v>
      </c>
      <c r="P7" t="s">
        <v>45</v>
      </c>
      <c r="Q7" t="s">
        <v>46</v>
      </c>
      <c r="R7" s="2">
        <v>135.05000000000001</v>
      </c>
      <c r="S7" s="2">
        <v>513</v>
      </c>
      <c r="T7" t="s">
        <v>47</v>
      </c>
      <c r="U7" s="2">
        <v>25.65</v>
      </c>
      <c r="V7" s="2">
        <v>5.64</v>
      </c>
      <c r="W7" s="2">
        <v>31.29</v>
      </c>
      <c r="X7" s="2">
        <v>0.7</v>
      </c>
      <c r="Y7" s="2">
        <v>512.94219154443488</v>
      </c>
      <c r="Z7" t="s">
        <v>53</v>
      </c>
      <c r="AA7" s="2">
        <v>136.44262295081967</v>
      </c>
      <c r="AB7" s="2">
        <v>30.02</v>
      </c>
      <c r="AC7" s="2">
        <v>166.46262295081968</v>
      </c>
      <c r="AD7" s="2"/>
      <c r="AF7" s="2"/>
      <c r="AG7" s="2"/>
      <c r="AH7" s="2"/>
      <c r="AI7" s="2">
        <v>391.51262295081966</v>
      </c>
      <c r="AJ7" s="2">
        <v>346.48</v>
      </c>
      <c r="AK7" s="2">
        <v>72.760800000000003</v>
      </c>
      <c r="AL7" s="2">
        <v>273.7192</v>
      </c>
      <c r="AM7" s="2">
        <f>N7 - AN7 - AP7 - AR7 - AT7</f>
        <v>0</v>
      </c>
      <c r="AN7" s="2">
        <v>738</v>
      </c>
      <c r="AO7" s="3" t="s">
        <v>54</v>
      </c>
      <c r="AP7" s="2"/>
      <c r="AQ7" s="3"/>
      <c r="AR7" s="2"/>
      <c r="AS7" s="3"/>
      <c r="AT7" s="2"/>
      <c r="AU7" s="3"/>
      <c r="AV7" s="2">
        <f>O7 - AW7 - AY7 - BA7 - BC7</f>
        <v>0</v>
      </c>
      <c r="AW7" s="2"/>
      <c r="AX7" s="3"/>
      <c r="AY7" s="2">
        <v>18</v>
      </c>
      <c r="AZ7" s="3" t="s">
        <v>55</v>
      </c>
      <c r="BA7" s="2"/>
      <c r="BB7" s="3"/>
      <c r="BC7" s="2"/>
      <c r="BD7" s="3"/>
    </row>
    <row r="8" spans="1:56">
      <c r="B8" t="s">
        <v>40</v>
      </c>
      <c r="C8" t="s">
        <v>41</v>
      </c>
      <c r="E8" s="2" t="s">
        <v>42</v>
      </c>
      <c r="G8" s="3" t="s">
        <v>56</v>
      </c>
      <c r="H8" s="3" t="s">
        <v>57</v>
      </c>
      <c r="I8" s="2">
        <v>1029.5999999999999</v>
      </c>
      <c r="J8" s="2">
        <v>90</v>
      </c>
      <c r="K8" s="2"/>
      <c r="L8" s="2"/>
      <c r="M8" s="2"/>
      <c r="N8" s="2">
        <v>1119.5999999999999</v>
      </c>
      <c r="O8" s="2">
        <v>24</v>
      </c>
      <c r="P8" t="s">
        <v>58</v>
      </c>
      <c r="Q8" t="s">
        <v>46</v>
      </c>
      <c r="R8" s="2">
        <f>263.62*0.78</f>
        <v>205.62360000000001</v>
      </c>
      <c r="S8" s="2">
        <v>766</v>
      </c>
      <c r="T8" t="s">
        <v>47</v>
      </c>
      <c r="U8" s="2">
        <v>38.299999999999997</v>
      </c>
      <c r="V8" s="2">
        <v>8.42</v>
      </c>
      <c r="W8" s="2">
        <v>46.72</v>
      </c>
      <c r="X8" s="2">
        <v>22.13</v>
      </c>
      <c r="Y8" s="2">
        <v>765.99285097990878</v>
      </c>
      <c r="Z8" t="s">
        <v>53</v>
      </c>
      <c r="AA8" s="2">
        <v>203.75409836065575</v>
      </c>
      <c r="AB8" s="2">
        <v>44.83</v>
      </c>
      <c r="AC8" s="2">
        <v>248.58409836065573</v>
      </c>
      <c r="AD8" s="2"/>
      <c r="AF8" s="2"/>
      <c r="AG8" s="2"/>
      <c r="AH8" s="2"/>
      <c r="AI8" s="2">
        <v>602.20409836065573</v>
      </c>
      <c r="AJ8" s="2">
        <v>517.4</v>
      </c>
      <c r="AK8" s="2">
        <v>108.654</v>
      </c>
      <c r="AL8" s="2">
        <v>408.74599999999998</v>
      </c>
      <c r="AM8" s="2">
        <f t="shared" ref="AM8:AM70" si="0">N8 - AN8 - AP8 - AR8 - AT8</f>
        <v>0</v>
      </c>
      <c r="AN8" s="2"/>
      <c r="AO8" s="3"/>
      <c r="AP8" s="2">
        <v>1119.5999999999999</v>
      </c>
      <c r="AQ8" s="3" t="s">
        <v>59</v>
      </c>
      <c r="AR8" s="2"/>
      <c r="AS8" s="3"/>
      <c r="AT8" s="2"/>
      <c r="AU8" s="3"/>
      <c r="AV8" s="2">
        <f t="shared" ref="AV8:AV70" si="1">O8 - AW8 - AY8 - BA8 - BC8</f>
        <v>0</v>
      </c>
      <c r="AW8" s="2"/>
      <c r="AX8" s="3"/>
      <c r="AY8" s="2">
        <v>24</v>
      </c>
      <c r="AZ8" s="3" t="s">
        <v>60</v>
      </c>
      <c r="BA8" s="2"/>
      <c r="BB8" s="3"/>
      <c r="BC8" s="2"/>
      <c r="BD8" s="3"/>
    </row>
    <row r="9" spans="1:56">
      <c r="B9" t="s">
        <v>40</v>
      </c>
      <c r="C9" t="s">
        <v>41</v>
      </c>
      <c r="E9" s="2" t="s">
        <v>42</v>
      </c>
      <c r="G9" s="3" t="s">
        <v>61</v>
      </c>
      <c r="H9" s="3" t="s">
        <v>62</v>
      </c>
      <c r="I9" s="2">
        <v>810.81</v>
      </c>
      <c r="J9" s="2">
        <v>90</v>
      </c>
      <c r="K9" s="2"/>
      <c r="L9" s="2">
        <f>648+90</f>
        <v>738</v>
      </c>
      <c r="M9" s="2"/>
      <c r="N9" s="2">
        <v>900.81</v>
      </c>
      <c r="O9" s="2">
        <v>31.5</v>
      </c>
      <c r="P9" t="s">
        <v>58</v>
      </c>
      <c r="Q9" t="s">
        <v>46</v>
      </c>
      <c r="R9" s="2">
        <v>212.1</v>
      </c>
      <c r="S9" s="2">
        <v>598.79999999999995</v>
      </c>
      <c r="T9" t="s">
        <v>47</v>
      </c>
      <c r="U9" s="2">
        <v>29.94</v>
      </c>
      <c r="V9" s="2">
        <v>6.58</v>
      </c>
      <c r="W9" s="2">
        <v>36.520000000000003</v>
      </c>
      <c r="X9" s="2">
        <v>18.09</v>
      </c>
      <c r="Y9" s="2">
        <v>598.69961789720207</v>
      </c>
      <c r="Z9" t="s">
        <v>53</v>
      </c>
      <c r="AA9" s="2">
        <v>159.25409836065575</v>
      </c>
      <c r="AB9" s="2">
        <v>35.03</v>
      </c>
      <c r="AC9" s="2">
        <v>194.28409836065575</v>
      </c>
      <c r="AD9" s="2"/>
      <c r="AF9" s="2"/>
      <c r="AG9" s="2"/>
      <c r="AH9" s="2"/>
      <c r="AI9" s="2">
        <v>496.38409836065574</v>
      </c>
      <c r="AJ9" s="2">
        <v>404.41</v>
      </c>
      <c r="AK9" s="2">
        <v>84.926100000000005</v>
      </c>
      <c r="AL9" s="2">
        <v>319.48390000000001</v>
      </c>
      <c r="AM9" s="2">
        <f t="shared" si="0"/>
        <v>0</v>
      </c>
      <c r="AN9" s="2"/>
      <c r="AO9" s="3"/>
      <c r="AP9" s="2">
        <v>900.81</v>
      </c>
      <c r="AQ9" s="3" t="s">
        <v>63</v>
      </c>
      <c r="AR9" s="2"/>
      <c r="AS9" s="3"/>
      <c r="AT9" s="2"/>
      <c r="AU9" s="3"/>
      <c r="AV9" s="2">
        <f t="shared" si="1"/>
        <v>0</v>
      </c>
      <c r="AW9" s="2"/>
      <c r="AX9" s="3"/>
      <c r="AY9" s="2">
        <v>31.5</v>
      </c>
      <c r="AZ9" s="3" t="s">
        <v>64</v>
      </c>
      <c r="BA9" s="2"/>
      <c r="BB9" s="3"/>
      <c r="BC9" s="2"/>
      <c r="BD9" s="3"/>
    </row>
    <row r="10" spans="1:56">
      <c r="B10" t="s">
        <v>40</v>
      </c>
      <c r="C10" t="s">
        <v>41</v>
      </c>
      <c r="E10" s="2" t="s">
        <v>42</v>
      </c>
      <c r="G10" s="3" t="s">
        <v>65</v>
      </c>
      <c r="H10" s="3" t="s">
        <v>66</v>
      </c>
      <c r="I10" s="2">
        <v>417.96</v>
      </c>
      <c r="J10" s="2">
        <v>90</v>
      </c>
      <c r="K10" s="2"/>
      <c r="L10" s="2">
        <f>105/L9</f>
        <v>0.14227642276422764</v>
      </c>
      <c r="M10" s="2"/>
      <c r="N10" s="2">
        <v>507.96</v>
      </c>
      <c r="O10" s="2">
        <v>18</v>
      </c>
      <c r="P10" t="s">
        <v>58</v>
      </c>
      <c r="Q10" t="s">
        <v>46</v>
      </c>
      <c r="R10" s="2">
        <v>119.6</v>
      </c>
      <c r="S10" s="2">
        <v>298.39999999999998</v>
      </c>
      <c r="T10" t="s">
        <v>47</v>
      </c>
      <c r="U10" s="2">
        <v>14.92</v>
      </c>
      <c r="V10" s="2">
        <v>3.28</v>
      </c>
      <c r="W10" s="2">
        <v>18.2</v>
      </c>
      <c r="X10" s="2">
        <v>9.9</v>
      </c>
      <c r="Y10" s="2">
        <v>298.34832984099592</v>
      </c>
      <c r="Z10" t="s">
        <v>53</v>
      </c>
      <c r="AA10" s="2">
        <v>79.360655737704917</v>
      </c>
      <c r="AB10" s="2">
        <v>17.46</v>
      </c>
      <c r="AC10" s="2">
        <v>96.820655737704925</v>
      </c>
      <c r="AD10" s="2"/>
      <c r="AF10" s="2"/>
      <c r="AG10" s="2"/>
      <c r="AH10" s="2"/>
      <c r="AI10" s="2">
        <v>306.42065573770492</v>
      </c>
      <c r="AJ10" s="2">
        <v>201.53</v>
      </c>
      <c r="AK10" s="2">
        <v>42.321300000000001</v>
      </c>
      <c r="AL10" s="2">
        <v>159.20869999999999</v>
      </c>
      <c r="AM10" s="2">
        <f t="shared" si="0"/>
        <v>0</v>
      </c>
      <c r="AN10" s="2"/>
      <c r="AO10" s="3"/>
      <c r="AP10" s="2">
        <v>507.96</v>
      </c>
      <c r="AQ10" s="3" t="s">
        <v>67</v>
      </c>
      <c r="AR10" s="2"/>
      <c r="AS10" s="3"/>
      <c r="AT10" s="2"/>
      <c r="AU10" s="3"/>
      <c r="AV10" s="2">
        <f t="shared" si="1"/>
        <v>18</v>
      </c>
      <c r="AW10" s="2"/>
      <c r="AX10" s="3"/>
      <c r="AY10" s="2"/>
      <c r="AZ10" s="3"/>
      <c r="BA10" s="2"/>
      <c r="BB10" s="3"/>
      <c r="BC10" s="2"/>
      <c r="BD10" s="3"/>
    </row>
    <row r="11" spans="1:56">
      <c r="B11" t="s">
        <v>40</v>
      </c>
      <c r="C11" t="s">
        <v>41</v>
      </c>
      <c r="E11" s="2" t="s">
        <v>42</v>
      </c>
      <c r="G11" s="3" t="s">
        <v>62</v>
      </c>
      <c r="H11" s="3" t="s">
        <v>56</v>
      </c>
      <c r="I11" s="2">
        <v>390.4</v>
      </c>
      <c r="J11" s="2">
        <v>90</v>
      </c>
      <c r="K11" s="2"/>
      <c r="L11" s="2">
        <f>135*0.78</f>
        <v>105.3</v>
      </c>
      <c r="M11" s="2"/>
      <c r="N11" s="2">
        <v>480.4</v>
      </c>
      <c r="O11" s="2">
        <v>18</v>
      </c>
      <c r="P11" t="s">
        <v>45</v>
      </c>
      <c r="Q11" t="s">
        <v>46</v>
      </c>
      <c r="R11" s="2">
        <v>87.91</v>
      </c>
      <c r="S11" s="2">
        <v>302.39999999999998</v>
      </c>
      <c r="T11" t="s">
        <v>47</v>
      </c>
      <c r="U11" s="2">
        <v>15.12</v>
      </c>
      <c r="V11" s="2">
        <v>3.33</v>
      </c>
      <c r="W11" s="2">
        <v>18.45</v>
      </c>
      <c r="X11" s="2">
        <v>0.84</v>
      </c>
      <c r="Y11" s="2">
        <v>302.47750523850613</v>
      </c>
      <c r="Z11" t="s">
        <v>53</v>
      </c>
      <c r="AA11" s="2">
        <v>80.459016393442624</v>
      </c>
      <c r="AB11" s="2">
        <v>17.7</v>
      </c>
      <c r="AC11" s="2">
        <v>98.159016393442627</v>
      </c>
      <c r="AD11" s="2"/>
      <c r="AF11" s="2"/>
      <c r="AG11" s="2"/>
      <c r="AH11" s="2"/>
      <c r="AI11" s="2">
        <v>276.06901639344261</v>
      </c>
      <c r="AJ11" s="2">
        <v>204.32</v>
      </c>
      <c r="AK11" s="2">
        <v>42.907200000000003</v>
      </c>
      <c r="AL11" s="2">
        <v>161.4128</v>
      </c>
      <c r="AM11" s="2">
        <f t="shared" si="0"/>
        <v>0</v>
      </c>
      <c r="AN11" s="2">
        <v>480.4</v>
      </c>
      <c r="AO11" s="3" t="s">
        <v>68</v>
      </c>
      <c r="AP11" s="2"/>
      <c r="AQ11" s="3"/>
      <c r="AR11" s="2"/>
      <c r="AS11" s="3"/>
      <c r="AT11" s="2"/>
      <c r="AU11" s="3"/>
      <c r="AV11" s="2">
        <f t="shared" si="1"/>
        <v>0</v>
      </c>
      <c r="AW11" s="2"/>
      <c r="AX11" s="3"/>
      <c r="AY11" s="2">
        <v>18</v>
      </c>
      <c r="AZ11" s="3" t="s">
        <v>69</v>
      </c>
      <c r="BA11" s="2"/>
      <c r="BB11" s="3"/>
      <c r="BC11" s="2"/>
      <c r="BD11" s="3"/>
    </row>
    <row r="12" spans="1:56">
      <c r="B12" t="s">
        <v>70</v>
      </c>
      <c r="C12" t="s">
        <v>71</v>
      </c>
      <c r="E12" s="2" t="s">
        <v>42</v>
      </c>
      <c r="G12" s="3" t="s">
        <v>51</v>
      </c>
      <c r="H12" s="3" t="s">
        <v>72</v>
      </c>
      <c r="I12" s="2">
        <v>621</v>
      </c>
      <c r="J12" s="2">
        <v>80</v>
      </c>
      <c r="K12" s="2"/>
      <c r="L12" s="2"/>
      <c r="M12" s="2"/>
      <c r="N12" s="2">
        <v>701</v>
      </c>
      <c r="O12" s="2">
        <v>22.5</v>
      </c>
      <c r="P12" t="s">
        <v>58</v>
      </c>
      <c r="Q12" t="s">
        <v>46</v>
      </c>
      <c r="R12" s="2">
        <v>165.06</v>
      </c>
      <c r="S12" s="2">
        <v>456</v>
      </c>
      <c r="T12" t="s">
        <v>47</v>
      </c>
      <c r="U12" s="2">
        <v>22.8</v>
      </c>
      <c r="V12" s="2">
        <v>5.01</v>
      </c>
      <c r="W12" s="2">
        <v>27.81</v>
      </c>
      <c r="X12" s="2">
        <v>14.16</v>
      </c>
      <c r="Y12" s="2">
        <v>455.94262295081967</v>
      </c>
      <c r="Z12" t="s">
        <v>73</v>
      </c>
      <c r="AA12" s="2">
        <v>83.893442622950815</v>
      </c>
      <c r="AB12" s="2">
        <v>18.46</v>
      </c>
      <c r="AC12" s="2">
        <v>102.35344262295082</v>
      </c>
      <c r="AD12" s="2"/>
      <c r="AF12" s="2"/>
      <c r="AG12" s="2"/>
      <c r="AH12" s="2"/>
      <c r="AI12" s="2">
        <v>347.41344262295081</v>
      </c>
      <c r="AJ12" s="2">
        <v>353.59</v>
      </c>
      <c r="AK12" s="2">
        <v>74.253900000000002</v>
      </c>
      <c r="AL12" s="2">
        <v>279.33609999999999</v>
      </c>
      <c r="AM12" s="2">
        <f t="shared" si="0"/>
        <v>0</v>
      </c>
      <c r="AN12" s="2"/>
      <c r="AO12" s="3"/>
      <c r="AP12" s="2">
        <v>701</v>
      </c>
      <c r="AQ12" s="3" t="s">
        <v>74</v>
      </c>
      <c r="AR12" s="2"/>
      <c r="AS12" s="3"/>
      <c r="AT12" s="2"/>
      <c r="AU12" s="3"/>
      <c r="AV12" s="2">
        <f t="shared" si="1"/>
        <v>0</v>
      </c>
      <c r="AW12" s="2"/>
      <c r="AX12" s="3"/>
      <c r="AY12" s="2">
        <v>22.5</v>
      </c>
      <c r="AZ12" s="3" t="s">
        <v>75</v>
      </c>
      <c r="BA12" s="2"/>
      <c r="BB12" s="3"/>
      <c r="BC12" s="2"/>
      <c r="BD12" s="3"/>
    </row>
    <row r="13" spans="1:56">
      <c r="B13" t="s">
        <v>70</v>
      </c>
      <c r="C13" t="s">
        <v>71</v>
      </c>
      <c r="E13" s="2" t="s">
        <v>42</v>
      </c>
      <c r="G13" s="3" t="s">
        <v>66</v>
      </c>
      <c r="H13" s="3" t="s">
        <v>76</v>
      </c>
      <c r="I13" s="2">
        <v>835</v>
      </c>
      <c r="J13" s="2">
        <v>80</v>
      </c>
      <c r="K13" s="2"/>
      <c r="L13" s="2"/>
      <c r="M13" s="2"/>
      <c r="N13" s="2">
        <v>915</v>
      </c>
      <c r="O13" s="2">
        <v>21</v>
      </c>
      <c r="P13" t="s">
        <v>77</v>
      </c>
      <c r="Q13" t="s">
        <v>46</v>
      </c>
      <c r="R13" s="2">
        <v>167.45</v>
      </c>
      <c r="S13" s="2">
        <v>667.6</v>
      </c>
      <c r="T13" t="s">
        <v>47</v>
      </c>
      <c r="U13" s="2">
        <v>33.380000000000003</v>
      </c>
      <c r="V13" s="2">
        <v>7.34</v>
      </c>
      <c r="W13" s="2">
        <v>40.72</v>
      </c>
      <c r="X13" s="2">
        <v>23.91</v>
      </c>
      <c r="Y13" s="2">
        <v>667.5427655024946</v>
      </c>
      <c r="Z13" t="s">
        <v>73</v>
      </c>
      <c r="AA13" s="2">
        <v>122.82786885245902</v>
      </c>
      <c r="AB13" s="2">
        <v>27.02</v>
      </c>
      <c r="AC13" s="2">
        <v>149.84786885245902</v>
      </c>
      <c r="AD13" s="2"/>
      <c r="AF13" s="2"/>
      <c r="AG13" s="2"/>
      <c r="AH13" s="2"/>
      <c r="AI13" s="2">
        <v>397.29786885245903</v>
      </c>
      <c r="AJ13" s="2">
        <v>517.70000000000005</v>
      </c>
      <c r="AK13" s="2">
        <v>108.717</v>
      </c>
      <c r="AL13" s="2">
        <v>408.983</v>
      </c>
      <c r="AM13" s="2">
        <f t="shared" si="0"/>
        <v>0</v>
      </c>
      <c r="AN13" s="2"/>
      <c r="AO13" s="3"/>
      <c r="AP13" s="2">
        <v>915</v>
      </c>
      <c r="AQ13" s="3" t="s">
        <v>78</v>
      </c>
      <c r="AR13" s="2"/>
      <c r="AS13" s="3"/>
      <c r="AT13" s="2"/>
      <c r="AU13" s="3"/>
      <c r="AV13" s="2">
        <f t="shared" si="1"/>
        <v>0</v>
      </c>
      <c r="AW13" s="2"/>
      <c r="AX13" s="3"/>
      <c r="AY13" s="2">
        <v>21</v>
      </c>
      <c r="AZ13" s="3" t="s">
        <v>79</v>
      </c>
      <c r="BA13" s="2"/>
      <c r="BB13" s="3"/>
      <c r="BC13" s="2"/>
      <c r="BD13" s="3"/>
    </row>
    <row r="14" spans="1:56">
      <c r="B14" t="s">
        <v>70</v>
      </c>
      <c r="C14" t="s">
        <v>71</v>
      </c>
      <c r="E14" s="2" t="s">
        <v>42</v>
      </c>
      <c r="G14" s="3" t="s">
        <v>65</v>
      </c>
      <c r="H14" s="3" t="s">
        <v>66</v>
      </c>
      <c r="I14" s="2">
        <v>561.6</v>
      </c>
      <c r="J14" s="2">
        <v>80</v>
      </c>
      <c r="K14" s="2"/>
      <c r="L14" s="2"/>
      <c r="M14" s="2"/>
      <c r="N14" s="2">
        <v>641.6</v>
      </c>
      <c r="O14" s="2">
        <v>12</v>
      </c>
      <c r="P14" t="s">
        <v>45</v>
      </c>
      <c r="Q14" t="s">
        <v>46</v>
      </c>
      <c r="R14" s="2">
        <v>117.41</v>
      </c>
      <c r="S14" s="2">
        <v>444.2</v>
      </c>
      <c r="T14" t="s">
        <v>47</v>
      </c>
      <c r="U14" s="2">
        <v>22.21</v>
      </c>
      <c r="V14" s="2">
        <v>4.8899999999999997</v>
      </c>
      <c r="W14" s="2">
        <v>27.1</v>
      </c>
      <c r="X14" s="2">
        <v>0.64</v>
      </c>
      <c r="Y14" s="2">
        <v>444.18210976478974</v>
      </c>
      <c r="Z14" t="s">
        <v>73</v>
      </c>
      <c r="AA14" s="2">
        <v>81.729508196721312</v>
      </c>
      <c r="AB14" s="2">
        <v>17.98</v>
      </c>
      <c r="AC14" s="2">
        <v>99.709508196721316</v>
      </c>
      <c r="AD14" s="2"/>
      <c r="AF14" s="2"/>
      <c r="AG14" s="2"/>
      <c r="AH14" s="2"/>
      <c r="AI14" s="2">
        <v>297.11950819672131</v>
      </c>
      <c r="AJ14" s="2">
        <v>344.48</v>
      </c>
      <c r="AK14" s="2">
        <v>72.340800000000002</v>
      </c>
      <c r="AL14" s="2">
        <v>272.13920000000002</v>
      </c>
      <c r="AM14" s="2">
        <f t="shared" si="0"/>
        <v>0</v>
      </c>
      <c r="AN14" s="2">
        <v>641.6</v>
      </c>
      <c r="AO14" s="3" t="s">
        <v>80</v>
      </c>
      <c r="AP14" s="2"/>
      <c r="AQ14" s="3"/>
      <c r="AR14" s="2"/>
      <c r="AS14" s="3"/>
      <c r="AT14" s="2"/>
      <c r="AU14" s="3"/>
      <c r="AV14" s="2">
        <f t="shared" si="1"/>
        <v>0</v>
      </c>
      <c r="AW14" s="2"/>
      <c r="AX14" s="3"/>
      <c r="AY14" s="2">
        <v>12</v>
      </c>
      <c r="AZ14" s="3" t="s">
        <v>81</v>
      </c>
      <c r="BA14" s="2"/>
      <c r="BB14" s="3"/>
      <c r="BC14" s="2"/>
      <c r="BD14" s="3"/>
    </row>
    <row r="15" spans="1:56">
      <c r="B15" t="s">
        <v>70</v>
      </c>
      <c r="C15" t="s">
        <v>71</v>
      </c>
      <c r="E15" s="2" t="s">
        <v>42</v>
      </c>
      <c r="G15" s="3" t="s">
        <v>82</v>
      </c>
      <c r="H15" s="3" t="s">
        <v>83</v>
      </c>
      <c r="I15" s="2">
        <v>864.44</v>
      </c>
      <c r="J15" s="2">
        <v>80</v>
      </c>
      <c r="K15" s="2"/>
      <c r="L15" s="2"/>
      <c r="M15" s="2"/>
      <c r="N15" s="2">
        <v>944.44</v>
      </c>
      <c r="O15" s="2">
        <v>36</v>
      </c>
      <c r="P15" t="s">
        <v>58</v>
      </c>
      <c r="Q15" t="s">
        <v>46</v>
      </c>
      <c r="R15" s="2">
        <v>222.38</v>
      </c>
      <c r="S15" s="2">
        <v>642</v>
      </c>
      <c r="T15" t="s">
        <v>47</v>
      </c>
      <c r="U15" s="2">
        <v>32.1</v>
      </c>
      <c r="V15" s="2">
        <v>7.07</v>
      </c>
      <c r="W15" s="2">
        <v>39.17</v>
      </c>
      <c r="X15" s="2">
        <v>18.98</v>
      </c>
      <c r="Y15" s="2">
        <v>642.06165359942975</v>
      </c>
      <c r="Z15" t="s">
        <v>73</v>
      </c>
      <c r="AA15" s="2">
        <v>118.13934426229508</v>
      </c>
      <c r="AB15" s="2">
        <v>25.99</v>
      </c>
      <c r="AC15" s="2">
        <v>144.12934426229509</v>
      </c>
      <c r="AD15" s="2"/>
      <c r="AF15" s="2"/>
      <c r="AG15" s="2"/>
      <c r="AH15" s="2"/>
      <c r="AI15" s="2">
        <v>446.50934426229509</v>
      </c>
      <c r="AJ15" s="2">
        <v>497.93</v>
      </c>
      <c r="AK15" s="2">
        <v>104.56529999999999</v>
      </c>
      <c r="AL15" s="2">
        <v>393.36470000000003</v>
      </c>
      <c r="AM15" s="2">
        <f t="shared" si="0"/>
        <v>0</v>
      </c>
      <c r="AN15" s="2"/>
      <c r="AO15" s="3"/>
      <c r="AP15" s="2">
        <v>944.44</v>
      </c>
      <c r="AQ15" s="3" t="s">
        <v>84</v>
      </c>
      <c r="AR15" s="2"/>
      <c r="AS15" s="3"/>
      <c r="AT15" s="2"/>
      <c r="AU15" s="3"/>
      <c r="AV15" s="2">
        <f t="shared" si="1"/>
        <v>0</v>
      </c>
      <c r="AW15" s="2"/>
      <c r="AX15" s="3"/>
      <c r="AY15" s="2">
        <v>36</v>
      </c>
      <c r="AZ15" s="3" t="s">
        <v>85</v>
      </c>
      <c r="BA15" s="2"/>
      <c r="BB15" s="3"/>
      <c r="BC15" s="2"/>
      <c r="BD15" s="3"/>
    </row>
    <row r="16" spans="1:56">
      <c r="B16" t="s">
        <v>86</v>
      </c>
      <c r="C16" t="s">
        <v>87</v>
      </c>
      <c r="E16" s="2" t="s">
        <v>42</v>
      </c>
      <c r="G16" s="3" t="s">
        <v>88</v>
      </c>
      <c r="H16" s="3" t="s">
        <v>89</v>
      </c>
      <c r="I16" s="2">
        <v>801.9</v>
      </c>
      <c r="J16" s="2">
        <v>110</v>
      </c>
      <c r="K16" s="2"/>
      <c r="L16" s="2"/>
      <c r="M16" s="2"/>
      <c r="N16" s="2">
        <v>911.9</v>
      </c>
      <c r="O16" s="2">
        <v>12</v>
      </c>
      <c r="P16" t="s">
        <v>58</v>
      </c>
      <c r="Q16" t="s">
        <v>46</v>
      </c>
      <c r="R16" s="2">
        <v>181.34</v>
      </c>
      <c r="S16" s="2">
        <v>620.6</v>
      </c>
      <c r="T16" t="s">
        <v>47</v>
      </c>
      <c r="U16" s="2">
        <v>31.03</v>
      </c>
      <c r="V16" s="2">
        <v>6.82</v>
      </c>
      <c r="W16" s="2">
        <v>37.85</v>
      </c>
      <c r="X16" s="2">
        <v>0.55000000000000004</v>
      </c>
      <c r="Y16" s="2">
        <v>620.54526015680688</v>
      </c>
      <c r="Z16" t="s">
        <v>73</v>
      </c>
      <c r="AA16" s="2">
        <v>114.18032786885246</v>
      </c>
      <c r="AB16" s="2">
        <v>25.12</v>
      </c>
      <c r="AC16" s="2">
        <v>139.30032786885246</v>
      </c>
      <c r="AD16" s="2"/>
      <c r="AF16" s="2"/>
      <c r="AG16" s="2"/>
      <c r="AH16" s="2"/>
      <c r="AI16" s="2">
        <v>430.64032786885247</v>
      </c>
      <c r="AJ16" s="2">
        <v>481.26</v>
      </c>
      <c r="AK16" s="2">
        <v>101.0646</v>
      </c>
      <c r="AL16" s="2">
        <v>380.19540000000001</v>
      </c>
      <c r="AM16" s="2">
        <f t="shared" si="0"/>
        <v>911.9</v>
      </c>
      <c r="AN16" s="2"/>
      <c r="AO16" s="3"/>
      <c r="AP16" s="2"/>
      <c r="AQ16" s="3"/>
      <c r="AR16" s="2"/>
      <c r="AS16" s="3"/>
      <c r="AT16" s="2"/>
      <c r="AU16" s="3"/>
      <c r="AV16" s="2">
        <f t="shared" si="1"/>
        <v>0</v>
      </c>
      <c r="AW16" s="2"/>
      <c r="AX16" s="3"/>
      <c r="AY16" s="2">
        <v>12</v>
      </c>
      <c r="AZ16" s="3" t="s">
        <v>90</v>
      </c>
      <c r="BA16" s="2"/>
      <c r="BB16" s="3"/>
      <c r="BC16" s="2"/>
      <c r="BD16" s="3"/>
    </row>
    <row r="17" spans="2:56">
      <c r="B17" t="s">
        <v>86</v>
      </c>
      <c r="C17" t="s">
        <v>87</v>
      </c>
      <c r="E17" s="2" t="s">
        <v>42</v>
      </c>
      <c r="G17" s="3" t="s">
        <v>66</v>
      </c>
      <c r="H17" s="3" t="s">
        <v>91</v>
      </c>
      <c r="I17" s="2">
        <v>534.6</v>
      </c>
      <c r="J17" s="2">
        <v>110</v>
      </c>
      <c r="K17" s="2"/>
      <c r="L17" s="2"/>
      <c r="M17" s="2"/>
      <c r="N17" s="2">
        <v>644.6</v>
      </c>
      <c r="O17" s="2">
        <v>16</v>
      </c>
      <c r="P17" t="s">
        <v>58</v>
      </c>
      <c r="Q17" t="s">
        <v>46</v>
      </c>
      <c r="R17" s="2">
        <v>128.19</v>
      </c>
      <c r="S17" s="2">
        <v>406.4</v>
      </c>
      <c r="T17" t="s">
        <v>47</v>
      </c>
      <c r="U17" s="2">
        <v>20.32</v>
      </c>
      <c r="V17" s="2">
        <v>4.47</v>
      </c>
      <c r="W17" s="2">
        <v>24.79</v>
      </c>
      <c r="X17" s="2">
        <v>0.49</v>
      </c>
      <c r="Y17" s="2">
        <v>406.40591589451174</v>
      </c>
      <c r="Z17" t="s">
        <v>73</v>
      </c>
      <c r="AA17" s="2">
        <v>74.778688524590166</v>
      </c>
      <c r="AB17" s="2">
        <v>16.45</v>
      </c>
      <c r="AC17" s="2">
        <v>91.228688524590169</v>
      </c>
      <c r="AD17" s="2"/>
      <c r="AF17" s="2"/>
      <c r="AG17" s="2"/>
      <c r="AH17" s="2"/>
      <c r="AI17" s="2">
        <v>329.41868852459015</v>
      </c>
      <c r="AJ17" s="2">
        <v>315.18</v>
      </c>
      <c r="AK17" s="2">
        <v>66.187799999999996</v>
      </c>
      <c r="AL17" s="2">
        <v>248.9922</v>
      </c>
      <c r="AM17" s="2">
        <f t="shared" si="0"/>
        <v>644.6</v>
      </c>
      <c r="AN17" s="2"/>
      <c r="AO17" s="3"/>
      <c r="AP17" s="2"/>
      <c r="AQ17" s="3"/>
      <c r="AR17" s="2"/>
      <c r="AS17" s="3"/>
      <c r="AT17" s="2"/>
      <c r="AU17" s="3"/>
      <c r="AV17" s="2">
        <f t="shared" si="1"/>
        <v>0</v>
      </c>
      <c r="AW17" s="2"/>
      <c r="AX17" s="3"/>
      <c r="AY17" s="2">
        <v>16</v>
      </c>
      <c r="AZ17" s="3" t="s">
        <v>92</v>
      </c>
      <c r="BA17" s="2"/>
      <c r="BB17" s="3"/>
      <c r="BC17" s="2"/>
      <c r="BD17" s="3"/>
    </row>
    <row r="18" spans="2:56">
      <c r="B18" t="s">
        <v>86</v>
      </c>
      <c r="C18" t="s">
        <v>87</v>
      </c>
      <c r="E18" s="2" t="s">
        <v>42</v>
      </c>
      <c r="G18" s="3" t="s">
        <v>93</v>
      </c>
      <c r="H18" s="3" t="s">
        <v>72</v>
      </c>
      <c r="I18" s="2">
        <v>380.7</v>
      </c>
      <c r="J18" s="2">
        <v>110</v>
      </c>
      <c r="K18" s="2"/>
      <c r="L18" s="2"/>
      <c r="M18" s="2"/>
      <c r="N18" s="2">
        <v>490.7</v>
      </c>
      <c r="O18" s="2">
        <v>6</v>
      </c>
      <c r="P18" t="s">
        <v>58</v>
      </c>
      <c r="Q18" t="s">
        <v>46</v>
      </c>
      <c r="R18" s="2">
        <v>97.58</v>
      </c>
      <c r="S18" s="2">
        <v>283.2</v>
      </c>
      <c r="T18" t="s">
        <v>47</v>
      </c>
      <c r="U18" s="2">
        <v>14.16</v>
      </c>
      <c r="V18" s="2">
        <v>3.11</v>
      </c>
      <c r="W18" s="2">
        <v>17.27</v>
      </c>
      <c r="X18" s="2">
        <v>0.45</v>
      </c>
      <c r="Y18" s="2">
        <v>283.09871703492519</v>
      </c>
      <c r="Z18" t="s">
        <v>73</v>
      </c>
      <c r="AA18" s="2">
        <v>52.090163934426229</v>
      </c>
      <c r="AB18" s="2">
        <v>11.46</v>
      </c>
      <c r="AC18" s="2">
        <v>63.55016393442623</v>
      </c>
      <c r="AD18" s="2"/>
      <c r="AF18" s="2"/>
      <c r="AG18" s="2"/>
      <c r="AH18" s="2"/>
      <c r="AI18" s="2">
        <v>271.13016393442621</v>
      </c>
      <c r="AJ18" s="2">
        <v>219.56</v>
      </c>
      <c r="AK18" s="2">
        <v>46.107599999999998</v>
      </c>
      <c r="AL18" s="2">
        <v>173.45240000000001</v>
      </c>
      <c r="AM18" s="2">
        <f t="shared" si="0"/>
        <v>490.7</v>
      </c>
      <c r="AN18" s="2"/>
      <c r="AO18" s="3"/>
      <c r="AP18" s="2"/>
      <c r="AQ18" s="3"/>
      <c r="AR18" s="2"/>
      <c r="AS18" s="3"/>
      <c r="AT18" s="2"/>
      <c r="AU18" s="3"/>
      <c r="AV18" s="2">
        <f t="shared" si="1"/>
        <v>0</v>
      </c>
      <c r="AW18" s="2"/>
      <c r="AX18" s="3"/>
      <c r="AY18" s="2">
        <v>6</v>
      </c>
      <c r="AZ18" s="3" t="s">
        <v>94</v>
      </c>
      <c r="BA18" s="2"/>
      <c r="BB18" s="3"/>
      <c r="BC18" s="2"/>
      <c r="BD18" s="3"/>
    </row>
    <row r="19" spans="2:56">
      <c r="B19" t="s">
        <v>86</v>
      </c>
      <c r="C19" t="s">
        <v>87</v>
      </c>
      <c r="E19" s="2" t="s">
        <v>42</v>
      </c>
      <c r="G19" s="3" t="s">
        <v>65</v>
      </c>
      <c r="H19" s="3" t="s">
        <v>66</v>
      </c>
      <c r="I19" s="2">
        <v>456.84</v>
      </c>
      <c r="J19" s="2">
        <v>110</v>
      </c>
      <c r="K19" s="2">
        <v>0</v>
      </c>
      <c r="L19" s="2">
        <v>68.400000000000006</v>
      </c>
      <c r="M19" s="2">
        <v>0</v>
      </c>
      <c r="N19" s="2">
        <v>635.24</v>
      </c>
      <c r="O19" s="2">
        <v>16</v>
      </c>
      <c r="P19" t="s">
        <v>58</v>
      </c>
      <c r="Q19" t="s">
        <v>46</v>
      </c>
      <c r="R19" s="2">
        <v>112.72</v>
      </c>
      <c r="S19" s="2">
        <v>344.2</v>
      </c>
      <c r="T19" t="s">
        <v>47</v>
      </c>
      <c r="U19" s="2">
        <v>17.21</v>
      </c>
      <c r="V19" s="2">
        <v>3.78</v>
      </c>
      <c r="W19" s="2">
        <v>20.99</v>
      </c>
      <c r="X19" s="2">
        <v>0.49</v>
      </c>
      <c r="Y19" s="2">
        <v>344.12865288667143</v>
      </c>
      <c r="Z19" t="s">
        <v>73</v>
      </c>
      <c r="AA19" s="2">
        <v>63.319672131147541</v>
      </c>
      <c r="AB19" s="2">
        <v>13.93</v>
      </c>
      <c r="AC19" s="2">
        <v>77.249672131147534</v>
      </c>
      <c r="AD19" s="2"/>
      <c r="AF19" s="2"/>
      <c r="AG19" s="2"/>
      <c r="AH19" s="2"/>
      <c r="AI19" s="2">
        <v>299.96967213114755</v>
      </c>
      <c r="AJ19" s="2">
        <v>266.87</v>
      </c>
      <c r="AK19" s="2">
        <v>56.042700000000004</v>
      </c>
      <c r="AL19" s="2">
        <v>210.82730000000001</v>
      </c>
      <c r="AM19" s="2">
        <f t="shared" si="0"/>
        <v>635.24</v>
      </c>
      <c r="AN19" s="2"/>
      <c r="AO19" s="3"/>
      <c r="AP19" s="2"/>
      <c r="AQ19" s="3"/>
      <c r="AR19" s="2"/>
      <c r="AS19" s="3"/>
      <c r="AT19" s="2"/>
      <c r="AU19" s="3"/>
      <c r="AV19" s="2">
        <f t="shared" si="1"/>
        <v>0</v>
      </c>
      <c r="AW19" s="2"/>
      <c r="AX19" s="3"/>
      <c r="AY19" s="2">
        <v>16</v>
      </c>
      <c r="AZ19" s="3" t="s">
        <v>95</v>
      </c>
      <c r="BA19" s="2"/>
      <c r="BB19" s="3"/>
      <c r="BC19" s="2"/>
      <c r="BD19" s="3"/>
    </row>
    <row r="20" spans="2:56">
      <c r="B20" t="s">
        <v>96</v>
      </c>
      <c r="C20" t="s">
        <v>97</v>
      </c>
      <c r="E20" s="2" t="s">
        <v>42</v>
      </c>
      <c r="G20" s="3" t="s">
        <v>89</v>
      </c>
      <c r="H20" s="3" t="s">
        <v>98</v>
      </c>
      <c r="I20" s="2">
        <v>1386</v>
      </c>
      <c r="J20" s="2">
        <v>160</v>
      </c>
      <c r="K20" s="2"/>
      <c r="L20" s="2"/>
      <c r="M20" s="2"/>
      <c r="N20" s="2">
        <v>1546</v>
      </c>
      <c r="O20" s="2">
        <v>28</v>
      </c>
      <c r="P20" t="s">
        <v>58</v>
      </c>
      <c r="Q20" t="s">
        <v>46</v>
      </c>
      <c r="R20" s="2">
        <v>307.44</v>
      </c>
      <c r="S20" s="2">
        <v>1078.5999999999999</v>
      </c>
      <c r="T20" t="s">
        <v>47</v>
      </c>
      <c r="U20" s="2">
        <v>53.93</v>
      </c>
      <c r="V20" s="2">
        <v>11.86</v>
      </c>
      <c r="W20" s="2">
        <v>65.790000000000006</v>
      </c>
      <c r="X20" s="2">
        <v>29.62</v>
      </c>
      <c r="Y20" s="2">
        <v>1078.5816108339272</v>
      </c>
      <c r="Z20" t="s">
        <v>73</v>
      </c>
      <c r="AA20" s="2">
        <v>198.45901639344262</v>
      </c>
      <c r="AB20" s="2">
        <v>43.66</v>
      </c>
      <c r="AC20" s="2">
        <v>242.11901639344262</v>
      </c>
      <c r="AD20" s="2"/>
      <c r="AF20" s="2"/>
      <c r="AG20" s="2"/>
      <c r="AH20" s="2"/>
      <c r="AI20" s="2">
        <v>709.55901639344268</v>
      </c>
      <c r="AJ20" s="2">
        <v>836.45</v>
      </c>
      <c r="AK20" s="2">
        <v>175.65450000000001</v>
      </c>
      <c r="AL20" s="2">
        <v>660.79549999999995</v>
      </c>
      <c r="AM20" s="2">
        <f t="shared" si="0"/>
        <v>0</v>
      </c>
      <c r="AN20" s="2"/>
      <c r="AO20" s="3"/>
      <c r="AP20" s="2">
        <v>1546</v>
      </c>
      <c r="AQ20" s="3" t="s">
        <v>99</v>
      </c>
      <c r="AR20" s="2"/>
      <c r="AS20" s="3"/>
      <c r="AT20" s="2"/>
      <c r="AU20" s="3"/>
      <c r="AV20" s="2">
        <f t="shared" si="1"/>
        <v>28</v>
      </c>
      <c r="AW20" s="2"/>
      <c r="AX20" s="3"/>
      <c r="AY20" s="2"/>
      <c r="AZ20" s="3"/>
      <c r="BA20" s="2"/>
      <c r="BB20" s="3"/>
      <c r="BC20" s="2"/>
      <c r="BD20" s="3"/>
    </row>
    <row r="21" spans="2:56">
      <c r="B21" t="s">
        <v>96</v>
      </c>
      <c r="C21" t="s">
        <v>97</v>
      </c>
      <c r="E21" s="2" t="s">
        <v>42</v>
      </c>
      <c r="G21" s="3" t="s">
        <v>93</v>
      </c>
      <c r="H21" s="3" t="s">
        <v>61</v>
      </c>
      <c r="I21" s="2">
        <v>2791.1</v>
      </c>
      <c r="J21" s="2">
        <v>160</v>
      </c>
      <c r="K21" s="2"/>
      <c r="L21" s="2"/>
      <c r="M21" s="2"/>
      <c r="N21" s="2">
        <v>2951.1</v>
      </c>
      <c r="O21" s="2">
        <v>33</v>
      </c>
      <c r="P21" t="s">
        <v>45</v>
      </c>
      <c r="Q21" t="s">
        <v>46</v>
      </c>
      <c r="R21" s="2">
        <f>540.05*0.78</f>
        <v>421.23899999999998</v>
      </c>
      <c r="S21" s="2">
        <v>2251</v>
      </c>
      <c r="T21" t="s">
        <v>47</v>
      </c>
      <c r="U21" s="2">
        <v>112.55</v>
      </c>
      <c r="V21" s="2">
        <v>24.76</v>
      </c>
      <c r="W21" s="2">
        <v>137.31</v>
      </c>
      <c r="X21" s="2">
        <v>0.75</v>
      </c>
      <c r="Y21" s="2">
        <v>2251.0691375623664</v>
      </c>
      <c r="Z21" t="s">
        <v>73</v>
      </c>
      <c r="AA21" s="2">
        <v>414.19672131147541</v>
      </c>
      <c r="AB21" s="2">
        <v>91.13</v>
      </c>
      <c r="AC21" s="2">
        <v>505.32672131147541</v>
      </c>
      <c r="AD21" s="2"/>
      <c r="AF21" s="2"/>
      <c r="AG21" s="2"/>
      <c r="AH21" s="2"/>
      <c r="AI21" s="2">
        <v>1205.3767213114754</v>
      </c>
      <c r="AJ21" s="2">
        <v>1745.73</v>
      </c>
      <c r="AK21" s="2">
        <v>366.60329999999999</v>
      </c>
      <c r="AL21" s="2">
        <v>1379.1267</v>
      </c>
      <c r="AM21" s="2">
        <f t="shared" si="0"/>
        <v>0</v>
      </c>
      <c r="AN21" s="2">
        <v>2951.1</v>
      </c>
      <c r="AO21" s="3" t="s">
        <v>100</v>
      </c>
      <c r="AP21" s="2"/>
      <c r="AQ21" s="3"/>
      <c r="AR21" s="2"/>
      <c r="AS21" s="3"/>
      <c r="AT21" s="2"/>
      <c r="AU21" s="3"/>
      <c r="AV21" s="2">
        <f t="shared" si="1"/>
        <v>0</v>
      </c>
      <c r="AW21" s="2"/>
      <c r="AX21" s="3"/>
      <c r="AY21" s="2">
        <v>33</v>
      </c>
      <c r="AZ21" s="3" t="s">
        <v>101</v>
      </c>
      <c r="BA21" s="2"/>
      <c r="BB21" s="3"/>
      <c r="BC21" s="2"/>
      <c r="BD21" s="3"/>
    </row>
    <row r="22" spans="2:56">
      <c r="B22" t="s">
        <v>102</v>
      </c>
      <c r="C22" t="s">
        <v>103</v>
      </c>
      <c r="E22" s="2" t="s">
        <v>42</v>
      </c>
      <c r="G22" s="3" t="s">
        <v>104</v>
      </c>
      <c r="H22" s="3" t="s">
        <v>72</v>
      </c>
      <c r="I22" s="2">
        <v>628.20000000000005</v>
      </c>
      <c r="J22" s="2">
        <v>90</v>
      </c>
      <c r="K22" s="2"/>
      <c r="L22" s="2"/>
      <c r="M22" s="2"/>
      <c r="N22" s="2">
        <v>718.2</v>
      </c>
      <c r="O22" s="2"/>
      <c r="P22" t="s">
        <v>58</v>
      </c>
      <c r="Q22" t="s">
        <v>46</v>
      </c>
      <c r="R22" s="2">
        <v>142.82</v>
      </c>
      <c r="S22" s="2">
        <v>485.4</v>
      </c>
      <c r="T22" t="s">
        <v>47</v>
      </c>
      <c r="U22" s="2">
        <v>24.27</v>
      </c>
      <c r="V22" s="2">
        <v>5.34</v>
      </c>
      <c r="W22" s="2">
        <v>29.61</v>
      </c>
      <c r="X22" s="2">
        <v>13.9</v>
      </c>
      <c r="Y22" s="2">
        <v>485.3938123998521</v>
      </c>
      <c r="Z22" t="s">
        <v>53</v>
      </c>
      <c r="AA22" s="2">
        <v>129.11475409836066</v>
      </c>
      <c r="AB22" s="2">
        <v>28.41</v>
      </c>
      <c r="AC22" s="2">
        <v>157.52475409836066</v>
      </c>
      <c r="AD22" s="2"/>
      <c r="AF22" s="2"/>
      <c r="AG22" s="2"/>
      <c r="AH22" s="2"/>
      <c r="AI22" s="2">
        <v>390.34475409836068</v>
      </c>
      <c r="AJ22" s="2">
        <v>327.86</v>
      </c>
      <c r="AK22" s="2">
        <v>68.8506</v>
      </c>
      <c r="AL22" s="2">
        <v>259.00940000000003</v>
      </c>
      <c r="AM22" s="2">
        <f t="shared" si="0"/>
        <v>0</v>
      </c>
      <c r="AN22" s="2"/>
      <c r="AO22" s="3"/>
      <c r="AP22" s="2">
        <v>718.2</v>
      </c>
      <c r="AQ22" s="3" t="s">
        <v>105</v>
      </c>
      <c r="AR22" s="2"/>
      <c r="AS22" s="3"/>
      <c r="AT22" s="2"/>
      <c r="AU22" s="3"/>
      <c r="AV22" s="2">
        <f t="shared" si="1"/>
        <v>0</v>
      </c>
      <c r="AW22" s="2"/>
      <c r="AX22" s="3"/>
      <c r="AY22" s="2"/>
      <c r="AZ22" s="3"/>
      <c r="BA22" s="2"/>
      <c r="BB22" s="3"/>
      <c r="BC22" s="2"/>
      <c r="BD22" s="3"/>
    </row>
    <row r="23" spans="2:56">
      <c r="B23" t="s">
        <v>102</v>
      </c>
      <c r="C23" t="s">
        <v>103</v>
      </c>
      <c r="E23" s="2" t="s">
        <v>42</v>
      </c>
      <c r="G23" s="3" t="s">
        <v>56</v>
      </c>
      <c r="H23" s="3" t="s">
        <v>57</v>
      </c>
      <c r="I23" s="2">
        <v>1544.4</v>
      </c>
      <c r="J23" s="2">
        <v>90</v>
      </c>
      <c r="K23" s="2">
        <v>0</v>
      </c>
      <c r="L23" s="2">
        <v>0</v>
      </c>
      <c r="M23" s="2">
        <v>-463.2</v>
      </c>
      <c r="N23" s="2">
        <v>1171.2</v>
      </c>
      <c r="O23" s="2"/>
      <c r="P23" t="s">
        <v>58</v>
      </c>
      <c r="Q23" t="s">
        <v>46</v>
      </c>
      <c r="R23" s="2">
        <v>232.9</v>
      </c>
      <c r="S23" s="2">
        <v>848.4</v>
      </c>
      <c r="T23" t="s">
        <v>47</v>
      </c>
      <c r="U23" s="2">
        <v>42.42</v>
      </c>
      <c r="V23" s="2">
        <v>9.33</v>
      </c>
      <c r="W23" s="2">
        <v>51.75</v>
      </c>
      <c r="X23" s="2">
        <v>31.3</v>
      </c>
      <c r="Y23" s="2">
        <v>848.29902625416003</v>
      </c>
      <c r="Z23" t="s">
        <v>53</v>
      </c>
      <c r="AA23" s="2">
        <v>225.64754098360655</v>
      </c>
      <c r="AB23" s="2">
        <v>49.64</v>
      </c>
      <c r="AC23" s="2">
        <v>275.28754098360656</v>
      </c>
      <c r="AD23" s="2"/>
      <c r="AF23" s="2"/>
      <c r="AG23" s="2"/>
      <c r="AH23" s="2"/>
      <c r="AI23" s="2">
        <v>598.1875409836066</v>
      </c>
      <c r="AJ23" s="2">
        <v>573.01</v>
      </c>
      <c r="AK23" s="2">
        <v>120.3321</v>
      </c>
      <c r="AL23" s="2">
        <v>452.67790000000002</v>
      </c>
      <c r="AM23" s="2">
        <f t="shared" si="0"/>
        <v>0</v>
      </c>
      <c r="AN23" s="2"/>
      <c r="AO23" s="3"/>
      <c r="AP23" s="2">
        <v>1171.2</v>
      </c>
      <c r="AQ23" s="3" t="s">
        <v>106</v>
      </c>
      <c r="AR23" s="2"/>
      <c r="AS23" s="3"/>
      <c r="AT23" s="2"/>
      <c r="AU23" s="3"/>
      <c r="AV23" s="2">
        <f t="shared" si="1"/>
        <v>0</v>
      </c>
      <c r="AW23" s="2"/>
      <c r="AX23" s="3"/>
      <c r="AY23" s="2"/>
      <c r="AZ23" s="3"/>
      <c r="BA23" s="2"/>
      <c r="BB23" s="3"/>
      <c r="BC23" s="2"/>
      <c r="BD23" s="3"/>
    </row>
    <row r="24" spans="2:56">
      <c r="B24" t="s">
        <v>102</v>
      </c>
      <c r="C24" t="s">
        <v>103</v>
      </c>
      <c r="E24" s="2" t="s">
        <v>42</v>
      </c>
      <c r="G24" s="3" t="s">
        <v>107</v>
      </c>
      <c r="H24" s="3" t="s">
        <v>66</v>
      </c>
      <c r="I24" s="2">
        <v>257.58</v>
      </c>
      <c r="J24" s="2">
        <v>90</v>
      </c>
      <c r="K24" s="2"/>
      <c r="L24" s="2"/>
      <c r="M24" s="2"/>
      <c r="N24" s="2">
        <v>347.58</v>
      </c>
      <c r="O24" s="2"/>
      <c r="P24" t="s">
        <v>58</v>
      </c>
      <c r="Q24" t="s">
        <v>46</v>
      </c>
      <c r="R24" s="2">
        <v>69.12</v>
      </c>
      <c r="S24" s="2">
        <v>188.4</v>
      </c>
      <c r="T24" t="s">
        <v>47</v>
      </c>
      <c r="U24" s="2">
        <v>9.42</v>
      </c>
      <c r="V24" s="2">
        <v>2.08</v>
      </c>
      <c r="W24" s="2">
        <v>11.5</v>
      </c>
      <c r="X24" s="2">
        <v>6.85</v>
      </c>
      <c r="Y24" s="2">
        <v>188.4629606803895</v>
      </c>
      <c r="Z24" t="s">
        <v>53</v>
      </c>
      <c r="AA24" s="2">
        <v>50.131147540983605</v>
      </c>
      <c r="AB24" s="2">
        <v>11.03</v>
      </c>
      <c r="AC24" s="2">
        <v>61.161147540983606</v>
      </c>
      <c r="AD24" s="2"/>
      <c r="AF24" s="2"/>
      <c r="AG24" s="2"/>
      <c r="AH24" s="2"/>
      <c r="AI24" s="2">
        <v>220.2811475409836</v>
      </c>
      <c r="AJ24" s="2">
        <v>127.3</v>
      </c>
      <c r="AK24" s="2">
        <v>26.733000000000001</v>
      </c>
      <c r="AL24" s="2">
        <v>100.56699999999999</v>
      </c>
      <c r="AM24" s="2">
        <f t="shared" si="0"/>
        <v>0</v>
      </c>
      <c r="AN24" s="2"/>
      <c r="AO24" s="3"/>
      <c r="AP24" s="2">
        <v>347.58</v>
      </c>
      <c r="AQ24" s="3" t="s">
        <v>108</v>
      </c>
      <c r="AR24" s="2"/>
      <c r="AS24" s="3"/>
      <c r="AT24" s="2"/>
      <c r="AU24" s="3"/>
      <c r="AV24" s="2">
        <f t="shared" si="1"/>
        <v>0</v>
      </c>
      <c r="AW24" s="2"/>
      <c r="AX24" s="3"/>
      <c r="AY24" s="2"/>
      <c r="AZ24" s="3"/>
      <c r="BA24" s="2"/>
      <c r="BB24" s="3"/>
      <c r="BC24" s="2"/>
      <c r="BD24" s="3"/>
    </row>
    <row r="25" spans="2:56">
      <c r="B25" t="s">
        <v>102</v>
      </c>
      <c r="C25" t="s">
        <v>103</v>
      </c>
      <c r="E25" s="2" t="s">
        <v>42</v>
      </c>
      <c r="G25" s="3" t="s">
        <v>91</v>
      </c>
      <c r="H25" s="3" t="s">
        <v>76</v>
      </c>
      <c r="I25" s="2">
        <v>302.39999999999998</v>
      </c>
      <c r="J25" s="2">
        <v>90</v>
      </c>
      <c r="K25" s="2"/>
      <c r="L25" s="2"/>
      <c r="M25" s="2"/>
      <c r="N25" s="2">
        <v>392.4</v>
      </c>
      <c r="O25" s="2"/>
      <c r="P25" t="s">
        <v>45</v>
      </c>
      <c r="Q25" t="s">
        <v>46</v>
      </c>
      <c r="R25" s="2">
        <v>71.81</v>
      </c>
      <c r="S25" s="2">
        <v>230.6</v>
      </c>
      <c r="T25" t="s">
        <v>47</v>
      </c>
      <c r="U25" s="2">
        <v>11.53</v>
      </c>
      <c r="V25" s="2">
        <v>2.54</v>
      </c>
      <c r="W25" s="2">
        <v>14.07</v>
      </c>
      <c r="X25" s="2"/>
      <c r="Y25" s="2">
        <v>230.58671268334771</v>
      </c>
      <c r="Z25" t="s">
        <v>53</v>
      </c>
      <c r="AA25" s="2">
        <v>61.33606557377049</v>
      </c>
      <c r="AB25" s="2">
        <v>13.49</v>
      </c>
      <c r="AC25" s="2">
        <v>74.826065573770492</v>
      </c>
      <c r="AD25" s="2"/>
      <c r="AF25" s="2"/>
      <c r="AG25" s="2"/>
      <c r="AH25" s="2"/>
      <c r="AI25" s="2">
        <v>236.63606557377048</v>
      </c>
      <c r="AJ25" s="2">
        <v>155.76</v>
      </c>
      <c r="AK25" s="2">
        <v>32.709600000000002</v>
      </c>
      <c r="AL25" s="2">
        <v>123.0504</v>
      </c>
      <c r="AM25" s="2">
        <f t="shared" si="0"/>
        <v>-50</v>
      </c>
      <c r="AN25" s="2">
        <v>442.4</v>
      </c>
      <c r="AO25" s="3" t="s">
        <v>109</v>
      </c>
      <c r="AP25" s="2"/>
      <c r="AQ25" s="3"/>
      <c r="AR25" s="2"/>
      <c r="AS25" s="3"/>
      <c r="AT25" s="2"/>
      <c r="AU25" s="3"/>
      <c r="AV25" s="2">
        <f t="shared" si="1"/>
        <v>0</v>
      </c>
      <c r="AW25" s="2"/>
      <c r="AX25" s="3"/>
      <c r="AY25" s="2"/>
      <c r="AZ25" s="3"/>
      <c r="BA25" s="2"/>
      <c r="BB25" s="3"/>
      <c r="BC25" s="2"/>
      <c r="BD25" s="3"/>
    </row>
    <row r="26" spans="2:56">
      <c r="B26" t="s">
        <v>102</v>
      </c>
      <c r="C26" t="s">
        <v>103</v>
      </c>
      <c r="E26" s="2" t="s">
        <v>42</v>
      </c>
      <c r="G26" s="3" t="s">
        <v>82</v>
      </c>
      <c r="H26" s="3" t="s">
        <v>110</v>
      </c>
      <c r="I26" s="2">
        <v>347.6</v>
      </c>
      <c r="J26" s="2">
        <v>90</v>
      </c>
      <c r="K26" s="2"/>
      <c r="L26" s="2"/>
      <c r="M26" s="2"/>
      <c r="N26" s="2">
        <v>437.6</v>
      </c>
      <c r="O26" s="2"/>
      <c r="P26" t="s">
        <v>45</v>
      </c>
      <c r="Q26" t="s">
        <v>46</v>
      </c>
      <c r="R26" s="2">
        <v>80.08</v>
      </c>
      <c r="S26" s="2">
        <v>267.60000000000002</v>
      </c>
      <c r="T26" t="s">
        <v>47</v>
      </c>
      <c r="U26" s="2">
        <v>13.38</v>
      </c>
      <c r="V26" s="2">
        <v>2.94</v>
      </c>
      <c r="W26" s="2">
        <v>16.32</v>
      </c>
      <c r="X26" s="2"/>
      <c r="Y26" s="2">
        <v>267.53358806853197</v>
      </c>
      <c r="Z26" t="s">
        <v>53</v>
      </c>
      <c r="AA26" s="2">
        <v>71.163934426229503</v>
      </c>
      <c r="AB26" s="2">
        <v>15.66</v>
      </c>
      <c r="AC26" s="2">
        <v>86.823934426229513</v>
      </c>
      <c r="AD26" s="2"/>
      <c r="AF26" s="2"/>
      <c r="AG26" s="2"/>
      <c r="AH26" s="2"/>
      <c r="AI26" s="2">
        <v>256.90393442622951</v>
      </c>
      <c r="AJ26" s="2">
        <v>180.7</v>
      </c>
      <c r="AK26" s="2">
        <v>37.947000000000003</v>
      </c>
      <c r="AL26" s="2">
        <v>142.75299999999999</v>
      </c>
      <c r="AM26" s="2">
        <f t="shared" si="0"/>
        <v>0</v>
      </c>
      <c r="AN26" s="2">
        <v>437.6</v>
      </c>
      <c r="AO26" s="3" t="s">
        <v>111</v>
      </c>
      <c r="AP26" s="2"/>
      <c r="AQ26" s="3"/>
      <c r="AR26" s="2"/>
      <c r="AS26" s="3"/>
      <c r="AT26" s="2"/>
      <c r="AU26" s="3"/>
      <c r="AV26" s="2">
        <f t="shared" si="1"/>
        <v>0</v>
      </c>
      <c r="AW26" s="2"/>
      <c r="AX26" s="3"/>
      <c r="AY26" s="2"/>
      <c r="AZ26" s="3"/>
      <c r="BA26" s="2"/>
      <c r="BB26" s="3"/>
      <c r="BC26" s="2"/>
      <c r="BD26" s="3"/>
    </row>
    <row r="27" spans="2:56">
      <c r="B27" t="s">
        <v>112</v>
      </c>
      <c r="C27" t="s">
        <v>113</v>
      </c>
      <c r="E27" s="2" t="s">
        <v>42</v>
      </c>
      <c r="G27" s="3" t="s">
        <v>91</v>
      </c>
      <c r="H27" s="3" t="s">
        <v>114</v>
      </c>
      <c r="I27" s="2">
        <v>1846.8</v>
      </c>
      <c r="J27" s="2">
        <v>120</v>
      </c>
      <c r="K27" s="2"/>
      <c r="L27" s="2"/>
      <c r="M27" s="2"/>
      <c r="N27" s="2">
        <v>1966.8</v>
      </c>
      <c r="O27" s="2">
        <v>36</v>
      </c>
      <c r="P27" t="s">
        <v>45</v>
      </c>
      <c r="Q27" t="s">
        <v>46</v>
      </c>
      <c r="R27" s="2">
        <v>359.92</v>
      </c>
      <c r="S27" s="2">
        <v>1486.8</v>
      </c>
      <c r="T27" t="s">
        <v>47</v>
      </c>
      <c r="U27" s="2">
        <v>74.34</v>
      </c>
      <c r="V27" s="2">
        <v>16.36</v>
      </c>
      <c r="W27" s="2">
        <v>90.7</v>
      </c>
      <c r="X27" s="2">
        <v>0.79</v>
      </c>
      <c r="Y27" s="2">
        <v>1486.8836741429986</v>
      </c>
      <c r="Z27" t="s">
        <v>115</v>
      </c>
      <c r="AA27" s="2">
        <v>310.1639344262295</v>
      </c>
      <c r="AB27" s="2">
        <v>68.239999999999995</v>
      </c>
      <c r="AC27" s="2">
        <v>378.40393442622951</v>
      </c>
      <c r="AD27" s="2"/>
      <c r="AF27" s="2"/>
      <c r="AG27" s="2"/>
      <c r="AH27" s="2"/>
      <c r="AI27" s="2">
        <v>858.32393442622947</v>
      </c>
      <c r="AJ27" s="2">
        <v>1108.48</v>
      </c>
      <c r="AK27" s="2">
        <v>232.7808</v>
      </c>
      <c r="AL27" s="2">
        <v>875.69920000000002</v>
      </c>
      <c r="AM27" s="2">
        <f t="shared" si="0"/>
        <v>0</v>
      </c>
      <c r="AN27" s="2">
        <v>1966.8</v>
      </c>
      <c r="AO27" s="3" t="s">
        <v>116</v>
      </c>
      <c r="AP27" s="2"/>
      <c r="AQ27" s="3"/>
      <c r="AR27" s="2"/>
      <c r="AS27" s="3"/>
      <c r="AT27" s="2"/>
      <c r="AU27" s="3"/>
      <c r="AV27" s="2">
        <f t="shared" si="1"/>
        <v>0</v>
      </c>
      <c r="AW27" s="2"/>
      <c r="AX27" s="3"/>
      <c r="AY27" s="2">
        <v>36</v>
      </c>
      <c r="AZ27" s="3" t="s">
        <v>117</v>
      </c>
      <c r="BA27" s="2"/>
      <c r="BB27" s="3"/>
      <c r="BC27" s="2"/>
      <c r="BD27" s="3"/>
    </row>
    <row r="28" spans="2:56">
      <c r="B28" t="s">
        <v>112</v>
      </c>
      <c r="C28" t="s">
        <v>113</v>
      </c>
      <c r="E28" s="2" t="s">
        <v>42</v>
      </c>
      <c r="G28" s="3" t="s">
        <v>118</v>
      </c>
      <c r="H28" s="3" t="s">
        <v>119</v>
      </c>
      <c r="I28" s="2">
        <v>821</v>
      </c>
      <c r="J28" s="2">
        <v>120</v>
      </c>
      <c r="K28" s="2"/>
      <c r="L28" s="2"/>
      <c r="M28" s="2"/>
      <c r="N28" s="2">
        <v>941</v>
      </c>
      <c r="O28" s="2">
        <v>9</v>
      </c>
      <c r="P28" t="s">
        <v>45</v>
      </c>
      <c r="Q28" t="s">
        <v>46</v>
      </c>
      <c r="R28" s="2">
        <v>172.2</v>
      </c>
      <c r="S28" s="2">
        <v>648.79999999999995</v>
      </c>
      <c r="T28" t="s">
        <v>47</v>
      </c>
      <c r="U28" s="2">
        <v>32.44</v>
      </c>
      <c r="V28" s="2">
        <v>7.14</v>
      </c>
      <c r="W28" s="2">
        <v>39.58</v>
      </c>
      <c r="X28" s="2">
        <v>0.54</v>
      </c>
      <c r="Y28" s="2">
        <v>648.7826729327445</v>
      </c>
      <c r="Z28" t="s">
        <v>115</v>
      </c>
      <c r="AA28" s="2">
        <v>135.3360655737705</v>
      </c>
      <c r="AB28" s="2">
        <v>29.77</v>
      </c>
      <c r="AC28" s="2">
        <v>165.10606557377048</v>
      </c>
      <c r="AD28" s="2"/>
      <c r="AF28" s="2"/>
      <c r="AG28" s="2"/>
      <c r="AH28" s="2"/>
      <c r="AI28" s="2">
        <v>457.30606557377047</v>
      </c>
      <c r="AJ28" s="2">
        <v>483.68</v>
      </c>
      <c r="AK28" s="2">
        <v>101.5728</v>
      </c>
      <c r="AL28" s="2">
        <v>382.10719999999998</v>
      </c>
      <c r="AM28" s="2">
        <f t="shared" si="0"/>
        <v>0</v>
      </c>
      <c r="AN28" s="2">
        <v>941</v>
      </c>
      <c r="AO28" s="3" t="s">
        <v>120</v>
      </c>
      <c r="AP28" s="2"/>
      <c r="AQ28" s="3"/>
      <c r="AR28" s="2"/>
      <c r="AS28" s="3"/>
      <c r="AT28" s="2"/>
      <c r="AU28" s="3"/>
      <c r="AV28" s="2">
        <f t="shared" si="1"/>
        <v>0</v>
      </c>
      <c r="AW28" s="2"/>
      <c r="AX28" s="3"/>
      <c r="AY28" s="2">
        <v>9</v>
      </c>
      <c r="AZ28" s="3" t="s">
        <v>121</v>
      </c>
      <c r="BA28" s="2"/>
      <c r="BB28" s="3"/>
      <c r="BC28" s="2"/>
      <c r="BD28" s="3"/>
    </row>
    <row r="29" spans="2:56">
      <c r="B29" t="s">
        <v>112</v>
      </c>
      <c r="C29" t="s">
        <v>113</v>
      </c>
      <c r="E29" s="2" t="s">
        <v>42</v>
      </c>
      <c r="G29" s="3" t="s">
        <v>122</v>
      </c>
      <c r="H29" s="3" t="s">
        <v>72</v>
      </c>
      <c r="I29" s="2">
        <v>641.52</v>
      </c>
      <c r="J29" s="2">
        <v>120</v>
      </c>
      <c r="K29" s="2"/>
      <c r="L29" s="2"/>
      <c r="M29" s="2"/>
      <c r="N29" s="2">
        <v>761.52</v>
      </c>
      <c r="O29" s="2">
        <v>16</v>
      </c>
      <c r="P29" t="s">
        <v>58</v>
      </c>
      <c r="Q29" t="s">
        <v>46</v>
      </c>
      <c r="R29" s="2">
        <v>151.44</v>
      </c>
      <c r="S29" s="2">
        <v>490</v>
      </c>
      <c r="T29" t="s">
        <v>47</v>
      </c>
      <c r="U29" s="2">
        <v>24.5</v>
      </c>
      <c r="V29" s="2">
        <v>5.39</v>
      </c>
      <c r="W29" s="2">
        <v>29.89</v>
      </c>
      <c r="X29" s="2">
        <v>15.21</v>
      </c>
      <c r="Y29" s="2">
        <v>490.07434418370713</v>
      </c>
      <c r="Z29" t="s">
        <v>115</v>
      </c>
      <c r="AA29" s="2">
        <v>102.22950819672131</v>
      </c>
      <c r="AB29" s="2">
        <v>22.49</v>
      </c>
      <c r="AC29" s="2">
        <v>124.71950819672131</v>
      </c>
      <c r="AD29" s="2"/>
      <c r="AF29" s="2"/>
      <c r="AG29" s="2"/>
      <c r="AH29" s="2"/>
      <c r="AI29" s="2">
        <v>396.15950819672133</v>
      </c>
      <c r="AJ29" s="2">
        <v>365.36</v>
      </c>
      <c r="AK29" s="2">
        <v>76.7256</v>
      </c>
      <c r="AL29" s="2">
        <v>288.63440000000003</v>
      </c>
      <c r="AM29" s="2">
        <f t="shared" si="0"/>
        <v>0</v>
      </c>
      <c r="AN29" s="2"/>
      <c r="AO29" s="3"/>
      <c r="AP29" s="2">
        <v>761.52</v>
      </c>
      <c r="AQ29" s="3" t="s">
        <v>123</v>
      </c>
      <c r="AR29" s="2"/>
      <c r="AS29" s="3"/>
      <c r="AT29" s="2"/>
      <c r="AU29" s="3"/>
      <c r="AV29" s="2">
        <f t="shared" si="1"/>
        <v>0</v>
      </c>
      <c r="AW29" s="2"/>
      <c r="AX29" s="3"/>
      <c r="AY29" s="2">
        <v>16</v>
      </c>
      <c r="AZ29" s="3" t="s">
        <v>124</v>
      </c>
      <c r="BA29" s="2"/>
      <c r="BB29" s="3"/>
      <c r="BC29" s="2"/>
      <c r="BD29" s="3"/>
    </row>
    <row r="30" spans="2:56">
      <c r="B30" t="s">
        <v>112</v>
      </c>
      <c r="C30" t="s">
        <v>113</v>
      </c>
      <c r="E30" s="2" t="s">
        <v>42</v>
      </c>
      <c r="G30" s="3" t="s">
        <v>125</v>
      </c>
      <c r="H30" s="3" t="s">
        <v>126</v>
      </c>
      <c r="I30" s="2">
        <v>543.51</v>
      </c>
      <c r="J30" s="2">
        <v>120</v>
      </c>
      <c r="K30" s="2"/>
      <c r="L30" s="2"/>
      <c r="M30" s="2"/>
      <c r="N30" s="2">
        <v>663.51</v>
      </c>
      <c r="O30" s="2">
        <v>12</v>
      </c>
      <c r="P30" t="s">
        <v>58</v>
      </c>
      <c r="Q30" t="s">
        <v>46</v>
      </c>
      <c r="R30" s="2">
        <v>131.94999999999999</v>
      </c>
      <c r="S30" s="2">
        <v>411.6</v>
      </c>
      <c r="T30" t="s">
        <v>47</v>
      </c>
      <c r="U30" s="2">
        <v>20.58</v>
      </c>
      <c r="V30" s="2">
        <v>4.53</v>
      </c>
      <c r="W30" s="2">
        <v>25.11</v>
      </c>
      <c r="X30" s="2">
        <v>13.29</v>
      </c>
      <c r="Y30" s="2">
        <v>411.56500007858796</v>
      </c>
      <c r="Z30" t="s">
        <v>115</v>
      </c>
      <c r="AA30" s="2">
        <v>85.852459016393439</v>
      </c>
      <c r="AB30" s="2">
        <v>18.89</v>
      </c>
      <c r="AC30" s="2">
        <v>104.74245901639344</v>
      </c>
      <c r="AD30" s="2"/>
      <c r="AF30" s="2"/>
      <c r="AG30" s="2"/>
      <c r="AH30" s="2"/>
      <c r="AI30" s="2">
        <v>356.69245901639346</v>
      </c>
      <c r="AJ30" s="2">
        <v>306.82</v>
      </c>
      <c r="AK30" s="2">
        <v>64.432199999999995</v>
      </c>
      <c r="AL30" s="2">
        <v>242.3878</v>
      </c>
      <c r="AM30" s="2">
        <f t="shared" si="0"/>
        <v>0</v>
      </c>
      <c r="AN30" s="2"/>
      <c r="AO30" s="3"/>
      <c r="AP30" s="2">
        <v>663.51</v>
      </c>
      <c r="AQ30" s="3" t="s">
        <v>127</v>
      </c>
      <c r="AR30" s="2"/>
      <c r="AS30" s="3"/>
      <c r="AT30" s="2"/>
      <c r="AU30" s="3"/>
      <c r="AV30" s="2">
        <f t="shared" si="1"/>
        <v>0</v>
      </c>
      <c r="AW30" s="2"/>
      <c r="AX30" s="3"/>
      <c r="AY30" s="2">
        <v>12</v>
      </c>
      <c r="AZ30" s="3" t="s">
        <v>128</v>
      </c>
      <c r="BA30" s="2"/>
      <c r="BB30" s="3"/>
      <c r="BC30" s="2"/>
      <c r="BD30" s="3"/>
    </row>
    <row r="31" spans="2:56">
      <c r="B31" t="s">
        <v>112</v>
      </c>
      <c r="C31" t="s">
        <v>113</v>
      </c>
      <c r="E31" s="2" t="s">
        <v>42</v>
      </c>
      <c r="G31" s="3" t="s">
        <v>129</v>
      </c>
      <c r="H31" s="3" t="s">
        <v>130</v>
      </c>
      <c r="I31" s="2">
        <v>667.2</v>
      </c>
      <c r="J31" s="2">
        <v>120</v>
      </c>
      <c r="K31" s="2"/>
      <c r="L31" s="2"/>
      <c r="M31" s="2"/>
      <c r="N31" s="2">
        <v>787.2</v>
      </c>
      <c r="O31" s="2">
        <v>12</v>
      </c>
      <c r="P31" t="s">
        <v>45</v>
      </c>
      <c r="Q31" t="s">
        <v>46</v>
      </c>
      <c r="R31" s="2">
        <v>144.06</v>
      </c>
      <c r="S31" s="2">
        <v>523.20000000000005</v>
      </c>
      <c r="T31" t="s">
        <v>47</v>
      </c>
      <c r="U31" s="2">
        <v>26.16</v>
      </c>
      <c r="V31" s="2">
        <v>5.75</v>
      </c>
      <c r="W31" s="2">
        <v>31.91</v>
      </c>
      <c r="X31" s="2">
        <v>0.43</v>
      </c>
      <c r="Y31" s="2">
        <v>523.15986357135</v>
      </c>
      <c r="Z31" t="s">
        <v>115</v>
      </c>
      <c r="AA31" s="2">
        <v>109.1311475409836</v>
      </c>
      <c r="AB31" s="2">
        <v>24.01</v>
      </c>
      <c r="AC31" s="2">
        <v>133.14114754098361</v>
      </c>
      <c r="AD31" s="2"/>
      <c r="AF31" s="2"/>
      <c r="AG31" s="2"/>
      <c r="AH31" s="2"/>
      <c r="AI31" s="2">
        <v>397.20114754098358</v>
      </c>
      <c r="AJ31" s="2">
        <v>390.01</v>
      </c>
      <c r="AK31" s="2">
        <v>81.902100000000004</v>
      </c>
      <c r="AL31" s="2">
        <v>308.10789999999997</v>
      </c>
      <c r="AM31" s="2">
        <f t="shared" si="0"/>
        <v>0</v>
      </c>
      <c r="AN31" s="2">
        <v>787.2</v>
      </c>
      <c r="AO31" s="3" t="s">
        <v>131</v>
      </c>
      <c r="AP31" s="2"/>
      <c r="AQ31" s="3"/>
      <c r="AR31" s="2"/>
      <c r="AS31" s="3"/>
      <c r="AT31" s="2"/>
      <c r="AU31" s="3"/>
      <c r="AV31" s="2">
        <f t="shared" si="1"/>
        <v>0</v>
      </c>
      <c r="AW31" s="2"/>
      <c r="AX31" s="3"/>
      <c r="AY31" s="2">
        <v>12</v>
      </c>
      <c r="AZ31" s="3" t="s">
        <v>132</v>
      </c>
      <c r="BA31" s="2"/>
      <c r="BB31" s="3"/>
      <c r="BC31" s="2"/>
      <c r="BD31" s="3"/>
    </row>
    <row r="32" spans="2:56">
      <c r="B32" t="s">
        <v>133</v>
      </c>
      <c r="C32" t="s">
        <v>134</v>
      </c>
      <c r="E32" s="2" t="s">
        <v>42</v>
      </c>
      <c r="G32" s="3" t="s">
        <v>65</v>
      </c>
      <c r="H32" s="3" t="s">
        <v>61</v>
      </c>
      <c r="I32" s="2">
        <v>1149.8900000000001</v>
      </c>
      <c r="J32" s="2">
        <v>105</v>
      </c>
      <c r="K32" s="2"/>
      <c r="L32" s="2"/>
      <c r="M32" s="2"/>
      <c r="N32" s="2">
        <v>1254.8900000000001</v>
      </c>
      <c r="O32" s="2">
        <v>28</v>
      </c>
      <c r="P32" t="s">
        <v>58</v>
      </c>
      <c r="Q32" t="s">
        <v>46</v>
      </c>
      <c r="R32" s="2">
        <v>249.55</v>
      </c>
      <c r="S32" s="2">
        <v>900.4</v>
      </c>
      <c r="T32" t="s">
        <v>47</v>
      </c>
      <c r="U32" s="2">
        <v>45.02</v>
      </c>
      <c r="V32" s="2">
        <v>9.9</v>
      </c>
      <c r="W32" s="2">
        <v>54.92</v>
      </c>
      <c r="X32" s="2">
        <v>0.67</v>
      </c>
      <c r="Y32" s="2">
        <v>900.34512510785157</v>
      </c>
      <c r="Z32" t="s">
        <v>53</v>
      </c>
      <c r="AA32" s="2">
        <v>239.49180327868854</v>
      </c>
      <c r="AB32" s="2">
        <v>52.69</v>
      </c>
      <c r="AC32" s="2">
        <v>292.18180327868851</v>
      </c>
      <c r="AD32" s="2"/>
      <c r="AF32" s="2"/>
      <c r="AG32" s="2"/>
      <c r="AH32" s="2"/>
      <c r="AI32" s="2">
        <v>646.73180327868852</v>
      </c>
      <c r="AJ32" s="2">
        <v>608.16</v>
      </c>
      <c r="AK32" s="2">
        <v>127.7136</v>
      </c>
      <c r="AL32" s="2">
        <v>480.44639999999998</v>
      </c>
      <c r="AM32" s="2">
        <f t="shared" si="0"/>
        <v>1254.8900000000001</v>
      </c>
      <c r="AN32" s="2"/>
      <c r="AO32" s="3"/>
      <c r="AP32" s="2"/>
      <c r="AQ32" s="3"/>
      <c r="AR32" s="2"/>
      <c r="AS32" s="3"/>
      <c r="AT32" s="2"/>
      <c r="AU32" s="3"/>
      <c r="AV32" s="2">
        <f t="shared" si="1"/>
        <v>0</v>
      </c>
      <c r="AW32" s="2"/>
      <c r="AX32" s="3"/>
      <c r="AY32" s="2">
        <v>28</v>
      </c>
      <c r="AZ32" s="3" t="s">
        <v>135</v>
      </c>
      <c r="BA32" s="2"/>
      <c r="BB32" s="3"/>
      <c r="BC32" s="2"/>
      <c r="BD32" s="3"/>
    </row>
    <row r="33" spans="2:56">
      <c r="B33" t="s">
        <v>133</v>
      </c>
      <c r="C33" t="s">
        <v>134</v>
      </c>
      <c r="E33" s="2" t="s">
        <v>42</v>
      </c>
      <c r="G33" s="3" t="s">
        <v>91</v>
      </c>
      <c r="H33" s="3" t="s">
        <v>136</v>
      </c>
      <c r="I33" s="2">
        <v>532.79999999999995</v>
      </c>
      <c r="J33" s="2">
        <v>105</v>
      </c>
      <c r="K33" s="2"/>
      <c r="L33" s="2"/>
      <c r="M33" s="2"/>
      <c r="N33" s="2">
        <v>637.79999999999995</v>
      </c>
      <c r="O33" s="2">
        <v>12</v>
      </c>
      <c r="P33" t="s">
        <v>58</v>
      </c>
      <c r="Q33" t="s">
        <v>46</v>
      </c>
      <c r="R33" s="2">
        <v>126.83</v>
      </c>
      <c r="S33" s="2">
        <v>406</v>
      </c>
      <c r="T33" t="s">
        <v>47</v>
      </c>
      <c r="U33" s="2">
        <v>20.3</v>
      </c>
      <c r="V33" s="2">
        <v>4.46</v>
      </c>
      <c r="W33" s="2">
        <v>24.76</v>
      </c>
      <c r="X33" s="2">
        <v>0.43</v>
      </c>
      <c r="Y33" s="2">
        <v>405.95340811044002</v>
      </c>
      <c r="Z33" t="s">
        <v>53</v>
      </c>
      <c r="AA33" s="2">
        <v>107.98360655737704</v>
      </c>
      <c r="AB33" s="2">
        <v>23.75</v>
      </c>
      <c r="AC33" s="2">
        <v>131.73360655737704</v>
      </c>
      <c r="AD33" s="2"/>
      <c r="AF33" s="2"/>
      <c r="AG33" s="2"/>
      <c r="AH33" s="2"/>
      <c r="AI33" s="2">
        <v>363.56360655737706</v>
      </c>
      <c r="AJ33" s="2">
        <v>274.22000000000003</v>
      </c>
      <c r="AK33" s="2">
        <v>57.586199999999998</v>
      </c>
      <c r="AL33" s="2">
        <v>216.63380000000001</v>
      </c>
      <c r="AM33" s="2">
        <f t="shared" si="0"/>
        <v>637.79999999999995</v>
      </c>
      <c r="AN33" s="2"/>
      <c r="AO33" s="3"/>
      <c r="AP33" s="2"/>
      <c r="AQ33" s="3"/>
      <c r="AR33" s="2"/>
      <c r="AS33" s="3"/>
      <c r="AT33" s="2"/>
      <c r="AU33" s="3"/>
      <c r="AV33" s="2">
        <f t="shared" si="1"/>
        <v>0</v>
      </c>
      <c r="AW33" s="2"/>
      <c r="AX33" s="3"/>
      <c r="AY33" s="2">
        <v>12</v>
      </c>
      <c r="AZ33" s="3" t="s">
        <v>137</v>
      </c>
      <c r="BA33" s="2"/>
      <c r="BB33" s="3"/>
      <c r="BC33" s="2"/>
      <c r="BD33" s="3"/>
    </row>
    <row r="34" spans="2:56">
      <c r="B34" t="s">
        <v>133</v>
      </c>
      <c r="C34" t="s">
        <v>134</v>
      </c>
      <c r="E34" s="2" t="s">
        <v>42</v>
      </c>
      <c r="G34" s="3" t="s">
        <v>138</v>
      </c>
      <c r="H34" s="3" t="s">
        <v>98</v>
      </c>
      <c r="I34" s="2">
        <v>347.49</v>
      </c>
      <c r="J34" s="2">
        <v>105</v>
      </c>
      <c r="K34" s="2"/>
      <c r="L34" s="2"/>
      <c r="M34" s="2"/>
      <c r="N34" s="2">
        <v>452.49</v>
      </c>
      <c r="O34" s="2">
        <v>6</v>
      </c>
      <c r="P34" t="s">
        <v>58</v>
      </c>
      <c r="Q34" t="s">
        <v>46</v>
      </c>
      <c r="R34" s="2">
        <v>89.98</v>
      </c>
      <c r="S34" s="2">
        <v>257.60000000000002</v>
      </c>
      <c r="T34" t="s">
        <v>47</v>
      </c>
      <c r="U34" s="2">
        <v>12.88</v>
      </c>
      <c r="V34" s="2">
        <v>2.83</v>
      </c>
      <c r="W34" s="2">
        <v>15.71</v>
      </c>
      <c r="X34" s="2">
        <v>0.34</v>
      </c>
      <c r="Y34" s="2">
        <v>257.51879699248121</v>
      </c>
      <c r="Z34" t="s">
        <v>53</v>
      </c>
      <c r="AA34" s="2">
        <v>68.5</v>
      </c>
      <c r="AB34" s="2">
        <v>15.07</v>
      </c>
      <c r="AC34" s="2">
        <v>83.57</v>
      </c>
      <c r="AD34" s="2"/>
      <c r="AF34" s="2"/>
      <c r="AG34" s="2"/>
      <c r="AH34" s="2"/>
      <c r="AI34" s="2">
        <v>278.55</v>
      </c>
      <c r="AJ34" s="2">
        <v>173.94</v>
      </c>
      <c r="AK34" s="2">
        <v>36.5274</v>
      </c>
      <c r="AL34" s="2">
        <v>137.4126</v>
      </c>
      <c r="AM34" s="2">
        <f t="shared" si="0"/>
        <v>452.49</v>
      </c>
      <c r="AN34" s="2"/>
      <c r="AO34" s="3"/>
      <c r="AP34" s="2"/>
      <c r="AQ34" s="3"/>
      <c r="AR34" s="2"/>
      <c r="AS34" s="3"/>
      <c r="AT34" s="2"/>
      <c r="AU34" s="3"/>
      <c r="AV34" s="2">
        <f t="shared" si="1"/>
        <v>0</v>
      </c>
      <c r="AW34" s="2"/>
      <c r="AX34" s="3"/>
      <c r="AY34" s="2">
        <v>6</v>
      </c>
      <c r="AZ34" s="3" t="s">
        <v>139</v>
      </c>
      <c r="BA34" s="2"/>
      <c r="BB34" s="3"/>
      <c r="BC34" s="2"/>
      <c r="BD34" s="3"/>
    </row>
    <row r="35" spans="2:56">
      <c r="B35" t="s">
        <v>133</v>
      </c>
      <c r="C35" t="s">
        <v>134</v>
      </c>
      <c r="E35" s="2" t="s">
        <v>42</v>
      </c>
      <c r="G35" s="3" t="s">
        <v>93</v>
      </c>
      <c r="H35" s="3" t="s">
        <v>72</v>
      </c>
      <c r="I35" s="2">
        <v>270.54000000000002</v>
      </c>
      <c r="J35" s="2">
        <v>105</v>
      </c>
      <c r="K35" s="2"/>
      <c r="L35" s="2"/>
      <c r="M35" s="2"/>
      <c r="N35" s="2">
        <v>375.54</v>
      </c>
      <c r="O35" s="2">
        <v>3</v>
      </c>
      <c r="P35" t="s">
        <v>58</v>
      </c>
      <c r="Q35" t="s">
        <v>46</v>
      </c>
      <c r="R35" s="2">
        <v>74.680000000000007</v>
      </c>
      <c r="S35" s="2">
        <v>195.8</v>
      </c>
      <c r="T35" t="s">
        <v>47</v>
      </c>
      <c r="U35" s="2">
        <v>9.7899999999999991</v>
      </c>
      <c r="V35" s="2">
        <v>2.16</v>
      </c>
      <c r="W35" s="2">
        <v>11.95</v>
      </c>
      <c r="X35" s="2">
        <v>0.33</v>
      </c>
      <c r="Y35" s="2">
        <v>195.85849870578085</v>
      </c>
      <c r="Z35" t="s">
        <v>53</v>
      </c>
      <c r="AA35" s="2">
        <v>52.098360655737707</v>
      </c>
      <c r="AB35" s="2">
        <v>11.46</v>
      </c>
      <c r="AC35" s="2">
        <v>63.558360655737708</v>
      </c>
      <c r="AD35" s="2"/>
      <c r="AF35" s="2"/>
      <c r="AG35" s="2"/>
      <c r="AH35" s="2"/>
      <c r="AI35" s="2">
        <v>243.23836065573769</v>
      </c>
      <c r="AJ35" s="2">
        <v>132.30000000000001</v>
      </c>
      <c r="AK35" s="2">
        <v>27.783000000000001</v>
      </c>
      <c r="AL35" s="2">
        <v>104.517</v>
      </c>
      <c r="AM35" s="2">
        <f t="shared" si="0"/>
        <v>375.54</v>
      </c>
      <c r="AN35" s="2"/>
      <c r="AO35" s="3"/>
      <c r="AP35" s="2"/>
      <c r="AQ35" s="3"/>
      <c r="AR35" s="2"/>
      <c r="AS35" s="3"/>
      <c r="AT35" s="2"/>
      <c r="AU35" s="3"/>
      <c r="AV35" s="2">
        <f t="shared" si="1"/>
        <v>0</v>
      </c>
      <c r="AW35" s="2"/>
      <c r="AX35" s="3"/>
      <c r="AY35" s="2">
        <v>3</v>
      </c>
      <c r="AZ35" s="3" t="s">
        <v>140</v>
      </c>
      <c r="BA35" s="2"/>
      <c r="BB35" s="3"/>
      <c r="BC35" s="2"/>
      <c r="BD35" s="3"/>
    </row>
    <row r="36" spans="2:56">
      <c r="B36" t="s">
        <v>133</v>
      </c>
      <c r="C36" t="s">
        <v>134</v>
      </c>
      <c r="E36" s="2" t="s">
        <v>42</v>
      </c>
      <c r="G36" s="3" t="s">
        <v>62</v>
      </c>
      <c r="H36" s="3" t="s">
        <v>138</v>
      </c>
      <c r="I36" s="2">
        <v>490.05</v>
      </c>
      <c r="J36" s="2">
        <v>105</v>
      </c>
      <c r="K36" s="2"/>
      <c r="L36" s="2"/>
      <c r="M36" s="2"/>
      <c r="N36" s="2">
        <v>595.04999999999995</v>
      </c>
      <c r="O36" s="2">
        <v>10</v>
      </c>
      <c r="P36" t="s">
        <v>58</v>
      </c>
      <c r="Q36" t="s">
        <v>46</v>
      </c>
      <c r="R36" s="2">
        <v>118.33</v>
      </c>
      <c r="S36" s="2">
        <v>371.8</v>
      </c>
      <c r="T36" t="s">
        <v>47</v>
      </c>
      <c r="U36" s="2">
        <v>18.59</v>
      </c>
      <c r="V36" s="2">
        <v>4.08</v>
      </c>
      <c r="W36" s="2">
        <v>22.67</v>
      </c>
      <c r="X36" s="2">
        <v>0.5</v>
      </c>
      <c r="Y36" s="2">
        <v>371.7182300012326</v>
      </c>
      <c r="Z36" t="s">
        <v>53</v>
      </c>
      <c r="AA36" s="2">
        <v>98.877049180327873</v>
      </c>
      <c r="AB36" s="2">
        <v>21.75</v>
      </c>
      <c r="AC36" s="2">
        <v>120.62704918032787</v>
      </c>
      <c r="AD36" s="2"/>
      <c r="AF36" s="2"/>
      <c r="AG36" s="2"/>
      <c r="AH36" s="2"/>
      <c r="AI36" s="2">
        <v>343.95704918032789</v>
      </c>
      <c r="AJ36" s="2">
        <v>251.09</v>
      </c>
      <c r="AK36" s="2">
        <v>52.728900000000003</v>
      </c>
      <c r="AL36" s="2">
        <v>198.36109999999999</v>
      </c>
      <c r="AM36" s="2">
        <f t="shared" si="0"/>
        <v>595.04999999999995</v>
      </c>
      <c r="AN36" s="2"/>
      <c r="AO36" s="3"/>
      <c r="AP36" s="2"/>
      <c r="AQ36" s="3"/>
      <c r="AR36" s="2"/>
      <c r="AS36" s="3"/>
      <c r="AT36" s="2"/>
      <c r="AU36" s="3"/>
      <c r="AV36" s="2">
        <f t="shared" si="1"/>
        <v>0</v>
      </c>
      <c r="AW36" s="2"/>
      <c r="AX36" s="3"/>
      <c r="AY36" s="2">
        <v>10</v>
      </c>
      <c r="AZ36" s="3" t="s">
        <v>141</v>
      </c>
      <c r="BA36" s="2"/>
      <c r="BB36" s="3"/>
      <c r="BC36" s="2"/>
      <c r="BD36" s="3"/>
    </row>
    <row r="37" spans="2:56">
      <c r="B37" t="s">
        <v>142</v>
      </c>
      <c r="C37" t="s">
        <v>143</v>
      </c>
      <c r="E37" s="2" t="s">
        <v>42</v>
      </c>
      <c r="G37" s="3" t="s">
        <v>144</v>
      </c>
      <c r="H37" s="3" t="s">
        <v>72</v>
      </c>
      <c r="I37" s="2">
        <v>515.16</v>
      </c>
      <c r="J37" s="2">
        <v>50</v>
      </c>
      <c r="K37" s="2"/>
      <c r="L37" s="2"/>
      <c r="M37" s="2"/>
      <c r="N37" s="2">
        <v>565.16</v>
      </c>
      <c r="O37" s="2">
        <v>10.5</v>
      </c>
      <c r="P37" t="s">
        <v>58</v>
      </c>
      <c r="Q37" t="s">
        <v>46</v>
      </c>
      <c r="R37" s="2">
        <v>133.07</v>
      </c>
      <c r="S37" s="2">
        <v>382</v>
      </c>
      <c r="T37" t="s">
        <v>47</v>
      </c>
      <c r="U37" s="2">
        <v>19.100000000000001</v>
      </c>
      <c r="V37" s="2">
        <v>4.21</v>
      </c>
      <c r="W37" s="2">
        <v>23.31</v>
      </c>
      <c r="X37" s="2">
        <v>8.8800000000000008</v>
      </c>
      <c r="Y37" s="2">
        <v>382.08674863387978</v>
      </c>
      <c r="Z37" t="s">
        <v>145</v>
      </c>
      <c r="AA37" s="2">
        <v>95.368852459016395</v>
      </c>
      <c r="AB37" s="2">
        <v>20.98</v>
      </c>
      <c r="AC37" s="2">
        <v>116.3488524590164</v>
      </c>
      <c r="AD37" s="2"/>
      <c r="AF37" s="2"/>
      <c r="AG37" s="2"/>
      <c r="AH37" s="2"/>
      <c r="AI37" s="2">
        <v>299.41885245901642</v>
      </c>
      <c r="AJ37" s="2">
        <v>265.74</v>
      </c>
      <c r="AK37" s="2">
        <v>55.805399999999999</v>
      </c>
      <c r="AL37" s="2">
        <v>209.93459999999999</v>
      </c>
      <c r="AM37" s="2">
        <f t="shared" si="0"/>
        <v>-10.5</v>
      </c>
      <c r="AN37" s="2"/>
      <c r="AO37" s="3"/>
      <c r="AP37" s="2">
        <v>575.66</v>
      </c>
      <c r="AQ37" s="3" t="s">
        <v>146</v>
      </c>
      <c r="AR37" s="2"/>
      <c r="AS37" s="3"/>
      <c r="AT37" s="2"/>
      <c r="AU37" s="3"/>
      <c r="AV37" s="2">
        <f t="shared" si="1"/>
        <v>10.5</v>
      </c>
      <c r="AW37" s="2"/>
      <c r="AX37" s="3"/>
      <c r="AY37" s="2"/>
      <c r="AZ37" s="3"/>
      <c r="BA37" s="2"/>
      <c r="BB37" s="3"/>
      <c r="BC37" s="2"/>
      <c r="BD37" s="3"/>
    </row>
    <row r="38" spans="2:56">
      <c r="B38" t="s">
        <v>142</v>
      </c>
      <c r="C38" t="s">
        <v>143</v>
      </c>
      <c r="E38" s="2" t="s">
        <v>42</v>
      </c>
      <c r="G38" s="3" t="s">
        <v>107</v>
      </c>
      <c r="H38" s="3" t="s">
        <v>130</v>
      </c>
      <c r="I38" s="2">
        <v>298.08</v>
      </c>
      <c r="J38" s="2">
        <v>50</v>
      </c>
      <c r="K38" s="2"/>
      <c r="L38" s="2"/>
      <c r="M38" s="2"/>
      <c r="N38" s="2">
        <v>348.08</v>
      </c>
      <c r="O38" s="2">
        <v>6</v>
      </c>
      <c r="P38" t="s">
        <v>58</v>
      </c>
      <c r="Q38" t="s">
        <v>46</v>
      </c>
      <c r="R38" s="2">
        <v>81.96</v>
      </c>
      <c r="S38" s="2">
        <v>216.2</v>
      </c>
      <c r="T38" t="s">
        <v>47</v>
      </c>
      <c r="U38" s="2">
        <v>10.81</v>
      </c>
      <c r="V38" s="2">
        <v>2.37</v>
      </c>
      <c r="W38" s="2">
        <v>13.18</v>
      </c>
      <c r="X38" s="2">
        <v>12.01</v>
      </c>
      <c r="Y38" s="2">
        <v>216.11627784783522</v>
      </c>
      <c r="Z38" t="s">
        <v>145</v>
      </c>
      <c r="AA38" s="2">
        <v>53.942622950819676</v>
      </c>
      <c r="AB38" s="2">
        <v>11.87</v>
      </c>
      <c r="AC38" s="2">
        <v>65.812622950819673</v>
      </c>
      <c r="AD38" s="2"/>
      <c r="AF38" s="2"/>
      <c r="AG38" s="2"/>
      <c r="AH38" s="2"/>
      <c r="AI38" s="2">
        <v>197.77262295081968</v>
      </c>
      <c r="AJ38" s="2">
        <v>150.31</v>
      </c>
      <c r="AK38" s="2">
        <v>31.565100000000001</v>
      </c>
      <c r="AL38" s="2">
        <v>118.7449</v>
      </c>
      <c r="AM38" s="2">
        <f t="shared" si="0"/>
        <v>0</v>
      </c>
      <c r="AN38" s="2"/>
      <c r="AO38" s="3"/>
      <c r="AP38" s="2">
        <v>348.08</v>
      </c>
      <c r="AQ38" s="3" t="s">
        <v>147</v>
      </c>
      <c r="AR38" s="2"/>
      <c r="AS38" s="3"/>
      <c r="AT38" s="2"/>
      <c r="AU38" s="3"/>
      <c r="AV38" s="2">
        <f t="shared" si="1"/>
        <v>0</v>
      </c>
      <c r="AW38" s="2"/>
      <c r="AX38" s="3"/>
      <c r="AY38" s="2">
        <v>6</v>
      </c>
      <c r="AZ38" s="3" t="s">
        <v>148</v>
      </c>
      <c r="BA38" s="2"/>
      <c r="BB38" s="3"/>
      <c r="BC38" s="2"/>
      <c r="BD38" s="3"/>
    </row>
    <row r="39" spans="2:56">
      <c r="B39" t="s">
        <v>142</v>
      </c>
      <c r="C39" t="s">
        <v>143</v>
      </c>
      <c r="E39" s="2" t="s">
        <v>42</v>
      </c>
      <c r="G39" s="3" t="s">
        <v>136</v>
      </c>
      <c r="H39" s="3" t="s">
        <v>119</v>
      </c>
      <c r="I39" s="2">
        <v>1385.1</v>
      </c>
      <c r="J39" s="2">
        <v>50</v>
      </c>
      <c r="K39" s="2"/>
      <c r="L39" s="2"/>
      <c r="M39" s="2"/>
      <c r="N39" s="2">
        <v>1435.1</v>
      </c>
      <c r="O39" s="2">
        <v>45</v>
      </c>
      <c r="P39" t="s">
        <v>58</v>
      </c>
      <c r="Q39" t="s">
        <v>46</v>
      </c>
      <c r="R39" s="2">
        <v>337.91</v>
      </c>
      <c r="S39" s="2">
        <v>1047.2</v>
      </c>
      <c r="T39" t="s">
        <v>47</v>
      </c>
      <c r="U39" s="2">
        <v>52.36</v>
      </c>
      <c r="V39" s="2">
        <v>11.52</v>
      </c>
      <c r="W39" s="2">
        <v>63.88</v>
      </c>
      <c r="X39" s="2">
        <v>28.45</v>
      </c>
      <c r="Y39" s="2">
        <v>1047.1836906263136</v>
      </c>
      <c r="Z39" t="s">
        <v>145</v>
      </c>
      <c r="AA39" s="2">
        <v>261.37704918032784</v>
      </c>
      <c r="AB39" s="2">
        <v>57.5</v>
      </c>
      <c r="AC39" s="2">
        <v>318.87704918032784</v>
      </c>
      <c r="AD39" s="2"/>
      <c r="AF39" s="2"/>
      <c r="AG39" s="2"/>
      <c r="AH39" s="2"/>
      <c r="AI39" s="2">
        <v>706.78704918032781</v>
      </c>
      <c r="AJ39" s="2">
        <v>728.31</v>
      </c>
      <c r="AK39" s="2">
        <v>152.9451</v>
      </c>
      <c r="AL39" s="2">
        <v>575.36490000000003</v>
      </c>
      <c r="AM39" s="2">
        <f t="shared" si="0"/>
        <v>0</v>
      </c>
      <c r="AN39" s="2"/>
      <c r="AO39" s="3"/>
      <c r="AP39" s="2">
        <v>1435.1</v>
      </c>
      <c r="AQ39" s="3" t="s">
        <v>149</v>
      </c>
      <c r="AR39" s="2"/>
      <c r="AS39" s="3"/>
      <c r="AT39" s="2"/>
      <c r="AU39" s="3"/>
      <c r="AV39" s="2">
        <f t="shared" si="1"/>
        <v>0</v>
      </c>
      <c r="AW39" s="2"/>
      <c r="AX39" s="3"/>
      <c r="AY39" s="2">
        <v>45</v>
      </c>
      <c r="AZ39" s="3" t="s">
        <v>150</v>
      </c>
      <c r="BA39" s="2"/>
      <c r="BB39" s="3"/>
      <c r="BC39" s="2"/>
      <c r="BD39" s="3"/>
    </row>
    <row r="40" spans="2:56">
      <c r="B40" t="s">
        <v>151</v>
      </c>
      <c r="C40" t="s">
        <v>152</v>
      </c>
      <c r="E40" s="2" t="s">
        <v>42</v>
      </c>
      <c r="G40" s="3" t="s">
        <v>153</v>
      </c>
      <c r="H40" s="3" t="s">
        <v>52</v>
      </c>
      <c r="I40" s="2">
        <v>561.33000000000004</v>
      </c>
      <c r="J40" s="2">
        <v>85</v>
      </c>
      <c r="K40" s="2"/>
      <c r="L40" s="2"/>
      <c r="M40" s="2"/>
      <c r="N40" s="2">
        <v>646.33000000000004</v>
      </c>
      <c r="O40" s="2"/>
      <c r="P40" t="s">
        <v>58</v>
      </c>
      <c r="Q40" t="s">
        <v>46</v>
      </c>
      <c r="R40" s="2">
        <v>128.53</v>
      </c>
      <c r="S40" s="2">
        <v>432.8</v>
      </c>
      <c r="T40" t="s">
        <v>47</v>
      </c>
      <c r="U40" s="2">
        <v>21.64</v>
      </c>
      <c r="V40" s="2">
        <v>4.76</v>
      </c>
      <c r="W40" s="2">
        <v>26.4</v>
      </c>
      <c r="X40" s="2"/>
      <c r="Y40" s="2">
        <v>432.79304819425613</v>
      </c>
      <c r="Z40" t="s">
        <v>53</v>
      </c>
      <c r="AA40" s="2">
        <v>115.12295081967213</v>
      </c>
      <c r="AB40" s="2">
        <v>25.32</v>
      </c>
      <c r="AC40" s="2">
        <v>140.44295081967212</v>
      </c>
      <c r="AD40" s="2"/>
      <c r="AF40" s="2"/>
      <c r="AG40" s="2"/>
      <c r="AH40" s="2"/>
      <c r="AI40" s="2">
        <v>353.97295081967212</v>
      </c>
      <c r="AJ40" s="2">
        <v>292.35000000000002</v>
      </c>
      <c r="AK40" s="2">
        <v>61.393500000000003</v>
      </c>
      <c r="AL40" s="2">
        <v>230.95650000000001</v>
      </c>
      <c r="AM40" s="2">
        <f t="shared" si="0"/>
        <v>646.33000000000004</v>
      </c>
      <c r="AN40" s="2"/>
      <c r="AO40" s="3"/>
      <c r="AP40" s="2"/>
      <c r="AQ40" s="3"/>
      <c r="AR40" s="2"/>
      <c r="AS40" s="3"/>
      <c r="AT40" s="2"/>
      <c r="AU40" s="3"/>
      <c r="AV40" s="2">
        <f t="shared" si="1"/>
        <v>0</v>
      </c>
      <c r="AW40" s="2"/>
      <c r="AX40" s="3"/>
      <c r="AY40" s="2"/>
      <c r="AZ40" s="3"/>
      <c r="BA40" s="2"/>
      <c r="BB40" s="3"/>
      <c r="BC40" s="2"/>
      <c r="BD40" s="3"/>
    </row>
    <row r="41" spans="2:56">
      <c r="B41" t="s">
        <v>151</v>
      </c>
      <c r="C41" t="s">
        <v>152</v>
      </c>
      <c r="E41" s="2" t="s">
        <v>42</v>
      </c>
      <c r="G41" s="3" t="s">
        <v>154</v>
      </c>
      <c r="H41" s="3" t="s">
        <v>89</v>
      </c>
      <c r="I41" s="2">
        <v>686.05</v>
      </c>
      <c r="J41" s="2">
        <v>85</v>
      </c>
      <c r="K41" s="2"/>
      <c r="L41" s="2"/>
      <c r="M41" s="2"/>
      <c r="N41" s="2">
        <v>771.05</v>
      </c>
      <c r="O41" s="2"/>
      <c r="P41" t="s">
        <v>58</v>
      </c>
      <c r="Q41" t="s">
        <v>46</v>
      </c>
      <c r="R41" s="2">
        <v>153.33000000000001</v>
      </c>
      <c r="S41" s="2">
        <v>532.79999999999995</v>
      </c>
      <c r="T41" t="s">
        <v>47</v>
      </c>
      <c r="U41" s="2">
        <v>26.64</v>
      </c>
      <c r="V41" s="2">
        <v>5.86</v>
      </c>
      <c r="W41" s="2">
        <v>32.5</v>
      </c>
      <c r="X41" s="2"/>
      <c r="Y41" s="2">
        <v>532.72525576235671</v>
      </c>
      <c r="Z41" t="s">
        <v>53</v>
      </c>
      <c r="AA41" s="2">
        <v>141.70491803278688</v>
      </c>
      <c r="AB41" s="2">
        <v>31.18</v>
      </c>
      <c r="AC41" s="2">
        <v>172.88491803278689</v>
      </c>
      <c r="AD41" s="2"/>
      <c r="AF41" s="2"/>
      <c r="AG41" s="2"/>
      <c r="AH41" s="2"/>
      <c r="AI41" s="2">
        <v>411.2149180327869</v>
      </c>
      <c r="AJ41" s="2">
        <v>359.84</v>
      </c>
      <c r="AK41" s="2">
        <v>75.566400000000002</v>
      </c>
      <c r="AL41" s="2">
        <v>284.27359999999999</v>
      </c>
      <c r="AM41" s="2">
        <f t="shared" si="0"/>
        <v>771.05</v>
      </c>
      <c r="AN41" s="2"/>
      <c r="AO41" s="3"/>
      <c r="AP41" s="2"/>
      <c r="AQ41" s="3"/>
      <c r="AR41" s="2"/>
      <c r="AS41" s="3"/>
      <c r="AT41" s="2"/>
      <c r="AU41" s="3"/>
      <c r="AV41" s="2">
        <f t="shared" si="1"/>
        <v>0</v>
      </c>
      <c r="AW41" s="2"/>
      <c r="AX41" s="3"/>
      <c r="AY41" s="2"/>
      <c r="AZ41" s="3"/>
      <c r="BA41" s="2"/>
      <c r="BB41" s="3"/>
      <c r="BC41" s="2"/>
      <c r="BD41" s="3"/>
    </row>
    <row r="42" spans="2:56">
      <c r="B42" t="s">
        <v>151</v>
      </c>
      <c r="C42" t="s">
        <v>152</v>
      </c>
      <c r="E42" s="2" t="s">
        <v>42</v>
      </c>
      <c r="G42" s="3" t="s">
        <v>65</v>
      </c>
      <c r="H42" s="3" t="s">
        <v>130</v>
      </c>
      <c r="I42" s="2">
        <v>490.05</v>
      </c>
      <c r="J42" s="2">
        <v>85</v>
      </c>
      <c r="K42" s="2"/>
      <c r="L42" s="2"/>
      <c r="M42" s="2"/>
      <c r="N42" s="2">
        <v>575.04999999999995</v>
      </c>
      <c r="O42" s="2"/>
      <c r="P42" t="s">
        <v>58</v>
      </c>
      <c r="Q42" t="s">
        <v>46</v>
      </c>
      <c r="R42" s="2">
        <v>114.35</v>
      </c>
      <c r="S42" s="2">
        <v>375.8</v>
      </c>
      <c r="T42" t="s">
        <v>47</v>
      </c>
      <c r="U42" s="2">
        <v>18.79</v>
      </c>
      <c r="V42" s="2">
        <v>4.13</v>
      </c>
      <c r="W42" s="2">
        <v>22.92</v>
      </c>
      <c r="X42" s="2"/>
      <c r="Y42" s="2">
        <v>375.69333168988044</v>
      </c>
      <c r="Z42" t="s">
        <v>53</v>
      </c>
      <c r="AA42" s="2">
        <v>99.93442622950819</v>
      </c>
      <c r="AB42" s="2">
        <v>21.98</v>
      </c>
      <c r="AC42" s="2">
        <v>121.91442622950819</v>
      </c>
      <c r="AD42" s="2"/>
      <c r="AF42" s="2"/>
      <c r="AG42" s="2"/>
      <c r="AH42" s="2"/>
      <c r="AI42" s="2">
        <v>321.26442622950822</v>
      </c>
      <c r="AJ42" s="2">
        <v>253.77</v>
      </c>
      <c r="AK42" s="2">
        <v>53.291699999999999</v>
      </c>
      <c r="AL42" s="2">
        <v>200.47829999999999</v>
      </c>
      <c r="AM42" s="2">
        <f t="shared" si="0"/>
        <v>575.04999999999995</v>
      </c>
      <c r="AN42" s="2"/>
      <c r="AO42" s="3"/>
      <c r="AP42" s="2"/>
      <c r="AQ42" s="3"/>
      <c r="AR42" s="2"/>
      <c r="AS42" s="3"/>
      <c r="AT42" s="2"/>
      <c r="AU42" s="3"/>
      <c r="AV42" s="2">
        <f t="shared" si="1"/>
        <v>0</v>
      </c>
      <c r="AW42" s="2"/>
      <c r="AX42" s="3"/>
      <c r="AY42" s="2"/>
      <c r="AZ42" s="3"/>
      <c r="BA42" s="2"/>
      <c r="BB42" s="3"/>
      <c r="BC42" s="2"/>
      <c r="BD42" s="3"/>
    </row>
    <row r="43" spans="2:56">
      <c r="B43" t="s">
        <v>151</v>
      </c>
      <c r="C43" t="s">
        <v>152</v>
      </c>
      <c r="E43" s="2" t="s">
        <v>42</v>
      </c>
      <c r="G43" s="3" t="s">
        <v>138</v>
      </c>
      <c r="H43" s="3" t="s">
        <v>155</v>
      </c>
      <c r="I43" s="2">
        <v>699.84</v>
      </c>
      <c r="J43" s="2">
        <v>85</v>
      </c>
      <c r="K43" s="2"/>
      <c r="L43" s="2"/>
      <c r="M43" s="2"/>
      <c r="N43" s="2">
        <v>784.84</v>
      </c>
      <c r="O43" s="2"/>
      <c r="P43" t="s">
        <v>58</v>
      </c>
      <c r="Q43" t="s">
        <v>46</v>
      </c>
      <c r="R43" s="2">
        <v>156.07</v>
      </c>
      <c r="S43" s="2">
        <v>543.79999999999995</v>
      </c>
      <c r="T43" t="s">
        <v>47</v>
      </c>
      <c r="U43" s="2">
        <v>27.19</v>
      </c>
      <c r="V43" s="2">
        <v>5.98</v>
      </c>
      <c r="W43" s="2">
        <v>33.17</v>
      </c>
      <c r="X43" s="2"/>
      <c r="Y43" s="2">
        <v>543.75693331689877</v>
      </c>
      <c r="Z43" t="s">
        <v>53</v>
      </c>
      <c r="AA43" s="2">
        <v>144.63934426229508</v>
      </c>
      <c r="AB43" s="2">
        <v>31.82</v>
      </c>
      <c r="AC43" s="2">
        <v>176.45934426229508</v>
      </c>
      <c r="AD43" s="2"/>
      <c r="AF43" s="2"/>
      <c r="AG43" s="2"/>
      <c r="AH43" s="2"/>
      <c r="AI43" s="2">
        <v>417.52934426229507</v>
      </c>
      <c r="AJ43" s="2">
        <v>367.3</v>
      </c>
      <c r="AK43" s="2">
        <v>77.132999999999996</v>
      </c>
      <c r="AL43" s="2">
        <v>290.16699999999997</v>
      </c>
      <c r="AM43" s="2">
        <f t="shared" si="0"/>
        <v>784.84</v>
      </c>
      <c r="AN43" s="2"/>
      <c r="AO43" s="3"/>
      <c r="AP43" s="2"/>
      <c r="AQ43" s="3"/>
      <c r="AR43" s="2"/>
      <c r="AS43" s="3"/>
      <c r="AT43" s="2"/>
      <c r="AU43" s="3"/>
      <c r="AV43" s="2">
        <f t="shared" si="1"/>
        <v>0</v>
      </c>
      <c r="AW43" s="2"/>
      <c r="AX43" s="3"/>
      <c r="AY43" s="2"/>
      <c r="AZ43" s="3"/>
      <c r="BA43" s="2"/>
      <c r="BB43" s="3"/>
      <c r="BC43" s="2"/>
      <c r="BD43" s="3"/>
    </row>
    <row r="44" spans="2:56">
      <c r="B44" t="s">
        <v>156</v>
      </c>
      <c r="C44" t="s">
        <v>157</v>
      </c>
      <c r="E44" s="2" t="s">
        <v>42</v>
      </c>
      <c r="G44" s="3" t="s">
        <v>129</v>
      </c>
      <c r="H44" s="3" t="s">
        <v>154</v>
      </c>
      <c r="I44" s="2">
        <v>1252.8</v>
      </c>
      <c r="J44" s="2">
        <v>100</v>
      </c>
      <c r="K44" s="2"/>
      <c r="L44" s="2"/>
      <c r="M44" s="2"/>
      <c r="N44" s="2">
        <v>1352.8</v>
      </c>
      <c r="O44" s="2">
        <v>16</v>
      </c>
      <c r="P44" t="s">
        <v>58</v>
      </c>
      <c r="Q44" t="s">
        <v>46</v>
      </c>
      <c r="R44" s="2">
        <v>272.32</v>
      </c>
      <c r="S44" s="2">
        <v>980.4</v>
      </c>
      <c r="T44" t="s">
        <v>47</v>
      </c>
      <c r="U44" s="2">
        <v>49.02</v>
      </c>
      <c r="V44" s="2">
        <v>10.79</v>
      </c>
      <c r="W44" s="2">
        <v>59.81</v>
      </c>
      <c r="X44" s="2">
        <v>0.49</v>
      </c>
      <c r="Y44" s="2">
        <v>980.49426845803032</v>
      </c>
      <c r="Z44" t="s">
        <v>53</v>
      </c>
      <c r="AA44" s="2">
        <v>260.81147540983608</v>
      </c>
      <c r="AB44" s="2">
        <v>57.38</v>
      </c>
      <c r="AC44" s="2">
        <v>318.19147540983607</v>
      </c>
      <c r="AD44" s="2"/>
      <c r="AF44" s="2"/>
      <c r="AG44" s="2"/>
      <c r="AH44" s="2"/>
      <c r="AI44" s="2">
        <v>690.51147540983607</v>
      </c>
      <c r="AJ44" s="2">
        <v>662.3</v>
      </c>
      <c r="AK44" s="2">
        <v>139.083</v>
      </c>
      <c r="AL44" s="2">
        <v>523.21699999999998</v>
      </c>
      <c r="AM44" s="2">
        <f t="shared" si="0"/>
        <v>1352.8</v>
      </c>
      <c r="AN44" s="2"/>
      <c r="AO44" s="3"/>
      <c r="AP44" s="2"/>
      <c r="AQ44" s="3"/>
      <c r="AR44" s="2"/>
      <c r="AS44" s="3"/>
      <c r="AT44" s="2"/>
      <c r="AU44" s="3"/>
      <c r="AV44" s="2">
        <f t="shared" si="1"/>
        <v>0</v>
      </c>
      <c r="AW44" s="2"/>
      <c r="AX44" s="3"/>
      <c r="AY44" s="2">
        <v>16</v>
      </c>
      <c r="AZ44" s="3" t="s">
        <v>158</v>
      </c>
      <c r="BA44" s="2"/>
      <c r="BB44" s="3"/>
      <c r="BC44" s="2"/>
      <c r="BD44" s="3"/>
    </row>
    <row r="45" spans="2:56">
      <c r="B45" t="s">
        <v>156</v>
      </c>
      <c r="C45" t="s">
        <v>157</v>
      </c>
      <c r="E45" s="2" t="s">
        <v>42</v>
      </c>
      <c r="G45" s="3" t="s">
        <v>51</v>
      </c>
      <c r="H45" s="3" t="s">
        <v>52</v>
      </c>
      <c r="I45" s="2">
        <v>316.8</v>
      </c>
      <c r="J45" s="2">
        <v>100</v>
      </c>
      <c r="K45" s="2"/>
      <c r="L45" s="2"/>
      <c r="M45" s="2"/>
      <c r="N45" s="2">
        <v>416.8</v>
      </c>
      <c r="O45" s="2">
        <v>8</v>
      </c>
      <c r="P45" t="s">
        <v>58</v>
      </c>
      <c r="Q45" t="s">
        <v>46</v>
      </c>
      <c r="R45" s="2">
        <v>83.9</v>
      </c>
      <c r="S45" s="2">
        <v>233</v>
      </c>
      <c r="T45" t="s">
        <v>47</v>
      </c>
      <c r="U45" s="2">
        <v>11.65</v>
      </c>
      <c r="V45" s="2">
        <v>2.56</v>
      </c>
      <c r="W45" s="2">
        <v>14.21</v>
      </c>
      <c r="X45" s="2">
        <v>0.37</v>
      </c>
      <c r="Y45" s="2">
        <v>232.8978183162825</v>
      </c>
      <c r="Z45" t="s">
        <v>53</v>
      </c>
      <c r="AA45" s="2">
        <v>61.950819672131146</v>
      </c>
      <c r="AB45" s="2">
        <v>13.63</v>
      </c>
      <c r="AC45" s="2">
        <v>75.580819672131142</v>
      </c>
      <c r="AD45" s="2"/>
      <c r="AF45" s="2"/>
      <c r="AG45" s="2"/>
      <c r="AH45" s="2"/>
      <c r="AI45" s="2">
        <v>259.48081967213113</v>
      </c>
      <c r="AJ45" s="2">
        <v>157.32</v>
      </c>
      <c r="AK45" s="2">
        <v>33.037199999999999</v>
      </c>
      <c r="AL45" s="2">
        <v>124.28279999999999</v>
      </c>
      <c r="AM45" s="2">
        <f t="shared" si="0"/>
        <v>416.8</v>
      </c>
      <c r="AN45" s="2"/>
      <c r="AO45" s="3"/>
      <c r="AP45" s="2"/>
      <c r="AQ45" s="3"/>
      <c r="AR45" s="2"/>
      <c r="AS45" s="3"/>
      <c r="AT45" s="2"/>
      <c r="AU45" s="3"/>
      <c r="AV45" s="2">
        <f t="shared" si="1"/>
        <v>0</v>
      </c>
      <c r="AW45" s="2"/>
      <c r="AX45" s="3"/>
      <c r="AY45" s="2">
        <v>8</v>
      </c>
      <c r="AZ45" s="3" t="s">
        <v>159</v>
      </c>
      <c r="BA45" s="2"/>
      <c r="BB45" s="3"/>
      <c r="BC45" s="2"/>
      <c r="BD45" s="3"/>
    </row>
    <row r="46" spans="2:56">
      <c r="B46" t="s">
        <v>156</v>
      </c>
      <c r="C46" t="s">
        <v>157</v>
      </c>
      <c r="E46" s="2" t="s">
        <v>42</v>
      </c>
      <c r="G46" s="3" t="s">
        <v>114</v>
      </c>
      <c r="H46" s="3" t="s">
        <v>160</v>
      </c>
      <c r="I46" s="2">
        <v>1760</v>
      </c>
      <c r="J46" s="2">
        <v>100</v>
      </c>
      <c r="K46" s="2"/>
      <c r="L46" s="2"/>
      <c r="M46" s="2"/>
      <c r="N46" s="2">
        <v>1860</v>
      </c>
      <c r="O46" s="2">
        <v>22</v>
      </c>
      <c r="P46" t="s">
        <v>58</v>
      </c>
      <c r="Q46" t="s">
        <v>46</v>
      </c>
      <c r="R46" s="2">
        <v>374.42</v>
      </c>
      <c r="S46" s="2">
        <v>1385.6</v>
      </c>
      <c r="T46" t="s">
        <v>47</v>
      </c>
      <c r="U46" s="2">
        <v>69.28</v>
      </c>
      <c r="V46" s="2">
        <v>15.24</v>
      </c>
      <c r="W46" s="2">
        <v>84.52</v>
      </c>
      <c r="X46" s="2">
        <v>0.57999999999999996</v>
      </c>
      <c r="Y46" s="2">
        <v>1385.5848637988413</v>
      </c>
      <c r="Z46" t="s">
        <v>53</v>
      </c>
      <c r="AA46" s="2">
        <v>368.56557377049182</v>
      </c>
      <c r="AB46" s="2">
        <v>81.09</v>
      </c>
      <c r="AC46" s="2">
        <v>449.6555737704918</v>
      </c>
      <c r="AD46" s="2"/>
      <c r="AF46" s="2"/>
      <c r="AG46" s="2"/>
      <c r="AH46" s="2"/>
      <c r="AI46" s="2">
        <v>924.07557377049181</v>
      </c>
      <c r="AJ46" s="2">
        <v>935.93</v>
      </c>
      <c r="AK46" s="2">
        <v>196.5453</v>
      </c>
      <c r="AL46" s="2">
        <v>739.38469999999995</v>
      </c>
      <c r="AM46" s="2">
        <f t="shared" si="0"/>
        <v>1860</v>
      </c>
      <c r="AN46" s="2"/>
      <c r="AO46" s="3"/>
      <c r="AP46" s="2"/>
      <c r="AQ46" s="3"/>
      <c r="AR46" s="2"/>
      <c r="AS46" s="3"/>
      <c r="AT46" s="2"/>
      <c r="AU46" s="3"/>
      <c r="AV46" s="2">
        <f t="shared" si="1"/>
        <v>0</v>
      </c>
      <c r="AW46" s="2"/>
      <c r="AX46" s="3"/>
      <c r="AY46" s="2">
        <v>22</v>
      </c>
      <c r="AZ46" s="3" t="s">
        <v>161</v>
      </c>
      <c r="BA46" s="2"/>
      <c r="BB46" s="3"/>
      <c r="BC46" s="2"/>
      <c r="BD46" s="3"/>
    </row>
    <row r="47" spans="2:56">
      <c r="B47" t="s">
        <v>156</v>
      </c>
      <c r="C47" t="s">
        <v>157</v>
      </c>
      <c r="E47" s="2" t="s">
        <v>42</v>
      </c>
      <c r="G47" s="3" t="s">
        <v>62</v>
      </c>
      <c r="H47" s="3" t="s">
        <v>114</v>
      </c>
      <c r="I47" s="2">
        <v>374</v>
      </c>
      <c r="J47" s="2">
        <v>100</v>
      </c>
      <c r="K47" s="2"/>
      <c r="L47" s="2"/>
      <c r="M47" s="2"/>
      <c r="N47" s="2">
        <v>474</v>
      </c>
      <c r="O47" s="2">
        <v>3</v>
      </c>
      <c r="P47" t="s">
        <v>45</v>
      </c>
      <c r="Q47" t="s">
        <v>46</v>
      </c>
      <c r="R47" s="2">
        <v>86.74</v>
      </c>
      <c r="S47" s="2">
        <v>287.2</v>
      </c>
      <c r="T47" t="s">
        <v>47</v>
      </c>
      <c r="U47" s="2">
        <v>14.36</v>
      </c>
      <c r="V47" s="2">
        <v>3.16</v>
      </c>
      <c r="W47" s="2">
        <v>17.52</v>
      </c>
      <c r="X47" s="2">
        <v>0.35</v>
      </c>
      <c r="Y47" s="2">
        <v>287.25502280290891</v>
      </c>
      <c r="Z47" t="s">
        <v>53</v>
      </c>
      <c r="AA47" s="2">
        <v>76.409836065573771</v>
      </c>
      <c r="AB47" s="2">
        <v>16.809999999999999</v>
      </c>
      <c r="AC47" s="2">
        <v>93.219836065573773</v>
      </c>
      <c r="AD47" s="2"/>
      <c r="AF47" s="2"/>
      <c r="AG47" s="2"/>
      <c r="AH47" s="2"/>
      <c r="AI47" s="2">
        <v>279.95983606557377</v>
      </c>
      <c r="AJ47" s="2">
        <v>194.04</v>
      </c>
      <c r="AK47" s="2">
        <v>40.748399999999997</v>
      </c>
      <c r="AL47" s="2">
        <v>153.29159999999999</v>
      </c>
      <c r="AM47" s="2">
        <f t="shared" si="0"/>
        <v>0</v>
      </c>
      <c r="AN47" s="2">
        <v>474</v>
      </c>
      <c r="AO47" s="3" t="s">
        <v>162</v>
      </c>
      <c r="AP47" s="2"/>
      <c r="AQ47" s="3"/>
      <c r="AR47" s="2"/>
      <c r="AS47" s="3"/>
      <c r="AT47" s="2"/>
      <c r="AU47" s="3"/>
      <c r="AV47" s="2">
        <f t="shared" si="1"/>
        <v>0</v>
      </c>
      <c r="AW47" s="2"/>
      <c r="AX47" s="3"/>
      <c r="AY47" s="2">
        <v>3</v>
      </c>
      <c r="AZ47" s="3" t="s">
        <v>163</v>
      </c>
      <c r="BA47" s="2"/>
      <c r="BB47" s="3"/>
      <c r="BC47" s="2"/>
      <c r="BD47" s="3"/>
    </row>
    <row r="48" spans="2:56">
      <c r="B48" t="s">
        <v>164</v>
      </c>
      <c r="C48" t="s">
        <v>165</v>
      </c>
      <c r="E48" s="2" t="s">
        <v>42</v>
      </c>
      <c r="G48" s="3" t="s">
        <v>52</v>
      </c>
      <c r="H48" s="3" t="s">
        <v>129</v>
      </c>
      <c r="I48" s="2">
        <v>408</v>
      </c>
      <c r="J48" s="2">
        <v>80</v>
      </c>
      <c r="K48" s="2"/>
      <c r="L48" s="2"/>
      <c r="M48" s="2"/>
      <c r="N48" s="2">
        <v>488</v>
      </c>
      <c r="O48" s="2">
        <v>16</v>
      </c>
      <c r="P48" t="s">
        <v>45</v>
      </c>
      <c r="Q48" t="s">
        <v>46</v>
      </c>
      <c r="R48" s="2">
        <v>89.3</v>
      </c>
      <c r="S48" s="2">
        <v>318.8</v>
      </c>
      <c r="T48" t="s">
        <v>47</v>
      </c>
      <c r="U48" s="2">
        <v>15.94</v>
      </c>
      <c r="V48" s="2">
        <v>3.5</v>
      </c>
      <c r="W48" s="2">
        <v>19.440000000000001</v>
      </c>
      <c r="X48" s="2">
        <v>0.49</v>
      </c>
      <c r="Y48" s="2">
        <v>318.68605941082211</v>
      </c>
      <c r="Z48" t="s">
        <v>53</v>
      </c>
      <c r="AA48" s="2">
        <v>84.770491803278688</v>
      </c>
      <c r="AB48" s="2">
        <v>18.649999999999999</v>
      </c>
      <c r="AC48" s="2">
        <v>103.42049180327869</v>
      </c>
      <c r="AD48" s="2"/>
      <c r="AF48" s="2"/>
      <c r="AG48" s="2"/>
      <c r="AH48" s="2"/>
      <c r="AI48" s="2">
        <v>272.72049180327866</v>
      </c>
      <c r="AJ48" s="2">
        <v>215.27</v>
      </c>
      <c r="AK48" s="2">
        <v>45.206699999999998</v>
      </c>
      <c r="AL48" s="2">
        <v>170.0633</v>
      </c>
      <c r="AM48" s="2">
        <f t="shared" si="0"/>
        <v>0</v>
      </c>
      <c r="AN48" s="2">
        <v>488</v>
      </c>
      <c r="AO48" s="3" t="s">
        <v>166</v>
      </c>
      <c r="AP48" s="2"/>
      <c r="AQ48" s="3"/>
      <c r="AR48" s="2"/>
      <c r="AS48" s="3"/>
      <c r="AT48" s="2"/>
      <c r="AU48" s="3"/>
      <c r="AV48" s="2">
        <f t="shared" si="1"/>
        <v>0</v>
      </c>
      <c r="AW48" s="2"/>
      <c r="AX48" s="3"/>
      <c r="AY48" s="2">
        <v>16</v>
      </c>
      <c r="AZ48" s="3" t="s">
        <v>167</v>
      </c>
      <c r="BA48" s="2"/>
      <c r="BB48" s="3"/>
      <c r="BC48" s="2"/>
      <c r="BD48" s="3"/>
    </row>
    <row r="49" spans="2:56">
      <c r="B49" t="s">
        <v>164</v>
      </c>
      <c r="C49" t="s">
        <v>165</v>
      </c>
      <c r="E49" s="2" t="s">
        <v>42</v>
      </c>
      <c r="G49" s="3" t="s">
        <v>88</v>
      </c>
      <c r="H49" s="3" t="s">
        <v>136</v>
      </c>
      <c r="I49" s="2">
        <v>280.5</v>
      </c>
      <c r="J49" s="2">
        <v>80</v>
      </c>
      <c r="K49" s="2"/>
      <c r="L49" s="2"/>
      <c r="M49" s="2"/>
      <c r="N49" s="2">
        <v>360.5</v>
      </c>
      <c r="O49" s="2">
        <v>12</v>
      </c>
      <c r="P49" t="s">
        <v>58</v>
      </c>
      <c r="Q49" t="s">
        <v>46</v>
      </c>
      <c r="R49" s="2">
        <v>65.97</v>
      </c>
      <c r="S49" s="2">
        <v>214.6</v>
      </c>
      <c r="T49" t="s">
        <v>47</v>
      </c>
      <c r="U49" s="2">
        <v>10.73</v>
      </c>
      <c r="V49" s="2">
        <v>2.36</v>
      </c>
      <c r="W49" s="2">
        <v>13.09</v>
      </c>
      <c r="X49" s="2">
        <v>7.74</v>
      </c>
      <c r="Y49" s="2">
        <v>214.53223221989398</v>
      </c>
      <c r="Z49" t="s">
        <v>53</v>
      </c>
      <c r="AA49" s="2">
        <v>57.065573770491802</v>
      </c>
      <c r="AB49" s="2">
        <v>12.56</v>
      </c>
      <c r="AC49" s="2">
        <v>69.625573770491798</v>
      </c>
      <c r="AD49" s="2"/>
      <c r="AF49" s="2"/>
      <c r="AG49" s="2"/>
      <c r="AH49" s="2"/>
      <c r="AI49" s="2">
        <v>215.5955737704918</v>
      </c>
      <c r="AJ49" s="2">
        <v>144.91</v>
      </c>
      <c r="AK49" s="2">
        <v>30.431100000000001</v>
      </c>
      <c r="AL49" s="2">
        <v>114.4789</v>
      </c>
      <c r="AM49" s="2">
        <f t="shared" si="0"/>
        <v>0</v>
      </c>
      <c r="AN49" s="2"/>
      <c r="AO49" s="3"/>
      <c r="AP49" s="2">
        <v>360.5</v>
      </c>
      <c r="AQ49" s="3" t="s">
        <v>168</v>
      </c>
      <c r="AR49" s="2"/>
      <c r="AS49" s="3"/>
      <c r="AT49" s="2"/>
      <c r="AU49" s="3"/>
      <c r="AV49" s="2">
        <f t="shared" si="1"/>
        <v>0</v>
      </c>
      <c r="AW49" s="2"/>
      <c r="AX49" s="3"/>
      <c r="AY49" s="2">
        <v>12</v>
      </c>
      <c r="AZ49" s="3" t="s">
        <v>169</v>
      </c>
      <c r="BA49" s="2"/>
      <c r="BB49" s="3"/>
      <c r="BC49" s="2"/>
      <c r="BD49" s="3"/>
    </row>
    <row r="50" spans="2:56">
      <c r="B50" t="s">
        <v>170</v>
      </c>
      <c r="C50" t="s">
        <v>171</v>
      </c>
      <c r="E50" s="2" t="s">
        <v>42</v>
      </c>
      <c r="G50" s="3" t="s">
        <v>88</v>
      </c>
      <c r="H50" s="3" t="s">
        <v>56</v>
      </c>
      <c r="I50" s="2">
        <v>856.8</v>
      </c>
      <c r="J50" s="2">
        <v>80</v>
      </c>
      <c r="K50" s="2"/>
      <c r="L50" s="2"/>
      <c r="M50" s="2"/>
      <c r="N50" s="2">
        <v>936.8</v>
      </c>
      <c r="O50" s="2">
        <v>36</v>
      </c>
      <c r="P50" t="s">
        <v>45</v>
      </c>
      <c r="Q50" t="s">
        <v>46</v>
      </c>
      <c r="R50" s="2">
        <v>171.43</v>
      </c>
      <c r="S50" s="2">
        <v>685.4</v>
      </c>
      <c r="T50" t="s">
        <v>47</v>
      </c>
      <c r="U50" s="2">
        <v>34.270000000000003</v>
      </c>
      <c r="V50" s="2">
        <v>7.54</v>
      </c>
      <c r="W50" s="2">
        <v>41.81</v>
      </c>
      <c r="X50" s="2">
        <v>2.4700000000000002</v>
      </c>
      <c r="Y50" s="2">
        <v>685.35067176137068</v>
      </c>
      <c r="Z50" t="s">
        <v>53</v>
      </c>
      <c r="AA50" s="2">
        <v>182.30327868852459</v>
      </c>
      <c r="AB50" s="2">
        <v>40.1</v>
      </c>
      <c r="AC50" s="2">
        <v>222.40327868852458</v>
      </c>
      <c r="AD50" s="2"/>
      <c r="AF50" s="2"/>
      <c r="AG50" s="2"/>
      <c r="AH50" s="2"/>
      <c r="AI50" s="2">
        <v>473.83327868852462</v>
      </c>
      <c r="AJ50" s="2">
        <v>462.95</v>
      </c>
      <c r="AK50" s="2">
        <v>97.219499999999996</v>
      </c>
      <c r="AL50" s="2">
        <v>365.73050000000001</v>
      </c>
      <c r="AM50" s="2">
        <f t="shared" si="0"/>
        <v>0</v>
      </c>
      <c r="AN50" s="2">
        <v>936.8</v>
      </c>
      <c r="AO50" s="3" t="s">
        <v>172</v>
      </c>
      <c r="AP50" s="2">
        <v>0</v>
      </c>
      <c r="AQ50" s="3" t="s">
        <v>173</v>
      </c>
      <c r="AR50" s="2"/>
      <c r="AS50" s="3"/>
      <c r="AT50" s="2"/>
      <c r="AU50" s="3"/>
      <c r="AV50" s="2">
        <f t="shared" si="1"/>
        <v>0</v>
      </c>
      <c r="AW50" s="2"/>
      <c r="AX50" s="3"/>
      <c r="AY50" s="2">
        <v>36</v>
      </c>
      <c r="AZ50" s="3" t="s">
        <v>174</v>
      </c>
      <c r="BA50" s="2"/>
      <c r="BB50" s="3"/>
      <c r="BC50" s="2"/>
      <c r="BD50" s="3"/>
    </row>
    <row r="51" spans="2:56">
      <c r="B51" t="s">
        <v>170</v>
      </c>
      <c r="C51" t="s">
        <v>171</v>
      </c>
      <c r="E51" s="2" t="s">
        <v>42</v>
      </c>
      <c r="G51" s="3" t="s">
        <v>56</v>
      </c>
      <c r="H51" s="3" t="s">
        <v>138</v>
      </c>
      <c r="I51" s="2">
        <v>95</v>
      </c>
      <c r="J51" s="2">
        <v>0</v>
      </c>
      <c r="K51" s="2"/>
      <c r="L51" s="2"/>
      <c r="M51" s="2"/>
      <c r="N51" s="2">
        <v>95</v>
      </c>
      <c r="O51" s="2"/>
      <c r="P51" t="s">
        <v>77</v>
      </c>
      <c r="Q51" t="s">
        <v>46</v>
      </c>
      <c r="R51" s="2">
        <v>17.39</v>
      </c>
      <c r="S51" s="2">
        <v>77.599999999999994</v>
      </c>
      <c r="T51" t="s">
        <v>47</v>
      </c>
      <c r="U51" s="2">
        <v>3.88</v>
      </c>
      <c r="V51" s="2">
        <v>0.85</v>
      </c>
      <c r="W51" s="2">
        <v>4.7300000000000004</v>
      </c>
      <c r="X51" s="2"/>
      <c r="Y51" s="2">
        <v>77.622334524836688</v>
      </c>
      <c r="Z51" t="s">
        <v>53</v>
      </c>
      <c r="AA51" s="2">
        <v>20.647540983606557</v>
      </c>
      <c r="AB51" s="2">
        <v>4.54</v>
      </c>
      <c r="AC51" s="2">
        <v>25.187540983606556</v>
      </c>
      <c r="AD51" s="2"/>
      <c r="AF51" s="2"/>
      <c r="AG51" s="2"/>
      <c r="AH51" s="2"/>
      <c r="AI51" s="2">
        <v>42.577540983606561</v>
      </c>
      <c r="AJ51" s="2">
        <v>52.43</v>
      </c>
      <c r="AK51" s="2">
        <v>11.010300000000001</v>
      </c>
      <c r="AL51" s="2">
        <v>41.419699999999999</v>
      </c>
      <c r="AM51" s="2">
        <f t="shared" si="0"/>
        <v>0</v>
      </c>
      <c r="AN51" s="2"/>
      <c r="AO51" s="3"/>
      <c r="AP51" s="2">
        <v>95</v>
      </c>
      <c r="AQ51" s="3" t="s">
        <v>175</v>
      </c>
      <c r="AR51" s="2"/>
      <c r="AS51" s="3"/>
      <c r="AT51" s="2"/>
      <c r="AU51" s="3"/>
      <c r="AV51" s="2">
        <f t="shared" si="1"/>
        <v>0</v>
      </c>
      <c r="AW51" s="2"/>
      <c r="AX51" s="3"/>
      <c r="AY51" s="2"/>
      <c r="AZ51" s="3"/>
      <c r="BA51" s="2"/>
      <c r="BB51" s="3"/>
      <c r="BC51" s="2"/>
      <c r="BD51" s="3"/>
    </row>
    <row r="52" spans="2:56">
      <c r="B52" t="s">
        <v>176</v>
      </c>
      <c r="C52" t="s">
        <v>177</v>
      </c>
      <c r="E52" s="2" t="s">
        <v>42</v>
      </c>
      <c r="G52" s="3" t="s">
        <v>154</v>
      </c>
      <c r="H52" s="3" t="s">
        <v>56</v>
      </c>
      <c r="I52" s="2">
        <v>729.6</v>
      </c>
      <c r="J52" s="2">
        <v>80</v>
      </c>
      <c r="K52" s="2"/>
      <c r="L52" s="2"/>
      <c r="M52" s="2"/>
      <c r="N52" s="2">
        <v>809.6</v>
      </c>
      <c r="O52" s="2">
        <v>32</v>
      </c>
      <c r="P52" t="s">
        <v>45</v>
      </c>
      <c r="Q52" t="s">
        <v>46</v>
      </c>
      <c r="R52" s="2">
        <v>148.16</v>
      </c>
      <c r="S52" s="2">
        <v>581.4</v>
      </c>
      <c r="T52" t="s">
        <v>47</v>
      </c>
      <c r="U52" s="2">
        <v>29.07</v>
      </c>
      <c r="V52" s="2">
        <v>6.4</v>
      </c>
      <c r="W52" s="2">
        <v>35.47</v>
      </c>
      <c r="X52" s="2">
        <v>0.73</v>
      </c>
      <c r="Y52" s="2">
        <v>581.4433625046222</v>
      </c>
      <c r="Z52" t="s">
        <v>53</v>
      </c>
      <c r="AA52" s="2">
        <v>154.6639344262295</v>
      </c>
      <c r="AB52" s="2">
        <v>34.03</v>
      </c>
      <c r="AC52" s="2">
        <v>188.6939344262295</v>
      </c>
      <c r="AD52" s="2"/>
      <c r="AF52" s="2"/>
      <c r="AG52" s="2"/>
      <c r="AH52" s="2"/>
      <c r="AI52" s="2">
        <v>416.8539344262295</v>
      </c>
      <c r="AJ52" s="2">
        <v>392.75</v>
      </c>
      <c r="AK52" s="2">
        <v>82.477500000000006</v>
      </c>
      <c r="AL52" s="2">
        <v>310.27249999999998</v>
      </c>
      <c r="AM52" s="2">
        <f t="shared" si="0"/>
        <v>0</v>
      </c>
      <c r="AN52" s="2">
        <v>809.6</v>
      </c>
      <c r="AO52" s="3" t="s">
        <v>178</v>
      </c>
      <c r="AP52" s="2"/>
      <c r="AQ52" s="3"/>
      <c r="AR52" s="2"/>
      <c r="AS52" s="3"/>
      <c r="AT52" s="2"/>
      <c r="AU52" s="3"/>
      <c r="AV52" s="2">
        <f t="shared" si="1"/>
        <v>0</v>
      </c>
      <c r="AW52" s="2"/>
      <c r="AX52" s="3"/>
      <c r="AY52" s="2">
        <v>32</v>
      </c>
      <c r="AZ52" s="3" t="s">
        <v>179</v>
      </c>
      <c r="BA52" s="2"/>
      <c r="BB52" s="3"/>
      <c r="BC52" s="2"/>
      <c r="BD52" s="3"/>
    </row>
    <row r="53" spans="2:56">
      <c r="B53" t="s">
        <v>176</v>
      </c>
      <c r="C53" t="s">
        <v>177</v>
      </c>
      <c r="E53" s="2" t="s">
        <v>42</v>
      </c>
      <c r="G53" s="3" t="s">
        <v>56</v>
      </c>
      <c r="H53" s="3" t="s">
        <v>57</v>
      </c>
      <c r="I53" s="2">
        <v>755.2</v>
      </c>
      <c r="J53" s="2">
        <v>80</v>
      </c>
      <c r="K53" s="2"/>
      <c r="L53" s="2"/>
      <c r="M53" s="2"/>
      <c r="N53" s="2">
        <v>835.2</v>
      </c>
      <c r="O53" s="2">
        <v>32</v>
      </c>
      <c r="P53" t="s">
        <v>45</v>
      </c>
      <c r="Q53" t="s">
        <v>46</v>
      </c>
      <c r="R53" s="2">
        <v>152.84</v>
      </c>
      <c r="S53" s="2">
        <v>602.4</v>
      </c>
      <c r="T53" t="s">
        <v>47</v>
      </c>
      <c r="U53" s="2">
        <v>30.12</v>
      </c>
      <c r="V53" s="2">
        <v>6.62</v>
      </c>
      <c r="W53" s="2">
        <v>36.74</v>
      </c>
      <c r="X53" s="2">
        <v>0.73</v>
      </c>
      <c r="Y53" s="2">
        <v>602.36657216812523</v>
      </c>
      <c r="Z53" t="s">
        <v>53</v>
      </c>
      <c r="AA53" s="2">
        <v>160.2295081967213</v>
      </c>
      <c r="AB53" s="2">
        <v>35.25</v>
      </c>
      <c r="AC53" s="2">
        <v>195.4795081967213</v>
      </c>
      <c r="AD53" s="2"/>
      <c r="AF53" s="2"/>
      <c r="AG53" s="2"/>
      <c r="AH53" s="2"/>
      <c r="AI53" s="2">
        <v>428.3195081967213</v>
      </c>
      <c r="AJ53" s="2">
        <v>406.88</v>
      </c>
      <c r="AK53" s="2">
        <v>85.444800000000001</v>
      </c>
      <c r="AL53" s="2">
        <v>321.43520000000001</v>
      </c>
      <c r="AM53" s="2">
        <f t="shared" si="0"/>
        <v>0</v>
      </c>
      <c r="AN53" s="2">
        <v>835.2</v>
      </c>
      <c r="AO53" s="3" t="s">
        <v>180</v>
      </c>
      <c r="AP53" s="2"/>
      <c r="AQ53" s="3"/>
      <c r="AR53" s="2"/>
      <c r="AS53" s="3"/>
      <c r="AT53" s="2"/>
      <c r="AU53" s="3"/>
      <c r="AV53" s="2">
        <f t="shared" si="1"/>
        <v>0</v>
      </c>
      <c r="AW53" s="2"/>
      <c r="AX53" s="3"/>
      <c r="AY53" s="2">
        <v>32</v>
      </c>
      <c r="AZ53" s="3" t="s">
        <v>181</v>
      </c>
      <c r="BA53" s="2"/>
      <c r="BB53" s="3"/>
      <c r="BC53" s="2"/>
      <c r="BD53" s="3"/>
    </row>
    <row r="54" spans="2:56">
      <c r="B54" t="s">
        <v>182</v>
      </c>
      <c r="C54" t="s">
        <v>183</v>
      </c>
      <c r="E54" s="2" t="s">
        <v>42</v>
      </c>
      <c r="G54" s="3" t="s">
        <v>126</v>
      </c>
      <c r="H54" s="3" t="s">
        <v>119</v>
      </c>
      <c r="I54" s="2">
        <v>345.6</v>
      </c>
      <c r="J54" s="2">
        <v>80</v>
      </c>
      <c r="K54" s="2"/>
      <c r="L54" s="2"/>
      <c r="M54" s="2"/>
      <c r="N54" s="2">
        <v>425.6</v>
      </c>
      <c r="O54" s="2">
        <v>16</v>
      </c>
      <c r="P54" t="s">
        <v>45</v>
      </c>
      <c r="Q54" t="s">
        <v>46</v>
      </c>
      <c r="R54" s="2">
        <v>77.88</v>
      </c>
      <c r="S54" s="2">
        <v>267.8</v>
      </c>
      <c r="T54" t="s">
        <v>47</v>
      </c>
      <c r="U54" s="2">
        <v>13.39</v>
      </c>
      <c r="V54" s="2">
        <v>2.94</v>
      </c>
      <c r="W54" s="2">
        <v>16.329999999999998</v>
      </c>
      <c r="X54" s="2">
        <v>0.49</v>
      </c>
      <c r="Y54" s="2">
        <v>267.71847651916676</v>
      </c>
      <c r="Z54" t="s">
        <v>53</v>
      </c>
      <c r="AA54" s="2">
        <v>71.213114754098356</v>
      </c>
      <c r="AB54" s="2">
        <v>15.67</v>
      </c>
      <c r="AC54" s="2">
        <v>86.883114754098358</v>
      </c>
      <c r="AD54" s="2"/>
      <c r="AF54" s="2"/>
      <c r="AG54" s="2"/>
      <c r="AH54" s="2"/>
      <c r="AI54" s="2">
        <v>244.76311475409835</v>
      </c>
      <c r="AJ54" s="2">
        <v>180.84</v>
      </c>
      <c r="AK54" s="2">
        <v>37.976399999999998</v>
      </c>
      <c r="AL54" s="2">
        <v>142.86359999999999</v>
      </c>
      <c r="AM54" s="2">
        <f t="shared" si="0"/>
        <v>0</v>
      </c>
      <c r="AN54" s="2">
        <v>425.6</v>
      </c>
      <c r="AO54" s="3" t="s">
        <v>184</v>
      </c>
      <c r="AP54" s="2"/>
      <c r="AQ54" s="3"/>
      <c r="AR54" s="2"/>
      <c r="AS54" s="3"/>
      <c r="AT54" s="2"/>
      <c r="AU54" s="3"/>
      <c r="AV54" s="2">
        <f t="shared" si="1"/>
        <v>0</v>
      </c>
      <c r="AW54" s="2"/>
      <c r="AX54" s="3"/>
      <c r="AY54" s="2">
        <v>16</v>
      </c>
      <c r="AZ54" s="3" t="s">
        <v>185</v>
      </c>
      <c r="BA54" s="2"/>
      <c r="BB54" s="3"/>
      <c r="BC54" s="2"/>
      <c r="BD54" s="3"/>
    </row>
    <row r="55" spans="2:56">
      <c r="B55" t="s">
        <v>182</v>
      </c>
      <c r="C55" t="s">
        <v>183</v>
      </c>
      <c r="E55" s="2" t="s">
        <v>42</v>
      </c>
      <c r="G55" s="3" t="s">
        <v>125</v>
      </c>
      <c r="H55" s="3" t="s">
        <v>126</v>
      </c>
      <c r="I55" s="2">
        <v>264</v>
      </c>
      <c r="J55" s="2">
        <v>80</v>
      </c>
      <c r="K55" s="2"/>
      <c r="L55" s="2"/>
      <c r="M55" s="2"/>
      <c r="N55" s="2">
        <v>344</v>
      </c>
      <c r="O55" s="2">
        <v>12</v>
      </c>
      <c r="P55" t="s">
        <v>45</v>
      </c>
      <c r="Q55" t="s">
        <v>46</v>
      </c>
      <c r="R55" s="2">
        <v>62.95</v>
      </c>
      <c r="S55" s="2">
        <v>201</v>
      </c>
      <c r="T55" t="s">
        <v>47</v>
      </c>
      <c r="U55" s="2">
        <v>10.050000000000001</v>
      </c>
      <c r="V55" s="2">
        <v>2.21</v>
      </c>
      <c r="W55" s="2">
        <v>12.26</v>
      </c>
      <c r="X55" s="2">
        <v>0.64</v>
      </c>
      <c r="Y55" s="2">
        <v>201.0353753235548</v>
      </c>
      <c r="Z55" t="s">
        <v>53</v>
      </c>
      <c r="AA55" s="2">
        <v>53.475409836065573</v>
      </c>
      <c r="AB55" s="2">
        <v>11.76</v>
      </c>
      <c r="AC55" s="2">
        <v>65.235409836065571</v>
      </c>
      <c r="AD55" s="2"/>
      <c r="AF55" s="2"/>
      <c r="AG55" s="2"/>
      <c r="AH55" s="2"/>
      <c r="AI55" s="2">
        <v>208.18540983606556</v>
      </c>
      <c r="AJ55" s="2">
        <v>135.80000000000001</v>
      </c>
      <c r="AK55" s="2">
        <v>28.518000000000001</v>
      </c>
      <c r="AL55" s="2">
        <v>107.282</v>
      </c>
      <c r="AM55" s="2">
        <f t="shared" si="0"/>
        <v>0</v>
      </c>
      <c r="AN55" s="2">
        <v>344</v>
      </c>
      <c r="AO55" s="3" t="s">
        <v>186</v>
      </c>
      <c r="AP55" s="2"/>
      <c r="AQ55" s="3"/>
      <c r="AR55" s="2"/>
      <c r="AS55" s="3"/>
      <c r="AT55" s="2"/>
      <c r="AU55" s="3"/>
      <c r="AV55" s="2">
        <f t="shared" si="1"/>
        <v>0</v>
      </c>
      <c r="AW55" s="2"/>
      <c r="AX55" s="3"/>
      <c r="AY55" s="2">
        <v>12</v>
      </c>
      <c r="AZ55" s="3" t="s">
        <v>187</v>
      </c>
      <c r="BA55" s="2"/>
      <c r="BB55" s="3"/>
      <c r="BC55" s="2"/>
      <c r="BD55" s="3"/>
    </row>
    <row r="56" spans="2:56">
      <c r="B56" t="s">
        <v>188</v>
      </c>
      <c r="C56" t="s">
        <v>189</v>
      </c>
      <c r="E56" s="2" t="s">
        <v>42</v>
      </c>
      <c r="G56" s="3" t="s">
        <v>126</v>
      </c>
      <c r="H56" s="3" t="s">
        <v>155</v>
      </c>
      <c r="I56" s="2">
        <v>272</v>
      </c>
      <c r="J56" s="2">
        <v>80</v>
      </c>
      <c r="K56" s="2"/>
      <c r="L56" s="2"/>
      <c r="M56" s="2"/>
      <c r="N56" s="2">
        <v>352</v>
      </c>
      <c r="O56" s="2">
        <v>12</v>
      </c>
      <c r="P56" t="s">
        <v>58</v>
      </c>
      <c r="Q56" t="s">
        <v>46</v>
      </c>
      <c r="R56" s="2">
        <v>83.74</v>
      </c>
      <c r="S56" s="2">
        <v>188.2</v>
      </c>
      <c r="T56" t="s">
        <v>47</v>
      </c>
      <c r="U56" s="2">
        <v>9.41</v>
      </c>
      <c r="V56" s="2">
        <v>2.0699999999999998</v>
      </c>
      <c r="W56" s="2">
        <v>11.48</v>
      </c>
      <c r="X56" s="2"/>
      <c r="Y56" s="2">
        <v>188.26792178614525</v>
      </c>
      <c r="Z56" t="s">
        <v>190</v>
      </c>
      <c r="AA56" s="2">
        <v>46.295081967213115</v>
      </c>
      <c r="AB56" s="2">
        <v>10.19</v>
      </c>
      <c r="AC56" s="2">
        <v>56.485081967213112</v>
      </c>
      <c r="AD56" s="2"/>
      <c r="AF56" s="2"/>
      <c r="AG56" s="2"/>
      <c r="AH56" s="2"/>
      <c r="AI56" s="2">
        <v>220.22508196721313</v>
      </c>
      <c r="AJ56" s="2">
        <v>131.78</v>
      </c>
      <c r="AK56" s="2">
        <v>27.6738</v>
      </c>
      <c r="AL56" s="2">
        <v>104.1062</v>
      </c>
      <c r="AM56" s="2">
        <f t="shared" si="0"/>
        <v>352</v>
      </c>
      <c r="AN56" s="2"/>
      <c r="AO56" s="3"/>
      <c r="AP56" s="2"/>
      <c r="AQ56" s="3"/>
      <c r="AR56" s="2"/>
      <c r="AS56" s="3"/>
      <c r="AT56" s="2"/>
      <c r="AU56" s="3"/>
      <c r="AV56" s="2">
        <f t="shared" si="1"/>
        <v>0</v>
      </c>
      <c r="AW56" s="2"/>
      <c r="AX56" s="3"/>
      <c r="AY56" s="2"/>
      <c r="AZ56" s="3"/>
      <c r="BA56" s="2"/>
      <c r="BB56" s="3"/>
      <c r="BC56" s="2">
        <v>12</v>
      </c>
      <c r="BD56" s="3" t="s">
        <v>191</v>
      </c>
    </row>
    <row r="57" spans="2:56">
      <c r="B57" t="s">
        <v>192</v>
      </c>
      <c r="C57" t="s">
        <v>193</v>
      </c>
      <c r="E57" s="2" t="s">
        <v>42</v>
      </c>
      <c r="G57" s="3" t="s">
        <v>126</v>
      </c>
      <c r="H57" s="3" t="s">
        <v>57</v>
      </c>
      <c r="I57" s="2">
        <v>237.15</v>
      </c>
      <c r="J57" s="2">
        <v>90</v>
      </c>
      <c r="K57" s="2"/>
      <c r="L57" s="2"/>
      <c r="M57" s="2"/>
      <c r="N57" s="2">
        <v>327.14999999999998</v>
      </c>
      <c r="O57" s="2"/>
      <c r="P57" t="s">
        <v>58</v>
      </c>
      <c r="Q57" t="s">
        <v>46</v>
      </c>
      <c r="R57" s="2">
        <v>77.83</v>
      </c>
      <c r="S57" s="2">
        <v>159.4</v>
      </c>
      <c r="T57" t="s">
        <v>47</v>
      </c>
      <c r="U57" s="2">
        <v>7.97</v>
      </c>
      <c r="V57" s="2">
        <v>1.75</v>
      </c>
      <c r="W57" s="2">
        <v>9.7200000000000006</v>
      </c>
      <c r="X57" s="2"/>
      <c r="Y57" s="2">
        <v>159.33439556263707</v>
      </c>
      <c r="Z57" t="s">
        <v>190</v>
      </c>
      <c r="AA57" s="2">
        <v>39.180327868852459</v>
      </c>
      <c r="AB57" s="2">
        <v>8.6199999999999992</v>
      </c>
      <c r="AC57" s="2">
        <v>47.800327868852456</v>
      </c>
      <c r="AD57" s="2"/>
      <c r="AF57" s="2"/>
      <c r="AG57" s="2"/>
      <c r="AH57" s="2"/>
      <c r="AI57" s="2">
        <v>215.63032786885245</v>
      </c>
      <c r="AJ57" s="2">
        <v>111.53</v>
      </c>
      <c r="AK57" s="2">
        <v>23.421299999999999</v>
      </c>
      <c r="AL57" s="2">
        <v>88.108699999999999</v>
      </c>
      <c r="AM57" s="2">
        <f t="shared" si="0"/>
        <v>327.14999999999998</v>
      </c>
      <c r="AN57" s="2"/>
      <c r="AO57" s="3"/>
      <c r="AP57" s="2"/>
      <c r="AQ57" s="3"/>
      <c r="AR57" s="2"/>
      <c r="AS57" s="3"/>
      <c r="AT57" s="2"/>
      <c r="AU57" s="3"/>
      <c r="AV57" s="2">
        <f t="shared" si="1"/>
        <v>0</v>
      </c>
      <c r="AW57" s="2"/>
      <c r="AX57" s="3"/>
      <c r="AY57" s="2"/>
      <c r="AZ57" s="3"/>
      <c r="BA57" s="2"/>
      <c r="BB57" s="3"/>
      <c r="BC57" s="2"/>
      <c r="BD57" s="3"/>
    </row>
    <row r="58" spans="2:56">
      <c r="B58" t="s">
        <v>40</v>
      </c>
      <c r="C58" t="s">
        <v>41</v>
      </c>
      <c r="E58" s="2" t="s">
        <v>42</v>
      </c>
      <c r="G58" s="3" t="s">
        <v>194</v>
      </c>
      <c r="H58" s="3" t="s">
        <v>195</v>
      </c>
      <c r="I58" s="2">
        <v>1354.85</v>
      </c>
      <c r="J58" s="2">
        <v>90</v>
      </c>
      <c r="K58" s="2"/>
      <c r="L58" s="2"/>
      <c r="M58" s="2"/>
      <c r="N58" s="2">
        <v>1444.85</v>
      </c>
      <c r="O58" s="2">
        <v>42</v>
      </c>
      <c r="P58" t="s">
        <v>58</v>
      </c>
      <c r="Q58" t="s">
        <v>46</v>
      </c>
      <c r="R58" s="2">
        <v>340.2</v>
      </c>
      <c r="S58" s="2">
        <v>1014.6</v>
      </c>
      <c r="T58" t="s">
        <v>47</v>
      </c>
      <c r="U58" s="2">
        <v>50.73</v>
      </c>
      <c r="V58" s="2">
        <v>11.16</v>
      </c>
      <c r="W58" s="2">
        <v>61.89</v>
      </c>
      <c r="X58" s="2">
        <v>28.58</v>
      </c>
      <c r="Y58" s="2">
        <v>1014.6370023419204</v>
      </c>
      <c r="Z58" t="s">
        <v>53</v>
      </c>
      <c r="AA58" s="2">
        <v>269.89344262295083</v>
      </c>
      <c r="AB58" s="2">
        <v>59.37</v>
      </c>
      <c r="AC58" s="2">
        <v>329.26344262295083</v>
      </c>
      <c r="AD58" s="2"/>
      <c r="AF58" s="2"/>
      <c r="AG58" s="2"/>
      <c r="AH58" s="2"/>
      <c r="AI58" s="2">
        <v>759.46344262295077</v>
      </c>
      <c r="AJ58" s="2">
        <v>685.37</v>
      </c>
      <c r="AK58" s="2">
        <v>143.92769999999999</v>
      </c>
      <c r="AL58" s="2">
        <v>541.44230000000005</v>
      </c>
      <c r="AM58" s="2">
        <f t="shared" si="0"/>
        <v>0</v>
      </c>
      <c r="AN58" s="2"/>
      <c r="AO58" s="3"/>
      <c r="AP58" s="2">
        <v>1444.85</v>
      </c>
      <c r="AQ58" s="3" t="s">
        <v>196</v>
      </c>
      <c r="AR58" s="2"/>
      <c r="AS58" s="3"/>
      <c r="AT58" s="2"/>
      <c r="AU58" s="3"/>
      <c r="AV58" s="2">
        <f t="shared" si="1"/>
        <v>0</v>
      </c>
      <c r="AW58" s="2"/>
      <c r="AX58" s="3"/>
      <c r="AY58" s="2">
        <v>42</v>
      </c>
      <c r="AZ58" s="3" t="s">
        <v>197</v>
      </c>
      <c r="BA58" s="2"/>
      <c r="BB58" s="3"/>
      <c r="BC58" s="2"/>
      <c r="BD58" s="3"/>
    </row>
    <row r="59" spans="2:56">
      <c r="B59" t="s">
        <v>40</v>
      </c>
      <c r="C59" t="s">
        <v>41</v>
      </c>
      <c r="E59" s="2" t="s">
        <v>42</v>
      </c>
      <c r="G59" s="3" t="s">
        <v>57</v>
      </c>
      <c r="H59" s="3" t="s">
        <v>198</v>
      </c>
      <c r="I59" s="2">
        <v>631.54999999999995</v>
      </c>
      <c r="J59" s="2">
        <v>90</v>
      </c>
      <c r="K59" s="2"/>
      <c r="L59" s="2"/>
      <c r="M59" s="2"/>
      <c r="N59" s="2">
        <v>721.55</v>
      </c>
      <c r="O59" s="2">
        <v>24</v>
      </c>
      <c r="P59" t="s">
        <v>58</v>
      </c>
      <c r="Q59" t="s">
        <v>46</v>
      </c>
      <c r="R59" s="2">
        <v>169.9</v>
      </c>
      <c r="S59" s="2">
        <v>461.6</v>
      </c>
      <c r="T59" t="s">
        <v>47</v>
      </c>
      <c r="U59" s="2">
        <v>23.08</v>
      </c>
      <c r="V59" s="2">
        <v>5.08</v>
      </c>
      <c r="W59" s="2">
        <v>28.16</v>
      </c>
      <c r="X59" s="2">
        <v>14.57</v>
      </c>
      <c r="Y59" s="2">
        <v>461.66646123505484</v>
      </c>
      <c r="Z59" t="s">
        <v>53</v>
      </c>
      <c r="AA59" s="2">
        <v>122.80327868852459</v>
      </c>
      <c r="AB59" s="2">
        <v>27.02</v>
      </c>
      <c r="AC59" s="2">
        <v>149.8232786885246</v>
      </c>
      <c r="AD59" s="2"/>
      <c r="AF59" s="2"/>
      <c r="AG59" s="2"/>
      <c r="AH59" s="2"/>
      <c r="AI59" s="2">
        <v>409.7232786885246</v>
      </c>
      <c r="AJ59" s="2">
        <v>311.83999999999997</v>
      </c>
      <c r="AK59" s="2">
        <v>65.486400000000003</v>
      </c>
      <c r="AL59" s="2">
        <v>246.3536</v>
      </c>
      <c r="AM59" s="2">
        <f t="shared" si="0"/>
        <v>0</v>
      </c>
      <c r="AN59" s="2"/>
      <c r="AO59" s="3"/>
      <c r="AP59" s="2">
        <v>721.55</v>
      </c>
      <c r="AQ59" s="3" t="s">
        <v>199</v>
      </c>
      <c r="AR59" s="2"/>
      <c r="AS59" s="3"/>
      <c r="AT59" s="2"/>
      <c r="AU59" s="3"/>
      <c r="AV59" s="2">
        <f t="shared" si="1"/>
        <v>0</v>
      </c>
      <c r="AW59" s="2"/>
      <c r="AX59" s="3"/>
      <c r="AY59" s="2">
        <v>24</v>
      </c>
      <c r="AZ59" s="3" t="s">
        <v>200</v>
      </c>
      <c r="BA59" s="2"/>
      <c r="BB59" s="3"/>
      <c r="BC59" s="2"/>
      <c r="BD59" s="3"/>
    </row>
    <row r="60" spans="2:56">
      <c r="B60" t="s">
        <v>40</v>
      </c>
      <c r="C60" t="s">
        <v>41</v>
      </c>
      <c r="E60" s="2" t="s">
        <v>42</v>
      </c>
      <c r="G60" s="3" t="s">
        <v>201</v>
      </c>
      <c r="H60" s="3" t="s">
        <v>194</v>
      </c>
      <c r="I60" s="2">
        <v>2060.64</v>
      </c>
      <c r="J60" s="2">
        <v>90</v>
      </c>
      <c r="K60" s="2"/>
      <c r="L60" s="2"/>
      <c r="M60" s="2"/>
      <c r="N60" s="2">
        <v>2150.64</v>
      </c>
      <c r="O60" s="2">
        <v>30</v>
      </c>
      <c r="P60" t="s">
        <v>58</v>
      </c>
      <c r="Q60" t="s">
        <v>46</v>
      </c>
      <c r="R60" s="2">
        <v>506.39</v>
      </c>
      <c r="S60" s="2">
        <v>1554.2</v>
      </c>
      <c r="T60" t="s">
        <v>47</v>
      </c>
      <c r="U60" s="2">
        <v>77.709999999999994</v>
      </c>
      <c r="V60" s="2">
        <v>17.100000000000001</v>
      </c>
      <c r="W60" s="2">
        <v>94.81</v>
      </c>
      <c r="X60" s="2">
        <v>42.34</v>
      </c>
      <c r="Y60" s="2">
        <v>1554.264760261309</v>
      </c>
      <c r="Z60" t="s">
        <v>53</v>
      </c>
      <c r="AA60" s="2">
        <v>413.43442622950818</v>
      </c>
      <c r="AB60" s="2">
        <v>90.96</v>
      </c>
      <c r="AC60" s="2">
        <v>504.39442622950821</v>
      </c>
      <c r="AD60" s="2"/>
      <c r="AF60" s="2"/>
      <c r="AG60" s="2"/>
      <c r="AH60" s="2"/>
      <c r="AI60" s="2">
        <v>1100.7844262295082</v>
      </c>
      <c r="AJ60" s="2">
        <v>1049.8599999999999</v>
      </c>
      <c r="AK60" s="2">
        <v>220.47059999999999</v>
      </c>
      <c r="AL60" s="2">
        <v>829.38940000000002</v>
      </c>
      <c r="AM60" s="2">
        <f t="shared" si="0"/>
        <v>0</v>
      </c>
      <c r="AN60" s="2"/>
      <c r="AO60" s="3"/>
      <c r="AP60" s="2">
        <v>2150.64</v>
      </c>
      <c r="AQ60" s="3" t="s">
        <v>202</v>
      </c>
      <c r="AR60" s="2"/>
      <c r="AS60" s="3"/>
      <c r="AT60" s="2"/>
      <c r="AU60" s="3"/>
      <c r="AV60" s="2">
        <f t="shared" si="1"/>
        <v>0</v>
      </c>
      <c r="AW60" s="2"/>
      <c r="AX60" s="3"/>
      <c r="AY60" s="2">
        <v>30</v>
      </c>
      <c r="AZ60" s="3" t="s">
        <v>203</v>
      </c>
      <c r="BA60" s="2"/>
      <c r="BB60" s="3"/>
      <c r="BC60" s="2"/>
      <c r="BD60" s="3"/>
    </row>
    <row r="61" spans="2:56">
      <c r="B61" t="s">
        <v>70</v>
      </c>
      <c r="C61" t="s">
        <v>71</v>
      </c>
      <c r="E61" s="2" t="s">
        <v>42</v>
      </c>
      <c r="G61" s="3" t="s">
        <v>98</v>
      </c>
      <c r="H61" s="3" t="s">
        <v>204</v>
      </c>
      <c r="I61" s="2">
        <v>744.8</v>
      </c>
      <c r="J61" s="2">
        <v>80</v>
      </c>
      <c r="K61" s="2"/>
      <c r="L61" s="2"/>
      <c r="M61" s="2"/>
      <c r="N61" s="2">
        <v>824.8</v>
      </c>
      <c r="O61" s="2">
        <v>21</v>
      </c>
      <c r="P61" t="s">
        <v>45</v>
      </c>
      <c r="Q61" t="s">
        <v>46</v>
      </c>
      <c r="R61" s="2">
        <v>150.94</v>
      </c>
      <c r="S61" s="2">
        <v>593.79999999999995</v>
      </c>
      <c r="T61" t="s">
        <v>47</v>
      </c>
      <c r="U61" s="2">
        <v>29.69</v>
      </c>
      <c r="V61" s="2">
        <v>6.54</v>
      </c>
      <c r="W61" s="2">
        <v>36.229999999999997</v>
      </c>
      <c r="X61" s="2">
        <v>0.93</v>
      </c>
      <c r="Y61" s="2">
        <v>593.86136849607988</v>
      </c>
      <c r="Z61" t="s">
        <v>73</v>
      </c>
      <c r="AA61" s="2">
        <v>109.27049180327869</v>
      </c>
      <c r="AB61" s="2">
        <v>24.04</v>
      </c>
      <c r="AC61" s="2">
        <v>133.31049180327869</v>
      </c>
      <c r="AD61" s="2"/>
      <c r="AF61" s="2"/>
      <c r="AG61" s="2"/>
      <c r="AH61" s="2"/>
      <c r="AI61" s="2">
        <v>364.25049180327869</v>
      </c>
      <c r="AJ61" s="2">
        <v>460.55</v>
      </c>
      <c r="AK61" s="2">
        <v>96.715500000000006</v>
      </c>
      <c r="AL61" s="2">
        <v>363.83449999999999</v>
      </c>
      <c r="AM61" s="2">
        <f t="shared" si="0"/>
        <v>0</v>
      </c>
      <c r="AN61" s="2">
        <v>824.8</v>
      </c>
      <c r="AO61" s="3" t="s">
        <v>205</v>
      </c>
      <c r="AP61" s="2"/>
      <c r="AQ61" s="3"/>
      <c r="AR61" s="2"/>
      <c r="AS61" s="3"/>
      <c r="AT61" s="2"/>
      <c r="AU61" s="3"/>
      <c r="AV61" s="2">
        <f t="shared" si="1"/>
        <v>0</v>
      </c>
      <c r="AW61" s="2"/>
      <c r="AX61" s="3"/>
      <c r="AY61" s="2">
        <v>21</v>
      </c>
      <c r="AZ61" s="3" t="s">
        <v>206</v>
      </c>
      <c r="BA61" s="2"/>
      <c r="BB61" s="3"/>
      <c r="BC61" s="2"/>
      <c r="BD61" s="3"/>
    </row>
    <row r="62" spans="2:56">
      <c r="B62" t="s">
        <v>70</v>
      </c>
      <c r="C62" t="s">
        <v>71</v>
      </c>
      <c r="E62" s="2" t="s">
        <v>42</v>
      </c>
      <c r="G62" s="3" t="s">
        <v>198</v>
      </c>
      <c r="H62" s="3" t="s">
        <v>207</v>
      </c>
      <c r="I62" s="2">
        <v>774.15</v>
      </c>
      <c r="J62" s="2">
        <v>80</v>
      </c>
      <c r="K62" s="2"/>
      <c r="L62" s="2"/>
      <c r="M62" s="2"/>
      <c r="N62" s="2">
        <v>854.15</v>
      </c>
      <c r="O62" s="2">
        <v>21</v>
      </c>
      <c r="P62" t="s">
        <v>58</v>
      </c>
      <c r="Q62" t="s">
        <v>46</v>
      </c>
      <c r="R62" s="2">
        <v>201.12</v>
      </c>
      <c r="S62" s="2">
        <v>573</v>
      </c>
      <c r="T62" t="s">
        <v>47</v>
      </c>
      <c r="U62" s="2">
        <v>28.65</v>
      </c>
      <c r="V62" s="2">
        <v>6.3</v>
      </c>
      <c r="W62" s="2">
        <v>34.950000000000003</v>
      </c>
      <c r="X62" s="2">
        <v>16.48</v>
      </c>
      <c r="Y62" s="2">
        <v>573.01318602993581</v>
      </c>
      <c r="Z62" t="s">
        <v>73</v>
      </c>
      <c r="AA62" s="2">
        <v>105.43442622950819</v>
      </c>
      <c r="AB62" s="2">
        <v>23.19</v>
      </c>
      <c r="AC62" s="2">
        <v>128.6244262295082</v>
      </c>
      <c r="AD62" s="2"/>
      <c r="AF62" s="2"/>
      <c r="AG62" s="2"/>
      <c r="AH62" s="2"/>
      <c r="AI62" s="2">
        <v>409.74442622950818</v>
      </c>
      <c r="AJ62" s="2">
        <v>444.4</v>
      </c>
      <c r="AK62" s="2">
        <v>93.323999999999998</v>
      </c>
      <c r="AL62" s="2">
        <v>351.07600000000002</v>
      </c>
      <c r="AM62" s="2">
        <f t="shared" si="0"/>
        <v>0</v>
      </c>
      <c r="AN62" s="2"/>
      <c r="AO62" s="3"/>
      <c r="AP62" s="2">
        <v>854.15</v>
      </c>
      <c r="AQ62" s="3" t="s">
        <v>208</v>
      </c>
      <c r="AR62" s="2"/>
      <c r="AS62" s="3"/>
      <c r="AT62" s="2"/>
      <c r="AU62" s="3"/>
      <c r="AV62" s="2">
        <f t="shared" si="1"/>
        <v>0</v>
      </c>
      <c r="AW62" s="2"/>
      <c r="AX62" s="3"/>
      <c r="AY62" s="2"/>
      <c r="AZ62" s="3"/>
      <c r="BA62" s="2"/>
      <c r="BB62" s="3"/>
      <c r="BC62" s="2">
        <v>21</v>
      </c>
      <c r="BD62" s="3" t="s">
        <v>209</v>
      </c>
    </row>
    <row r="63" spans="2:56">
      <c r="B63" t="s">
        <v>70</v>
      </c>
      <c r="C63" t="s">
        <v>71</v>
      </c>
      <c r="E63" s="2" t="s">
        <v>42</v>
      </c>
      <c r="G63" s="3" t="s">
        <v>210</v>
      </c>
      <c r="H63" s="3" t="s">
        <v>211</v>
      </c>
      <c r="I63" s="2">
        <v>672</v>
      </c>
      <c r="J63" s="2">
        <v>80</v>
      </c>
      <c r="K63" s="2"/>
      <c r="L63" s="2"/>
      <c r="M63" s="2"/>
      <c r="N63" s="2">
        <v>752</v>
      </c>
      <c r="O63" s="2">
        <v>15</v>
      </c>
      <c r="P63" t="s">
        <v>45</v>
      </c>
      <c r="Q63" t="s">
        <v>46</v>
      </c>
      <c r="R63" s="2">
        <v>137.62</v>
      </c>
      <c r="S63" s="2">
        <v>534.4</v>
      </c>
      <c r="T63" t="s">
        <v>47</v>
      </c>
      <c r="U63" s="2">
        <v>26.72</v>
      </c>
      <c r="V63" s="2">
        <v>5.88</v>
      </c>
      <c r="W63" s="2">
        <v>32.6</v>
      </c>
      <c r="X63" s="2">
        <v>0.63</v>
      </c>
      <c r="Y63" s="2">
        <v>534.39059158945122</v>
      </c>
      <c r="Z63" t="s">
        <v>73</v>
      </c>
      <c r="AA63" s="2">
        <v>98.327868852459019</v>
      </c>
      <c r="AB63" s="2">
        <v>21.63</v>
      </c>
      <c r="AC63" s="2">
        <v>119.95786885245901</v>
      </c>
      <c r="AD63" s="2"/>
      <c r="AF63" s="2"/>
      <c r="AG63" s="2"/>
      <c r="AH63" s="2"/>
      <c r="AI63" s="2">
        <v>337.57786885245901</v>
      </c>
      <c r="AJ63" s="2">
        <v>414.43</v>
      </c>
      <c r="AK63" s="2">
        <v>87.030299999999997</v>
      </c>
      <c r="AL63" s="2">
        <v>327.3997</v>
      </c>
      <c r="AM63" s="2">
        <f t="shared" si="0"/>
        <v>0</v>
      </c>
      <c r="AN63" s="2">
        <v>752</v>
      </c>
      <c r="AO63" s="3" t="s">
        <v>212</v>
      </c>
      <c r="AP63" s="2"/>
      <c r="AQ63" s="3"/>
      <c r="AR63" s="2"/>
      <c r="AS63" s="3"/>
      <c r="AT63" s="2"/>
      <c r="AU63" s="3"/>
      <c r="AV63" s="2">
        <f t="shared" si="1"/>
        <v>0</v>
      </c>
      <c r="AW63" s="2"/>
      <c r="AX63" s="3"/>
      <c r="AY63" s="2">
        <v>15</v>
      </c>
      <c r="AZ63" s="3" t="s">
        <v>213</v>
      </c>
      <c r="BA63" s="2"/>
      <c r="BB63" s="3"/>
      <c r="BC63" s="2"/>
      <c r="BD63" s="3"/>
    </row>
    <row r="64" spans="2:56">
      <c r="B64" t="s">
        <v>70</v>
      </c>
      <c r="C64" t="s">
        <v>71</v>
      </c>
      <c r="E64" s="2" t="s">
        <v>42</v>
      </c>
      <c r="G64" s="3" t="s">
        <v>214</v>
      </c>
      <c r="H64" s="3" t="s">
        <v>194</v>
      </c>
      <c r="I64" s="2">
        <v>720.09</v>
      </c>
      <c r="J64" s="2">
        <v>80</v>
      </c>
      <c r="K64" s="2"/>
      <c r="L64" s="2"/>
      <c r="M64" s="2"/>
      <c r="N64" s="2">
        <v>800.09</v>
      </c>
      <c r="O64" s="2">
        <v>10.5</v>
      </c>
      <c r="P64" t="s">
        <v>58</v>
      </c>
      <c r="Q64" t="s">
        <v>46</v>
      </c>
      <c r="R64" s="2">
        <v>190.34</v>
      </c>
      <c r="S64" s="2">
        <v>529.79999999999995</v>
      </c>
      <c r="T64" t="s">
        <v>47</v>
      </c>
      <c r="U64" s="2">
        <v>26.49</v>
      </c>
      <c r="V64" s="2">
        <v>5.82</v>
      </c>
      <c r="W64" s="2">
        <v>32.31</v>
      </c>
      <c r="X64" s="2">
        <v>0.41</v>
      </c>
      <c r="Y64" s="2">
        <v>529.75766215253032</v>
      </c>
      <c r="Z64" t="s">
        <v>73</v>
      </c>
      <c r="AA64" s="2">
        <v>97.47540983606558</v>
      </c>
      <c r="AB64" s="2">
        <v>21.45</v>
      </c>
      <c r="AC64" s="2">
        <v>118.92540983606557</v>
      </c>
      <c r="AD64" s="2"/>
      <c r="AF64" s="2"/>
      <c r="AG64" s="2"/>
      <c r="AH64" s="2"/>
      <c r="AI64" s="2">
        <v>389.2654098360656</v>
      </c>
      <c r="AJ64" s="2">
        <v>410.83</v>
      </c>
      <c r="AK64" s="2">
        <v>86.274299999999997</v>
      </c>
      <c r="AL64" s="2">
        <v>324.5557</v>
      </c>
      <c r="AM64" s="2">
        <f t="shared" si="0"/>
        <v>800.09</v>
      </c>
      <c r="AN64" s="2"/>
      <c r="AO64" s="3"/>
      <c r="AP64" s="2"/>
      <c r="AQ64" s="3"/>
      <c r="AR64" s="2"/>
      <c r="AS64" s="3"/>
      <c r="AT64" s="2"/>
      <c r="AU64" s="3"/>
      <c r="AV64" s="2">
        <f t="shared" si="1"/>
        <v>0</v>
      </c>
      <c r="AW64" s="2"/>
      <c r="AX64" s="3"/>
      <c r="AY64" s="2">
        <v>10.5</v>
      </c>
      <c r="AZ64" s="3" t="s">
        <v>215</v>
      </c>
      <c r="BA64" s="2"/>
      <c r="BB64" s="3"/>
      <c r="BC64" s="2"/>
      <c r="BD64" s="3"/>
    </row>
    <row r="65" spans="2:56">
      <c r="B65" t="s">
        <v>86</v>
      </c>
      <c r="C65" t="s">
        <v>87</v>
      </c>
      <c r="E65" s="2" t="s">
        <v>42</v>
      </c>
      <c r="G65" s="3" t="s">
        <v>216</v>
      </c>
      <c r="H65" s="3" t="s">
        <v>217</v>
      </c>
      <c r="I65" s="2">
        <v>1555.2</v>
      </c>
      <c r="J65" s="2">
        <v>110</v>
      </c>
      <c r="K65" s="2"/>
      <c r="L65" s="2"/>
      <c r="M65" s="2"/>
      <c r="N65" s="2">
        <v>1665.2</v>
      </c>
      <c r="O65" s="2">
        <v>24</v>
      </c>
      <c r="P65" t="s">
        <v>58</v>
      </c>
      <c r="Q65" t="s">
        <v>46</v>
      </c>
      <c r="R65" s="2">
        <v>331.14</v>
      </c>
      <c r="S65" s="2">
        <v>1224</v>
      </c>
      <c r="T65" t="s">
        <v>47</v>
      </c>
      <c r="U65" s="2">
        <v>61.2</v>
      </c>
      <c r="V65" s="2">
        <v>13.47</v>
      </c>
      <c r="W65" s="2">
        <v>74.67</v>
      </c>
      <c r="X65" s="2">
        <v>1.03</v>
      </c>
      <c r="Y65" s="2">
        <v>1224.0734141126159</v>
      </c>
      <c r="Z65" t="s">
        <v>73</v>
      </c>
      <c r="AA65" s="2">
        <v>225.2295081967213</v>
      </c>
      <c r="AB65" s="2">
        <v>49.55</v>
      </c>
      <c r="AC65" s="2">
        <v>274.77950819672134</v>
      </c>
      <c r="AD65" s="2"/>
      <c r="AF65" s="2"/>
      <c r="AG65" s="2"/>
      <c r="AH65" s="2"/>
      <c r="AI65" s="2">
        <v>715.91950819672127</v>
      </c>
      <c r="AJ65" s="2">
        <v>949.28</v>
      </c>
      <c r="AK65" s="2">
        <v>199.34880000000001</v>
      </c>
      <c r="AL65" s="2">
        <v>749.93119999999999</v>
      </c>
      <c r="AM65" s="2">
        <f t="shared" si="0"/>
        <v>1665.2</v>
      </c>
      <c r="AN65" s="2"/>
      <c r="AO65" s="3"/>
      <c r="AP65" s="2"/>
      <c r="AQ65" s="3"/>
      <c r="AR65" s="2"/>
      <c r="AS65" s="3"/>
      <c r="AT65" s="2"/>
      <c r="AU65" s="3"/>
      <c r="AV65" s="2">
        <f t="shared" si="1"/>
        <v>0</v>
      </c>
      <c r="AW65" s="2"/>
      <c r="AX65" s="3"/>
      <c r="AY65" s="2">
        <v>24</v>
      </c>
      <c r="AZ65" s="3" t="s">
        <v>218</v>
      </c>
      <c r="BA65" s="2"/>
      <c r="BB65" s="3"/>
      <c r="BC65" s="2"/>
      <c r="BD65" s="3"/>
    </row>
    <row r="66" spans="2:56">
      <c r="B66" t="s">
        <v>86</v>
      </c>
      <c r="C66" t="s">
        <v>87</v>
      </c>
      <c r="E66" s="2" t="s">
        <v>42</v>
      </c>
      <c r="G66" s="3" t="s">
        <v>217</v>
      </c>
      <c r="H66" s="3" t="s">
        <v>219</v>
      </c>
      <c r="I66" s="2">
        <v>1446.66</v>
      </c>
      <c r="J66" s="2">
        <v>110</v>
      </c>
      <c r="K66" s="2"/>
      <c r="L66" s="2"/>
      <c r="M66" s="2"/>
      <c r="N66" s="2">
        <v>1556.66</v>
      </c>
      <c r="O66" s="2">
        <v>28</v>
      </c>
      <c r="P66" t="s">
        <v>58</v>
      </c>
      <c r="Q66" t="s">
        <v>46</v>
      </c>
      <c r="R66" s="2">
        <v>309.56</v>
      </c>
      <c r="S66" s="2">
        <v>1137.2</v>
      </c>
      <c r="T66" t="s">
        <v>47</v>
      </c>
      <c r="U66" s="2">
        <v>56.86</v>
      </c>
      <c r="V66" s="2">
        <v>12.5</v>
      </c>
      <c r="W66" s="2">
        <v>69.36</v>
      </c>
      <c r="X66" s="2">
        <v>0.67</v>
      </c>
      <c r="Y66" s="2">
        <v>1137.1168923734854</v>
      </c>
      <c r="Z66" t="s">
        <v>73</v>
      </c>
      <c r="AA66" s="2">
        <v>209.2295081967213</v>
      </c>
      <c r="AB66" s="2">
        <v>46.03</v>
      </c>
      <c r="AC66" s="2">
        <v>255.2595081967213</v>
      </c>
      <c r="AD66" s="2"/>
      <c r="AF66" s="2"/>
      <c r="AG66" s="2"/>
      <c r="AH66" s="2"/>
      <c r="AI66" s="2">
        <v>674.81950819672136</v>
      </c>
      <c r="AJ66" s="2">
        <v>881.85</v>
      </c>
      <c r="AK66" s="2">
        <v>185.1885</v>
      </c>
      <c r="AL66" s="2">
        <v>696.66150000000005</v>
      </c>
      <c r="AM66" s="2">
        <f t="shared" si="0"/>
        <v>1556.66</v>
      </c>
      <c r="AN66" s="2"/>
      <c r="AO66" s="3"/>
      <c r="AP66" s="2"/>
      <c r="AQ66" s="3"/>
      <c r="AR66" s="2"/>
      <c r="AS66" s="3"/>
      <c r="AT66" s="2"/>
      <c r="AU66" s="3"/>
      <c r="AV66" s="2">
        <f t="shared" si="1"/>
        <v>0</v>
      </c>
      <c r="AW66" s="2"/>
      <c r="AX66" s="3"/>
      <c r="AY66" s="2">
        <v>28</v>
      </c>
      <c r="AZ66" s="3" t="s">
        <v>220</v>
      </c>
      <c r="BA66" s="2"/>
      <c r="BB66" s="3"/>
      <c r="BC66" s="2"/>
      <c r="BD66" s="3"/>
    </row>
    <row r="67" spans="2:56">
      <c r="B67" t="s">
        <v>86</v>
      </c>
      <c r="C67" t="s">
        <v>87</v>
      </c>
      <c r="E67" s="2" t="s">
        <v>42</v>
      </c>
      <c r="G67" s="3" t="s">
        <v>221</v>
      </c>
      <c r="H67" s="3" t="s">
        <v>222</v>
      </c>
      <c r="I67" s="2">
        <v>1710.72</v>
      </c>
      <c r="J67" s="2">
        <v>110</v>
      </c>
      <c r="K67" s="2"/>
      <c r="L67" s="2"/>
      <c r="M67" s="2"/>
      <c r="N67" s="2">
        <v>1820.72</v>
      </c>
      <c r="O67" s="2">
        <v>28</v>
      </c>
      <c r="P67" t="s">
        <v>58</v>
      </c>
      <c r="Q67" t="s">
        <v>46</v>
      </c>
      <c r="R67" s="2">
        <v>362.07</v>
      </c>
      <c r="S67" s="2">
        <v>1348.6</v>
      </c>
      <c r="T67" t="s">
        <v>47</v>
      </c>
      <c r="U67" s="2">
        <v>67.430000000000007</v>
      </c>
      <c r="V67" s="2">
        <v>14.84</v>
      </c>
      <c r="W67" s="2">
        <v>82.27</v>
      </c>
      <c r="X67" s="2">
        <v>0.67</v>
      </c>
      <c r="Y67" s="2">
        <v>1348.6724875267284</v>
      </c>
      <c r="Z67" t="s">
        <v>73</v>
      </c>
      <c r="AA67" s="2">
        <v>248.15573770491804</v>
      </c>
      <c r="AB67" s="2">
        <v>54.6</v>
      </c>
      <c r="AC67" s="2">
        <v>302.75573770491803</v>
      </c>
      <c r="AD67" s="2"/>
      <c r="AF67" s="2"/>
      <c r="AG67" s="2"/>
      <c r="AH67" s="2"/>
      <c r="AI67" s="2">
        <v>774.82573770491808</v>
      </c>
      <c r="AJ67" s="2">
        <v>1045.9100000000001</v>
      </c>
      <c r="AK67" s="2">
        <v>219.64109999999999</v>
      </c>
      <c r="AL67" s="2">
        <v>826.26890000000003</v>
      </c>
      <c r="AM67" s="2">
        <f t="shared" si="0"/>
        <v>1820.72</v>
      </c>
      <c r="AN67" s="2"/>
      <c r="AO67" s="3"/>
      <c r="AP67" s="2"/>
      <c r="AQ67" s="3"/>
      <c r="AR67" s="2"/>
      <c r="AS67" s="3"/>
      <c r="AT67" s="2"/>
      <c r="AU67" s="3"/>
      <c r="AV67" s="2">
        <f t="shared" si="1"/>
        <v>0</v>
      </c>
      <c r="AW67" s="2"/>
      <c r="AX67" s="3"/>
      <c r="AY67" s="2">
        <v>28</v>
      </c>
      <c r="AZ67" s="3" t="s">
        <v>223</v>
      </c>
      <c r="BA67" s="2"/>
      <c r="BB67" s="3"/>
      <c r="BC67" s="2"/>
      <c r="BD67" s="3"/>
    </row>
    <row r="68" spans="2:56">
      <c r="B68" t="s">
        <v>86</v>
      </c>
      <c r="C68" t="s">
        <v>87</v>
      </c>
      <c r="E68" s="2" t="s">
        <v>42</v>
      </c>
      <c r="G68" s="3" t="s">
        <v>119</v>
      </c>
      <c r="H68" s="3" t="s">
        <v>198</v>
      </c>
      <c r="I68" s="2">
        <v>494.1</v>
      </c>
      <c r="J68" s="2">
        <v>110</v>
      </c>
      <c r="K68" s="2"/>
      <c r="L68" s="2"/>
      <c r="M68" s="2"/>
      <c r="N68" s="2">
        <v>604.1</v>
      </c>
      <c r="O68" s="2">
        <v>6</v>
      </c>
      <c r="P68" t="s">
        <v>58</v>
      </c>
      <c r="Q68" t="s">
        <v>46</v>
      </c>
      <c r="R68" s="2">
        <v>120.13</v>
      </c>
      <c r="S68" s="2">
        <v>374</v>
      </c>
      <c r="T68" t="s">
        <v>47</v>
      </c>
      <c r="U68" s="2">
        <v>18.7</v>
      </c>
      <c r="V68" s="2">
        <v>4.1100000000000003</v>
      </c>
      <c r="W68" s="2">
        <v>22.81</v>
      </c>
      <c r="X68" s="2"/>
      <c r="Y68" s="2">
        <v>373.97540983606558</v>
      </c>
      <c r="Z68" t="s">
        <v>73</v>
      </c>
      <c r="AA68" s="2">
        <v>68.811475409836063</v>
      </c>
      <c r="AB68" s="2">
        <v>15.14</v>
      </c>
      <c r="AC68" s="2">
        <v>83.951475409836064</v>
      </c>
      <c r="AD68" s="2"/>
      <c r="AF68" s="2"/>
      <c r="AG68" s="2"/>
      <c r="AH68" s="2"/>
      <c r="AI68" s="2">
        <v>314.08147540983606</v>
      </c>
      <c r="AJ68" s="2">
        <v>290.02</v>
      </c>
      <c r="AK68" s="2">
        <v>60.904200000000003</v>
      </c>
      <c r="AL68" s="2">
        <v>229.11580000000001</v>
      </c>
      <c r="AM68" s="2">
        <f t="shared" si="0"/>
        <v>604.1</v>
      </c>
      <c r="AN68" s="2"/>
      <c r="AO68" s="3"/>
      <c r="AP68" s="2"/>
      <c r="AQ68" s="3"/>
      <c r="AR68" s="2"/>
      <c r="AS68" s="3"/>
      <c r="AT68" s="2"/>
      <c r="AU68" s="3"/>
      <c r="AV68" s="2">
        <f t="shared" si="1"/>
        <v>6</v>
      </c>
      <c r="AW68" s="2"/>
      <c r="AX68" s="3"/>
      <c r="AY68" s="2"/>
      <c r="AZ68" s="3"/>
      <c r="BA68" s="2"/>
      <c r="BB68" s="3"/>
      <c r="BC68" s="2"/>
      <c r="BD68" s="3"/>
    </row>
    <row r="69" spans="2:56">
      <c r="B69" t="s">
        <v>86</v>
      </c>
      <c r="C69" t="s">
        <v>87</v>
      </c>
      <c r="E69" s="2" t="s">
        <v>42</v>
      </c>
      <c r="G69" s="3" t="s">
        <v>222</v>
      </c>
      <c r="H69" s="3" t="s">
        <v>216</v>
      </c>
      <c r="I69" s="2">
        <v>778.56</v>
      </c>
      <c r="J69" s="2">
        <v>110</v>
      </c>
      <c r="K69" s="2"/>
      <c r="L69" s="2"/>
      <c r="M69" s="2"/>
      <c r="N69" s="2">
        <v>888.56</v>
      </c>
      <c r="O69" s="2">
        <v>9</v>
      </c>
      <c r="P69" t="s">
        <v>58</v>
      </c>
      <c r="Q69" t="s">
        <v>46</v>
      </c>
      <c r="R69" s="2">
        <v>176.7</v>
      </c>
      <c r="S69" s="2">
        <v>601.79999999999995</v>
      </c>
      <c r="T69" t="s">
        <v>47</v>
      </c>
      <c r="U69" s="2">
        <v>30.09</v>
      </c>
      <c r="V69" s="2">
        <v>6.62</v>
      </c>
      <c r="W69" s="2">
        <v>36.71</v>
      </c>
      <c r="X69" s="2">
        <v>0.39</v>
      </c>
      <c r="Y69" s="2">
        <v>601.87990021382757</v>
      </c>
      <c r="Z69" t="s">
        <v>73</v>
      </c>
      <c r="AA69" s="2">
        <v>110.74590163934427</v>
      </c>
      <c r="AB69" s="2">
        <v>24.37</v>
      </c>
      <c r="AC69" s="2">
        <v>135.11590163934426</v>
      </c>
      <c r="AD69" s="2"/>
      <c r="AF69" s="2"/>
      <c r="AG69" s="2"/>
      <c r="AH69" s="2"/>
      <c r="AI69" s="2">
        <v>421.81590163934425</v>
      </c>
      <c r="AJ69" s="2">
        <v>466.76</v>
      </c>
      <c r="AK69" s="2">
        <v>98.019599999999997</v>
      </c>
      <c r="AL69" s="2">
        <v>368.74040000000002</v>
      </c>
      <c r="AM69" s="2">
        <f t="shared" si="0"/>
        <v>888.56</v>
      </c>
      <c r="AN69" s="2"/>
      <c r="AO69" s="3"/>
      <c r="AP69" s="2"/>
      <c r="AQ69" s="3"/>
      <c r="AR69" s="2"/>
      <c r="AS69" s="3"/>
      <c r="AT69" s="2"/>
      <c r="AU69" s="3"/>
      <c r="AV69" s="2">
        <f t="shared" si="1"/>
        <v>0</v>
      </c>
      <c r="AW69" s="2"/>
      <c r="AX69" s="3"/>
      <c r="AY69" s="2">
        <v>9</v>
      </c>
      <c r="AZ69" s="3" t="s">
        <v>224</v>
      </c>
      <c r="BA69" s="2"/>
      <c r="BB69" s="3"/>
      <c r="BC69" s="2"/>
      <c r="BD69" s="3"/>
    </row>
    <row r="70" spans="2:56">
      <c r="B70" t="s">
        <v>86</v>
      </c>
      <c r="C70" t="s">
        <v>87</v>
      </c>
      <c r="E70" s="2" t="s">
        <v>42</v>
      </c>
      <c r="G70" s="3" t="s">
        <v>198</v>
      </c>
      <c r="H70" s="3" t="s">
        <v>225</v>
      </c>
      <c r="I70" s="2">
        <v>562.07000000000005</v>
      </c>
      <c r="J70" s="2">
        <v>110</v>
      </c>
      <c r="K70" s="2"/>
      <c r="L70" s="2"/>
      <c r="M70" s="2"/>
      <c r="N70" s="2">
        <v>672.07</v>
      </c>
      <c r="O70" s="2">
        <v>9</v>
      </c>
      <c r="P70" t="s">
        <v>58</v>
      </c>
      <c r="Q70" t="s">
        <v>46</v>
      </c>
      <c r="R70" s="2">
        <v>133.65</v>
      </c>
      <c r="S70" s="2">
        <v>428.4</v>
      </c>
      <c r="T70" t="s">
        <v>47</v>
      </c>
      <c r="U70" s="2">
        <v>21.42</v>
      </c>
      <c r="V70" s="2">
        <v>4.71</v>
      </c>
      <c r="W70" s="2">
        <v>26.13</v>
      </c>
      <c r="X70" s="2">
        <v>0.39</v>
      </c>
      <c r="Y70" s="2">
        <v>428.41233071988597</v>
      </c>
      <c r="Z70" t="s">
        <v>73</v>
      </c>
      <c r="AA70" s="2">
        <v>78.827868852459019</v>
      </c>
      <c r="AB70" s="2">
        <v>17.34</v>
      </c>
      <c r="AC70" s="2">
        <v>96.167868852459023</v>
      </c>
      <c r="AD70" s="2"/>
      <c r="AF70" s="2"/>
      <c r="AG70" s="2"/>
      <c r="AH70" s="2"/>
      <c r="AI70" s="2">
        <v>339.81786885245901</v>
      </c>
      <c r="AJ70" s="2">
        <v>332.25</v>
      </c>
      <c r="AK70" s="2">
        <v>69.772499999999994</v>
      </c>
      <c r="AL70" s="2">
        <v>262.47750000000002</v>
      </c>
      <c r="AM70" s="2">
        <f t="shared" si="0"/>
        <v>672.07</v>
      </c>
      <c r="AN70" s="2"/>
      <c r="AO70" s="3"/>
      <c r="AP70" s="2"/>
      <c r="AQ70" s="3"/>
      <c r="AR70" s="2"/>
      <c r="AS70" s="3"/>
      <c r="AT70" s="2"/>
      <c r="AU70" s="3"/>
      <c r="AV70" s="2">
        <f t="shared" si="1"/>
        <v>0</v>
      </c>
      <c r="AW70" s="2"/>
      <c r="AX70" s="3"/>
      <c r="AY70" s="2">
        <v>9</v>
      </c>
      <c r="AZ70" s="3" t="s">
        <v>226</v>
      </c>
      <c r="BA70" s="2"/>
      <c r="BB70" s="3"/>
      <c r="BC70" s="2"/>
      <c r="BD70" s="3"/>
    </row>
    <row r="71" spans="2:56">
      <c r="B71" t="s">
        <v>96</v>
      </c>
      <c r="C71" t="s">
        <v>97</v>
      </c>
      <c r="E71" s="2" t="s">
        <v>42</v>
      </c>
      <c r="G71" s="3" t="s">
        <v>118</v>
      </c>
      <c r="H71" s="3" t="s">
        <v>204</v>
      </c>
      <c r="I71" s="2">
        <v>1093</v>
      </c>
      <c r="J71" s="2">
        <v>160</v>
      </c>
      <c r="K71" s="2"/>
      <c r="L71" s="2"/>
      <c r="M71" s="2"/>
      <c r="N71" s="2">
        <v>1253</v>
      </c>
      <c r="O71" s="2">
        <v>20</v>
      </c>
      <c r="P71" t="s">
        <v>45</v>
      </c>
      <c r="Q71" t="s">
        <v>46</v>
      </c>
      <c r="R71" s="2">
        <v>229.3</v>
      </c>
      <c r="S71" s="2">
        <v>863.8</v>
      </c>
      <c r="T71" t="s">
        <v>47</v>
      </c>
      <c r="U71" s="2">
        <v>43.19</v>
      </c>
      <c r="V71" s="2">
        <v>9.5</v>
      </c>
      <c r="W71" s="2">
        <v>52.69</v>
      </c>
      <c r="X71" s="2">
        <v>0.55000000000000004</v>
      </c>
      <c r="Y71" s="2">
        <v>863.68496079828935</v>
      </c>
      <c r="Z71" t="s">
        <v>73</v>
      </c>
      <c r="AA71" s="2">
        <v>158.91803278688525</v>
      </c>
      <c r="AB71" s="2">
        <v>34.96</v>
      </c>
      <c r="AC71" s="2">
        <v>193.87803278688526</v>
      </c>
      <c r="AD71" s="2"/>
      <c r="AF71" s="2"/>
      <c r="AG71" s="2"/>
      <c r="AH71" s="2"/>
      <c r="AI71" s="2">
        <v>583.1780327868853</v>
      </c>
      <c r="AJ71" s="2">
        <v>669.82</v>
      </c>
      <c r="AK71" s="2">
        <v>140.66220000000001</v>
      </c>
      <c r="AL71" s="2">
        <v>529.15779999999995</v>
      </c>
      <c r="AM71" s="2">
        <f t="shared" ref="AM71:AM134" si="2">N71 - AN71 - AP71 - AR71 - AT71</f>
        <v>0</v>
      </c>
      <c r="AN71" s="2">
        <v>1253</v>
      </c>
      <c r="AO71" s="3" t="s">
        <v>227</v>
      </c>
      <c r="AP71" s="2"/>
      <c r="AQ71" s="3"/>
      <c r="AR71" s="2"/>
      <c r="AS71" s="3"/>
      <c r="AT71" s="2"/>
      <c r="AU71" s="3"/>
      <c r="AV71" s="2">
        <f t="shared" ref="AV71:AV134" si="3">O71 - AW71 - AY71 - BA71 - BC71</f>
        <v>0</v>
      </c>
      <c r="AW71" s="2"/>
      <c r="AX71" s="3"/>
      <c r="AY71" s="2">
        <v>20</v>
      </c>
      <c r="AZ71" s="3" t="s">
        <v>228</v>
      </c>
      <c r="BA71" s="2"/>
      <c r="BB71" s="3"/>
      <c r="BC71" s="2"/>
      <c r="BD71" s="3"/>
    </row>
    <row r="72" spans="2:56">
      <c r="B72" t="s">
        <v>96</v>
      </c>
      <c r="C72" t="s">
        <v>97</v>
      </c>
      <c r="E72" s="2" t="s">
        <v>42</v>
      </c>
      <c r="G72" s="3" t="s">
        <v>222</v>
      </c>
      <c r="H72" s="3" t="s">
        <v>229</v>
      </c>
      <c r="I72" s="2">
        <v>2623.5</v>
      </c>
      <c r="J72" s="2">
        <v>160</v>
      </c>
      <c r="K72" s="2"/>
      <c r="L72" s="2"/>
      <c r="M72" s="2"/>
      <c r="N72" s="2">
        <v>2783.5</v>
      </c>
      <c r="O72" s="2">
        <v>24</v>
      </c>
      <c r="P72" t="s">
        <v>58</v>
      </c>
      <c r="Q72" t="s">
        <v>46</v>
      </c>
      <c r="R72" s="2">
        <v>553.53</v>
      </c>
      <c r="S72" s="2">
        <v>2070</v>
      </c>
      <c r="T72" t="s">
        <v>47</v>
      </c>
      <c r="U72" s="2">
        <v>103.5</v>
      </c>
      <c r="V72" s="2">
        <v>22.77</v>
      </c>
      <c r="W72" s="2">
        <v>126.27</v>
      </c>
      <c r="X72" s="2">
        <v>0.61</v>
      </c>
      <c r="Y72" s="2">
        <v>2069.9839629365647</v>
      </c>
      <c r="Z72" t="s">
        <v>73</v>
      </c>
      <c r="AA72" s="2">
        <v>380.87704918032784</v>
      </c>
      <c r="AB72" s="2">
        <v>83.79</v>
      </c>
      <c r="AC72" s="2">
        <v>464.66704918032787</v>
      </c>
      <c r="AD72" s="2"/>
      <c r="AF72" s="2"/>
      <c r="AG72" s="2"/>
      <c r="AH72" s="2"/>
      <c r="AI72" s="2">
        <v>1178.1970491803279</v>
      </c>
      <c r="AJ72" s="2">
        <v>1605.31</v>
      </c>
      <c r="AK72" s="2">
        <v>337.11509999999998</v>
      </c>
      <c r="AL72" s="2">
        <v>1268.1949</v>
      </c>
      <c r="AM72" s="2">
        <f t="shared" si="2"/>
        <v>2783.5</v>
      </c>
      <c r="AN72" s="2"/>
      <c r="AO72" s="3"/>
      <c r="AP72" s="2"/>
      <c r="AQ72" s="3"/>
      <c r="AR72" s="2"/>
      <c r="AS72" s="3"/>
      <c r="AT72" s="2"/>
      <c r="AU72" s="3"/>
      <c r="AV72" s="2">
        <f t="shared" si="3"/>
        <v>0</v>
      </c>
      <c r="AW72" s="2"/>
      <c r="AX72" s="3"/>
      <c r="AY72" s="2">
        <v>24</v>
      </c>
      <c r="AZ72" s="3" t="s">
        <v>230</v>
      </c>
      <c r="BA72" s="2"/>
      <c r="BB72" s="3"/>
      <c r="BC72" s="2"/>
      <c r="BD72" s="3"/>
    </row>
    <row r="73" spans="2:56">
      <c r="B73" t="s">
        <v>96</v>
      </c>
      <c r="C73" t="s">
        <v>97</v>
      </c>
      <c r="E73" s="2" t="s">
        <v>42</v>
      </c>
      <c r="G73" s="3" t="s">
        <v>198</v>
      </c>
      <c r="H73" s="3" t="s">
        <v>221</v>
      </c>
      <c r="I73" s="2">
        <v>1331.2</v>
      </c>
      <c r="J73" s="2">
        <v>160</v>
      </c>
      <c r="K73" s="2"/>
      <c r="L73" s="2"/>
      <c r="M73" s="2"/>
      <c r="N73" s="2">
        <v>1491.2</v>
      </c>
      <c r="O73" s="2">
        <v>12</v>
      </c>
      <c r="P73" t="s">
        <v>45</v>
      </c>
      <c r="Q73" t="s">
        <v>46</v>
      </c>
      <c r="R73" s="2">
        <v>272.89</v>
      </c>
      <c r="S73" s="2">
        <v>1058.4000000000001</v>
      </c>
      <c r="T73" t="s">
        <v>47</v>
      </c>
      <c r="U73" s="2">
        <v>52.92</v>
      </c>
      <c r="V73" s="2">
        <v>11.64</v>
      </c>
      <c r="W73" s="2">
        <v>64.56</v>
      </c>
      <c r="X73" s="2">
        <v>0.64</v>
      </c>
      <c r="Y73" s="2">
        <v>1058.3125445473984</v>
      </c>
      <c r="Z73" t="s">
        <v>73</v>
      </c>
      <c r="AA73" s="2">
        <v>194.7295081967213</v>
      </c>
      <c r="AB73" s="2">
        <v>42.84</v>
      </c>
      <c r="AC73" s="2">
        <v>237.5695081967213</v>
      </c>
      <c r="AD73" s="2"/>
      <c r="AF73" s="2"/>
      <c r="AG73" s="2"/>
      <c r="AH73" s="2"/>
      <c r="AI73" s="2">
        <v>670.45950819672134</v>
      </c>
      <c r="AJ73" s="2">
        <v>820.74</v>
      </c>
      <c r="AK73" s="2">
        <v>172.3554</v>
      </c>
      <c r="AL73" s="2">
        <v>648.38459999999998</v>
      </c>
      <c r="AM73" s="2">
        <f t="shared" si="2"/>
        <v>0</v>
      </c>
      <c r="AN73" s="2">
        <v>1491.2</v>
      </c>
      <c r="AO73" s="3" t="s">
        <v>231</v>
      </c>
      <c r="AP73" s="2"/>
      <c r="AQ73" s="3"/>
      <c r="AR73" s="2"/>
      <c r="AS73" s="3"/>
      <c r="AT73" s="2"/>
      <c r="AU73" s="3"/>
      <c r="AV73" s="2">
        <f t="shared" si="3"/>
        <v>0</v>
      </c>
      <c r="AW73" s="2"/>
      <c r="AX73" s="3"/>
      <c r="AY73" s="2">
        <v>12</v>
      </c>
      <c r="AZ73" s="3" t="s">
        <v>232</v>
      </c>
      <c r="BA73" s="2"/>
      <c r="BB73" s="3"/>
      <c r="BC73" s="2"/>
      <c r="BD73" s="3"/>
    </row>
    <row r="74" spans="2:56">
      <c r="B74" t="s">
        <v>96</v>
      </c>
      <c r="C74" t="s">
        <v>97</v>
      </c>
      <c r="E74" s="2" t="s">
        <v>42</v>
      </c>
      <c r="G74" s="3" t="s">
        <v>229</v>
      </c>
      <c r="H74" s="3" t="s">
        <v>233</v>
      </c>
      <c r="I74" s="2">
        <v>1467.2</v>
      </c>
      <c r="J74" s="2">
        <v>180</v>
      </c>
      <c r="K74" s="2"/>
      <c r="L74" s="2"/>
      <c r="M74" s="2"/>
      <c r="N74" s="2">
        <v>1647.2</v>
      </c>
      <c r="O74" s="2">
        <v>20</v>
      </c>
      <c r="P74" t="s">
        <v>45</v>
      </c>
      <c r="Q74" t="s">
        <v>46</v>
      </c>
      <c r="R74" s="2">
        <v>301.44</v>
      </c>
      <c r="S74" s="2">
        <v>1165.8</v>
      </c>
      <c r="T74" t="s">
        <v>47</v>
      </c>
      <c r="U74" s="2">
        <v>58.29</v>
      </c>
      <c r="V74" s="2">
        <v>12.82</v>
      </c>
      <c r="W74" s="2">
        <v>71.11</v>
      </c>
      <c r="X74" s="2">
        <v>0.75</v>
      </c>
      <c r="Y74" s="2">
        <v>1165.7608695652175</v>
      </c>
      <c r="Z74" t="s">
        <v>73</v>
      </c>
      <c r="AA74" s="2">
        <v>214.5</v>
      </c>
      <c r="AB74" s="2">
        <v>47.19</v>
      </c>
      <c r="AC74" s="2">
        <v>261.69</v>
      </c>
      <c r="AD74" s="2"/>
      <c r="AF74" s="2"/>
      <c r="AG74" s="2"/>
      <c r="AH74" s="2"/>
      <c r="AI74" s="2">
        <v>743.13</v>
      </c>
      <c r="AJ74" s="2">
        <v>904.07</v>
      </c>
      <c r="AK74" s="2">
        <v>189.85470000000001</v>
      </c>
      <c r="AL74" s="2">
        <v>714.21529999999996</v>
      </c>
      <c r="AM74" s="2">
        <f t="shared" si="2"/>
        <v>0</v>
      </c>
      <c r="AN74" s="2">
        <v>1647.2</v>
      </c>
      <c r="AO74" s="3" t="s">
        <v>234</v>
      </c>
      <c r="AP74" s="2"/>
      <c r="AQ74" s="3"/>
      <c r="AR74" s="2"/>
      <c r="AS74" s="3"/>
      <c r="AT74" s="2"/>
      <c r="AU74" s="3"/>
      <c r="AV74" s="2">
        <f t="shared" si="3"/>
        <v>0</v>
      </c>
      <c r="AW74" s="2"/>
      <c r="AX74" s="3"/>
      <c r="AY74" s="2">
        <v>20</v>
      </c>
      <c r="AZ74" s="3" t="s">
        <v>235</v>
      </c>
      <c r="BA74" s="2"/>
      <c r="BB74" s="3"/>
      <c r="BC74" s="2"/>
      <c r="BD74" s="3"/>
    </row>
    <row r="75" spans="2:56">
      <c r="B75" t="s">
        <v>96</v>
      </c>
      <c r="C75" t="s">
        <v>97</v>
      </c>
      <c r="E75" s="2" t="s">
        <v>42</v>
      </c>
      <c r="G75" s="3" t="s">
        <v>221</v>
      </c>
      <c r="H75" s="3" t="s">
        <v>214</v>
      </c>
      <c r="I75" s="2">
        <v>1196.8</v>
      </c>
      <c r="J75" s="2">
        <v>180</v>
      </c>
      <c r="K75" s="2"/>
      <c r="L75" s="2"/>
      <c r="M75" s="2"/>
      <c r="N75" s="2">
        <v>1376.8</v>
      </c>
      <c r="O75" s="2">
        <v>16</v>
      </c>
      <c r="P75" t="s">
        <v>45</v>
      </c>
      <c r="Q75" t="s">
        <v>46</v>
      </c>
      <c r="R75" s="2">
        <v>251.95</v>
      </c>
      <c r="S75" s="2">
        <v>944.8</v>
      </c>
      <c r="T75" t="s">
        <v>47</v>
      </c>
      <c r="U75" s="2">
        <v>47.24</v>
      </c>
      <c r="V75" s="2">
        <v>10.4</v>
      </c>
      <c r="W75" s="2">
        <v>57.64</v>
      </c>
      <c r="X75" s="2">
        <v>0.49</v>
      </c>
      <c r="Y75" s="2">
        <v>944.85032074126866</v>
      </c>
      <c r="Z75" t="s">
        <v>73</v>
      </c>
      <c r="AA75" s="2">
        <v>173.85245901639345</v>
      </c>
      <c r="AB75" s="2">
        <v>38.25</v>
      </c>
      <c r="AC75" s="2">
        <v>212.10245901639345</v>
      </c>
      <c r="AD75" s="2"/>
      <c r="AF75" s="2"/>
      <c r="AG75" s="2"/>
      <c r="AH75" s="2"/>
      <c r="AI75" s="2">
        <v>644.05245901639341</v>
      </c>
      <c r="AJ75" s="2">
        <v>732.75</v>
      </c>
      <c r="AK75" s="2">
        <v>153.8775</v>
      </c>
      <c r="AL75" s="2">
        <v>578.87249999999995</v>
      </c>
      <c r="AM75" s="2">
        <f t="shared" si="2"/>
        <v>0</v>
      </c>
      <c r="AN75" s="2">
        <v>1376.8</v>
      </c>
      <c r="AO75" s="3" t="s">
        <v>236</v>
      </c>
      <c r="AP75" s="2"/>
      <c r="AQ75" s="3"/>
      <c r="AR75" s="2"/>
      <c r="AS75" s="3"/>
      <c r="AT75" s="2"/>
      <c r="AU75" s="3"/>
      <c r="AV75" s="2">
        <f t="shared" si="3"/>
        <v>0</v>
      </c>
      <c r="AW75" s="2"/>
      <c r="AX75" s="3"/>
      <c r="AY75" s="2">
        <v>16</v>
      </c>
      <c r="AZ75" s="3" t="s">
        <v>237</v>
      </c>
      <c r="BA75" s="2"/>
      <c r="BB75" s="3"/>
      <c r="BC75" s="2"/>
      <c r="BD75" s="3"/>
    </row>
    <row r="76" spans="2:56">
      <c r="B76" t="s">
        <v>238</v>
      </c>
      <c r="C76" t="s">
        <v>239</v>
      </c>
      <c r="E76" s="2" t="s">
        <v>42</v>
      </c>
      <c r="G76" s="3" t="s">
        <v>240</v>
      </c>
      <c r="H76" s="3" t="s">
        <v>216</v>
      </c>
      <c r="I76" s="2">
        <v>576</v>
      </c>
      <c r="J76" s="2">
        <v>85</v>
      </c>
      <c r="K76" s="2"/>
      <c r="L76" s="2"/>
      <c r="M76" s="2"/>
      <c r="N76" s="2">
        <v>661</v>
      </c>
      <c r="O76" s="2"/>
      <c r="P76" t="s">
        <v>45</v>
      </c>
      <c r="Q76" t="s">
        <v>46</v>
      </c>
      <c r="R76" s="2">
        <v>120.96</v>
      </c>
      <c r="S76" s="2">
        <v>455</v>
      </c>
      <c r="T76" t="s">
        <v>47</v>
      </c>
      <c r="U76" s="2">
        <v>22.75</v>
      </c>
      <c r="V76" s="2">
        <v>5.01</v>
      </c>
      <c r="W76" s="2">
        <v>27.76</v>
      </c>
      <c r="X76" s="2"/>
      <c r="Y76" s="2">
        <v>455.04129175397509</v>
      </c>
      <c r="Z76" t="s">
        <v>53</v>
      </c>
      <c r="AA76" s="2">
        <v>121.04098360655738</v>
      </c>
      <c r="AB76" s="2">
        <v>26.63</v>
      </c>
      <c r="AC76" s="2">
        <v>147.67098360655737</v>
      </c>
      <c r="AD76" s="2"/>
      <c r="AF76" s="2"/>
      <c r="AG76" s="2"/>
      <c r="AH76" s="2"/>
      <c r="AI76" s="2">
        <v>353.63098360655738</v>
      </c>
      <c r="AJ76" s="2">
        <v>307.37</v>
      </c>
      <c r="AK76" s="2">
        <v>64.547700000000006</v>
      </c>
      <c r="AL76" s="2">
        <v>242.82230000000001</v>
      </c>
      <c r="AM76" s="2">
        <f t="shared" si="2"/>
        <v>0</v>
      </c>
      <c r="AN76" s="2">
        <v>661</v>
      </c>
      <c r="AO76" s="3" t="s">
        <v>241</v>
      </c>
      <c r="AP76" s="2"/>
      <c r="AQ76" s="3"/>
      <c r="AR76" s="2"/>
      <c r="AS76" s="3"/>
      <c r="AT76" s="2"/>
      <c r="AU76" s="3"/>
      <c r="AV76" s="2">
        <f t="shared" si="3"/>
        <v>0</v>
      </c>
      <c r="AW76" s="2"/>
      <c r="AX76" s="3"/>
      <c r="AY76" s="2"/>
      <c r="AZ76" s="3"/>
      <c r="BA76" s="2"/>
      <c r="BB76" s="3"/>
      <c r="BC76" s="2"/>
      <c r="BD76" s="3"/>
    </row>
    <row r="77" spans="2:56">
      <c r="B77" t="s">
        <v>238</v>
      </c>
      <c r="C77" t="s">
        <v>239</v>
      </c>
      <c r="E77" s="2" t="s">
        <v>42</v>
      </c>
      <c r="G77" s="3" t="s">
        <v>118</v>
      </c>
      <c r="H77" s="3" t="s">
        <v>242</v>
      </c>
      <c r="I77" s="2">
        <v>780.8</v>
      </c>
      <c r="J77" s="2">
        <v>85</v>
      </c>
      <c r="K77" s="2"/>
      <c r="L77" s="2"/>
      <c r="M77" s="2"/>
      <c r="N77" s="2">
        <v>865.8</v>
      </c>
      <c r="O77" s="2"/>
      <c r="P77" t="s">
        <v>45</v>
      </c>
      <c r="Q77" t="s">
        <v>46</v>
      </c>
      <c r="R77" s="2">
        <v>158.44</v>
      </c>
      <c r="S77" s="2">
        <v>622.4</v>
      </c>
      <c r="T77" t="s">
        <v>47</v>
      </c>
      <c r="U77" s="2">
        <v>31.12</v>
      </c>
      <c r="V77" s="2">
        <v>6.84</v>
      </c>
      <c r="W77" s="2">
        <v>37.96</v>
      </c>
      <c r="X77" s="2"/>
      <c r="Y77" s="2">
        <v>622.36533957845438</v>
      </c>
      <c r="Z77" t="s">
        <v>53</v>
      </c>
      <c r="AA77" s="2">
        <v>165.54918032786884</v>
      </c>
      <c r="AB77" s="2">
        <v>36.42</v>
      </c>
      <c r="AC77" s="2">
        <v>201.96918032786886</v>
      </c>
      <c r="AD77" s="2"/>
      <c r="AF77" s="2"/>
      <c r="AG77" s="2"/>
      <c r="AH77" s="2"/>
      <c r="AI77" s="2">
        <v>445.40918032786885</v>
      </c>
      <c r="AJ77" s="2">
        <v>420.39</v>
      </c>
      <c r="AK77" s="2">
        <v>88.281899999999993</v>
      </c>
      <c r="AL77" s="2">
        <v>332.10809999999998</v>
      </c>
      <c r="AM77" s="2">
        <f t="shared" si="2"/>
        <v>0</v>
      </c>
      <c r="AN77" s="2">
        <v>865.8</v>
      </c>
      <c r="AO77" s="3" t="s">
        <v>243</v>
      </c>
      <c r="AP77" s="2"/>
      <c r="AQ77" s="3"/>
      <c r="AR77" s="2"/>
      <c r="AS77" s="3"/>
      <c r="AT77" s="2"/>
      <c r="AU77" s="3"/>
      <c r="AV77" s="2">
        <f t="shared" si="3"/>
        <v>0</v>
      </c>
      <c r="AW77" s="2"/>
      <c r="AX77" s="3"/>
      <c r="AY77" s="2"/>
      <c r="AZ77" s="3"/>
      <c r="BA77" s="2"/>
      <c r="BB77" s="3"/>
      <c r="BC77" s="2"/>
      <c r="BD77" s="3"/>
    </row>
    <row r="78" spans="2:56">
      <c r="B78" t="s">
        <v>238</v>
      </c>
      <c r="C78" t="s">
        <v>239</v>
      </c>
      <c r="E78" s="2" t="s">
        <v>42</v>
      </c>
      <c r="G78" s="3" t="s">
        <v>216</v>
      </c>
      <c r="H78" s="3" t="s">
        <v>229</v>
      </c>
      <c r="I78" s="2">
        <v>490.05</v>
      </c>
      <c r="J78" s="2">
        <v>85</v>
      </c>
      <c r="K78" s="2"/>
      <c r="L78" s="2"/>
      <c r="M78" s="2"/>
      <c r="N78" s="2">
        <v>575.04999999999995</v>
      </c>
      <c r="O78" s="2"/>
      <c r="P78" t="s">
        <v>58</v>
      </c>
      <c r="Q78" t="s">
        <v>46</v>
      </c>
      <c r="R78" s="2">
        <v>115.76</v>
      </c>
      <c r="S78" s="2">
        <v>374.2</v>
      </c>
      <c r="T78" t="s">
        <v>47</v>
      </c>
      <c r="U78" s="2">
        <v>18.71</v>
      </c>
      <c r="V78" s="2">
        <v>4.12</v>
      </c>
      <c r="W78" s="2">
        <v>22.83</v>
      </c>
      <c r="X78" s="2"/>
      <c r="Y78" s="2">
        <v>374.30666831011956</v>
      </c>
      <c r="Z78" t="s">
        <v>53</v>
      </c>
      <c r="AA78" s="2">
        <v>99.56557377049181</v>
      </c>
      <c r="AB78" s="2">
        <v>21.91</v>
      </c>
      <c r="AC78" s="2">
        <v>121.47557377049181</v>
      </c>
      <c r="AD78" s="2"/>
      <c r="AF78" s="2"/>
      <c r="AG78" s="2"/>
      <c r="AH78" s="2"/>
      <c r="AI78" s="2">
        <v>322.23557377049178</v>
      </c>
      <c r="AJ78" s="2">
        <v>252.83</v>
      </c>
      <c r="AK78" s="2">
        <v>53.094299999999997</v>
      </c>
      <c r="AL78" s="2">
        <v>199.73570000000001</v>
      </c>
      <c r="AM78" s="2">
        <f t="shared" si="2"/>
        <v>575.04999999999995</v>
      </c>
      <c r="AN78" s="2"/>
      <c r="AO78" s="3"/>
      <c r="AP78" s="2"/>
      <c r="AQ78" s="3"/>
      <c r="AR78" s="2"/>
      <c r="AS78" s="3"/>
      <c r="AT78" s="2"/>
      <c r="AU78" s="3"/>
      <c r="AV78" s="2">
        <f t="shared" si="3"/>
        <v>0</v>
      </c>
      <c r="AW78" s="2"/>
      <c r="AX78" s="3"/>
      <c r="AY78" s="2"/>
      <c r="AZ78" s="3"/>
      <c r="BA78" s="2"/>
      <c r="BB78" s="3"/>
      <c r="BC78" s="2"/>
      <c r="BD78" s="3"/>
    </row>
    <row r="79" spans="2:56">
      <c r="B79" t="s">
        <v>102</v>
      </c>
      <c r="C79" t="s">
        <v>103</v>
      </c>
      <c r="E79" s="2" t="s">
        <v>42</v>
      </c>
      <c r="G79" s="3" t="s">
        <v>198</v>
      </c>
      <c r="H79" s="3" t="s">
        <v>207</v>
      </c>
      <c r="I79" s="2">
        <v>2016</v>
      </c>
      <c r="J79" s="2">
        <v>90</v>
      </c>
      <c r="K79" s="2"/>
      <c r="L79" s="2"/>
      <c r="M79" s="2"/>
      <c r="N79" s="2">
        <v>2106</v>
      </c>
      <c r="O79" s="2"/>
      <c r="P79" t="s">
        <v>45</v>
      </c>
      <c r="Q79" t="s">
        <v>46</v>
      </c>
      <c r="R79" s="2">
        <v>385.4</v>
      </c>
      <c r="S79" s="2">
        <v>1630.6</v>
      </c>
      <c r="T79" t="s">
        <v>47</v>
      </c>
      <c r="U79" s="2">
        <v>81.53</v>
      </c>
      <c r="V79" s="2">
        <v>17.940000000000001</v>
      </c>
      <c r="W79" s="2">
        <v>99.47</v>
      </c>
      <c r="X79" s="2"/>
      <c r="Y79" s="2">
        <v>1630.5928756317021</v>
      </c>
      <c r="Z79" t="s">
        <v>53</v>
      </c>
      <c r="AA79" s="2">
        <v>433.73770491803276</v>
      </c>
      <c r="AB79" s="2">
        <v>95.42</v>
      </c>
      <c r="AC79" s="2">
        <v>529.15770491803278</v>
      </c>
      <c r="AD79" s="2"/>
      <c r="AF79" s="2"/>
      <c r="AG79" s="2"/>
      <c r="AH79" s="2"/>
      <c r="AI79" s="2">
        <v>1004.5577049180328</v>
      </c>
      <c r="AJ79" s="2">
        <v>1101.44</v>
      </c>
      <c r="AK79" s="2">
        <v>231.30240000000001</v>
      </c>
      <c r="AL79" s="2">
        <v>870.13760000000002</v>
      </c>
      <c r="AM79" s="2">
        <f t="shared" si="2"/>
        <v>0</v>
      </c>
      <c r="AN79" s="2">
        <v>2106</v>
      </c>
      <c r="AO79" s="3" t="s">
        <v>244</v>
      </c>
      <c r="AP79" s="2"/>
      <c r="AQ79" s="3"/>
      <c r="AR79" s="2"/>
      <c r="AS79" s="3"/>
      <c r="AT79" s="2"/>
      <c r="AU79" s="3"/>
      <c r="AV79" s="2">
        <f t="shared" si="3"/>
        <v>0</v>
      </c>
      <c r="AW79" s="2"/>
      <c r="AX79" s="3"/>
      <c r="AY79" s="2"/>
      <c r="AZ79" s="3"/>
      <c r="BA79" s="2"/>
      <c r="BB79" s="3"/>
      <c r="BC79" s="2"/>
      <c r="BD79" s="3"/>
    </row>
    <row r="80" spans="2:56">
      <c r="B80" t="s">
        <v>102</v>
      </c>
      <c r="C80" t="s">
        <v>103</v>
      </c>
      <c r="E80" s="2" t="s">
        <v>42</v>
      </c>
      <c r="G80" s="3" t="s">
        <v>207</v>
      </c>
      <c r="H80" s="3" t="s">
        <v>195</v>
      </c>
      <c r="I80" s="2">
        <v>3277.5</v>
      </c>
      <c r="J80" s="2">
        <v>90</v>
      </c>
      <c r="K80" s="2"/>
      <c r="L80" s="2"/>
      <c r="M80" s="2"/>
      <c r="N80" s="2">
        <v>3367.5</v>
      </c>
      <c r="O80" s="2"/>
      <c r="P80" t="s">
        <v>45</v>
      </c>
      <c r="Q80" t="s">
        <v>46</v>
      </c>
      <c r="R80" s="2">
        <v>616.25</v>
      </c>
      <c r="S80" s="2">
        <v>2661.2</v>
      </c>
      <c r="T80" t="s">
        <v>47</v>
      </c>
      <c r="U80" s="2">
        <v>133.06</v>
      </c>
      <c r="V80" s="2">
        <v>29.28</v>
      </c>
      <c r="W80" s="2">
        <v>162.34</v>
      </c>
      <c r="X80" s="2"/>
      <c r="Y80" s="2">
        <v>2661.253543695304</v>
      </c>
      <c r="Z80" t="s">
        <v>53</v>
      </c>
      <c r="AA80" s="2">
        <v>707.89344262295083</v>
      </c>
      <c r="AB80" s="2">
        <v>155.74</v>
      </c>
      <c r="AC80" s="2">
        <v>863.63344262295084</v>
      </c>
      <c r="AD80" s="2"/>
      <c r="AF80" s="2"/>
      <c r="AG80" s="2"/>
      <c r="AH80" s="2"/>
      <c r="AI80" s="2">
        <v>1569.8834426229507</v>
      </c>
      <c r="AJ80" s="2">
        <v>1797.62</v>
      </c>
      <c r="AK80" s="2">
        <v>377.50020000000001</v>
      </c>
      <c r="AL80" s="2">
        <v>1420.1197999999999</v>
      </c>
      <c r="AM80" s="2">
        <f t="shared" si="2"/>
        <v>0</v>
      </c>
      <c r="AN80" s="2">
        <v>3367.5</v>
      </c>
      <c r="AO80" s="3" t="s">
        <v>245</v>
      </c>
      <c r="AP80" s="2"/>
      <c r="AQ80" s="3"/>
      <c r="AR80" s="2"/>
      <c r="AS80" s="3"/>
      <c r="AT80" s="2"/>
      <c r="AU80" s="3"/>
      <c r="AV80" s="2">
        <f t="shared" si="3"/>
        <v>0</v>
      </c>
      <c r="AW80" s="2"/>
      <c r="AX80" s="3"/>
      <c r="AY80" s="2"/>
      <c r="AZ80" s="3"/>
      <c r="BA80" s="2"/>
      <c r="BB80" s="3"/>
      <c r="BC80" s="2"/>
      <c r="BD80" s="3"/>
    </row>
    <row r="81" spans="2:56">
      <c r="B81" t="s">
        <v>112</v>
      </c>
      <c r="C81" t="s">
        <v>113</v>
      </c>
      <c r="E81" s="2" t="s">
        <v>42</v>
      </c>
      <c r="G81" s="3" t="s">
        <v>119</v>
      </c>
      <c r="H81" s="3" t="s">
        <v>240</v>
      </c>
      <c r="I81" s="2">
        <v>4006.41</v>
      </c>
      <c r="J81" s="2">
        <v>120</v>
      </c>
      <c r="K81" s="2"/>
      <c r="L81" s="2"/>
      <c r="M81" s="2"/>
      <c r="N81" s="2">
        <v>4126.41</v>
      </c>
      <c r="O81" s="2">
        <v>52</v>
      </c>
      <c r="P81" t="s">
        <v>45</v>
      </c>
      <c r="Q81" t="s">
        <v>46</v>
      </c>
      <c r="R81" s="2">
        <v>755.13</v>
      </c>
      <c r="S81" s="2">
        <v>3251.2</v>
      </c>
      <c r="T81" t="s">
        <v>47</v>
      </c>
      <c r="U81" s="2">
        <v>162.56</v>
      </c>
      <c r="V81" s="2">
        <v>35.770000000000003</v>
      </c>
      <c r="W81" s="2">
        <v>198.33</v>
      </c>
      <c r="X81" s="2">
        <v>1.94</v>
      </c>
      <c r="Y81" s="2">
        <v>3251.2613363091964</v>
      </c>
      <c r="Z81" t="s">
        <v>115</v>
      </c>
      <c r="AA81" s="2">
        <v>678.21311475409834</v>
      </c>
      <c r="AB81" s="2">
        <v>149.19999999999999</v>
      </c>
      <c r="AC81" s="2">
        <v>827.41311475409839</v>
      </c>
      <c r="AD81" s="2"/>
      <c r="AF81" s="2"/>
      <c r="AG81" s="2"/>
      <c r="AH81" s="2"/>
      <c r="AI81" s="2">
        <v>1702.5431147540983</v>
      </c>
      <c r="AJ81" s="2">
        <v>2423.85</v>
      </c>
      <c r="AK81" s="2">
        <v>509.00850000000003</v>
      </c>
      <c r="AL81" s="2">
        <v>1914.8415</v>
      </c>
      <c r="AM81" s="2">
        <f t="shared" si="2"/>
        <v>1.0000000000218279E-2</v>
      </c>
      <c r="AN81" s="2">
        <v>4126.3999999999996</v>
      </c>
      <c r="AO81" s="3" t="s">
        <v>246</v>
      </c>
      <c r="AP81" s="2"/>
      <c r="AQ81" s="3"/>
      <c r="AR81" s="2"/>
      <c r="AS81" s="3"/>
      <c r="AT81" s="2"/>
      <c r="AU81" s="3"/>
      <c r="AV81" s="2">
        <f t="shared" si="3"/>
        <v>0</v>
      </c>
      <c r="AW81" s="2"/>
      <c r="AX81" s="3"/>
      <c r="AY81" s="2">
        <v>52</v>
      </c>
      <c r="AZ81" s="3" t="s">
        <v>247</v>
      </c>
      <c r="BA81" s="2"/>
      <c r="BB81" s="3"/>
      <c r="BC81" s="2"/>
      <c r="BD81" s="3"/>
    </row>
    <row r="82" spans="2:56">
      <c r="B82" t="s">
        <v>112</v>
      </c>
      <c r="C82" t="s">
        <v>113</v>
      </c>
      <c r="E82" s="2" t="s">
        <v>42</v>
      </c>
      <c r="G82" s="3" t="s">
        <v>222</v>
      </c>
      <c r="H82" s="3" t="s">
        <v>216</v>
      </c>
      <c r="I82" s="2">
        <v>806.4</v>
      </c>
      <c r="J82" s="2">
        <v>140</v>
      </c>
      <c r="K82" s="2"/>
      <c r="L82" s="2"/>
      <c r="M82" s="2"/>
      <c r="N82" s="2">
        <v>946.4</v>
      </c>
      <c r="O82" s="2">
        <v>12</v>
      </c>
      <c r="P82" t="s">
        <v>45</v>
      </c>
      <c r="Q82" t="s">
        <v>46</v>
      </c>
      <c r="R82" s="2">
        <v>173.19</v>
      </c>
      <c r="S82" s="2">
        <v>633.20000000000005</v>
      </c>
      <c r="T82" t="s">
        <v>47</v>
      </c>
      <c r="U82" s="2">
        <v>31.66</v>
      </c>
      <c r="V82" s="2">
        <v>6.97</v>
      </c>
      <c r="W82" s="2">
        <v>38.630000000000003</v>
      </c>
      <c r="X82" s="2">
        <v>0.43</v>
      </c>
      <c r="Y82" s="2">
        <v>633.22226238938754</v>
      </c>
      <c r="Z82" t="s">
        <v>115</v>
      </c>
      <c r="AA82" s="2">
        <v>132.09016393442624</v>
      </c>
      <c r="AB82" s="2">
        <v>29.06</v>
      </c>
      <c r="AC82" s="2">
        <v>161.15016393442622</v>
      </c>
      <c r="AD82" s="2"/>
      <c r="AF82" s="2"/>
      <c r="AG82" s="2"/>
      <c r="AH82" s="2"/>
      <c r="AI82" s="2">
        <v>474.34016393442624</v>
      </c>
      <c r="AJ82" s="2">
        <v>472.06</v>
      </c>
      <c r="AK82" s="2">
        <v>99.132599999999996</v>
      </c>
      <c r="AL82" s="2">
        <v>372.92739999999998</v>
      </c>
      <c r="AM82" s="2">
        <f t="shared" si="2"/>
        <v>0</v>
      </c>
      <c r="AN82" s="2">
        <v>946.4</v>
      </c>
      <c r="AO82" s="3" t="s">
        <v>248</v>
      </c>
      <c r="AP82" s="2"/>
      <c r="AQ82" s="3"/>
      <c r="AR82" s="2"/>
      <c r="AS82" s="3"/>
      <c r="AT82" s="2"/>
      <c r="AU82" s="3"/>
      <c r="AV82" s="2">
        <f t="shared" si="3"/>
        <v>0</v>
      </c>
      <c r="AW82" s="2"/>
      <c r="AX82" s="3"/>
      <c r="AY82" s="2">
        <v>12</v>
      </c>
      <c r="AZ82" s="3" t="s">
        <v>249</v>
      </c>
      <c r="BA82" s="2"/>
      <c r="BB82" s="3"/>
      <c r="BC82" s="2"/>
      <c r="BD82" s="3"/>
    </row>
    <row r="83" spans="2:56">
      <c r="B83" t="s">
        <v>133</v>
      </c>
      <c r="C83" t="s">
        <v>134</v>
      </c>
      <c r="E83" s="2" t="s">
        <v>42</v>
      </c>
      <c r="G83" s="3" t="s">
        <v>118</v>
      </c>
      <c r="H83" s="3" t="s">
        <v>214</v>
      </c>
      <c r="I83" s="2">
        <v>3085.09</v>
      </c>
      <c r="J83" s="2">
        <v>105</v>
      </c>
      <c r="K83" s="2"/>
      <c r="L83" s="2"/>
      <c r="M83" s="2"/>
      <c r="N83" s="2">
        <v>3190.09</v>
      </c>
      <c r="O83" s="2">
        <v>28</v>
      </c>
      <c r="P83" t="s">
        <v>58</v>
      </c>
      <c r="Q83" t="s">
        <v>46</v>
      </c>
      <c r="R83" s="2">
        <v>634.38</v>
      </c>
      <c r="S83" s="2">
        <v>2450.8000000000002</v>
      </c>
      <c r="T83" t="s">
        <v>47</v>
      </c>
      <c r="U83" s="2">
        <v>122.54</v>
      </c>
      <c r="V83" s="2">
        <v>26.95</v>
      </c>
      <c r="W83" s="2">
        <v>149.49</v>
      </c>
      <c r="X83" s="2">
        <v>0.67</v>
      </c>
      <c r="Y83" s="2">
        <v>2450.6964131640575</v>
      </c>
      <c r="Z83" t="s">
        <v>53</v>
      </c>
      <c r="AA83" s="2">
        <v>651.88524590163934</v>
      </c>
      <c r="AB83" s="2">
        <v>143.41</v>
      </c>
      <c r="AC83" s="2">
        <v>795.2952459016393</v>
      </c>
      <c r="AD83" s="2"/>
      <c r="AF83" s="2"/>
      <c r="AG83" s="2"/>
      <c r="AH83" s="2"/>
      <c r="AI83" s="2">
        <v>1534.6752459016393</v>
      </c>
      <c r="AJ83" s="2">
        <v>1655.4</v>
      </c>
      <c r="AK83" s="2">
        <v>347.63400000000001</v>
      </c>
      <c r="AL83" s="2">
        <v>1307.7660000000001</v>
      </c>
      <c r="AM83" s="2">
        <f t="shared" si="2"/>
        <v>3190.09</v>
      </c>
      <c r="AN83" s="2"/>
      <c r="AO83" s="3"/>
      <c r="AP83" s="2"/>
      <c r="AQ83" s="3"/>
      <c r="AR83" s="2"/>
      <c r="AS83" s="3"/>
      <c r="AT83" s="2"/>
      <c r="AU83" s="3"/>
      <c r="AV83" s="2">
        <f t="shared" si="3"/>
        <v>0</v>
      </c>
      <c r="AW83" s="2"/>
      <c r="AX83" s="3"/>
      <c r="AY83" s="2">
        <v>28</v>
      </c>
      <c r="AZ83" s="3" t="s">
        <v>250</v>
      </c>
      <c r="BA83" s="2"/>
      <c r="BB83" s="3"/>
      <c r="BC83" s="2"/>
      <c r="BD83" s="3"/>
    </row>
    <row r="84" spans="2:56">
      <c r="B84" t="s">
        <v>133</v>
      </c>
      <c r="C84" t="s">
        <v>134</v>
      </c>
      <c r="E84" s="2" t="s">
        <v>42</v>
      </c>
      <c r="G84" s="3" t="s">
        <v>214</v>
      </c>
      <c r="H84" s="3" t="s">
        <v>216</v>
      </c>
      <c r="I84" s="2">
        <v>1248</v>
      </c>
      <c r="J84" s="2">
        <v>105</v>
      </c>
      <c r="K84" s="2"/>
      <c r="L84" s="2"/>
      <c r="M84" s="2"/>
      <c r="N84" s="2">
        <v>1353</v>
      </c>
      <c r="O84" s="2">
        <v>12</v>
      </c>
      <c r="P84" t="s">
        <v>45</v>
      </c>
      <c r="Q84" t="s">
        <v>46</v>
      </c>
      <c r="R84" s="2">
        <v>247.6</v>
      </c>
      <c r="S84" s="2">
        <v>1000.4</v>
      </c>
      <c r="T84" t="s">
        <v>47</v>
      </c>
      <c r="U84" s="2">
        <v>50.02</v>
      </c>
      <c r="V84" s="2">
        <v>11</v>
      </c>
      <c r="W84" s="2">
        <v>61.02</v>
      </c>
      <c r="X84" s="2">
        <v>0.39</v>
      </c>
      <c r="Y84" s="2">
        <v>1000.400591643042</v>
      </c>
      <c r="Z84" t="s">
        <v>53</v>
      </c>
      <c r="AA84" s="2">
        <v>266.10655737704917</v>
      </c>
      <c r="AB84" s="2">
        <v>58.54</v>
      </c>
      <c r="AC84" s="2">
        <v>324.64655737704919</v>
      </c>
      <c r="AD84" s="2"/>
      <c r="AF84" s="2"/>
      <c r="AG84" s="2"/>
      <c r="AH84" s="2"/>
      <c r="AI84" s="2">
        <v>677.24655737704916</v>
      </c>
      <c r="AJ84" s="2">
        <v>675.75</v>
      </c>
      <c r="AK84" s="2">
        <v>141.9075</v>
      </c>
      <c r="AL84" s="2">
        <v>533.84249999999997</v>
      </c>
      <c r="AM84" s="2">
        <f t="shared" si="2"/>
        <v>-100</v>
      </c>
      <c r="AN84" s="2">
        <v>1453</v>
      </c>
      <c r="AO84" s="3" t="s">
        <v>251</v>
      </c>
      <c r="AP84" s="2"/>
      <c r="AQ84" s="3"/>
      <c r="AR84" s="2"/>
      <c r="AS84" s="3"/>
      <c r="AT84" s="2"/>
      <c r="AU84" s="3"/>
      <c r="AV84" s="2">
        <f t="shared" si="3"/>
        <v>0</v>
      </c>
      <c r="AW84" s="2"/>
      <c r="AX84" s="3"/>
      <c r="AY84" s="2">
        <v>12</v>
      </c>
      <c r="AZ84" s="3" t="s">
        <v>252</v>
      </c>
      <c r="BA84" s="2"/>
      <c r="BB84" s="3"/>
      <c r="BC84" s="2"/>
      <c r="BD84" s="3"/>
    </row>
    <row r="85" spans="2:56">
      <c r="B85" t="s">
        <v>133</v>
      </c>
      <c r="C85" t="s">
        <v>134</v>
      </c>
      <c r="E85" s="2" t="s">
        <v>42</v>
      </c>
      <c r="G85" s="3" t="s">
        <v>216</v>
      </c>
      <c r="H85" s="3" t="s">
        <v>253</v>
      </c>
      <c r="I85" s="2">
        <v>2561.5</v>
      </c>
      <c r="J85" s="2">
        <v>110</v>
      </c>
      <c r="K85" s="2"/>
      <c r="L85" s="2"/>
      <c r="M85" s="2"/>
      <c r="N85" s="2">
        <v>2671.5</v>
      </c>
      <c r="O85" s="2">
        <v>30</v>
      </c>
      <c r="P85" t="s">
        <v>77</v>
      </c>
      <c r="Q85" t="s">
        <v>46</v>
      </c>
      <c r="R85" s="2">
        <v>488.88</v>
      </c>
      <c r="S85" s="2">
        <v>2072.6</v>
      </c>
      <c r="T85" t="s">
        <v>47</v>
      </c>
      <c r="U85" s="2">
        <v>103.63</v>
      </c>
      <c r="V85" s="2">
        <v>22.8</v>
      </c>
      <c r="W85" s="2">
        <v>126.43</v>
      </c>
      <c r="X85" s="2">
        <v>0.7</v>
      </c>
      <c r="Y85" s="2">
        <v>2072.6303463576974</v>
      </c>
      <c r="Z85" t="s">
        <v>53</v>
      </c>
      <c r="AA85" s="2">
        <v>551.31967213114751</v>
      </c>
      <c r="AB85" s="2">
        <v>121.29</v>
      </c>
      <c r="AC85" s="2">
        <v>672.60967213114759</v>
      </c>
      <c r="AD85" s="2"/>
      <c r="AF85" s="2"/>
      <c r="AG85" s="2"/>
      <c r="AH85" s="2"/>
      <c r="AI85" s="2">
        <v>1271.4896721311475</v>
      </c>
      <c r="AJ85" s="2">
        <v>1400.01</v>
      </c>
      <c r="AK85" s="2">
        <v>294.00209999999998</v>
      </c>
      <c r="AL85" s="2">
        <v>1106.0079000000001</v>
      </c>
      <c r="AM85" s="2">
        <f t="shared" si="2"/>
        <v>0</v>
      </c>
      <c r="AN85" s="2">
        <v>2671.5</v>
      </c>
      <c r="AO85" s="3" t="s">
        <v>254</v>
      </c>
      <c r="AP85" s="2"/>
      <c r="AQ85" s="3"/>
      <c r="AR85" s="2"/>
      <c r="AS85" s="3"/>
      <c r="AT85" s="2"/>
      <c r="AU85" s="3"/>
      <c r="AV85" s="2">
        <f t="shared" si="3"/>
        <v>0</v>
      </c>
      <c r="AW85" s="2"/>
      <c r="AX85" s="3"/>
      <c r="AY85" s="2">
        <v>30</v>
      </c>
      <c r="AZ85" s="3" t="s">
        <v>255</v>
      </c>
      <c r="BA85" s="2"/>
      <c r="BB85" s="3"/>
      <c r="BC85" s="2"/>
      <c r="BD85" s="3"/>
    </row>
    <row r="86" spans="2:56">
      <c r="B86" t="s">
        <v>142</v>
      </c>
      <c r="C86" t="s">
        <v>143</v>
      </c>
      <c r="E86" s="2" t="s">
        <v>42</v>
      </c>
      <c r="G86" s="3" t="s">
        <v>256</v>
      </c>
      <c r="H86" s="3" t="s">
        <v>210</v>
      </c>
      <c r="I86" s="2">
        <v>585</v>
      </c>
      <c r="J86" s="2">
        <v>60</v>
      </c>
      <c r="K86" s="2"/>
      <c r="L86" s="2"/>
      <c r="M86" s="2"/>
      <c r="N86" s="2">
        <v>645</v>
      </c>
      <c r="O86" s="2">
        <v>12</v>
      </c>
      <c r="P86" t="s">
        <v>58</v>
      </c>
      <c r="Q86" t="s">
        <v>46</v>
      </c>
      <c r="R86" s="2">
        <v>151.87</v>
      </c>
      <c r="S86" s="2">
        <v>433.2</v>
      </c>
      <c r="T86" t="s">
        <v>47</v>
      </c>
      <c r="U86" s="2">
        <v>21.66</v>
      </c>
      <c r="V86" s="2">
        <v>4.76</v>
      </c>
      <c r="W86" s="2">
        <v>26.42</v>
      </c>
      <c r="X86" s="2"/>
      <c r="Y86" s="2">
        <v>433.1192202606137</v>
      </c>
      <c r="Z86" t="s">
        <v>145</v>
      </c>
      <c r="AA86" s="2">
        <v>108.10655737704919</v>
      </c>
      <c r="AB86" s="2">
        <v>23.78</v>
      </c>
      <c r="AC86" s="2">
        <v>131.88655737704917</v>
      </c>
      <c r="AD86" s="2"/>
      <c r="AF86" s="2"/>
      <c r="AG86" s="2"/>
      <c r="AH86" s="2"/>
      <c r="AI86" s="2">
        <v>343.75655737704921</v>
      </c>
      <c r="AJ86" s="2">
        <v>301.24</v>
      </c>
      <c r="AK86" s="2">
        <v>63.260399999999997</v>
      </c>
      <c r="AL86" s="2">
        <v>237.9796</v>
      </c>
      <c r="AM86" s="2">
        <f t="shared" si="2"/>
        <v>645</v>
      </c>
      <c r="AN86" s="2"/>
      <c r="AO86" s="3"/>
      <c r="AP86" s="2"/>
      <c r="AQ86" s="3"/>
      <c r="AR86" s="2"/>
      <c r="AS86" s="3"/>
      <c r="AT86" s="2"/>
      <c r="AU86" s="3"/>
      <c r="AV86" s="2">
        <f t="shared" si="3"/>
        <v>12</v>
      </c>
      <c r="AW86" s="2"/>
      <c r="AX86" s="3"/>
      <c r="AY86" s="2"/>
      <c r="AZ86" s="3"/>
      <c r="BA86" s="2"/>
      <c r="BB86" s="3"/>
      <c r="BC86" s="2"/>
      <c r="BD86" s="3"/>
    </row>
    <row r="87" spans="2:56">
      <c r="B87" t="s">
        <v>142</v>
      </c>
      <c r="C87" t="s">
        <v>143</v>
      </c>
      <c r="E87" s="2" t="s">
        <v>42</v>
      </c>
      <c r="G87" s="3" t="s">
        <v>221</v>
      </c>
      <c r="H87" s="3" t="s">
        <v>207</v>
      </c>
      <c r="I87" s="2">
        <v>310.2</v>
      </c>
      <c r="J87" s="2">
        <v>60</v>
      </c>
      <c r="K87" s="2"/>
      <c r="L87" s="2"/>
      <c r="M87" s="2"/>
      <c r="N87" s="2">
        <v>370.2</v>
      </c>
      <c r="O87" s="2">
        <v>13.5</v>
      </c>
      <c r="P87" t="s">
        <v>58</v>
      </c>
      <c r="Q87" t="s">
        <v>46</v>
      </c>
      <c r="R87" s="2">
        <v>87.17</v>
      </c>
      <c r="S87" s="2">
        <v>223</v>
      </c>
      <c r="T87" t="s">
        <v>47</v>
      </c>
      <c r="U87" s="2">
        <v>11.15</v>
      </c>
      <c r="V87" s="2">
        <v>2.4500000000000002</v>
      </c>
      <c r="W87" s="2">
        <v>13.6</v>
      </c>
      <c r="X87" s="2">
        <v>7.73</v>
      </c>
      <c r="Y87" s="2">
        <v>223.04539722572508</v>
      </c>
      <c r="Z87" t="s">
        <v>145</v>
      </c>
      <c r="AA87" s="2">
        <v>55.672131147540981</v>
      </c>
      <c r="AB87" s="2">
        <v>12.25</v>
      </c>
      <c r="AC87" s="2">
        <v>67.922131147540981</v>
      </c>
      <c r="AD87" s="2"/>
      <c r="AF87" s="2"/>
      <c r="AG87" s="2"/>
      <c r="AH87" s="2"/>
      <c r="AI87" s="2">
        <v>215.09213114754098</v>
      </c>
      <c r="AJ87" s="2">
        <v>155.12</v>
      </c>
      <c r="AK87" s="2">
        <v>32.575200000000002</v>
      </c>
      <c r="AL87" s="2">
        <v>122.5448</v>
      </c>
      <c r="AM87" s="2">
        <f t="shared" si="2"/>
        <v>0</v>
      </c>
      <c r="AN87" s="2"/>
      <c r="AO87" s="3"/>
      <c r="AP87" s="2">
        <v>370.2</v>
      </c>
      <c r="AQ87" s="3" t="s">
        <v>257</v>
      </c>
      <c r="AR87" s="2"/>
      <c r="AS87" s="3"/>
      <c r="AT87" s="2"/>
      <c r="AU87" s="3"/>
      <c r="AV87" s="2">
        <f t="shared" si="3"/>
        <v>0</v>
      </c>
      <c r="AW87" s="2"/>
      <c r="AX87" s="3"/>
      <c r="AY87" s="2">
        <v>13.5</v>
      </c>
      <c r="AZ87" s="3" t="s">
        <v>258</v>
      </c>
      <c r="BA87" s="2"/>
      <c r="BB87" s="3"/>
      <c r="BC87" s="2"/>
      <c r="BD87" s="3"/>
    </row>
    <row r="88" spans="2:56">
      <c r="B88" t="s">
        <v>142</v>
      </c>
      <c r="C88" t="s">
        <v>143</v>
      </c>
      <c r="E88" s="2" t="s">
        <v>42</v>
      </c>
      <c r="G88" s="3" t="s">
        <v>204</v>
      </c>
      <c r="H88" s="3" t="s">
        <v>225</v>
      </c>
      <c r="I88" s="2">
        <v>327.24</v>
      </c>
      <c r="J88" s="2">
        <v>60</v>
      </c>
      <c r="K88" s="2"/>
      <c r="L88" s="2"/>
      <c r="M88" s="2"/>
      <c r="N88" s="2">
        <v>387.24</v>
      </c>
      <c r="O88" s="2">
        <v>6</v>
      </c>
      <c r="P88" t="s">
        <v>58</v>
      </c>
      <c r="Q88" t="s">
        <v>46</v>
      </c>
      <c r="R88" s="2">
        <v>91.18</v>
      </c>
      <c r="S88" s="2">
        <v>236</v>
      </c>
      <c r="T88" t="s">
        <v>47</v>
      </c>
      <c r="U88" s="2">
        <v>11.8</v>
      </c>
      <c r="V88" s="2">
        <v>2.6</v>
      </c>
      <c r="W88" s="2">
        <v>14.4</v>
      </c>
      <c r="X88" s="2">
        <v>7.95</v>
      </c>
      <c r="Y88" s="2">
        <v>236.04981084489282</v>
      </c>
      <c r="Z88" t="s">
        <v>145</v>
      </c>
      <c r="AA88" s="2">
        <v>58.918032786885249</v>
      </c>
      <c r="AB88" s="2">
        <v>12.96</v>
      </c>
      <c r="AC88" s="2">
        <v>71.878032786885242</v>
      </c>
      <c r="AD88" s="2"/>
      <c r="AF88" s="2"/>
      <c r="AG88" s="2"/>
      <c r="AH88" s="2"/>
      <c r="AI88" s="2">
        <v>223.05803278688524</v>
      </c>
      <c r="AJ88" s="2">
        <v>164.18</v>
      </c>
      <c r="AK88" s="2">
        <v>34.477800000000002</v>
      </c>
      <c r="AL88" s="2">
        <v>129.7022</v>
      </c>
      <c r="AM88" s="2">
        <f t="shared" si="2"/>
        <v>0</v>
      </c>
      <c r="AN88" s="2"/>
      <c r="AO88" s="3"/>
      <c r="AP88" s="2">
        <v>387.24</v>
      </c>
      <c r="AQ88" s="3" t="s">
        <v>259</v>
      </c>
      <c r="AR88" s="2"/>
      <c r="AS88" s="3"/>
      <c r="AT88" s="2"/>
      <c r="AU88" s="3"/>
      <c r="AV88" s="2">
        <f t="shared" si="3"/>
        <v>0</v>
      </c>
      <c r="AW88" s="2"/>
      <c r="AX88" s="3"/>
      <c r="AY88" s="2">
        <v>6</v>
      </c>
      <c r="AZ88" s="3" t="s">
        <v>260</v>
      </c>
      <c r="BA88" s="2"/>
      <c r="BB88" s="3"/>
      <c r="BC88" s="2"/>
      <c r="BD88" s="3"/>
    </row>
    <row r="89" spans="2:56">
      <c r="B89" t="s">
        <v>142</v>
      </c>
      <c r="C89" t="s">
        <v>143</v>
      </c>
      <c r="E89" s="2" t="s">
        <v>42</v>
      </c>
      <c r="G89" s="3" t="s">
        <v>261</v>
      </c>
      <c r="H89" s="3" t="s">
        <v>211</v>
      </c>
      <c r="I89" s="2">
        <v>421.8</v>
      </c>
      <c r="J89" s="2">
        <v>60</v>
      </c>
      <c r="K89" s="2"/>
      <c r="L89" s="2"/>
      <c r="M89" s="2"/>
      <c r="N89" s="2">
        <v>481.8</v>
      </c>
      <c r="O89" s="2">
        <v>13.5</v>
      </c>
      <c r="P89" t="s">
        <v>45</v>
      </c>
      <c r="Q89" t="s">
        <v>46</v>
      </c>
      <c r="R89" s="2">
        <v>88.17</v>
      </c>
      <c r="S89" s="2">
        <v>333.6</v>
      </c>
      <c r="T89" t="s">
        <v>47</v>
      </c>
      <c r="U89" s="2">
        <v>16.68</v>
      </c>
      <c r="V89" s="2">
        <v>3.67</v>
      </c>
      <c r="W89" s="2">
        <v>20.350000000000001</v>
      </c>
      <c r="X89" s="2">
        <v>0.45</v>
      </c>
      <c r="Y89" s="2">
        <v>333.61575241698193</v>
      </c>
      <c r="Z89" t="s">
        <v>145</v>
      </c>
      <c r="AA89" s="2">
        <v>83.270491803278688</v>
      </c>
      <c r="AB89" s="2">
        <v>18.32</v>
      </c>
      <c r="AC89" s="2">
        <v>101.5904918032787</v>
      </c>
      <c r="AD89" s="2"/>
      <c r="AF89" s="2"/>
      <c r="AG89" s="2"/>
      <c r="AH89" s="2"/>
      <c r="AI89" s="2">
        <v>249.76049180327868</v>
      </c>
      <c r="AJ89" s="2">
        <v>232.04</v>
      </c>
      <c r="AK89" s="2">
        <v>48.728400000000001</v>
      </c>
      <c r="AL89" s="2">
        <v>183.3116</v>
      </c>
      <c r="AM89" s="2">
        <f t="shared" si="2"/>
        <v>0</v>
      </c>
      <c r="AN89" s="2">
        <v>481.8</v>
      </c>
      <c r="AO89" s="3" t="s">
        <v>262</v>
      </c>
      <c r="AP89" s="2"/>
      <c r="AQ89" s="3"/>
      <c r="AR89" s="2"/>
      <c r="AS89" s="3"/>
      <c r="AT89" s="2"/>
      <c r="AU89" s="3"/>
      <c r="AV89" s="2">
        <f t="shared" si="3"/>
        <v>0</v>
      </c>
      <c r="AW89" s="2"/>
      <c r="AX89" s="3"/>
      <c r="AY89" s="2">
        <v>13.5</v>
      </c>
      <c r="AZ89" s="3" t="s">
        <v>263</v>
      </c>
      <c r="BA89" s="2"/>
      <c r="BB89" s="3"/>
      <c r="BC89" s="2"/>
      <c r="BD89" s="3"/>
    </row>
    <row r="90" spans="2:56">
      <c r="B90" t="s">
        <v>142</v>
      </c>
      <c r="C90" t="s">
        <v>143</v>
      </c>
      <c r="E90" s="2" t="s">
        <v>42</v>
      </c>
      <c r="G90" s="3" t="s">
        <v>207</v>
      </c>
      <c r="H90" s="3" t="s">
        <v>256</v>
      </c>
      <c r="I90" s="2">
        <v>534.6</v>
      </c>
      <c r="J90" s="2">
        <v>60</v>
      </c>
      <c r="K90" s="2"/>
      <c r="L90" s="2"/>
      <c r="M90" s="2"/>
      <c r="N90" s="2">
        <v>594.6</v>
      </c>
      <c r="O90" s="2">
        <v>15</v>
      </c>
      <c r="P90" t="s">
        <v>58</v>
      </c>
      <c r="Q90" t="s">
        <v>46</v>
      </c>
      <c r="R90" s="2">
        <v>140</v>
      </c>
      <c r="S90" s="2">
        <v>394.6</v>
      </c>
      <c r="T90" t="s">
        <v>47</v>
      </c>
      <c r="U90" s="2">
        <v>19.73</v>
      </c>
      <c r="V90" s="2">
        <v>4.34</v>
      </c>
      <c r="W90" s="2">
        <v>24.07</v>
      </c>
      <c r="X90" s="2">
        <v>0.48</v>
      </c>
      <c r="Y90" s="2">
        <v>394.598570828079</v>
      </c>
      <c r="Z90" t="s">
        <v>145</v>
      </c>
      <c r="AA90" s="2">
        <v>98.491803278688522</v>
      </c>
      <c r="AB90" s="2">
        <v>21.67</v>
      </c>
      <c r="AC90" s="2">
        <v>120.16180327868852</v>
      </c>
      <c r="AD90" s="2"/>
      <c r="AF90" s="2"/>
      <c r="AG90" s="2"/>
      <c r="AH90" s="2"/>
      <c r="AI90" s="2">
        <v>320.16180327868852</v>
      </c>
      <c r="AJ90" s="2">
        <v>274.44</v>
      </c>
      <c r="AK90" s="2">
        <v>57.632399999999997</v>
      </c>
      <c r="AL90" s="2">
        <v>216.80760000000001</v>
      </c>
      <c r="AM90" s="2">
        <f t="shared" si="2"/>
        <v>594.6</v>
      </c>
      <c r="AN90" s="2"/>
      <c r="AO90" s="3"/>
      <c r="AP90" s="2"/>
      <c r="AQ90" s="3"/>
      <c r="AR90" s="2"/>
      <c r="AS90" s="3"/>
      <c r="AT90" s="2"/>
      <c r="AU90" s="3"/>
      <c r="AV90" s="2">
        <f t="shared" si="3"/>
        <v>0</v>
      </c>
      <c r="AW90" s="2"/>
      <c r="AX90" s="3"/>
      <c r="AY90" s="2">
        <v>15</v>
      </c>
      <c r="AZ90" s="3" t="s">
        <v>264</v>
      </c>
      <c r="BA90" s="2"/>
      <c r="BB90" s="3"/>
      <c r="BC90" s="2"/>
      <c r="BD90" s="3"/>
    </row>
    <row r="91" spans="2:56">
      <c r="B91" t="s">
        <v>265</v>
      </c>
      <c r="C91" t="s">
        <v>266</v>
      </c>
      <c r="E91" s="2" t="s">
        <v>42</v>
      </c>
      <c r="G91" s="3" t="s">
        <v>267</v>
      </c>
      <c r="H91" s="3" t="s">
        <v>216</v>
      </c>
      <c r="I91" s="2">
        <v>900</v>
      </c>
      <c r="J91" s="2">
        <v>80</v>
      </c>
      <c r="K91" s="2"/>
      <c r="L91" s="2"/>
      <c r="M91" s="2"/>
      <c r="N91" s="2">
        <v>980</v>
      </c>
      <c r="O91" s="2">
        <v>15</v>
      </c>
      <c r="P91" t="s">
        <v>45</v>
      </c>
      <c r="Q91" t="s">
        <v>46</v>
      </c>
      <c r="R91" s="2">
        <v>179.34</v>
      </c>
      <c r="S91" s="2">
        <v>720.6</v>
      </c>
      <c r="T91" t="s">
        <v>47</v>
      </c>
      <c r="U91" s="2">
        <v>36.03</v>
      </c>
      <c r="V91" s="2">
        <v>7.93</v>
      </c>
      <c r="W91" s="2">
        <v>43.96</v>
      </c>
      <c r="X91" s="2">
        <v>0.74</v>
      </c>
      <c r="Y91" s="2">
        <v>720.66125472887768</v>
      </c>
      <c r="Z91" t="s">
        <v>145</v>
      </c>
      <c r="AA91" s="2">
        <v>179.87704918032787</v>
      </c>
      <c r="AB91" s="2">
        <v>39.57</v>
      </c>
      <c r="AC91" s="2">
        <v>219.44704918032787</v>
      </c>
      <c r="AD91" s="2"/>
      <c r="AF91" s="2"/>
      <c r="AG91" s="2"/>
      <c r="AH91" s="2"/>
      <c r="AI91" s="2">
        <v>478.78704918032787</v>
      </c>
      <c r="AJ91" s="2">
        <v>501.21</v>
      </c>
      <c r="AK91" s="2">
        <v>105.25409999999999</v>
      </c>
      <c r="AL91" s="2">
        <v>395.95589999999999</v>
      </c>
      <c r="AM91" s="2">
        <f t="shared" si="2"/>
        <v>0</v>
      </c>
      <c r="AN91" s="2">
        <v>980</v>
      </c>
      <c r="AO91" s="3" t="s">
        <v>268</v>
      </c>
      <c r="AP91" s="2"/>
      <c r="AQ91" s="3"/>
      <c r="AR91" s="2"/>
      <c r="AS91" s="3"/>
      <c r="AT91" s="2"/>
      <c r="AU91" s="3"/>
      <c r="AV91" s="2">
        <f t="shared" si="3"/>
        <v>0</v>
      </c>
      <c r="AW91" s="2"/>
      <c r="AX91" s="3"/>
      <c r="AY91" s="2">
        <v>15</v>
      </c>
      <c r="AZ91" s="3" t="s">
        <v>269</v>
      </c>
      <c r="BA91" s="2"/>
      <c r="BB91" s="3"/>
      <c r="BC91" s="2"/>
      <c r="BD91" s="3"/>
    </row>
    <row r="92" spans="2:56">
      <c r="B92" t="s">
        <v>265</v>
      </c>
      <c r="C92" t="s">
        <v>266</v>
      </c>
      <c r="E92" s="2" t="s">
        <v>42</v>
      </c>
      <c r="G92" s="3" t="s">
        <v>210</v>
      </c>
      <c r="H92" s="3" t="s">
        <v>217</v>
      </c>
      <c r="I92" s="2">
        <v>561</v>
      </c>
      <c r="J92" s="2">
        <v>80</v>
      </c>
      <c r="K92" s="2"/>
      <c r="L92" s="2"/>
      <c r="M92" s="2"/>
      <c r="N92" s="2">
        <v>641</v>
      </c>
      <c r="O92" s="2">
        <v>18</v>
      </c>
      <c r="P92" t="s">
        <v>58</v>
      </c>
      <c r="Q92" t="s">
        <v>46</v>
      </c>
      <c r="R92" s="2">
        <v>152.49</v>
      </c>
      <c r="S92" s="2">
        <v>408.6</v>
      </c>
      <c r="T92" t="s">
        <v>47</v>
      </c>
      <c r="U92" s="2">
        <v>20.43</v>
      </c>
      <c r="V92" s="2">
        <v>4.49</v>
      </c>
      <c r="W92" s="2">
        <v>24.92</v>
      </c>
      <c r="X92" s="2">
        <v>0.52</v>
      </c>
      <c r="Y92" s="2">
        <v>408.52248844052122</v>
      </c>
      <c r="Z92" t="s">
        <v>145</v>
      </c>
      <c r="AA92" s="2">
        <v>101.9672131147541</v>
      </c>
      <c r="AB92" s="2">
        <v>22.44</v>
      </c>
      <c r="AC92" s="2">
        <v>124.4072131147541</v>
      </c>
      <c r="AD92" s="2"/>
      <c r="AF92" s="2"/>
      <c r="AG92" s="2"/>
      <c r="AH92" s="2"/>
      <c r="AI92" s="2">
        <v>356.89721311475409</v>
      </c>
      <c r="AJ92" s="2">
        <v>284.11</v>
      </c>
      <c r="AK92" s="2">
        <v>59.6631</v>
      </c>
      <c r="AL92" s="2">
        <v>224.4469</v>
      </c>
      <c r="AM92" s="2">
        <f t="shared" si="2"/>
        <v>641</v>
      </c>
      <c r="AN92" s="2"/>
      <c r="AO92" s="3"/>
      <c r="AP92" s="2"/>
      <c r="AQ92" s="3"/>
      <c r="AR92" s="2"/>
      <c r="AS92" s="3"/>
      <c r="AT92" s="2"/>
      <c r="AU92" s="3"/>
      <c r="AV92" s="2">
        <f t="shared" si="3"/>
        <v>0</v>
      </c>
      <c r="AW92" s="2"/>
      <c r="AX92" s="3"/>
      <c r="AY92" s="2">
        <v>18</v>
      </c>
      <c r="AZ92" s="3" t="s">
        <v>270</v>
      </c>
      <c r="BA92" s="2"/>
      <c r="BB92" s="3"/>
      <c r="BC92" s="2"/>
      <c r="BD92" s="3"/>
    </row>
    <row r="93" spans="2:56">
      <c r="B93" t="s">
        <v>265</v>
      </c>
      <c r="C93" t="s">
        <v>266</v>
      </c>
      <c r="E93" s="2" t="s">
        <v>42</v>
      </c>
      <c r="G93" s="3" t="s">
        <v>217</v>
      </c>
      <c r="H93" s="3" t="s">
        <v>233</v>
      </c>
      <c r="I93" s="2">
        <v>399</v>
      </c>
      <c r="J93" s="2">
        <v>80</v>
      </c>
      <c r="K93" s="2"/>
      <c r="L93" s="2"/>
      <c r="M93" s="2"/>
      <c r="N93" s="2">
        <v>479</v>
      </c>
      <c r="O93" s="2">
        <v>13.5</v>
      </c>
      <c r="P93" t="s">
        <v>58</v>
      </c>
      <c r="Q93" t="s">
        <v>46</v>
      </c>
      <c r="R93" s="2">
        <v>113.95</v>
      </c>
      <c r="S93" s="2">
        <v>285</v>
      </c>
      <c r="T93" t="s">
        <v>47</v>
      </c>
      <c r="U93" s="2">
        <v>14.25</v>
      </c>
      <c r="V93" s="2">
        <v>3.14</v>
      </c>
      <c r="W93" s="2">
        <v>17.39</v>
      </c>
      <c r="X93" s="2"/>
      <c r="Y93" s="2">
        <v>285.04623791509039</v>
      </c>
      <c r="Z93" t="s">
        <v>145</v>
      </c>
      <c r="AA93" s="2">
        <v>71.147540983606561</v>
      </c>
      <c r="AB93" s="2">
        <v>15.65</v>
      </c>
      <c r="AC93" s="2">
        <v>86.797540983606552</v>
      </c>
      <c r="AD93" s="2"/>
      <c r="AF93" s="2"/>
      <c r="AG93" s="2"/>
      <c r="AH93" s="2"/>
      <c r="AI93" s="2">
        <v>280.74754098360654</v>
      </c>
      <c r="AJ93" s="2">
        <v>198.25</v>
      </c>
      <c r="AK93" s="2">
        <v>41.6325</v>
      </c>
      <c r="AL93" s="2">
        <v>156.61750000000001</v>
      </c>
      <c r="AM93" s="2">
        <f t="shared" si="2"/>
        <v>479</v>
      </c>
      <c r="AN93" s="2"/>
      <c r="AO93" s="3"/>
      <c r="AP93" s="2"/>
      <c r="AQ93" s="3"/>
      <c r="AR93" s="2"/>
      <c r="AS93" s="3"/>
      <c r="AT93" s="2"/>
      <c r="AU93" s="3"/>
      <c r="AV93" s="2">
        <f t="shared" si="3"/>
        <v>0</v>
      </c>
      <c r="AW93" s="2"/>
      <c r="AX93" s="3"/>
      <c r="AY93" s="2"/>
      <c r="AZ93" s="3"/>
      <c r="BA93" s="2"/>
      <c r="BB93" s="3"/>
      <c r="BC93" s="2">
        <v>13.5</v>
      </c>
      <c r="BD93" s="3" t="s">
        <v>271</v>
      </c>
    </row>
    <row r="94" spans="2:56">
      <c r="B94" t="s">
        <v>151</v>
      </c>
      <c r="C94" t="s">
        <v>152</v>
      </c>
      <c r="E94" s="2" t="s">
        <v>42</v>
      </c>
      <c r="G94" s="3" t="s">
        <v>216</v>
      </c>
      <c r="H94" s="3" t="s">
        <v>261</v>
      </c>
      <c r="I94" s="2">
        <v>641.52</v>
      </c>
      <c r="J94" s="2">
        <v>85</v>
      </c>
      <c r="K94" s="2"/>
      <c r="L94" s="2"/>
      <c r="M94" s="2"/>
      <c r="N94" s="2">
        <v>726.52</v>
      </c>
      <c r="O94" s="2"/>
      <c r="P94" t="s">
        <v>58</v>
      </c>
      <c r="Q94" t="s">
        <v>46</v>
      </c>
      <c r="R94" s="2">
        <v>144.47999999999999</v>
      </c>
      <c r="S94" s="2">
        <v>497</v>
      </c>
      <c r="T94" t="s">
        <v>47</v>
      </c>
      <c r="U94" s="2">
        <v>24.85</v>
      </c>
      <c r="V94" s="2">
        <v>5.47</v>
      </c>
      <c r="W94" s="2">
        <v>30.32</v>
      </c>
      <c r="X94" s="2"/>
      <c r="Y94" s="2">
        <v>497.04178478984346</v>
      </c>
      <c r="Z94" t="s">
        <v>53</v>
      </c>
      <c r="AA94" s="2">
        <v>132.21311475409837</v>
      </c>
      <c r="AB94" s="2">
        <v>29.09</v>
      </c>
      <c r="AC94" s="2">
        <v>161.30311475409837</v>
      </c>
      <c r="AD94" s="2"/>
      <c r="AF94" s="2"/>
      <c r="AG94" s="2"/>
      <c r="AH94" s="2"/>
      <c r="AI94" s="2">
        <v>390.78311475409834</v>
      </c>
      <c r="AJ94" s="2">
        <v>335.74</v>
      </c>
      <c r="AK94" s="2">
        <v>70.505399999999995</v>
      </c>
      <c r="AL94" s="2">
        <v>265.2346</v>
      </c>
      <c r="AM94" s="2">
        <f t="shared" si="2"/>
        <v>726.52</v>
      </c>
      <c r="AN94" s="2"/>
      <c r="AO94" s="3"/>
      <c r="AP94" s="2"/>
      <c r="AQ94" s="3"/>
      <c r="AR94" s="2"/>
      <c r="AS94" s="3"/>
      <c r="AT94" s="2"/>
      <c r="AU94" s="3"/>
      <c r="AV94" s="2">
        <f t="shared" si="3"/>
        <v>0</v>
      </c>
      <c r="AW94" s="2"/>
      <c r="AX94" s="3"/>
      <c r="AY94" s="2"/>
      <c r="AZ94" s="3"/>
      <c r="BA94" s="2"/>
      <c r="BB94" s="3"/>
      <c r="BC94" s="2"/>
      <c r="BD94" s="3"/>
    </row>
    <row r="95" spans="2:56">
      <c r="B95" t="s">
        <v>151</v>
      </c>
      <c r="C95" t="s">
        <v>152</v>
      </c>
      <c r="E95" s="2" t="s">
        <v>42</v>
      </c>
      <c r="G95" s="3" t="s">
        <v>214</v>
      </c>
      <c r="H95" s="3" t="s">
        <v>272</v>
      </c>
      <c r="I95" s="2">
        <v>721.7</v>
      </c>
      <c r="J95" s="2">
        <v>85</v>
      </c>
      <c r="K95" s="2"/>
      <c r="L95" s="2"/>
      <c r="M95" s="2"/>
      <c r="N95" s="2">
        <v>806.7</v>
      </c>
      <c r="O95" s="2"/>
      <c r="P95" t="s">
        <v>58</v>
      </c>
      <c r="Q95" t="s">
        <v>46</v>
      </c>
      <c r="R95" s="2">
        <v>160.41999999999999</v>
      </c>
      <c r="S95" s="2">
        <v>561.20000000000005</v>
      </c>
      <c r="T95" t="s">
        <v>47</v>
      </c>
      <c r="U95" s="2">
        <v>28.06</v>
      </c>
      <c r="V95" s="2">
        <v>6.18</v>
      </c>
      <c r="W95" s="2">
        <v>34.24</v>
      </c>
      <c r="X95" s="2"/>
      <c r="Y95" s="2">
        <v>561.29052138543079</v>
      </c>
      <c r="Z95" t="s">
        <v>53</v>
      </c>
      <c r="AA95" s="2">
        <v>149.30327868852459</v>
      </c>
      <c r="AB95" s="2">
        <v>32.85</v>
      </c>
      <c r="AC95" s="2">
        <v>182.15327868852458</v>
      </c>
      <c r="AD95" s="2"/>
      <c r="AF95" s="2"/>
      <c r="AG95" s="2"/>
      <c r="AH95" s="2"/>
      <c r="AI95" s="2">
        <v>427.57327868852457</v>
      </c>
      <c r="AJ95" s="2">
        <v>379.13</v>
      </c>
      <c r="AK95" s="2">
        <v>79.6173</v>
      </c>
      <c r="AL95" s="2">
        <v>299.5127</v>
      </c>
      <c r="AM95" s="2">
        <f t="shared" si="2"/>
        <v>806.7</v>
      </c>
      <c r="AN95" s="2"/>
      <c r="AO95" s="3"/>
      <c r="AP95" s="2"/>
      <c r="AQ95" s="3"/>
      <c r="AR95" s="2"/>
      <c r="AS95" s="3"/>
      <c r="AT95" s="2"/>
      <c r="AU95" s="3"/>
      <c r="AV95" s="2">
        <f t="shared" si="3"/>
        <v>0</v>
      </c>
      <c r="AW95" s="2"/>
      <c r="AX95" s="3"/>
      <c r="AY95" s="2"/>
      <c r="AZ95" s="3"/>
      <c r="BA95" s="2"/>
      <c r="BB95" s="3"/>
      <c r="BC95" s="2"/>
      <c r="BD95" s="3"/>
    </row>
    <row r="96" spans="2:56">
      <c r="B96" t="s">
        <v>151</v>
      </c>
      <c r="C96" t="s">
        <v>152</v>
      </c>
      <c r="E96" s="2" t="s">
        <v>42</v>
      </c>
      <c r="G96" s="3" t="s">
        <v>242</v>
      </c>
      <c r="H96" s="3" t="s">
        <v>214</v>
      </c>
      <c r="I96" s="2">
        <v>818.1</v>
      </c>
      <c r="J96" s="2">
        <v>90</v>
      </c>
      <c r="K96" s="2"/>
      <c r="L96" s="2"/>
      <c r="M96" s="2"/>
      <c r="N96" s="2">
        <v>908.1</v>
      </c>
      <c r="O96" s="2"/>
      <c r="P96" t="s">
        <v>58</v>
      </c>
      <c r="Q96" t="s">
        <v>46</v>
      </c>
      <c r="R96" s="2">
        <v>180.58</v>
      </c>
      <c r="S96" s="2">
        <v>637.6</v>
      </c>
      <c r="T96" t="s">
        <v>47</v>
      </c>
      <c r="U96" s="2">
        <v>31.88</v>
      </c>
      <c r="V96" s="2">
        <v>7.01</v>
      </c>
      <c r="W96" s="2">
        <v>38.89</v>
      </c>
      <c r="X96" s="2"/>
      <c r="Y96" s="2">
        <v>637.52619253050659</v>
      </c>
      <c r="Z96" t="s">
        <v>53</v>
      </c>
      <c r="AA96" s="2">
        <v>169.58196721311475</v>
      </c>
      <c r="AB96" s="2">
        <v>37.31</v>
      </c>
      <c r="AC96" s="2">
        <v>206.89196721311475</v>
      </c>
      <c r="AD96" s="2"/>
      <c r="AF96" s="2"/>
      <c r="AG96" s="2"/>
      <c r="AH96" s="2"/>
      <c r="AI96" s="2">
        <v>477.47196721311474</v>
      </c>
      <c r="AJ96" s="2">
        <v>430.63</v>
      </c>
      <c r="AK96" s="2">
        <v>90.432299999999998</v>
      </c>
      <c r="AL96" s="2">
        <v>340.1977</v>
      </c>
      <c r="AM96" s="2">
        <f t="shared" si="2"/>
        <v>908.1</v>
      </c>
      <c r="AN96" s="2"/>
      <c r="AO96" s="3"/>
      <c r="AP96" s="2"/>
      <c r="AQ96" s="3"/>
      <c r="AR96" s="2"/>
      <c r="AS96" s="3"/>
      <c r="AT96" s="2"/>
      <c r="AU96" s="3"/>
      <c r="AV96" s="2">
        <f t="shared" si="3"/>
        <v>0</v>
      </c>
      <c r="AW96" s="2"/>
      <c r="AX96" s="3"/>
      <c r="AY96" s="2"/>
      <c r="AZ96" s="3"/>
      <c r="BA96" s="2"/>
      <c r="BB96" s="3"/>
      <c r="BC96" s="2"/>
      <c r="BD96" s="3"/>
    </row>
    <row r="97" spans="2:56">
      <c r="B97" t="s">
        <v>151</v>
      </c>
      <c r="C97" t="s">
        <v>152</v>
      </c>
      <c r="E97" s="2" t="s">
        <v>42</v>
      </c>
      <c r="G97" s="3" t="s">
        <v>217</v>
      </c>
      <c r="H97" s="3" t="s">
        <v>273</v>
      </c>
      <c r="I97" s="2">
        <v>931.2</v>
      </c>
      <c r="J97" s="2">
        <v>90</v>
      </c>
      <c r="K97" s="2"/>
      <c r="L97" s="2"/>
      <c r="M97" s="2"/>
      <c r="N97" s="2">
        <v>1021.2</v>
      </c>
      <c r="O97" s="2"/>
      <c r="P97" t="s">
        <v>45</v>
      </c>
      <c r="Q97" t="s">
        <v>46</v>
      </c>
      <c r="R97" s="2">
        <v>186.88</v>
      </c>
      <c r="S97" s="2">
        <v>744.4</v>
      </c>
      <c r="T97" t="s">
        <v>47</v>
      </c>
      <c r="U97" s="2">
        <v>37.22</v>
      </c>
      <c r="V97" s="2">
        <v>8.18</v>
      </c>
      <c r="W97" s="2">
        <v>45.4</v>
      </c>
      <c r="X97" s="2"/>
      <c r="Y97" s="2">
        <v>744.3300875138666</v>
      </c>
      <c r="Z97" t="s">
        <v>53</v>
      </c>
      <c r="AA97" s="2">
        <v>197.99180327868854</v>
      </c>
      <c r="AB97" s="2">
        <v>43.56</v>
      </c>
      <c r="AC97" s="2">
        <v>241.55180327868854</v>
      </c>
      <c r="AD97" s="2"/>
      <c r="AF97" s="2"/>
      <c r="AG97" s="2"/>
      <c r="AH97" s="2"/>
      <c r="AI97" s="2">
        <v>518.43180327868856</v>
      </c>
      <c r="AJ97" s="2">
        <v>502.77</v>
      </c>
      <c r="AK97" s="2">
        <v>105.5817</v>
      </c>
      <c r="AL97" s="2">
        <v>397.18830000000003</v>
      </c>
      <c r="AM97" s="2">
        <f t="shared" si="2"/>
        <v>0</v>
      </c>
      <c r="AN97" s="2">
        <v>1021.2</v>
      </c>
      <c r="AO97" s="3" t="s">
        <v>274</v>
      </c>
      <c r="AP97" s="2"/>
      <c r="AQ97" s="3"/>
      <c r="AR97" s="2"/>
      <c r="AS97" s="3"/>
      <c r="AT97" s="2"/>
      <c r="AU97" s="3"/>
      <c r="AV97" s="2">
        <f t="shared" si="3"/>
        <v>0</v>
      </c>
      <c r="AW97" s="2"/>
      <c r="AX97" s="3"/>
      <c r="AY97" s="2"/>
      <c r="AZ97" s="3"/>
      <c r="BA97" s="2"/>
      <c r="BB97" s="3"/>
      <c r="BC97" s="2"/>
      <c r="BD97" s="3"/>
    </row>
    <row r="98" spans="2:56">
      <c r="B98" t="s">
        <v>156</v>
      </c>
      <c r="C98" t="s">
        <v>157</v>
      </c>
      <c r="E98" s="2" t="s">
        <v>42</v>
      </c>
      <c r="G98" s="3" t="s">
        <v>210</v>
      </c>
      <c r="H98" s="3" t="s">
        <v>217</v>
      </c>
      <c r="I98" s="2">
        <v>765.6</v>
      </c>
      <c r="J98" s="2">
        <v>100</v>
      </c>
      <c r="K98" s="2"/>
      <c r="L98" s="2"/>
      <c r="M98" s="2"/>
      <c r="N98" s="2">
        <v>865.6</v>
      </c>
      <c r="O98" s="2">
        <v>12</v>
      </c>
      <c r="P98" t="s">
        <v>45</v>
      </c>
      <c r="Q98" t="s">
        <v>46</v>
      </c>
      <c r="R98" s="2">
        <v>158.4</v>
      </c>
      <c r="S98" s="2">
        <v>607.20000000000005</v>
      </c>
      <c r="T98" t="s">
        <v>47</v>
      </c>
      <c r="U98" s="2">
        <v>30.36</v>
      </c>
      <c r="V98" s="2">
        <v>6.68</v>
      </c>
      <c r="W98" s="2">
        <v>37.04</v>
      </c>
      <c r="X98" s="2">
        <v>0.43</v>
      </c>
      <c r="Y98" s="2">
        <v>607.20448662640206</v>
      </c>
      <c r="Z98" t="s">
        <v>53</v>
      </c>
      <c r="AA98" s="2">
        <v>161.51639344262296</v>
      </c>
      <c r="AB98" s="2">
        <v>35.54</v>
      </c>
      <c r="AC98" s="2">
        <v>197.05639344262295</v>
      </c>
      <c r="AD98" s="2"/>
      <c r="AF98" s="2"/>
      <c r="AG98" s="2"/>
      <c r="AH98" s="2"/>
      <c r="AI98" s="2">
        <v>455.45639344262293</v>
      </c>
      <c r="AJ98" s="2">
        <v>410.15</v>
      </c>
      <c r="AK98" s="2">
        <v>86.131500000000003</v>
      </c>
      <c r="AL98" s="2">
        <v>324.01850000000002</v>
      </c>
      <c r="AM98" s="2">
        <f t="shared" si="2"/>
        <v>0</v>
      </c>
      <c r="AN98" s="2">
        <v>865.6</v>
      </c>
      <c r="AO98" s="3" t="s">
        <v>275</v>
      </c>
      <c r="AP98" s="2"/>
      <c r="AQ98" s="3"/>
      <c r="AR98" s="2"/>
      <c r="AS98" s="3"/>
      <c r="AT98" s="2"/>
      <c r="AU98" s="3"/>
      <c r="AV98" s="2">
        <f t="shared" si="3"/>
        <v>0</v>
      </c>
      <c r="AW98" s="2"/>
      <c r="AX98" s="3"/>
      <c r="AY98" s="2">
        <v>12</v>
      </c>
      <c r="AZ98" s="3" t="s">
        <v>276</v>
      </c>
      <c r="BA98" s="2"/>
      <c r="BB98" s="3"/>
      <c r="BC98" s="2"/>
      <c r="BD98" s="3"/>
    </row>
    <row r="99" spans="2:56">
      <c r="B99" t="s">
        <v>156</v>
      </c>
      <c r="C99" t="s">
        <v>157</v>
      </c>
      <c r="E99" s="2" t="s">
        <v>42</v>
      </c>
      <c r="G99" s="3" t="s">
        <v>233</v>
      </c>
      <c r="H99" s="3" t="s">
        <v>277</v>
      </c>
      <c r="I99" s="2">
        <v>1101.5999999999999</v>
      </c>
      <c r="J99" s="2">
        <v>100</v>
      </c>
      <c r="K99" s="2"/>
      <c r="L99" s="2"/>
      <c r="M99" s="2"/>
      <c r="N99" s="2">
        <v>1201.5999999999999</v>
      </c>
      <c r="O99" s="2">
        <v>12</v>
      </c>
      <c r="P99" t="s">
        <v>58</v>
      </c>
      <c r="Q99" t="s">
        <v>46</v>
      </c>
      <c r="R99" s="2">
        <v>241.88</v>
      </c>
      <c r="S99" s="2">
        <v>859.8</v>
      </c>
      <c r="T99" t="s">
        <v>47</v>
      </c>
      <c r="U99" s="2">
        <v>42.99</v>
      </c>
      <c r="V99" s="2">
        <v>9.4499999999999993</v>
      </c>
      <c r="W99" s="2">
        <v>52.44</v>
      </c>
      <c r="X99" s="2">
        <v>0.43</v>
      </c>
      <c r="Y99" s="2">
        <v>859.73129545174413</v>
      </c>
      <c r="Z99" t="s">
        <v>53</v>
      </c>
      <c r="AA99" s="2">
        <v>228.68852459016392</v>
      </c>
      <c r="AB99" s="2">
        <v>50.32</v>
      </c>
      <c r="AC99" s="2">
        <v>279.00852459016392</v>
      </c>
      <c r="AD99" s="2"/>
      <c r="AF99" s="2"/>
      <c r="AG99" s="2"/>
      <c r="AH99" s="2"/>
      <c r="AI99" s="2">
        <v>620.88852459016391</v>
      </c>
      <c r="AJ99" s="2">
        <v>580.72</v>
      </c>
      <c r="AK99" s="2">
        <v>121.9512</v>
      </c>
      <c r="AL99" s="2">
        <v>458.7688</v>
      </c>
      <c r="AM99" s="2">
        <f t="shared" si="2"/>
        <v>1201.5999999999999</v>
      </c>
      <c r="AN99" s="2"/>
      <c r="AO99" s="3"/>
      <c r="AP99" s="2"/>
      <c r="AQ99" s="3"/>
      <c r="AR99" s="2"/>
      <c r="AS99" s="3"/>
      <c r="AT99" s="2"/>
      <c r="AU99" s="3"/>
      <c r="AV99" s="2">
        <f t="shared" si="3"/>
        <v>0</v>
      </c>
      <c r="AW99" s="2"/>
      <c r="AX99" s="3"/>
      <c r="AY99" s="2">
        <v>12</v>
      </c>
      <c r="AZ99" s="3" t="s">
        <v>278</v>
      </c>
      <c r="BA99" s="2"/>
      <c r="BB99" s="3"/>
      <c r="BC99" s="2"/>
      <c r="BD99" s="3"/>
    </row>
    <row r="100" spans="2:56">
      <c r="B100" t="s">
        <v>156</v>
      </c>
      <c r="C100" t="s">
        <v>157</v>
      </c>
      <c r="E100" s="2" t="s">
        <v>42</v>
      </c>
      <c r="G100" s="3" t="s">
        <v>204</v>
      </c>
      <c r="H100" s="3" t="s">
        <v>207</v>
      </c>
      <c r="I100" s="2">
        <v>1356.8</v>
      </c>
      <c r="J100" s="2">
        <v>100</v>
      </c>
      <c r="K100" s="2"/>
      <c r="L100" s="2"/>
      <c r="M100" s="2"/>
      <c r="N100" s="2">
        <v>1456.8</v>
      </c>
      <c r="O100" s="2">
        <v>16</v>
      </c>
      <c r="P100" t="s">
        <v>45</v>
      </c>
      <c r="Q100" t="s">
        <v>46</v>
      </c>
      <c r="R100" s="2">
        <v>266.58999999999997</v>
      </c>
      <c r="S100" s="2">
        <v>1090.2</v>
      </c>
      <c r="T100" t="s">
        <v>47</v>
      </c>
      <c r="U100" s="2">
        <v>54.51</v>
      </c>
      <c r="V100" s="2">
        <v>11.99</v>
      </c>
      <c r="W100" s="2">
        <v>66.5</v>
      </c>
      <c r="X100" s="2">
        <v>0.49</v>
      </c>
      <c r="Y100" s="2">
        <v>1090.1947491680019</v>
      </c>
      <c r="Z100" t="s">
        <v>53</v>
      </c>
      <c r="AA100" s="2">
        <v>289.99180327868851</v>
      </c>
      <c r="AB100" s="2">
        <v>63.8</v>
      </c>
      <c r="AC100" s="2">
        <v>353.79180327868852</v>
      </c>
      <c r="AD100" s="2"/>
      <c r="AF100" s="2"/>
      <c r="AG100" s="2"/>
      <c r="AH100" s="2"/>
      <c r="AI100" s="2">
        <v>720.38180327868849</v>
      </c>
      <c r="AJ100" s="2">
        <v>736.41</v>
      </c>
      <c r="AK100" s="2">
        <v>154.64609999999999</v>
      </c>
      <c r="AL100" s="2">
        <v>581.76390000000004</v>
      </c>
      <c r="AM100" s="2">
        <f t="shared" si="2"/>
        <v>0</v>
      </c>
      <c r="AN100" s="2">
        <v>1456.8</v>
      </c>
      <c r="AO100" s="3" t="s">
        <v>279</v>
      </c>
      <c r="AP100" s="2"/>
      <c r="AQ100" s="3"/>
      <c r="AR100" s="2"/>
      <c r="AS100" s="3"/>
      <c r="AT100" s="2"/>
      <c r="AU100" s="3"/>
      <c r="AV100" s="2">
        <f t="shared" si="3"/>
        <v>0</v>
      </c>
      <c r="AW100" s="2"/>
      <c r="AX100" s="3"/>
      <c r="AY100" s="2">
        <v>16</v>
      </c>
      <c r="AZ100" s="3" t="s">
        <v>280</v>
      </c>
      <c r="BA100" s="2"/>
      <c r="BB100" s="3"/>
      <c r="BC100" s="2"/>
      <c r="BD100" s="3"/>
    </row>
    <row r="101" spans="2:56">
      <c r="B101" t="s">
        <v>156</v>
      </c>
      <c r="C101" t="s">
        <v>157</v>
      </c>
      <c r="E101" s="2" t="s">
        <v>42</v>
      </c>
      <c r="G101" s="3" t="s">
        <v>240</v>
      </c>
      <c r="H101" s="3" t="s">
        <v>272</v>
      </c>
      <c r="I101" s="2">
        <v>559.20000000000005</v>
      </c>
      <c r="J101" s="2">
        <v>100</v>
      </c>
      <c r="K101" s="2"/>
      <c r="L101" s="2"/>
      <c r="M101" s="2"/>
      <c r="N101" s="2">
        <v>659.2</v>
      </c>
      <c r="O101" s="2">
        <v>6</v>
      </c>
      <c r="P101" t="s">
        <v>45</v>
      </c>
      <c r="Q101" t="s">
        <v>46</v>
      </c>
      <c r="R101" s="2">
        <v>120.63</v>
      </c>
      <c r="S101" s="2">
        <v>438.6</v>
      </c>
      <c r="T101" t="s">
        <v>47</v>
      </c>
      <c r="U101" s="2">
        <v>21.93</v>
      </c>
      <c r="V101" s="2">
        <v>4.82</v>
      </c>
      <c r="W101" s="2">
        <v>26.75</v>
      </c>
      <c r="X101" s="2">
        <v>0.34</v>
      </c>
      <c r="Y101" s="2">
        <v>438.55540490570689</v>
      </c>
      <c r="Z101" t="s">
        <v>53</v>
      </c>
      <c r="AA101" s="2">
        <v>116.65573770491804</v>
      </c>
      <c r="AB101" s="2">
        <v>25.66</v>
      </c>
      <c r="AC101" s="2">
        <v>142.31573770491804</v>
      </c>
      <c r="AD101" s="2"/>
      <c r="AF101" s="2"/>
      <c r="AG101" s="2"/>
      <c r="AH101" s="2"/>
      <c r="AI101" s="2">
        <v>362.94573770491803</v>
      </c>
      <c r="AJ101" s="2">
        <v>296.24</v>
      </c>
      <c r="AK101" s="2">
        <v>62.2104</v>
      </c>
      <c r="AL101" s="2">
        <v>234.02959999999999</v>
      </c>
      <c r="AM101" s="2">
        <f t="shared" si="2"/>
        <v>0</v>
      </c>
      <c r="AN101" s="2">
        <v>659.2</v>
      </c>
      <c r="AO101" s="3" t="s">
        <v>281</v>
      </c>
      <c r="AP101" s="2"/>
      <c r="AQ101" s="3"/>
      <c r="AR101" s="2"/>
      <c r="AS101" s="3"/>
      <c r="AT101" s="2"/>
      <c r="AU101" s="3"/>
      <c r="AV101" s="2">
        <f t="shared" si="3"/>
        <v>0</v>
      </c>
      <c r="AW101" s="2"/>
      <c r="AX101" s="3"/>
      <c r="AY101" s="2">
        <v>6</v>
      </c>
      <c r="AZ101" s="3" t="s">
        <v>282</v>
      </c>
      <c r="BA101" s="2"/>
      <c r="BB101" s="3"/>
      <c r="BC101" s="2"/>
      <c r="BD101" s="3"/>
    </row>
    <row r="102" spans="2:56">
      <c r="B102" t="s">
        <v>156</v>
      </c>
      <c r="C102" t="s">
        <v>157</v>
      </c>
      <c r="E102" s="2" t="s">
        <v>42</v>
      </c>
      <c r="G102" s="3" t="s">
        <v>272</v>
      </c>
      <c r="H102" s="3" t="s">
        <v>210</v>
      </c>
      <c r="I102" s="2">
        <v>577.71</v>
      </c>
      <c r="J102" s="2">
        <v>100</v>
      </c>
      <c r="K102" s="2"/>
      <c r="L102" s="2"/>
      <c r="M102" s="2"/>
      <c r="N102" s="2">
        <v>677.71</v>
      </c>
      <c r="O102" s="2">
        <v>9</v>
      </c>
      <c r="P102" t="s">
        <v>58</v>
      </c>
      <c r="Q102" t="s">
        <v>46</v>
      </c>
      <c r="R102" s="2">
        <v>136.41999999999999</v>
      </c>
      <c r="S102" s="2">
        <v>441.2</v>
      </c>
      <c r="T102" t="s">
        <v>47</v>
      </c>
      <c r="U102" s="2">
        <v>22.06</v>
      </c>
      <c r="V102" s="2">
        <v>4.8600000000000003</v>
      </c>
      <c r="W102" s="2">
        <v>26.92</v>
      </c>
      <c r="X102" s="2">
        <v>0.39</v>
      </c>
      <c r="Y102" s="2">
        <v>441.29791692345617</v>
      </c>
      <c r="Z102" t="s">
        <v>53</v>
      </c>
      <c r="AA102" s="2">
        <v>117.38524590163935</v>
      </c>
      <c r="AB102" s="2">
        <v>25.83</v>
      </c>
      <c r="AC102" s="2">
        <v>143.21524590163935</v>
      </c>
      <c r="AD102" s="2"/>
      <c r="AF102" s="2"/>
      <c r="AG102" s="2"/>
      <c r="AH102" s="2"/>
      <c r="AI102" s="2">
        <v>379.63524590163934</v>
      </c>
      <c r="AJ102" s="2">
        <v>298.08</v>
      </c>
      <c r="AK102" s="2">
        <v>62.596800000000002</v>
      </c>
      <c r="AL102" s="2">
        <v>235.48320000000001</v>
      </c>
      <c r="AM102" s="2">
        <f t="shared" si="2"/>
        <v>677.71</v>
      </c>
      <c r="AN102" s="2"/>
      <c r="AO102" s="3"/>
      <c r="AP102" s="2"/>
      <c r="AQ102" s="3"/>
      <c r="AR102" s="2"/>
      <c r="AS102" s="3"/>
      <c r="AT102" s="2"/>
      <c r="AU102" s="3"/>
      <c r="AV102" s="2">
        <f t="shared" si="3"/>
        <v>0</v>
      </c>
      <c r="AW102" s="2"/>
      <c r="AX102" s="3"/>
      <c r="AY102" s="2">
        <v>9</v>
      </c>
      <c r="AZ102" s="3" t="s">
        <v>283</v>
      </c>
      <c r="BA102" s="2"/>
      <c r="BB102" s="3"/>
      <c r="BC102" s="2"/>
      <c r="BD102" s="3"/>
    </row>
    <row r="103" spans="2:56">
      <c r="B103" t="s">
        <v>164</v>
      </c>
      <c r="C103" t="s">
        <v>165</v>
      </c>
      <c r="E103" s="2" t="s">
        <v>42</v>
      </c>
      <c r="G103" s="3" t="s">
        <v>194</v>
      </c>
      <c r="H103" s="3" t="s">
        <v>253</v>
      </c>
      <c r="I103" s="2">
        <v>1346.4</v>
      </c>
      <c r="J103" s="2">
        <v>80</v>
      </c>
      <c r="K103" s="2"/>
      <c r="L103" s="2"/>
      <c r="M103" s="2"/>
      <c r="N103" s="2">
        <v>1426.4</v>
      </c>
      <c r="O103" s="2">
        <v>36</v>
      </c>
      <c r="P103" t="s">
        <v>58</v>
      </c>
      <c r="Q103" t="s">
        <v>46</v>
      </c>
      <c r="R103" s="2">
        <v>287.13</v>
      </c>
      <c r="S103" s="2">
        <v>1059.2</v>
      </c>
      <c r="T103" t="s">
        <v>47</v>
      </c>
      <c r="U103" s="2">
        <v>52.96</v>
      </c>
      <c r="V103" s="2">
        <v>11.66</v>
      </c>
      <c r="W103" s="2">
        <v>64.62</v>
      </c>
      <c r="X103" s="2">
        <v>0.79</v>
      </c>
      <c r="Y103" s="2">
        <v>1059.2567484284482</v>
      </c>
      <c r="Z103" t="s">
        <v>53</v>
      </c>
      <c r="AA103" s="2">
        <v>281.76229508196724</v>
      </c>
      <c r="AB103" s="2">
        <v>61.99</v>
      </c>
      <c r="AC103" s="2">
        <v>343.75229508196719</v>
      </c>
      <c r="AD103" s="2"/>
      <c r="AF103" s="2"/>
      <c r="AG103" s="2"/>
      <c r="AH103" s="2"/>
      <c r="AI103" s="2">
        <v>710.88229508196719</v>
      </c>
      <c r="AJ103" s="2">
        <v>715.51</v>
      </c>
      <c r="AK103" s="2">
        <v>150.25710000000001</v>
      </c>
      <c r="AL103" s="2">
        <v>565.25289999999995</v>
      </c>
      <c r="AM103" s="2">
        <f t="shared" si="2"/>
        <v>1426.4</v>
      </c>
      <c r="AN103" s="2"/>
      <c r="AO103" s="3"/>
      <c r="AP103" s="2"/>
      <c r="AQ103" s="3"/>
      <c r="AR103" s="2"/>
      <c r="AS103" s="3"/>
      <c r="AT103" s="2"/>
      <c r="AU103" s="3"/>
      <c r="AV103" s="2">
        <f t="shared" si="3"/>
        <v>0</v>
      </c>
      <c r="AW103" s="2"/>
      <c r="AX103" s="3"/>
      <c r="AY103" s="2">
        <v>36</v>
      </c>
      <c r="AZ103" s="3" t="s">
        <v>284</v>
      </c>
      <c r="BA103" s="2"/>
      <c r="BB103" s="3"/>
      <c r="BC103" s="2"/>
      <c r="BD103" s="3"/>
    </row>
    <row r="104" spans="2:56">
      <c r="B104" t="s">
        <v>170</v>
      </c>
      <c r="C104" t="s">
        <v>171</v>
      </c>
      <c r="E104" s="2" t="s">
        <v>42</v>
      </c>
      <c r="G104" s="3" t="s">
        <v>207</v>
      </c>
      <c r="H104" s="3" t="s">
        <v>210</v>
      </c>
      <c r="I104" s="2">
        <v>1139.8499999999999</v>
      </c>
      <c r="J104" s="2">
        <v>80</v>
      </c>
      <c r="K104" s="2"/>
      <c r="L104" s="2"/>
      <c r="M104" s="2"/>
      <c r="N104" s="2">
        <v>1219.8499999999999</v>
      </c>
      <c r="O104" s="2">
        <v>36</v>
      </c>
      <c r="P104" t="s">
        <v>58</v>
      </c>
      <c r="Q104" t="s">
        <v>46</v>
      </c>
      <c r="R104" s="2">
        <v>242.58</v>
      </c>
      <c r="S104" s="2">
        <v>897.2</v>
      </c>
      <c r="T104" t="s">
        <v>47</v>
      </c>
      <c r="U104" s="2">
        <v>44.86</v>
      </c>
      <c r="V104" s="2">
        <v>9.8699999999999992</v>
      </c>
      <c r="W104" s="2">
        <v>54.73</v>
      </c>
      <c r="X104" s="2">
        <v>0.79</v>
      </c>
      <c r="Y104" s="2">
        <v>897.26365093060519</v>
      </c>
      <c r="Z104" t="s">
        <v>53</v>
      </c>
      <c r="AA104" s="2">
        <v>238.67213114754099</v>
      </c>
      <c r="AB104" s="2">
        <v>52.51</v>
      </c>
      <c r="AC104" s="2">
        <v>291.18213114754099</v>
      </c>
      <c r="AD104" s="2"/>
      <c r="AF104" s="2"/>
      <c r="AG104" s="2"/>
      <c r="AH104" s="2"/>
      <c r="AI104" s="2">
        <v>613.76213114754103</v>
      </c>
      <c r="AJ104" s="2">
        <v>606.09</v>
      </c>
      <c r="AK104" s="2">
        <v>127.27889999999999</v>
      </c>
      <c r="AL104" s="2">
        <v>478.81110000000001</v>
      </c>
      <c r="AM104" s="2">
        <f t="shared" si="2"/>
        <v>1219.8499999999999</v>
      </c>
      <c r="AN104" s="2"/>
      <c r="AO104" s="3"/>
      <c r="AP104" s="2"/>
      <c r="AQ104" s="3"/>
      <c r="AR104" s="2"/>
      <c r="AS104" s="3"/>
      <c r="AT104" s="2"/>
      <c r="AU104" s="3"/>
      <c r="AV104" s="2">
        <f t="shared" si="3"/>
        <v>0</v>
      </c>
      <c r="AW104" s="2"/>
      <c r="AX104" s="3"/>
      <c r="AY104" s="2">
        <v>36</v>
      </c>
      <c r="AZ104" s="3" t="s">
        <v>285</v>
      </c>
      <c r="BA104" s="2"/>
      <c r="BB104" s="3"/>
      <c r="BC104" s="2"/>
      <c r="BD104" s="3"/>
    </row>
    <row r="105" spans="2:56">
      <c r="B105" t="s">
        <v>170</v>
      </c>
      <c r="C105" t="s">
        <v>171</v>
      </c>
      <c r="E105" s="2" t="s">
        <v>42</v>
      </c>
      <c r="G105" s="3" t="s">
        <v>286</v>
      </c>
      <c r="H105" s="3" t="s">
        <v>211</v>
      </c>
      <c r="I105" s="2">
        <v>550.79999999999995</v>
      </c>
      <c r="J105" s="2">
        <v>80</v>
      </c>
      <c r="K105" s="2"/>
      <c r="L105" s="2"/>
      <c r="M105" s="2"/>
      <c r="N105" s="2">
        <v>630.79999999999995</v>
      </c>
      <c r="O105" s="2">
        <v>16</v>
      </c>
      <c r="P105" t="s">
        <v>58</v>
      </c>
      <c r="Q105" t="s">
        <v>46</v>
      </c>
      <c r="R105" s="2">
        <v>125.44</v>
      </c>
      <c r="S105" s="2">
        <v>425.4</v>
      </c>
      <c r="T105" t="s">
        <v>47</v>
      </c>
      <c r="U105" s="2">
        <v>21.27</v>
      </c>
      <c r="V105" s="2">
        <v>4.68</v>
      </c>
      <c r="W105" s="2">
        <v>25.95</v>
      </c>
      <c r="X105" s="2">
        <v>0.49</v>
      </c>
      <c r="Y105" s="2">
        <v>425.36669542709234</v>
      </c>
      <c r="Z105" t="s">
        <v>53</v>
      </c>
      <c r="AA105" s="2">
        <v>113.14754098360656</v>
      </c>
      <c r="AB105" s="2">
        <v>24.89</v>
      </c>
      <c r="AC105" s="2">
        <v>138.03754098360656</v>
      </c>
      <c r="AD105" s="2"/>
      <c r="AF105" s="2"/>
      <c r="AG105" s="2"/>
      <c r="AH105" s="2"/>
      <c r="AI105" s="2">
        <v>343.47754098360656</v>
      </c>
      <c r="AJ105" s="2">
        <v>287.32</v>
      </c>
      <c r="AK105" s="2">
        <v>60.337200000000003</v>
      </c>
      <c r="AL105" s="2">
        <v>226.9828</v>
      </c>
      <c r="AM105" s="2">
        <f t="shared" si="2"/>
        <v>630.79999999999995</v>
      </c>
      <c r="AN105" s="2"/>
      <c r="AO105" s="3"/>
      <c r="AP105" s="2"/>
      <c r="AQ105" s="3"/>
      <c r="AR105" s="2"/>
      <c r="AS105" s="3"/>
      <c r="AT105" s="2"/>
      <c r="AU105" s="3"/>
      <c r="AV105" s="2">
        <f t="shared" si="3"/>
        <v>0</v>
      </c>
      <c r="AW105" s="2"/>
      <c r="AX105" s="3"/>
      <c r="AY105" s="2">
        <v>16</v>
      </c>
      <c r="AZ105" s="3" t="s">
        <v>287</v>
      </c>
      <c r="BA105" s="2"/>
      <c r="BB105" s="3"/>
      <c r="BC105" s="2"/>
      <c r="BD105" s="3"/>
    </row>
    <row r="106" spans="2:56">
      <c r="B106" t="s">
        <v>170</v>
      </c>
      <c r="C106" t="s">
        <v>171</v>
      </c>
      <c r="E106" s="2" t="s">
        <v>42</v>
      </c>
      <c r="G106" s="3" t="s">
        <v>138</v>
      </c>
      <c r="H106" s="3" t="s">
        <v>204</v>
      </c>
      <c r="I106" s="2">
        <v>952</v>
      </c>
      <c r="J106" s="2">
        <v>80</v>
      </c>
      <c r="K106" s="2"/>
      <c r="L106" s="2"/>
      <c r="M106" s="2"/>
      <c r="N106" s="2">
        <v>1032</v>
      </c>
      <c r="O106" s="2">
        <v>40</v>
      </c>
      <c r="P106" t="s">
        <v>45</v>
      </c>
      <c r="Q106" t="s">
        <v>46</v>
      </c>
      <c r="R106" s="2">
        <v>188.86</v>
      </c>
      <c r="S106" s="2">
        <v>763.2</v>
      </c>
      <c r="T106" t="s">
        <v>47</v>
      </c>
      <c r="U106" s="2">
        <v>38.159999999999997</v>
      </c>
      <c r="V106" s="2">
        <v>8.39</v>
      </c>
      <c r="W106" s="2">
        <v>46.55</v>
      </c>
      <c r="X106" s="2">
        <v>0.85</v>
      </c>
      <c r="Y106" s="2">
        <v>763.15789473699999</v>
      </c>
      <c r="Z106" t="s">
        <v>53</v>
      </c>
      <c r="AA106" s="2">
        <v>203</v>
      </c>
      <c r="AB106" s="2">
        <v>44.66</v>
      </c>
      <c r="AC106" s="2">
        <v>247.66</v>
      </c>
      <c r="AD106" s="2"/>
      <c r="AF106" s="2"/>
      <c r="AG106" s="2"/>
      <c r="AH106" s="2"/>
      <c r="AI106" s="2">
        <v>516.52</v>
      </c>
      <c r="AJ106" s="2">
        <v>515.49</v>
      </c>
      <c r="AK106" s="2">
        <v>108.2529</v>
      </c>
      <c r="AL106" s="2">
        <v>407.2371</v>
      </c>
      <c r="AM106" s="2">
        <f t="shared" si="2"/>
        <v>0</v>
      </c>
      <c r="AN106" s="2">
        <v>1032</v>
      </c>
      <c r="AO106" s="3" t="s">
        <v>288</v>
      </c>
      <c r="AP106" s="2"/>
      <c r="AQ106" s="3"/>
      <c r="AR106" s="2"/>
      <c r="AS106" s="3"/>
      <c r="AT106" s="2"/>
      <c r="AU106" s="3"/>
      <c r="AV106" s="2">
        <f t="shared" si="3"/>
        <v>0</v>
      </c>
      <c r="AW106" s="2"/>
      <c r="AX106" s="3"/>
      <c r="AY106" s="2">
        <v>40</v>
      </c>
      <c r="AZ106" s="3" t="s">
        <v>289</v>
      </c>
      <c r="BA106" s="2"/>
      <c r="BB106" s="3"/>
      <c r="BC106" s="2"/>
      <c r="BD106" s="3"/>
    </row>
    <row r="107" spans="2:56">
      <c r="B107" t="s">
        <v>170</v>
      </c>
      <c r="C107" t="s">
        <v>171</v>
      </c>
      <c r="E107" s="2" t="s">
        <v>42</v>
      </c>
      <c r="G107" s="3" t="s">
        <v>221</v>
      </c>
      <c r="H107" s="3" t="s">
        <v>207</v>
      </c>
      <c r="I107" s="2">
        <v>343.2</v>
      </c>
      <c r="J107" s="2">
        <v>80</v>
      </c>
      <c r="K107" s="2"/>
      <c r="L107" s="2"/>
      <c r="M107" s="2"/>
      <c r="N107" s="2">
        <v>423.2</v>
      </c>
      <c r="O107" s="2">
        <v>12</v>
      </c>
      <c r="P107" t="s">
        <v>45</v>
      </c>
      <c r="Q107" t="s">
        <v>46</v>
      </c>
      <c r="R107" s="2">
        <v>77.45</v>
      </c>
      <c r="S107" s="2">
        <v>265.8</v>
      </c>
      <c r="T107" t="s">
        <v>47</v>
      </c>
      <c r="U107" s="2">
        <v>13.29</v>
      </c>
      <c r="V107" s="2">
        <v>2.92</v>
      </c>
      <c r="W107" s="2">
        <v>16.21</v>
      </c>
      <c r="X107" s="2">
        <v>0.48</v>
      </c>
      <c r="Y107" s="2">
        <v>265.7463330457291</v>
      </c>
      <c r="Z107" t="s">
        <v>53</v>
      </c>
      <c r="AA107" s="2">
        <v>70.688524590163937</v>
      </c>
      <c r="AB107" s="2">
        <v>15.55</v>
      </c>
      <c r="AC107" s="2">
        <v>86.238524590163934</v>
      </c>
      <c r="AD107" s="2"/>
      <c r="AF107" s="2"/>
      <c r="AG107" s="2"/>
      <c r="AH107" s="2"/>
      <c r="AI107" s="2">
        <v>243.68852459016392</v>
      </c>
      <c r="AJ107" s="2">
        <v>179.51</v>
      </c>
      <c r="AK107" s="2">
        <v>37.697099999999999</v>
      </c>
      <c r="AL107" s="2">
        <v>141.81290000000001</v>
      </c>
      <c r="AM107" s="2">
        <f t="shared" si="2"/>
        <v>0</v>
      </c>
      <c r="AN107" s="2">
        <v>423.2</v>
      </c>
      <c r="AO107" s="3" t="s">
        <v>290</v>
      </c>
      <c r="AP107" s="2"/>
      <c r="AQ107" s="3"/>
      <c r="AR107" s="2"/>
      <c r="AS107" s="3"/>
      <c r="AT107" s="2"/>
      <c r="AU107" s="3"/>
      <c r="AV107" s="2">
        <f t="shared" si="3"/>
        <v>0</v>
      </c>
      <c r="AW107" s="2"/>
      <c r="AX107" s="3"/>
      <c r="AY107" s="2">
        <v>12</v>
      </c>
      <c r="AZ107" s="3" t="s">
        <v>291</v>
      </c>
      <c r="BA107" s="2"/>
      <c r="BB107" s="3"/>
      <c r="BC107" s="2"/>
      <c r="BD107" s="3"/>
    </row>
    <row r="108" spans="2:56">
      <c r="B108" t="s">
        <v>176</v>
      </c>
      <c r="C108" t="s">
        <v>177</v>
      </c>
      <c r="E108" s="2" t="s">
        <v>42</v>
      </c>
      <c r="G108" s="3" t="s">
        <v>272</v>
      </c>
      <c r="H108" s="3" t="s">
        <v>229</v>
      </c>
      <c r="I108" s="2">
        <v>825.6</v>
      </c>
      <c r="J108" s="2">
        <v>80</v>
      </c>
      <c r="K108" s="2"/>
      <c r="L108" s="2"/>
      <c r="M108" s="2"/>
      <c r="N108" s="2">
        <v>905.6</v>
      </c>
      <c r="O108" s="2">
        <v>24</v>
      </c>
      <c r="P108" t="s">
        <v>45</v>
      </c>
      <c r="Q108" t="s">
        <v>46</v>
      </c>
      <c r="R108" s="2">
        <v>165.72</v>
      </c>
      <c r="S108" s="2">
        <v>659.8</v>
      </c>
      <c r="T108" t="s">
        <v>47</v>
      </c>
      <c r="U108" s="2">
        <v>32.99</v>
      </c>
      <c r="V108" s="2">
        <v>7.26</v>
      </c>
      <c r="W108" s="2">
        <v>40.25</v>
      </c>
      <c r="X108" s="2">
        <v>0.61</v>
      </c>
      <c r="Y108" s="2">
        <v>659.86688031554297</v>
      </c>
      <c r="Z108" t="s">
        <v>53</v>
      </c>
      <c r="AA108" s="2">
        <v>175.52459016393442</v>
      </c>
      <c r="AB108" s="2">
        <v>38.61</v>
      </c>
      <c r="AC108" s="2">
        <v>214.13459016393443</v>
      </c>
      <c r="AD108" s="2"/>
      <c r="AF108" s="2"/>
      <c r="AG108" s="2"/>
      <c r="AH108" s="2"/>
      <c r="AI108" s="2">
        <v>459.8545901639344</v>
      </c>
      <c r="AJ108" s="2">
        <v>445.73</v>
      </c>
      <c r="AK108" s="2">
        <v>93.603300000000004</v>
      </c>
      <c r="AL108" s="2">
        <v>352.12670000000003</v>
      </c>
      <c r="AM108" s="2">
        <f t="shared" si="2"/>
        <v>0</v>
      </c>
      <c r="AN108" s="2">
        <v>905.6</v>
      </c>
      <c r="AO108" s="3" t="s">
        <v>292</v>
      </c>
      <c r="AP108" s="2"/>
      <c r="AQ108" s="3"/>
      <c r="AR108" s="2"/>
      <c r="AS108" s="3"/>
      <c r="AT108" s="2"/>
      <c r="AU108" s="3"/>
      <c r="AV108" s="2">
        <f t="shared" si="3"/>
        <v>0</v>
      </c>
      <c r="AW108" s="2"/>
      <c r="AX108" s="3"/>
      <c r="AY108" s="2">
        <v>24</v>
      </c>
      <c r="AZ108" s="3" t="s">
        <v>293</v>
      </c>
      <c r="BA108" s="2"/>
      <c r="BB108" s="3"/>
      <c r="BC108" s="2"/>
      <c r="BD108" s="3"/>
    </row>
    <row r="109" spans="2:56">
      <c r="B109" t="s">
        <v>176</v>
      </c>
      <c r="C109" t="s">
        <v>177</v>
      </c>
      <c r="E109" s="2" t="s">
        <v>42</v>
      </c>
      <c r="G109" s="3" t="s">
        <v>57</v>
      </c>
      <c r="H109" s="3" t="s">
        <v>294</v>
      </c>
      <c r="I109" s="2">
        <v>577.6</v>
      </c>
      <c r="J109" s="2">
        <v>80</v>
      </c>
      <c r="K109" s="2"/>
      <c r="L109" s="2"/>
      <c r="M109" s="2"/>
      <c r="N109" s="2">
        <v>657.6</v>
      </c>
      <c r="O109" s="2">
        <v>20</v>
      </c>
      <c r="P109" t="s">
        <v>45</v>
      </c>
      <c r="Q109" t="s">
        <v>46</v>
      </c>
      <c r="R109" s="2">
        <v>120.34</v>
      </c>
      <c r="S109" s="2">
        <v>457.2</v>
      </c>
      <c r="T109" t="s">
        <v>47</v>
      </c>
      <c r="U109" s="2">
        <v>22.86</v>
      </c>
      <c r="V109" s="2">
        <v>5.03</v>
      </c>
      <c r="W109" s="2">
        <v>27.89</v>
      </c>
      <c r="X109" s="2">
        <v>0.9</v>
      </c>
      <c r="Y109" s="2">
        <v>457.25995316159248</v>
      </c>
      <c r="Z109" t="s">
        <v>53</v>
      </c>
      <c r="AA109" s="2">
        <v>121.6311475409836</v>
      </c>
      <c r="AB109" s="2">
        <v>26.76</v>
      </c>
      <c r="AC109" s="2">
        <v>148.39114754098361</v>
      </c>
      <c r="AD109" s="2"/>
      <c r="AF109" s="2"/>
      <c r="AG109" s="2"/>
      <c r="AH109" s="2"/>
      <c r="AI109" s="2">
        <v>348.73114754098361</v>
      </c>
      <c r="AJ109" s="2">
        <v>308.87</v>
      </c>
      <c r="AK109" s="2">
        <v>64.862700000000004</v>
      </c>
      <c r="AL109" s="2">
        <v>244.00729999999999</v>
      </c>
      <c r="AM109" s="2">
        <f t="shared" si="2"/>
        <v>0</v>
      </c>
      <c r="AN109" s="2">
        <v>657.6</v>
      </c>
      <c r="AO109" s="3" t="s">
        <v>295</v>
      </c>
      <c r="AP109" s="2"/>
      <c r="AQ109" s="3"/>
      <c r="AR109" s="2"/>
      <c r="AS109" s="3"/>
      <c r="AT109" s="2"/>
      <c r="AU109" s="3"/>
      <c r="AV109" s="2">
        <f t="shared" si="3"/>
        <v>0</v>
      </c>
      <c r="AW109" s="2"/>
      <c r="AX109" s="3"/>
      <c r="AY109" s="2">
        <v>20</v>
      </c>
      <c r="AZ109" s="3" t="s">
        <v>296</v>
      </c>
      <c r="BA109" s="2"/>
      <c r="BB109" s="3"/>
      <c r="BC109" s="2"/>
      <c r="BD109" s="3"/>
    </row>
    <row r="110" spans="2:56">
      <c r="B110" t="s">
        <v>176</v>
      </c>
      <c r="C110" t="s">
        <v>177</v>
      </c>
      <c r="E110" s="2" t="s">
        <v>42</v>
      </c>
      <c r="G110" s="3" t="s">
        <v>229</v>
      </c>
      <c r="H110" s="3" t="s">
        <v>195</v>
      </c>
      <c r="I110" s="2">
        <v>412.8</v>
      </c>
      <c r="J110" s="2">
        <v>80</v>
      </c>
      <c r="K110" s="2"/>
      <c r="L110" s="2"/>
      <c r="M110" s="2"/>
      <c r="N110" s="2">
        <v>492.8</v>
      </c>
      <c r="O110" s="2">
        <v>12</v>
      </c>
      <c r="P110" t="s">
        <v>45</v>
      </c>
      <c r="Q110" t="s">
        <v>46</v>
      </c>
      <c r="R110" s="2">
        <v>90.18</v>
      </c>
      <c r="S110" s="2">
        <v>322.60000000000002</v>
      </c>
      <c r="T110" t="s">
        <v>47</v>
      </c>
      <c r="U110" s="2">
        <v>16.13</v>
      </c>
      <c r="V110" s="2">
        <v>3.55</v>
      </c>
      <c r="W110" s="2">
        <v>19.68</v>
      </c>
      <c r="X110" s="2"/>
      <c r="Y110" s="2">
        <v>322.63034635769753</v>
      </c>
      <c r="Z110" t="s">
        <v>53</v>
      </c>
      <c r="AA110" s="2">
        <v>85.819672131147541</v>
      </c>
      <c r="AB110" s="2">
        <v>18.88</v>
      </c>
      <c r="AC110" s="2">
        <v>104.69967213114754</v>
      </c>
      <c r="AD110" s="2"/>
      <c r="AF110" s="2"/>
      <c r="AG110" s="2"/>
      <c r="AH110" s="2"/>
      <c r="AI110" s="2">
        <v>274.87967213114752</v>
      </c>
      <c r="AJ110" s="2">
        <v>217.92</v>
      </c>
      <c r="AK110" s="2">
        <v>45.763199999999998</v>
      </c>
      <c r="AL110" s="2">
        <v>172.1568</v>
      </c>
      <c r="AM110" s="2">
        <f t="shared" si="2"/>
        <v>0</v>
      </c>
      <c r="AN110" s="2">
        <v>492.8</v>
      </c>
      <c r="AO110" s="3" t="s">
        <v>297</v>
      </c>
      <c r="AP110" s="2"/>
      <c r="AQ110" s="3"/>
      <c r="AR110" s="2"/>
      <c r="AS110" s="3"/>
      <c r="AT110" s="2"/>
      <c r="AU110" s="3"/>
      <c r="AV110" s="2">
        <f t="shared" si="3"/>
        <v>0</v>
      </c>
      <c r="AW110" s="2"/>
      <c r="AX110" s="3"/>
      <c r="AY110" s="2"/>
      <c r="AZ110" s="3"/>
      <c r="BA110" s="2"/>
      <c r="BB110" s="3"/>
      <c r="BC110" s="2">
        <v>12</v>
      </c>
      <c r="BD110" s="3" t="s">
        <v>298</v>
      </c>
    </row>
    <row r="111" spans="2:56">
      <c r="B111" t="s">
        <v>176</v>
      </c>
      <c r="C111" t="s">
        <v>177</v>
      </c>
      <c r="E111" s="2" t="s">
        <v>42</v>
      </c>
      <c r="G111" s="3" t="s">
        <v>299</v>
      </c>
      <c r="H111" s="3" t="s">
        <v>240</v>
      </c>
      <c r="I111" s="2">
        <v>596.79999999999995</v>
      </c>
      <c r="J111" s="2">
        <v>80</v>
      </c>
      <c r="K111" s="2"/>
      <c r="L111" s="2"/>
      <c r="M111" s="2"/>
      <c r="N111" s="2">
        <v>676.8</v>
      </c>
      <c r="O111" s="2">
        <v>16</v>
      </c>
      <c r="P111" t="s">
        <v>45</v>
      </c>
      <c r="Q111" t="s">
        <v>46</v>
      </c>
      <c r="R111" s="2">
        <v>123.85</v>
      </c>
      <c r="S111" s="2">
        <v>473</v>
      </c>
      <c r="T111" t="s">
        <v>47</v>
      </c>
      <c r="U111" s="2">
        <v>23.65</v>
      </c>
      <c r="V111" s="2">
        <v>5.2</v>
      </c>
      <c r="W111" s="2">
        <v>28.85</v>
      </c>
      <c r="X111" s="2">
        <v>0.49</v>
      </c>
      <c r="Y111" s="2">
        <v>472.94465672377663</v>
      </c>
      <c r="Z111" t="s">
        <v>53</v>
      </c>
      <c r="AA111" s="2">
        <v>125.80327868852459</v>
      </c>
      <c r="AB111" s="2">
        <v>27.68</v>
      </c>
      <c r="AC111" s="2">
        <v>153.48327868852459</v>
      </c>
      <c r="AD111" s="2"/>
      <c r="AF111" s="2"/>
      <c r="AG111" s="2"/>
      <c r="AH111" s="2"/>
      <c r="AI111" s="2">
        <v>357.33327868852462</v>
      </c>
      <c r="AJ111" s="2">
        <v>319.47000000000003</v>
      </c>
      <c r="AK111" s="2">
        <v>67.088700000000003</v>
      </c>
      <c r="AL111" s="2">
        <v>252.38130000000001</v>
      </c>
      <c r="AM111" s="2">
        <f t="shared" si="2"/>
        <v>0</v>
      </c>
      <c r="AN111" s="2">
        <v>676.8</v>
      </c>
      <c r="AO111" s="3" t="s">
        <v>300</v>
      </c>
      <c r="AP111" s="2"/>
      <c r="AQ111" s="3"/>
      <c r="AR111" s="2"/>
      <c r="AS111" s="3"/>
      <c r="AT111" s="2"/>
      <c r="AU111" s="3"/>
      <c r="AV111" s="2">
        <f t="shared" si="3"/>
        <v>0</v>
      </c>
      <c r="AW111" s="2"/>
      <c r="AX111" s="3"/>
      <c r="AY111" s="2">
        <v>16</v>
      </c>
      <c r="AZ111" s="3" t="s">
        <v>301</v>
      </c>
      <c r="BA111" s="2"/>
      <c r="BB111" s="3"/>
      <c r="BC111" s="2"/>
      <c r="BD111" s="3"/>
    </row>
    <row r="112" spans="2:56">
      <c r="B112" t="s">
        <v>176</v>
      </c>
      <c r="C112" t="s">
        <v>177</v>
      </c>
      <c r="E112" s="2" t="s">
        <v>42</v>
      </c>
      <c r="G112" s="3" t="s">
        <v>294</v>
      </c>
      <c r="H112" s="3" t="s">
        <v>221</v>
      </c>
      <c r="I112" s="2">
        <v>328.8</v>
      </c>
      <c r="J112" s="2">
        <v>80</v>
      </c>
      <c r="K112" s="2"/>
      <c r="L112" s="2"/>
      <c r="M112" s="2"/>
      <c r="N112" s="2">
        <v>408.8</v>
      </c>
      <c r="O112" s="2">
        <v>12</v>
      </c>
      <c r="P112" t="s">
        <v>45</v>
      </c>
      <c r="Q112" t="s">
        <v>46</v>
      </c>
      <c r="R112" s="2">
        <v>74.81</v>
      </c>
      <c r="S112" s="2">
        <v>254</v>
      </c>
      <c r="T112" t="s">
        <v>47</v>
      </c>
      <c r="U112" s="2">
        <v>12.7</v>
      </c>
      <c r="V112" s="2">
        <v>2.79</v>
      </c>
      <c r="W112" s="2">
        <v>15.49</v>
      </c>
      <c r="X112" s="2">
        <v>0.43</v>
      </c>
      <c r="Y112" s="2">
        <v>253.97510168864784</v>
      </c>
      <c r="Z112" t="s">
        <v>53</v>
      </c>
      <c r="AA112" s="2">
        <v>67.557377049180332</v>
      </c>
      <c r="AB112" s="2">
        <v>14.86</v>
      </c>
      <c r="AC112" s="2">
        <v>82.417377049180331</v>
      </c>
      <c r="AD112" s="2"/>
      <c r="AF112" s="2"/>
      <c r="AG112" s="2"/>
      <c r="AH112" s="2"/>
      <c r="AI112" s="2">
        <v>237.22737704918032</v>
      </c>
      <c r="AJ112" s="2">
        <v>171.56</v>
      </c>
      <c r="AK112" s="2">
        <v>36.0276</v>
      </c>
      <c r="AL112" s="2">
        <v>135.5324</v>
      </c>
      <c r="AM112" s="2">
        <f t="shared" si="2"/>
        <v>0</v>
      </c>
      <c r="AN112" s="2">
        <v>408.8</v>
      </c>
      <c r="AO112" s="3" t="s">
        <v>302</v>
      </c>
      <c r="AP112" s="2"/>
      <c r="AQ112" s="3"/>
      <c r="AR112" s="2"/>
      <c r="AS112" s="3"/>
      <c r="AT112" s="2"/>
      <c r="AU112" s="3"/>
      <c r="AV112" s="2">
        <f t="shared" si="3"/>
        <v>0</v>
      </c>
      <c r="AW112" s="2"/>
      <c r="AX112" s="3"/>
      <c r="AY112" s="2">
        <v>12</v>
      </c>
      <c r="AZ112" s="3" t="s">
        <v>303</v>
      </c>
      <c r="BA112" s="2"/>
      <c r="BB112" s="3"/>
      <c r="BC112" s="2"/>
      <c r="BD112" s="3"/>
    </row>
    <row r="113" spans="2:56">
      <c r="B113" t="s">
        <v>182</v>
      </c>
      <c r="C113" t="s">
        <v>183</v>
      </c>
      <c r="E113" s="2" t="s">
        <v>42</v>
      </c>
      <c r="G113" s="3" t="s">
        <v>267</v>
      </c>
      <c r="H113" s="3" t="s">
        <v>194</v>
      </c>
      <c r="I113" s="2">
        <v>1060.8</v>
      </c>
      <c r="J113" s="2">
        <v>80</v>
      </c>
      <c r="K113" s="2"/>
      <c r="L113" s="2"/>
      <c r="M113" s="2"/>
      <c r="N113" s="2">
        <v>1140.8</v>
      </c>
      <c r="O113" s="2">
        <v>24</v>
      </c>
      <c r="P113" t="s">
        <v>58</v>
      </c>
      <c r="Q113" t="s">
        <v>46</v>
      </c>
      <c r="R113" s="2">
        <v>226.86</v>
      </c>
      <c r="S113" s="2">
        <v>834</v>
      </c>
      <c r="T113" t="s">
        <v>47</v>
      </c>
      <c r="U113" s="2">
        <v>41.7</v>
      </c>
      <c r="V113" s="2">
        <v>9.17</v>
      </c>
      <c r="W113" s="2">
        <v>50.87</v>
      </c>
      <c r="X113" s="2">
        <v>0.61</v>
      </c>
      <c r="Y113" s="2">
        <v>833.9393565881918</v>
      </c>
      <c r="Z113" t="s">
        <v>53</v>
      </c>
      <c r="AA113" s="2">
        <v>221.82786885245901</v>
      </c>
      <c r="AB113" s="2">
        <v>48.8</v>
      </c>
      <c r="AC113" s="2">
        <v>270.62786885245902</v>
      </c>
      <c r="AD113" s="2"/>
      <c r="AF113" s="2"/>
      <c r="AG113" s="2"/>
      <c r="AH113" s="2"/>
      <c r="AI113" s="2">
        <v>577.48786885245897</v>
      </c>
      <c r="AJ113" s="2">
        <v>563.30999999999995</v>
      </c>
      <c r="AK113" s="2">
        <v>118.29510000000001</v>
      </c>
      <c r="AL113" s="2">
        <v>445.01490000000001</v>
      </c>
      <c r="AM113" s="2">
        <f t="shared" si="2"/>
        <v>1140.8</v>
      </c>
      <c r="AN113" s="2"/>
      <c r="AO113" s="3"/>
      <c r="AP113" s="2"/>
      <c r="AQ113" s="3"/>
      <c r="AR113" s="2"/>
      <c r="AS113" s="3"/>
      <c r="AT113" s="2"/>
      <c r="AU113" s="3"/>
      <c r="AV113" s="2">
        <f t="shared" si="3"/>
        <v>0</v>
      </c>
      <c r="AW113" s="2"/>
      <c r="AX113" s="3"/>
      <c r="AY113" s="2">
        <v>24</v>
      </c>
      <c r="AZ113" s="3" t="s">
        <v>304</v>
      </c>
      <c r="BA113" s="2"/>
      <c r="BB113" s="3"/>
      <c r="BC113" s="2"/>
      <c r="BD113" s="3"/>
    </row>
    <row r="114" spans="2:56">
      <c r="B114" t="s">
        <v>182</v>
      </c>
      <c r="C114" t="s">
        <v>183</v>
      </c>
      <c r="E114" s="2" t="s">
        <v>42</v>
      </c>
      <c r="G114" s="3" t="s">
        <v>195</v>
      </c>
      <c r="H114" s="3" t="s">
        <v>277</v>
      </c>
      <c r="I114" s="2">
        <v>907</v>
      </c>
      <c r="J114" s="2">
        <v>80</v>
      </c>
      <c r="K114" s="2"/>
      <c r="L114" s="2"/>
      <c r="M114" s="2"/>
      <c r="N114" s="2">
        <v>987</v>
      </c>
      <c r="O114" s="2">
        <v>28</v>
      </c>
      <c r="P114" t="s">
        <v>45</v>
      </c>
      <c r="Q114" t="s">
        <v>46</v>
      </c>
      <c r="R114" s="2">
        <v>180.62</v>
      </c>
      <c r="S114" s="2">
        <v>726.4</v>
      </c>
      <c r="T114" t="s">
        <v>47</v>
      </c>
      <c r="U114" s="2">
        <v>36.32</v>
      </c>
      <c r="V114" s="2">
        <v>7.99</v>
      </c>
      <c r="W114" s="2">
        <v>44.31</v>
      </c>
      <c r="X114" s="2">
        <v>0.67</v>
      </c>
      <c r="Y114" s="2">
        <v>726.36509306052017</v>
      </c>
      <c r="Z114" t="s">
        <v>53</v>
      </c>
      <c r="AA114" s="2">
        <v>193.21311475409837</v>
      </c>
      <c r="AB114" s="2">
        <v>42.5</v>
      </c>
      <c r="AC114" s="2">
        <v>235.71311475409837</v>
      </c>
      <c r="AD114" s="2"/>
      <c r="AF114" s="2"/>
      <c r="AG114" s="2"/>
      <c r="AH114" s="2"/>
      <c r="AI114" s="2">
        <v>496.33311475409835</v>
      </c>
      <c r="AJ114" s="2">
        <v>490.65</v>
      </c>
      <c r="AK114" s="2">
        <v>103.0365</v>
      </c>
      <c r="AL114" s="2">
        <v>387.61349999999999</v>
      </c>
      <c r="AM114" s="2">
        <f t="shared" si="2"/>
        <v>0</v>
      </c>
      <c r="AN114" s="2">
        <v>987</v>
      </c>
      <c r="AO114" s="3" t="s">
        <v>305</v>
      </c>
      <c r="AP114" s="2"/>
      <c r="AQ114" s="3"/>
      <c r="AR114" s="2"/>
      <c r="AS114" s="3"/>
      <c r="AT114" s="2"/>
      <c r="AU114" s="3"/>
      <c r="AV114" s="2">
        <f t="shared" si="3"/>
        <v>-28</v>
      </c>
      <c r="AW114" s="2"/>
      <c r="AX114" s="3"/>
      <c r="AY114" s="2">
        <v>28</v>
      </c>
      <c r="AZ114" s="3" t="s">
        <v>306</v>
      </c>
      <c r="BA114" s="2"/>
      <c r="BB114" s="3"/>
      <c r="BC114" s="2">
        <v>28</v>
      </c>
      <c r="BD114" s="3" t="s">
        <v>307</v>
      </c>
    </row>
    <row r="115" spans="2:56">
      <c r="B115" t="s">
        <v>182</v>
      </c>
      <c r="C115" t="s">
        <v>183</v>
      </c>
      <c r="E115" s="2" t="s">
        <v>42</v>
      </c>
      <c r="G115" s="3" t="s">
        <v>194</v>
      </c>
      <c r="H115" s="3" t="s">
        <v>195</v>
      </c>
      <c r="I115" s="2">
        <v>1044</v>
      </c>
      <c r="J115" s="2">
        <v>80</v>
      </c>
      <c r="K115" s="2"/>
      <c r="L115" s="2"/>
      <c r="M115" s="2"/>
      <c r="N115" s="2">
        <v>1124</v>
      </c>
      <c r="O115" s="2">
        <v>28</v>
      </c>
      <c r="P115" t="s">
        <v>45</v>
      </c>
      <c r="Q115" t="s">
        <v>46</v>
      </c>
      <c r="R115" s="2">
        <v>205.69</v>
      </c>
      <c r="S115" s="2">
        <v>838.4</v>
      </c>
      <c r="T115" t="s">
        <v>47</v>
      </c>
      <c r="U115" s="2">
        <v>41.92</v>
      </c>
      <c r="V115" s="2">
        <v>9.2200000000000006</v>
      </c>
      <c r="W115" s="2">
        <v>51.14</v>
      </c>
      <c r="X115" s="2">
        <v>0.95</v>
      </c>
      <c r="Y115" s="2">
        <v>838.31504991988163</v>
      </c>
      <c r="Z115" t="s">
        <v>53</v>
      </c>
      <c r="AA115" s="2">
        <v>222.99180327868854</v>
      </c>
      <c r="AB115" s="2">
        <v>49.06</v>
      </c>
      <c r="AC115" s="2">
        <v>272.05180327868851</v>
      </c>
      <c r="AD115" s="2"/>
      <c r="AF115" s="2"/>
      <c r="AG115" s="2"/>
      <c r="AH115" s="2"/>
      <c r="AI115" s="2">
        <v>557.74180327868851</v>
      </c>
      <c r="AJ115" s="2">
        <v>566.26</v>
      </c>
      <c r="AK115" s="2">
        <v>118.91459999999999</v>
      </c>
      <c r="AL115" s="2">
        <v>447.34539999999998</v>
      </c>
      <c r="AM115" s="2">
        <f t="shared" si="2"/>
        <v>0</v>
      </c>
      <c r="AN115" s="2">
        <v>1124</v>
      </c>
      <c r="AO115" s="3" t="s">
        <v>308</v>
      </c>
      <c r="AP115" s="2"/>
      <c r="AQ115" s="3"/>
      <c r="AR115" s="2"/>
      <c r="AS115" s="3"/>
      <c r="AT115" s="2"/>
      <c r="AU115" s="3"/>
      <c r="AV115" s="2">
        <f t="shared" si="3"/>
        <v>0</v>
      </c>
      <c r="AW115" s="2"/>
      <c r="AX115" s="3"/>
      <c r="AY115" s="2">
        <v>28</v>
      </c>
      <c r="AZ115" s="3" t="s">
        <v>309</v>
      </c>
      <c r="BA115" s="2"/>
      <c r="BB115" s="3"/>
      <c r="BC115" s="2"/>
      <c r="BD115" s="3"/>
    </row>
    <row r="116" spans="2:56">
      <c r="B116" t="s">
        <v>182</v>
      </c>
      <c r="C116" t="s">
        <v>183</v>
      </c>
      <c r="E116" s="2" t="s">
        <v>42</v>
      </c>
      <c r="G116" s="3" t="s">
        <v>119</v>
      </c>
      <c r="H116" s="3" t="s">
        <v>214</v>
      </c>
      <c r="I116" s="2">
        <v>1384.8</v>
      </c>
      <c r="J116" s="2">
        <v>80</v>
      </c>
      <c r="K116" s="2"/>
      <c r="L116" s="2"/>
      <c r="M116" s="2"/>
      <c r="N116" s="2">
        <v>1464.8</v>
      </c>
      <c r="O116" s="2">
        <v>40</v>
      </c>
      <c r="P116" t="s">
        <v>45</v>
      </c>
      <c r="Q116" t="s">
        <v>46</v>
      </c>
      <c r="R116" s="2">
        <v>268.06</v>
      </c>
      <c r="S116" s="2">
        <v>1116.8</v>
      </c>
      <c r="T116" t="s">
        <v>47</v>
      </c>
      <c r="U116" s="2">
        <v>55.84</v>
      </c>
      <c r="V116" s="2">
        <v>12.28</v>
      </c>
      <c r="W116" s="2">
        <v>68.12</v>
      </c>
      <c r="X116" s="2">
        <v>0.85</v>
      </c>
      <c r="Y116" s="2">
        <v>1116.7262418340933</v>
      </c>
      <c r="Z116" t="s">
        <v>53</v>
      </c>
      <c r="AA116" s="2">
        <v>297.04918032786884</v>
      </c>
      <c r="AB116" s="2">
        <v>65.349999999999994</v>
      </c>
      <c r="AC116" s="2">
        <v>362.39918032786886</v>
      </c>
      <c r="AD116" s="2"/>
      <c r="AF116" s="2"/>
      <c r="AG116" s="2"/>
      <c r="AH116" s="2"/>
      <c r="AI116" s="2">
        <v>710.45918032786881</v>
      </c>
      <c r="AJ116" s="2">
        <v>754.34</v>
      </c>
      <c r="AK116" s="2">
        <v>158.41139999999999</v>
      </c>
      <c r="AL116" s="2">
        <v>595.92859999999996</v>
      </c>
      <c r="AM116" s="2">
        <f t="shared" si="2"/>
        <v>0</v>
      </c>
      <c r="AN116" s="2">
        <v>1464.8</v>
      </c>
      <c r="AO116" s="3" t="s">
        <v>310</v>
      </c>
      <c r="AP116" s="2"/>
      <c r="AQ116" s="3"/>
      <c r="AR116" s="2"/>
      <c r="AS116" s="3"/>
      <c r="AT116" s="2"/>
      <c r="AU116" s="3"/>
      <c r="AV116" s="2">
        <f t="shared" si="3"/>
        <v>0</v>
      </c>
      <c r="AW116" s="2"/>
      <c r="AX116" s="3"/>
      <c r="AY116" s="2">
        <v>40</v>
      </c>
      <c r="AZ116" s="3" t="s">
        <v>311</v>
      </c>
      <c r="BA116" s="2"/>
      <c r="BB116" s="3"/>
      <c r="BC116" s="2"/>
      <c r="BD116" s="3"/>
    </row>
    <row r="117" spans="2:56">
      <c r="B117" t="s">
        <v>312</v>
      </c>
      <c r="C117" t="s">
        <v>313</v>
      </c>
      <c r="E117" s="2" t="s">
        <v>42</v>
      </c>
      <c r="G117" s="3" t="s">
        <v>89</v>
      </c>
      <c r="H117" s="3" t="s">
        <v>216</v>
      </c>
      <c r="I117" s="2">
        <v>4880</v>
      </c>
      <c r="J117" s="2">
        <v>90</v>
      </c>
      <c r="K117" s="2"/>
      <c r="L117" s="2"/>
      <c r="M117" s="2"/>
      <c r="N117" s="2">
        <v>4970</v>
      </c>
      <c r="O117" s="2">
        <v>87</v>
      </c>
      <c r="P117" t="s">
        <v>45</v>
      </c>
      <c r="Q117" t="s">
        <v>46</v>
      </c>
      <c r="R117" s="2">
        <v>909.51</v>
      </c>
      <c r="S117" s="2">
        <v>3970.4</v>
      </c>
      <c r="T117" t="s">
        <v>47</v>
      </c>
      <c r="U117" s="2">
        <v>198.52</v>
      </c>
      <c r="V117" s="2">
        <v>43.68</v>
      </c>
      <c r="W117" s="2">
        <v>242.2</v>
      </c>
      <c r="X117" s="2">
        <v>1.56</v>
      </c>
      <c r="Y117" s="2">
        <v>3970.4931366209107</v>
      </c>
      <c r="Z117" t="s">
        <v>190</v>
      </c>
      <c r="AA117" s="2">
        <v>976.34426229508199</v>
      </c>
      <c r="AB117" s="2">
        <v>214.8</v>
      </c>
      <c r="AC117" s="2">
        <v>1191.1442622950819</v>
      </c>
      <c r="AD117" s="2"/>
      <c r="AF117" s="2"/>
      <c r="AG117" s="2"/>
      <c r="AH117" s="2"/>
      <c r="AI117" s="2">
        <v>2190.6542622950819</v>
      </c>
      <c r="AJ117" s="2">
        <v>2779.35</v>
      </c>
      <c r="AK117" s="2">
        <v>583.6635</v>
      </c>
      <c r="AL117" s="2">
        <v>2195.6864999999998</v>
      </c>
      <c r="AM117" s="2">
        <f t="shared" si="2"/>
        <v>0</v>
      </c>
      <c r="AN117" s="2">
        <v>4970</v>
      </c>
      <c r="AO117" s="3" t="s">
        <v>314</v>
      </c>
      <c r="AP117" s="2"/>
      <c r="AQ117" s="3"/>
      <c r="AR117" s="2"/>
      <c r="AS117" s="3"/>
      <c r="AT117" s="2"/>
      <c r="AU117" s="3"/>
      <c r="AV117" s="2">
        <f t="shared" si="3"/>
        <v>0</v>
      </c>
      <c r="AW117" s="2"/>
      <c r="AX117" s="3"/>
      <c r="AY117" s="2">
        <v>87</v>
      </c>
      <c r="AZ117" s="3" t="s">
        <v>315</v>
      </c>
      <c r="BA117" s="2"/>
      <c r="BB117" s="3"/>
      <c r="BC117" s="2"/>
      <c r="BD117" s="3"/>
    </row>
    <row r="118" spans="2:56">
      <c r="B118" t="s">
        <v>188</v>
      </c>
      <c r="C118" t="s">
        <v>189</v>
      </c>
      <c r="E118" s="2" t="s">
        <v>42</v>
      </c>
      <c r="G118" s="3" t="s">
        <v>57</v>
      </c>
      <c r="H118" s="3" t="s">
        <v>201</v>
      </c>
      <c r="I118" s="2">
        <v>918.4</v>
      </c>
      <c r="J118" s="2">
        <v>80</v>
      </c>
      <c r="K118" s="2"/>
      <c r="L118" s="2"/>
      <c r="M118" s="2"/>
      <c r="N118" s="2">
        <v>998.4</v>
      </c>
      <c r="O118" s="2">
        <v>27</v>
      </c>
      <c r="P118" t="s">
        <v>45</v>
      </c>
      <c r="Q118" t="s">
        <v>46</v>
      </c>
      <c r="R118" s="2">
        <v>182.71</v>
      </c>
      <c r="S118" s="2">
        <v>735.6</v>
      </c>
      <c r="T118" t="s">
        <v>47</v>
      </c>
      <c r="U118" s="2">
        <v>36.78</v>
      </c>
      <c r="V118" s="2">
        <v>8.1</v>
      </c>
      <c r="W118" s="2">
        <v>44.88</v>
      </c>
      <c r="X118" s="2"/>
      <c r="Y118" s="2">
        <v>735.70490469936465</v>
      </c>
      <c r="Z118" t="s">
        <v>190</v>
      </c>
      <c r="AA118" s="2">
        <v>180.90983606557376</v>
      </c>
      <c r="AB118" s="2">
        <v>39.799999999999997</v>
      </c>
      <c r="AC118" s="2">
        <v>220.70983606557377</v>
      </c>
      <c r="AD118" s="2"/>
      <c r="AF118" s="2"/>
      <c r="AG118" s="2"/>
      <c r="AH118" s="2"/>
      <c r="AI118" s="2">
        <v>483.41983606557375</v>
      </c>
      <c r="AJ118" s="2">
        <v>514.99</v>
      </c>
      <c r="AK118" s="2">
        <v>108.14790000000001</v>
      </c>
      <c r="AL118" s="2">
        <v>406.84210000000002</v>
      </c>
      <c r="AM118" s="2">
        <f t="shared" si="2"/>
        <v>0</v>
      </c>
      <c r="AN118" s="2">
        <v>998.4</v>
      </c>
      <c r="AO118" s="3" t="s">
        <v>316</v>
      </c>
      <c r="AP118" s="2"/>
      <c r="AQ118" s="3"/>
      <c r="AR118" s="2"/>
      <c r="AS118" s="3"/>
      <c r="AT118" s="2"/>
      <c r="AU118" s="3"/>
      <c r="AV118" s="2">
        <f t="shared" si="3"/>
        <v>0</v>
      </c>
      <c r="AW118" s="2"/>
      <c r="AX118" s="3"/>
      <c r="AY118" s="2"/>
      <c r="AZ118" s="3"/>
      <c r="BA118" s="2"/>
      <c r="BB118" s="3"/>
      <c r="BC118" s="2">
        <v>27</v>
      </c>
      <c r="BD118" s="3" t="s">
        <v>317</v>
      </c>
    </row>
    <row r="119" spans="2:56">
      <c r="B119" t="s">
        <v>188</v>
      </c>
      <c r="C119" t="s">
        <v>189</v>
      </c>
      <c r="E119" s="2" t="s">
        <v>42</v>
      </c>
      <c r="G119" s="3" t="s">
        <v>210</v>
      </c>
      <c r="H119" s="3" t="s">
        <v>217</v>
      </c>
      <c r="I119" s="2">
        <v>533.79999999999995</v>
      </c>
      <c r="J119" s="2">
        <v>80</v>
      </c>
      <c r="K119" s="2"/>
      <c r="L119" s="2"/>
      <c r="M119" s="2"/>
      <c r="N119" s="2">
        <v>613.79999999999995</v>
      </c>
      <c r="O119" s="2">
        <v>18</v>
      </c>
      <c r="P119" t="s">
        <v>58</v>
      </c>
      <c r="Q119" t="s">
        <v>46</v>
      </c>
      <c r="R119" s="2">
        <v>146.02000000000001</v>
      </c>
      <c r="S119" s="2">
        <v>387.8</v>
      </c>
      <c r="T119" t="s">
        <v>47</v>
      </c>
      <c r="U119" s="2">
        <v>19.39</v>
      </c>
      <c r="V119" s="2">
        <v>4.26</v>
      </c>
      <c r="W119" s="2">
        <v>23.65</v>
      </c>
      <c r="X119" s="2">
        <v>0.52</v>
      </c>
      <c r="Y119" s="2">
        <v>387.76925179501194</v>
      </c>
      <c r="Z119" t="s">
        <v>190</v>
      </c>
      <c r="AA119" s="2">
        <v>95.352459016393439</v>
      </c>
      <c r="AB119" s="2">
        <v>20.98</v>
      </c>
      <c r="AC119" s="2">
        <v>116.33245901639344</v>
      </c>
      <c r="AD119" s="2"/>
      <c r="AF119" s="2"/>
      <c r="AG119" s="2"/>
      <c r="AH119" s="2"/>
      <c r="AI119" s="2">
        <v>342.35245901639342</v>
      </c>
      <c r="AJ119" s="2">
        <v>271.44</v>
      </c>
      <c r="AK119" s="2">
        <v>57.002400000000002</v>
      </c>
      <c r="AL119" s="2">
        <v>214.4376</v>
      </c>
      <c r="AM119" s="2">
        <f t="shared" si="2"/>
        <v>613.79999999999995</v>
      </c>
      <c r="AN119" s="2"/>
      <c r="AO119" s="3"/>
      <c r="AP119" s="2"/>
      <c r="AQ119" s="3"/>
      <c r="AR119" s="2"/>
      <c r="AS119" s="3"/>
      <c r="AT119" s="2"/>
      <c r="AU119" s="3"/>
      <c r="AV119" s="2">
        <f t="shared" si="3"/>
        <v>0</v>
      </c>
      <c r="AW119" s="2"/>
      <c r="AX119" s="3"/>
      <c r="AY119" s="2">
        <v>18</v>
      </c>
      <c r="AZ119" s="3" t="s">
        <v>318</v>
      </c>
      <c r="BA119" s="2"/>
      <c r="BB119" s="3"/>
      <c r="BC119" s="2"/>
      <c r="BD119" s="3"/>
    </row>
    <row r="120" spans="2:56">
      <c r="B120" t="s">
        <v>188</v>
      </c>
      <c r="C120" t="s">
        <v>189</v>
      </c>
      <c r="E120" s="2" t="s">
        <v>42</v>
      </c>
      <c r="G120" s="3" t="s">
        <v>272</v>
      </c>
      <c r="H120" s="3" t="s">
        <v>210</v>
      </c>
      <c r="I120" s="2">
        <v>408</v>
      </c>
      <c r="J120" s="2">
        <v>80</v>
      </c>
      <c r="K120" s="2"/>
      <c r="L120" s="2"/>
      <c r="M120" s="2"/>
      <c r="N120" s="2">
        <v>488</v>
      </c>
      <c r="O120" s="2">
        <v>9</v>
      </c>
      <c r="P120" t="s">
        <v>58</v>
      </c>
      <c r="Q120" t="s">
        <v>46</v>
      </c>
      <c r="R120" s="2">
        <v>116.1</v>
      </c>
      <c r="S120" s="2">
        <v>292</v>
      </c>
      <c r="T120" t="s">
        <v>47</v>
      </c>
      <c r="U120" s="2">
        <v>14.6</v>
      </c>
      <c r="V120" s="2">
        <v>3.21</v>
      </c>
      <c r="W120" s="2">
        <v>17.809999999999999</v>
      </c>
      <c r="X120" s="2">
        <v>0.39</v>
      </c>
      <c r="Y120" s="2">
        <v>291.90194601297344</v>
      </c>
      <c r="Z120" t="s">
        <v>190</v>
      </c>
      <c r="AA120" s="2">
        <v>71.778688524590166</v>
      </c>
      <c r="AB120" s="2">
        <v>15.79</v>
      </c>
      <c r="AC120" s="2">
        <v>87.568688524590158</v>
      </c>
      <c r="AD120" s="2"/>
      <c r="AF120" s="2"/>
      <c r="AG120" s="2"/>
      <c r="AH120" s="2"/>
      <c r="AI120" s="2">
        <v>283.66868852459015</v>
      </c>
      <c r="AJ120" s="2">
        <v>204.33</v>
      </c>
      <c r="AK120" s="2">
        <v>42.909300000000002</v>
      </c>
      <c r="AL120" s="2">
        <v>161.42070000000001</v>
      </c>
      <c r="AM120" s="2">
        <f t="shared" si="2"/>
        <v>488</v>
      </c>
      <c r="AN120" s="2"/>
      <c r="AO120" s="3"/>
      <c r="AP120" s="2"/>
      <c r="AQ120" s="3"/>
      <c r="AR120" s="2"/>
      <c r="AS120" s="3"/>
      <c r="AT120" s="2"/>
      <c r="AU120" s="3"/>
      <c r="AV120" s="2">
        <f t="shared" si="3"/>
        <v>0</v>
      </c>
      <c r="AW120" s="2"/>
      <c r="AX120" s="3"/>
      <c r="AY120" s="2">
        <v>9</v>
      </c>
      <c r="AZ120" s="3" t="s">
        <v>319</v>
      </c>
      <c r="BA120" s="2"/>
      <c r="BB120" s="3"/>
      <c r="BC120" s="2"/>
      <c r="BD120" s="3"/>
    </row>
    <row r="121" spans="2:56">
      <c r="B121" t="s">
        <v>188</v>
      </c>
      <c r="C121" t="s">
        <v>189</v>
      </c>
      <c r="E121" s="2" t="s">
        <v>42</v>
      </c>
      <c r="G121" s="3" t="s">
        <v>201</v>
      </c>
      <c r="H121" s="3" t="s">
        <v>214</v>
      </c>
      <c r="I121" s="2">
        <v>425</v>
      </c>
      <c r="J121" s="2">
        <v>80</v>
      </c>
      <c r="K121" s="2"/>
      <c r="L121" s="2"/>
      <c r="M121" s="2"/>
      <c r="N121" s="2">
        <v>505</v>
      </c>
      <c r="O121" s="2">
        <v>18</v>
      </c>
      <c r="P121" t="s">
        <v>58</v>
      </c>
      <c r="Q121" t="s">
        <v>46</v>
      </c>
      <c r="R121" s="2">
        <v>120.14</v>
      </c>
      <c r="S121" s="2">
        <v>304.8</v>
      </c>
      <c r="T121" t="s">
        <v>47</v>
      </c>
      <c r="U121" s="2">
        <v>15.24</v>
      </c>
      <c r="V121" s="2">
        <v>3.36</v>
      </c>
      <c r="W121" s="2">
        <v>18.600000000000001</v>
      </c>
      <c r="X121" s="2"/>
      <c r="Y121" s="2">
        <v>304.86869912466085</v>
      </c>
      <c r="Z121" t="s">
        <v>190</v>
      </c>
      <c r="AA121" s="2">
        <v>74.967213114754102</v>
      </c>
      <c r="AB121" s="2">
        <v>16.489999999999998</v>
      </c>
      <c r="AC121" s="2">
        <v>91.457213114754097</v>
      </c>
      <c r="AD121" s="2"/>
      <c r="AF121" s="2"/>
      <c r="AG121" s="2"/>
      <c r="AH121" s="2"/>
      <c r="AI121" s="2">
        <v>291.59721311475408</v>
      </c>
      <c r="AJ121" s="2">
        <v>213.4</v>
      </c>
      <c r="AK121" s="2">
        <v>44.814</v>
      </c>
      <c r="AL121" s="2">
        <v>168.58600000000001</v>
      </c>
      <c r="AM121" s="2">
        <f t="shared" si="2"/>
        <v>505</v>
      </c>
      <c r="AN121" s="2"/>
      <c r="AO121" s="3"/>
      <c r="AP121" s="2"/>
      <c r="AQ121" s="3"/>
      <c r="AR121" s="2"/>
      <c r="AS121" s="3"/>
      <c r="AT121" s="2"/>
      <c r="AU121" s="3"/>
      <c r="AV121" s="2">
        <f t="shared" si="3"/>
        <v>0</v>
      </c>
      <c r="AW121" s="2"/>
      <c r="AX121" s="3"/>
      <c r="AY121" s="2"/>
      <c r="AZ121" s="3"/>
      <c r="BA121" s="2"/>
      <c r="BB121" s="3"/>
      <c r="BC121" s="2">
        <v>18</v>
      </c>
      <c r="BD121" s="3" t="s">
        <v>320</v>
      </c>
    </row>
    <row r="122" spans="2:56">
      <c r="B122" t="s">
        <v>188</v>
      </c>
      <c r="C122" t="s">
        <v>189</v>
      </c>
      <c r="E122" s="2" t="s">
        <v>42</v>
      </c>
      <c r="G122" s="3" t="s">
        <v>267</v>
      </c>
      <c r="H122" s="3" t="s">
        <v>272</v>
      </c>
      <c r="I122" s="2">
        <v>584.79999999999995</v>
      </c>
      <c r="J122" s="2">
        <v>80</v>
      </c>
      <c r="K122" s="2"/>
      <c r="L122" s="2"/>
      <c r="M122" s="2"/>
      <c r="N122" s="2">
        <v>664.8</v>
      </c>
      <c r="O122" s="2">
        <v>18</v>
      </c>
      <c r="P122" t="s">
        <v>58</v>
      </c>
      <c r="Q122" t="s">
        <v>46</v>
      </c>
      <c r="R122" s="2">
        <v>158.16</v>
      </c>
      <c r="S122" s="2">
        <v>426.6</v>
      </c>
      <c r="T122" t="s">
        <v>47</v>
      </c>
      <c r="U122" s="2">
        <v>21.33</v>
      </c>
      <c r="V122" s="2">
        <v>4.7</v>
      </c>
      <c r="W122" s="2">
        <v>26.03</v>
      </c>
      <c r="X122" s="2">
        <v>0.47</v>
      </c>
      <c r="Y122" s="2">
        <v>426.63617757451715</v>
      </c>
      <c r="Z122" t="s">
        <v>190</v>
      </c>
      <c r="AA122" s="2">
        <v>104.90983606557377</v>
      </c>
      <c r="AB122" s="2">
        <v>23.08</v>
      </c>
      <c r="AC122" s="2">
        <v>127.98983606557377</v>
      </c>
      <c r="AD122" s="2"/>
      <c r="AF122" s="2"/>
      <c r="AG122" s="2"/>
      <c r="AH122" s="2"/>
      <c r="AI122" s="2">
        <v>366.14983606557377</v>
      </c>
      <c r="AJ122" s="2">
        <v>298.64999999999998</v>
      </c>
      <c r="AK122" s="2">
        <v>62.716500000000003</v>
      </c>
      <c r="AL122" s="2">
        <v>235.93350000000001</v>
      </c>
      <c r="AM122" s="2">
        <f t="shared" si="2"/>
        <v>664.8</v>
      </c>
      <c r="AN122" s="2"/>
      <c r="AO122" s="3"/>
      <c r="AP122" s="2"/>
      <c r="AQ122" s="3"/>
      <c r="AR122" s="2"/>
      <c r="AS122" s="3"/>
      <c r="AT122" s="2"/>
      <c r="AU122" s="3"/>
      <c r="AV122" s="2">
        <f t="shared" si="3"/>
        <v>0</v>
      </c>
      <c r="AW122" s="2"/>
      <c r="AX122" s="3"/>
      <c r="AY122" s="2">
        <v>18</v>
      </c>
      <c r="AZ122" s="3" t="s">
        <v>321</v>
      </c>
      <c r="BA122" s="2"/>
      <c r="BB122" s="3"/>
      <c r="BC122" s="2"/>
      <c r="BD122" s="3"/>
    </row>
    <row r="123" spans="2:56">
      <c r="B123" t="s">
        <v>188</v>
      </c>
      <c r="C123" t="s">
        <v>189</v>
      </c>
      <c r="E123" s="2" t="s">
        <v>42</v>
      </c>
      <c r="G123" s="3" t="s">
        <v>217</v>
      </c>
      <c r="H123" s="3" t="s">
        <v>233</v>
      </c>
      <c r="I123" s="2">
        <v>402.9</v>
      </c>
      <c r="J123" s="2">
        <v>80</v>
      </c>
      <c r="K123" s="2"/>
      <c r="L123" s="2"/>
      <c r="M123" s="2"/>
      <c r="N123" s="2">
        <v>482.9</v>
      </c>
      <c r="O123" s="2">
        <v>13.5</v>
      </c>
      <c r="P123" t="s">
        <v>58</v>
      </c>
      <c r="Q123" t="s">
        <v>46</v>
      </c>
      <c r="R123" s="2">
        <v>114.88</v>
      </c>
      <c r="S123" s="2">
        <v>288</v>
      </c>
      <c r="T123" t="s">
        <v>47</v>
      </c>
      <c r="U123" s="2">
        <v>14.4</v>
      </c>
      <c r="V123" s="2">
        <v>3.17</v>
      </c>
      <c r="W123" s="2">
        <v>17.57</v>
      </c>
      <c r="X123" s="2">
        <v>0.51</v>
      </c>
      <c r="Y123" s="2">
        <v>288.0019200128001</v>
      </c>
      <c r="Z123" t="s">
        <v>190</v>
      </c>
      <c r="AA123" s="2">
        <v>70.819672131147541</v>
      </c>
      <c r="AB123" s="2">
        <v>15.58</v>
      </c>
      <c r="AC123" s="2">
        <v>86.39967213114754</v>
      </c>
      <c r="AD123" s="2"/>
      <c r="AF123" s="2"/>
      <c r="AG123" s="2"/>
      <c r="AH123" s="2"/>
      <c r="AI123" s="2">
        <v>281.27967213114755</v>
      </c>
      <c r="AJ123" s="2">
        <v>201.61</v>
      </c>
      <c r="AK123" s="2">
        <v>42.338099999999997</v>
      </c>
      <c r="AL123" s="2">
        <v>159.27189999999999</v>
      </c>
      <c r="AM123" s="2">
        <f t="shared" si="2"/>
        <v>482.9</v>
      </c>
      <c r="AN123" s="2"/>
      <c r="AO123" s="3"/>
      <c r="AP123" s="2"/>
      <c r="AQ123" s="3"/>
      <c r="AR123" s="2"/>
      <c r="AS123" s="3"/>
      <c r="AT123" s="2"/>
      <c r="AU123" s="3"/>
      <c r="AV123" s="2">
        <f t="shared" si="3"/>
        <v>0</v>
      </c>
      <c r="AW123" s="2"/>
      <c r="AX123" s="3"/>
      <c r="AY123" s="2">
        <v>13.5</v>
      </c>
      <c r="AZ123" s="3" t="s">
        <v>322</v>
      </c>
      <c r="BA123" s="2"/>
      <c r="BB123" s="3"/>
      <c r="BC123" s="2"/>
      <c r="BD123" s="3"/>
    </row>
    <row r="124" spans="2:56">
      <c r="B124" t="s">
        <v>188</v>
      </c>
      <c r="C124" t="s">
        <v>189</v>
      </c>
      <c r="E124" s="2" t="s">
        <v>42</v>
      </c>
      <c r="G124" s="3" t="s">
        <v>233</v>
      </c>
      <c r="H124" s="3" t="s">
        <v>273</v>
      </c>
      <c r="I124" s="2">
        <v>369.75</v>
      </c>
      <c r="J124" s="2">
        <v>80</v>
      </c>
      <c r="K124" s="2"/>
      <c r="L124" s="2"/>
      <c r="M124" s="2"/>
      <c r="N124" s="2">
        <v>449.75</v>
      </c>
      <c r="O124" s="2">
        <v>13.5</v>
      </c>
      <c r="P124" t="s">
        <v>58</v>
      </c>
      <c r="Q124" t="s">
        <v>46</v>
      </c>
      <c r="R124" s="2">
        <v>107</v>
      </c>
      <c r="S124" s="2">
        <v>262.8</v>
      </c>
      <c r="T124" t="s">
        <v>47</v>
      </c>
      <c r="U124" s="2">
        <v>13.14</v>
      </c>
      <c r="V124" s="2">
        <v>2.89</v>
      </c>
      <c r="W124" s="2">
        <v>16.03</v>
      </c>
      <c r="X124" s="2">
        <v>0.45</v>
      </c>
      <c r="Y124" s="2">
        <v>262.76841845612302</v>
      </c>
      <c r="Z124" t="s">
        <v>190</v>
      </c>
      <c r="AA124" s="2">
        <v>64.614754098360649</v>
      </c>
      <c r="AB124" s="2">
        <v>14.22</v>
      </c>
      <c r="AC124" s="2">
        <v>78.834754098360662</v>
      </c>
      <c r="AD124" s="2"/>
      <c r="AF124" s="2"/>
      <c r="AG124" s="2"/>
      <c r="AH124" s="2"/>
      <c r="AI124" s="2">
        <v>265.83475409836063</v>
      </c>
      <c r="AJ124" s="2">
        <v>183.93</v>
      </c>
      <c r="AK124" s="2">
        <v>38.625300000000003</v>
      </c>
      <c r="AL124" s="2">
        <v>145.3047</v>
      </c>
      <c r="AM124" s="2">
        <f t="shared" si="2"/>
        <v>449.75</v>
      </c>
      <c r="AN124" s="2"/>
      <c r="AO124" s="3"/>
      <c r="AP124" s="2"/>
      <c r="AQ124" s="3"/>
      <c r="AR124" s="2"/>
      <c r="AS124" s="3"/>
      <c r="AT124" s="2"/>
      <c r="AU124" s="3"/>
      <c r="AV124" s="2">
        <f t="shared" si="3"/>
        <v>0</v>
      </c>
      <c r="AW124" s="2"/>
      <c r="AX124" s="3"/>
      <c r="AY124" s="2">
        <v>13.5</v>
      </c>
      <c r="AZ124" s="3" t="s">
        <v>323</v>
      </c>
      <c r="BA124" s="2"/>
      <c r="BB124" s="3"/>
      <c r="BC124" s="2"/>
      <c r="BD124" s="3"/>
    </row>
    <row r="125" spans="2:56">
      <c r="B125" t="s">
        <v>192</v>
      </c>
      <c r="C125" t="s">
        <v>193</v>
      </c>
      <c r="E125" s="2" t="s">
        <v>42</v>
      </c>
      <c r="G125" s="3" t="s">
        <v>211</v>
      </c>
      <c r="H125" s="3" t="s">
        <v>253</v>
      </c>
      <c r="I125" s="2">
        <v>633</v>
      </c>
      <c r="J125" s="2">
        <v>90</v>
      </c>
      <c r="K125" s="2"/>
      <c r="L125" s="2"/>
      <c r="M125" s="2"/>
      <c r="N125" s="2">
        <v>723</v>
      </c>
      <c r="O125" s="2"/>
      <c r="P125" t="s">
        <v>58</v>
      </c>
      <c r="Q125" t="s">
        <v>46</v>
      </c>
      <c r="R125" s="2">
        <v>172</v>
      </c>
      <c r="S125" s="2">
        <v>461</v>
      </c>
      <c r="T125" t="s">
        <v>47</v>
      </c>
      <c r="U125" s="2">
        <v>23.05</v>
      </c>
      <c r="V125" s="2">
        <v>5.07</v>
      </c>
      <c r="W125" s="2">
        <v>28.12</v>
      </c>
      <c r="X125" s="2"/>
      <c r="Y125" s="2">
        <v>461.00307335382234</v>
      </c>
      <c r="Z125" t="s">
        <v>190</v>
      </c>
      <c r="AA125" s="2">
        <v>113.36065573770492</v>
      </c>
      <c r="AB125" s="2">
        <v>24.94</v>
      </c>
      <c r="AC125" s="2">
        <v>138.30065573770491</v>
      </c>
      <c r="AD125" s="2"/>
      <c r="AF125" s="2"/>
      <c r="AG125" s="2"/>
      <c r="AH125" s="2"/>
      <c r="AI125" s="2">
        <v>400.30065573770491</v>
      </c>
      <c r="AJ125" s="2">
        <v>322.7</v>
      </c>
      <c r="AK125" s="2">
        <v>67.766999999999996</v>
      </c>
      <c r="AL125" s="2">
        <v>254.93299999999999</v>
      </c>
      <c r="AM125" s="2">
        <f t="shared" si="2"/>
        <v>723</v>
      </c>
      <c r="AN125" s="2"/>
      <c r="AO125" s="3"/>
      <c r="AP125" s="2"/>
      <c r="AQ125" s="3"/>
      <c r="AR125" s="2"/>
      <c r="AS125" s="3"/>
      <c r="AT125" s="2"/>
      <c r="AU125" s="3"/>
      <c r="AV125" s="2">
        <f t="shared" si="3"/>
        <v>0</v>
      </c>
      <c r="AW125" s="2"/>
      <c r="AX125" s="3"/>
      <c r="AY125" s="2"/>
      <c r="AZ125" s="3"/>
      <c r="BA125" s="2"/>
      <c r="BB125" s="3"/>
      <c r="BC125" s="2"/>
      <c r="BD125" s="3"/>
    </row>
    <row r="126" spans="2:56">
      <c r="B126" t="s">
        <v>192</v>
      </c>
      <c r="C126" t="s">
        <v>193</v>
      </c>
      <c r="E126" s="2" t="s">
        <v>42</v>
      </c>
      <c r="G126" s="3" t="s">
        <v>221</v>
      </c>
      <c r="H126" s="3" t="s">
        <v>256</v>
      </c>
      <c r="I126" s="2">
        <v>1067.5999999999999</v>
      </c>
      <c r="J126" s="2">
        <v>90</v>
      </c>
      <c r="K126" s="2"/>
      <c r="L126" s="2"/>
      <c r="M126" s="2"/>
      <c r="N126" s="2">
        <v>1157.5999999999999</v>
      </c>
      <c r="O126" s="2"/>
      <c r="P126" t="s">
        <v>58</v>
      </c>
      <c r="Q126" t="s">
        <v>46</v>
      </c>
      <c r="R126" s="2">
        <v>275.39</v>
      </c>
      <c r="S126" s="2">
        <v>792.2</v>
      </c>
      <c r="T126" t="s">
        <v>47</v>
      </c>
      <c r="U126" s="2">
        <v>39.61</v>
      </c>
      <c r="V126" s="2">
        <v>8.7100000000000009</v>
      </c>
      <c r="W126" s="2">
        <v>48.32</v>
      </c>
      <c r="X126" s="2"/>
      <c r="Y126" s="2">
        <v>792.2052813685425</v>
      </c>
      <c r="Z126" t="s">
        <v>190</v>
      </c>
      <c r="AA126" s="2">
        <v>194.80327868852459</v>
      </c>
      <c r="AB126" s="2">
        <v>42.86</v>
      </c>
      <c r="AC126" s="2">
        <v>237.6632786885246</v>
      </c>
      <c r="AD126" s="2"/>
      <c r="AF126" s="2"/>
      <c r="AG126" s="2"/>
      <c r="AH126" s="2"/>
      <c r="AI126" s="2">
        <v>603.05327868852464</v>
      </c>
      <c r="AJ126" s="2">
        <v>554.54999999999995</v>
      </c>
      <c r="AK126" s="2">
        <v>116.4555</v>
      </c>
      <c r="AL126" s="2">
        <v>438.09449999999998</v>
      </c>
      <c r="AM126" s="2">
        <f t="shared" si="2"/>
        <v>1157.5999999999999</v>
      </c>
      <c r="AN126" s="2"/>
      <c r="AO126" s="3"/>
      <c r="AP126" s="2"/>
      <c r="AQ126" s="3"/>
      <c r="AR126" s="2"/>
      <c r="AS126" s="3"/>
      <c r="AT126" s="2"/>
      <c r="AU126" s="3"/>
      <c r="AV126" s="2">
        <f t="shared" si="3"/>
        <v>0</v>
      </c>
      <c r="AW126" s="2"/>
      <c r="AX126" s="3"/>
      <c r="AY126" s="2"/>
      <c r="AZ126" s="3"/>
      <c r="BA126" s="2"/>
      <c r="BB126" s="3"/>
      <c r="BC126" s="2"/>
      <c r="BD126" s="3"/>
    </row>
    <row r="127" spans="2:56">
      <c r="B127" t="s">
        <v>192</v>
      </c>
      <c r="C127" t="s">
        <v>193</v>
      </c>
      <c r="E127" s="2" t="s">
        <v>42</v>
      </c>
      <c r="G127" s="3" t="s">
        <v>256</v>
      </c>
      <c r="H127" s="3" t="s">
        <v>261</v>
      </c>
      <c r="I127" s="2">
        <v>1109.25</v>
      </c>
      <c r="J127" s="2">
        <v>90</v>
      </c>
      <c r="K127" s="2"/>
      <c r="L127" s="2"/>
      <c r="M127" s="2"/>
      <c r="N127" s="2">
        <v>1199.25</v>
      </c>
      <c r="O127" s="2"/>
      <c r="P127" t="s">
        <v>58</v>
      </c>
      <c r="Q127" t="s">
        <v>46</v>
      </c>
      <c r="R127" s="2">
        <v>285.3</v>
      </c>
      <c r="S127" s="2">
        <v>824</v>
      </c>
      <c r="T127" t="s">
        <v>47</v>
      </c>
      <c r="U127" s="2">
        <v>41.2</v>
      </c>
      <c r="V127" s="2">
        <v>9.06</v>
      </c>
      <c r="W127" s="2">
        <v>50.26</v>
      </c>
      <c r="X127" s="2"/>
      <c r="Y127" s="2">
        <v>823.93882625884169</v>
      </c>
      <c r="Z127" t="s">
        <v>190</v>
      </c>
      <c r="AA127" s="2">
        <v>202.60655737704917</v>
      </c>
      <c r="AB127" s="2">
        <v>44.57</v>
      </c>
      <c r="AC127" s="2">
        <v>247.17655737704919</v>
      </c>
      <c r="AD127" s="2"/>
      <c r="AF127" s="2"/>
      <c r="AG127" s="2"/>
      <c r="AH127" s="2"/>
      <c r="AI127" s="2">
        <v>622.47655737704918</v>
      </c>
      <c r="AJ127" s="2">
        <v>576.77</v>
      </c>
      <c r="AK127" s="2">
        <v>121.1217</v>
      </c>
      <c r="AL127" s="2">
        <v>455.64830000000001</v>
      </c>
      <c r="AM127" s="2">
        <f t="shared" si="2"/>
        <v>1199.25</v>
      </c>
      <c r="AN127" s="2"/>
      <c r="AO127" s="3"/>
      <c r="AP127" s="2"/>
      <c r="AQ127" s="3"/>
      <c r="AR127" s="2"/>
      <c r="AS127" s="3"/>
      <c r="AT127" s="2"/>
      <c r="AU127" s="3"/>
      <c r="AV127" s="2">
        <f t="shared" si="3"/>
        <v>0</v>
      </c>
      <c r="AW127" s="2"/>
      <c r="AX127" s="3"/>
      <c r="AY127" s="2"/>
      <c r="AZ127" s="3"/>
      <c r="BA127" s="2"/>
      <c r="BB127" s="3"/>
      <c r="BC127" s="2"/>
      <c r="BD127" s="3"/>
    </row>
    <row r="128" spans="2:56">
      <c r="B128" t="s">
        <v>324</v>
      </c>
      <c r="C128" t="s">
        <v>325</v>
      </c>
      <c r="E128" s="2" t="s">
        <v>42</v>
      </c>
      <c r="G128" s="3" t="s">
        <v>222</v>
      </c>
      <c r="H128" s="3" t="s">
        <v>261</v>
      </c>
      <c r="I128" s="2">
        <v>2661</v>
      </c>
      <c r="J128" s="2">
        <v>160</v>
      </c>
      <c r="K128" s="2"/>
      <c r="L128" s="2"/>
      <c r="M128" s="2"/>
      <c r="N128" s="2">
        <v>2821</v>
      </c>
      <c r="O128" s="2">
        <v>52.5</v>
      </c>
      <c r="P128" t="s">
        <v>58</v>
      </c>
      <c r="Q128" t="s">
        <v>46</v>
      </c>
      <c r="R128" s="2">
        <v>619.49</v>
      </c>
      <c r="S128" s="2">
        <v>2041.6</v>
      </c>
      <c r="T128" t="s">
        <v>47</v>
      </c>
      <c r="U128" s="2">
        <v>102.08</v>
      </c>
      <c r="V128" s="2">
        <v>22.45</v>
      </c>
      <c r="W128" s="2">
        <v>124.53</v>
      </c>
      <c r="X128" s="2">
        <v>93.89</v>
      </c>
      <c r="Y128" s="2">
        <v>2041.5136100907339</v>
      </c>
      <c r="Z128" t="s">
        <v>190</v>
      </c>
      <c r="AA128" s="2">
        <v>502.00819672131149</v>
      </c>
      <c r="AB128" s="2">
        <v>110.44</v>
      </c>
      <c r="AC128" s="2">
        <v>612.44819672131143</v>
      </c>
      <c r="AD128" s="2"/>
      <c r="AF128" s="2"/>
      <c r="AG128" s="2"/>
      <c r="AH128" s="2"/>
      <c r="AI128" s="2">
        <v>1391.9381967213114</v>
      </c>
      <c r="AJ128" s="2">
        <v>1429.06</v>
      </c>
      <c r="AK128" s="2">
        <v>300.1026</v>
      </c>
      <c r="AL128" s="2">
        <v>1128.9574</v>
      </c>
      <c r="AM128" s="2">
        <f t="shared" si="2"/>
        <v>0</v>
      </c>
      <c r="AN128" s="2"/>
      <c r="AO128" s="3"/>
      <c r="AP128" s="2">
        <v>2821</v>
      </c>
      <c r="AQ128" s="3" t="s">
        <v>326</v>
      </c>
      <c r="AR128" s="2"/>
      <c r="AS128" s="3"/>
      <c r="AT128" s="2"/>
      <c r="AU128" s="3"/>
      <c r="AV128" s="2">
        <f t="shared" si="3"/>
        <v>0</v>
      </c>
      <c r="AW128" s="2"/>
      <c r="AX128" s="3"/>
      <c r="AY128" s="2">
        <v>52.5</v>
      </c>
      <c r="AZ128" s="3" t="s">
        <v>327</v>
      </c>
      <c r="BA128" s="2"/>
      <c r="BB128" s="3"/>
      <c r="BC128" s="2"/>
      <c r="BD128" s="3"/>
    </row>
    <row r="129" spans="2:56">
      <c r="B129" t="s">
        <v>324</v>
      </c>
      <c r="C129" t="s">
        <v>325</v>
      </c>
      <c r="E129" s="2" t="s">
        <v>42</v>
      </c>
      <c r="G129" s="3" t="s">
        <v>217</v>
      </c>
      <c r="H129" s="3" t="s">
        <v>233</v>
      </c>
      <c r="I129" s="2">
        <v>860.4</v>
      </c>
      <c r="J129" s="2">
        <v>140</v>
      </c>
      <c r="K129" s="2"/>
      <c r="L129" s="2"/>
      <c r="M129" s="2"/>
      <c r="N129" s="2">
        <v>1000.4</v>
      </c>
      <c r="O129" s="2"/>
      <c r="P129" t="s">
        <v>45</v>
      </c>
      <c r="Q129" t="s">
        <v>46</v>
      </c>
      <c r="R129" s="2">
        <v>183.07</v>
      </c>
      <c r="S129" s="2">
        <v>677.4</v>
      </c>
      <c r="T129" t="s">
        <v>47</v>
      </c>
      <c r="U129" s="2">
        <v>33.869999999999997</v>
      </c>
      <c r="V129" s="2">
        <v>7.45</v>
      </c>
      <c r="W129" s="2">
        <v>41.32</v>
      </c>
      <c r="X129" s="2"/>
      <c r="Y129" s="2">
        <v>677.33784891899279</v>
      </c>
      <c r="Z129" t="s">
        <v>190</v>
      </c>
      <c r="AA129" s="2">
        <v>166.55737704918033</v>
      </c>
      <c r="AB129" s="2">
        <v>36.65</v>
      </c>
      <c r="AC129" s="2">
        <v>203.20737704918034</v>
      </c>
      <c r="AD129" s="2"/>
      <c r="AF129" s="2"/>
      <c r="AG129" s="2"/>
      <c r="AH129" s="2"/>
      <c r="AI129" s="2">
        <v>526.27737704918036</v>
      </c>
      <c r="AJ129" s="2">
        <v>474.13</v>
      </c>
      <c r="AK129" s="2">
        <v>99.567300000000003</v>
      </c>
      <c r="AL129" s="2">
        <v>374.56270000000001</v>
      </c>
      <c r="AM129" s="2">
        <f t="shared" si="2"/>
        <v>0</v>
      </c>
      <c r="AN129" s="2">
        <v>1000.4</v>
      </c>
      <c r="AO129" s="3" t="s">
        <v>328</v>
      </c>
      <c r="AP129" s="2"/>
      <c r="AQ129" s="3"/>
      <c r="AR129" s="2"/>
      <c r="AS129" s="3"/>
      <c r="AT129" s="2"/>
      <c r="AU129" s="3"/>
      <c r="AV129" s="2">
        <f t="shared" si="3"/>
        <v>0</v>
      </c>
      <c r="AW129" s="2"/>
      <c r="AX129" s="3"/>
      <c r="AY129" s="2"/>
      <c r="AZ129" s="3"/>
      <c r="BA129" s="2"/>
      <c r="BB129" s="3"/>
      <c r="BC129" s="2"/>
      <c r="BD129" s="3"/>
    </row>
    <row r="130" spans="2:56">
      <c r="B130" t="s">
        <v>329</v>
      </c>
      <c r="C130" t="s">
        <v>330</v>
      </c>
      <c r="E130" s="2" t="s">
        <v>331</v>
      </c>
      <c r="G130" s="3" t="s">
        <v>198</v>
      </c>
      <c r="H130" s="3" t="s">
        <v>240</v>
      </c>
      <c r="I130" s="2">
        <v>1931</v>
      </c>
      <c r="J130" s="2">
        <v>100</v>
      </c>
      <c r="K130" s="2"/>
      <c r="L130" s="2"/>
      <c r="M130" s="2"/>
      <c r="N130" s="2">
        <v>2031</v>
      </c>
      <c r="O130" s="2">
        <v>70</v>
      </c>
      <c r="P130" t="s">
        <v>77</v>
      </c>
      <c r="Q130" t="s">
        <v>46</v>
      </c>
      <c r="R130" s="2">
        <v>371.67</v>
      </c>
      <c r="S130" s="2">
        <v>1559.4</v>
      </c>
      <c r="T130" t="s">
        <v>47</v>
      </c>
      <c r="U130" s="2">
        <v>77.97</v>
      </c>
      <c r="V130" s="2">
        <v>17.149999999999999</v>
      </c>
      <c r="W130" s="2">
        <v>95.12</v>
      </c>
      <c r="X130" s="2">
        <v>1.3</v>
      </c>
      <c r="Y130" s="2">
        <v>1559.310395402636</v>
      </c>
      <c r="Z130" t="s">
        <v>190</v>
      </c>
      <c r="AA130" s="2">
        <v>383.43442622950818</v>
      </c>
      <c r="AB130" s="2">
        <v>84.36</v>
      </c>
      <c r="AC130" s="2">
        <v>467.79442622950819</v>
      </c>
      <c r="AD130" s="2"/>
      <c r="AF130" s="2"/>
      <c r="AG130" s="2"/>
      <c r="AH130" s="2"/>
      <c r="AI130" s="2">
        <v>939.46442622950815</v>
      </c>
      <c r="AJ130" s="2">
        <v>1089.53</v>
      </c>
      <c r="AK130" s="2">
        <v>0</v>
      </c>
      <c r="AL130" s="2">
        <v>1089.53</v>
      </c>
      <c r="AM130" s="2">
        <f t="shared" si="2"/>
        <v>0</v>
      </c>
      <c r="AN130" s="2">
        <v>2031</v>
      </c>
      <c r="AO130" s="3" t="s">
        <v>332</v>
      </c>
      <c r="AP130" s="2"/>
      <c r="AQ130" s="3"/>
      <c r="AR130" s="2"/>
      <c r="AS130" s="3"/>
      <c r="AT130" s="2"/>
      <c r="AU130" s="3"/>
      <c r="AV130" s="2">
        <f t="shared" si="3"/>
        <v>0</v>
      </c>
      <c r="AW130" s="2"/>
      <c r="AX130" s="3"/>
      <c r="AY130" s="2">
        <v>70</v>
      </c>
      <c r="AZ130" s="3" t="s">
        <v>333</v>
      </c>
      <c r="BA130" s="2"/>
      <c r="BB130" s="3"/>
      <c r="BC130" s="2"/>
      <c r="BD130" s="3"/>
    </row>
    <row r="131" spans="2:56">
      <c r="B131" t="s">
        <v>329</v>
      </c>
      <c r="C131" t="s">
        <v>330</v>
      </c>
      <c r="E131" s="2" t="s">
        <v>331</v>
      </c>
      <c r="G131" s="3" t="s">
        <v>256</v>
      </c>
      <c r="H131" s="3" t="s">
        <v>194</v>
      </c>
      <c r="I131" s="2">
        <v>636</v>
      </c>
      <c r="J131" s="2">
        <v>100</v>
      </c>
      <c r="K131" s="2"/>
      <c r="L131" s="2"/>
      <c r="M131" s="2"/>
      <c r="N131" s="2">
        <v>736</v>
      </c>
      <c r="O131" s="2">
        <v>30</v>
      </c>
      <c r="P131" t="s">
        <v>58</v>
      </c>
      <c r="Q131" t="s">
        <v>46</v>
      </c>
      <c r="R131" s="2">
        <v>146.36000000000001</v>
      </c>
      <c r="S131" s="2">
        <v>489.6</v>
      </c>
      <c r="T131" t="s">
        <v>47</v>
      </c>
      <c r="U131" s="2">
        <v>24.48</v>
      </c>
      <c r="V131" s="2">
        <v>5.39</v>
      </c>
      <c r="W131" s="2">
        <v>29.87</v>
      </c>
      <c r="X131" s="2">
        <v>11.99</v>
      </c>
      <c r="Y131" s="2">
        <v>489.63659757731716</v>
      </c>
      <c r="Z131" t="s">
        <v>190</v>
      </c>
      <c r="AA131" s="2">
        <v>120.40163934426229</v>
      </c>
      <c r="AB131" s="2">
        <v>26.49</v>
      </c>
      <c r="AC131" s="2">
        <v>146.8916393442623</v>
      </c>
      <c r="AD131" s="2"/>
      <c r="AF131" s="2"/>
      <c r="AG131" s="2"/>
      <c r="AH131" s="2"/>
      <c r="AI131" s="2">
        <v>393.25163934426229</v>
      </c>
      <c r="AJ131" s="2">
        <v>340.75</v>
      </c>
      <c r="AK131" s="2">
        <v>0</v>
      </c>
      <c r="AL131" s="2">
        <v>340.75</v>
      </c>
      <c r="AM131" s="2">
        <f t="shared" si="2"/>
        <v>0</v>
      </c>
      <c r="AN131" s="2"/>
      <c r="AO131" s="3"/>
      <c r="AP131" s="2">
        <v>736</v>
      </c>
      <c r="AQ131" s="3" t="s">
        <v>334</v>
      </c>
      <c r="AR131" s="2"/>
      <c r="AS131" s="3"/>
      <c r="AT131" s="2"/>
      <c r="AU131" s="3"/>
      <c r="AV131" s="2">
        <f t="shared" si="3"/>
        <v>0</v>
      </c>
      <c r="AW131" s="2"/>
      <c r="AX131" s="3"/>
      <c r="AY131" s="2">
        <v>30</v>
      </c>
      <c r="AZ131" s="3" t="s">
        <v>335</v>
      </c>
      <c r="BA131" s="2"/>
      <c r="BB131" s="3"/>
      <c r="BC131" s="2"/>
      <c r="BD131" s="3"/>
    </row>
    <row r="132" spans="2:56">
      <c r="B132" t="s">
        <v>329</v>
      </c>
      <c r="C132" t="s">
        <v>330</v>
      </c>
      <c r="E132" s="2" t="s">
        <v>331</v>
      </c>
      <c r="G132" s="3" t="s">
        <v>194</v>
      </c>
      <c r="H132" s="3" t="s">
        <v>233</v>
      </c>
      <c r="I132" s="2">
        <v>1150.2</v>
      </c>
      <c r="J132" s="2">
        <v>100</v>
      </c>
      <c r="K132" s="2"/>
      <c r="L132" s="2"/>
      <c r="M132" s="2"/>
      <c r="N132" s="2">
        <v>1250.2</v>
      </c>
      <c r="O132" s="2">
        <v>35</v>
      </c>
      <c r="P132" t="s">
        <v>58</v>
      </c>
      <c r="Q132" t="s">
        <v>46</v>
      </c>
      <c r="R132" s="2">
        <v>248.61</v>
      </c>
      <c r="S132" s="2">
        <v>901.6</v>
      </c>
      <c r="T132" t="s">
        <v>47</v>
      </c>
      <c r="U132" s="2">
        <v>45.08</v>
      </c>
      <c r="V132" s="2">
        <v>9.92</v>
      </c>
      <c r="W132" s="2">
        <v>55</v>
      </c>
      <c r="X132" s="2">
        <v>19.78</v>
      </c>
      <c r="Y132" s="2">
        <v>901.57267715118098</v>
      </c>
      <c r="Z132" t="s">
        <v>190</v>
      </c>
      <c r="AA132" s="2">
        <v>221.69672131147541</v>
      </c>
      <c r="AB132" s="2">
        <v>48.77</v>
      </c>
      <c r="AC132" s="2">
        <v>270.4667213114754</v>
      </c>
      <c r="AD132" s="2"/>
      <c r="AF132" s="2"/>
      <c r="AG132" s="2"/>
      <c r="AH132" s="2"/>
      <c r="AI132" s="2">
        <v>619.07672131147535</v>
      </c>
      <c r="AJ132" s="2">
        <v>629.11</v>
      </c>
      <c r="AK132" s="2">
        <v>0</v>
      </c>
      <c r="AL132" s="2">
        <v>629.11</v>
      </c>
      <c r="AM132" s="2">
        <f t="shared" si="2"/>
        <v>0</v>
      </c>
      <c r="AN132" s="2"/>
      <c r="AO132" s="3"/>
      <c r="AP132" s="2">
        <v>1250.2</v>
      </c>
      <c r="AQ132" s="3" t="s">
        <v>336</v>
      </c>
      <c r="AR132" s="2"/>
      <c r="AS132" s="3"/>
      <c r="AT132" s="2"/>
      <c r="AU132" s="3"/>
      <c r="AV132" s="2">
        <f t="shared" si="3"/>
        <v>0</v>
      </c>
      <c r="AW132" s="2"/>
      <c r="AX132" s="3"/>
      <c r="AY132" s="2">
        <v>35</v>
      </c>
      <c r="AZ132" s="3" t="s">
        <v>337</v>
      </c>
      <c r="BA132" s="2"/>
      <c r="BB132" s="3"/>
      <c r="BC132" s="2"/>
      <c r="BD132" s="3"/>
    </row>
    <row r="133" spans="2:56">
      <c r="B133" t="s">
        <v>338</v>
      </c>
      <c r="C133" t="s">
        <v>339</v>
      </c>
      <c r="E133" s="2" t="s">
        <v>42</v>
      </c>
      <c r="G133" s="3" t="s">
        <v>207</v>
      </c>
      <c r="H133" s="3" t="s">
        <v>222</v>
      </c>
      <c r="I133" s="2">
        <v>1804</v>
      </c>
      <c r="J133" s="2">
        <v>140</v>
      </c>
      <c r="K133" s="2"/>
      <c r="L133" s="2"/>
      <c r="M133" s="2"/>
      <c r="N133" s="2">
        <v>1944</v>
      </c>
      <c r="O133" s="2">
        <v>30</v>
      </c>
      <c r="P133" t="s">
        <v>58</v>
      </c>
      <c r="Q133" t="s">
        <v>46</v>
      </c>
      <c r="R133" s="2">
        <v>462.48</v>
      </c>
      <c r="S133" s="2">
        <v>1341.6</v>
      </c>
      <c r="T133" t="s">
        <v>47</v>
      </c>
      <c r="U133" s="2">
        <v>67.08</v>
      </c>
      <c r="V133" s="2">
        <v>14.75</v>
      </c>
      <c r="W133" s="2">
        <v>81.83</v>
      </c>
      <c r="X133" s="2">
        <v>1.23</v>
      </c>
      <c r="Y133" s="2">
        <v>1341.5089433929559</v>
      </c>
      <c r="Z133" t="s">
        <v>190</v>
      </c>
      <c r="AA133" s="2">
        <v>329.87704918032784</v>
      </c>
      <c r="AB133" s="2">
        <v>72.569999999999993</v>
      </c>
      <c r="AC133" s="2">
        <v>402.44704918032789</v>
      </c>
      <c r="AD133" s="2"/>
      <c r="AF133" s="2"/>
      <c r="AG133" s="2"/>
      <c r="AH133" s="2"/>
      <c r="AI133" s="2">
        <v>1004.9270491803279</v>
      </c>
      <c r="AJ133" s="2">
        <v>939.07</v>
      </c>
      <c r="AK133" s="2">
        <v>197.2047</v>
      </c>
      <c r="AL133" s="2">
        <v>741.86530000000005</v>
      </c>
      <c r="AM133" s="2">
        <f t="shared" si="2"/>
        <v>1944</v>
      </c>
      <c r="AN133" s="2"/>
      <c r="AO133" s="3"/>
      <c r="AP133" s="2"/>
      <c r="AQ133" s="3"/>
      <c r="AR133" s="2"/>
      <c r="AS133" s="3"/>
      <c r="AT133" s="2"/>
      <c r="AU133" s="3"/>
      <c r="AV133" s="2">
        <f t="shared" si="3"/>
        <v>0</v>
      </c>
      <c r="AW133" s="2"/>
      <c r="AX133" s="3"/>
      <c r="AY133" s="2">
        <v>30</v>
      </c>
      <c r="AZ133" s="3" t="s">
        <v>340</v>
      </c>
      <c r="BA133" s="2"/>
      <c r="BB133" s="3"/>
      <c r="BC133" s="2"/>
      <c r="BD133" s="3"/>
    </row>
    <row r="134" spans="2:56">
      <c r="B134" t="s">
        <v>338</v>
      </c>
      <c r="C134" t="s">
        <v>339</v>
      </c>
      <c r="E134" s="2" t="s">
        <v>42</v>
      </c>
      <c r="G134" s="3" t="s">
        <v>225</v>
      </c>
      <c r="H134" s="3" t="s">
        <v>207</v>
      </c>
      <c r="I134" s="2">
        <v>1584</v>
      </c>
      <c r="J134" s="2">
        <v>140</v>
      </c>
      <c r="K134" s="2"/>
      <c r="L134" s="2"/>
      <c r="M134" s="2"/>
      <c r="N134" s="2">
        <v>1724</v>
      </c>
      <c r="O134" s="2">
        <v>40</v>
      </c>
      <c r="P134" t="s">
        <v>58</v>
      </c>
      <c r="Q134" t="s">
        <v>46</v>
      </c>
      <c r="R134" s="2">
        <v>410.14</v>
      </c>
      <c r="S134" s="2">
        <v>1173.8</v>
      </c>
      <c r="T134" t="s">
        <v>47</v>
      </c>
      <c r="U134" s="2">
        <v>58.69</v>
      </c>
      <c r="V134" s="2">
        <v>12.92</v>
      </c>
      <c r="W134" s="2">
        <v>71.61</v>
      </c>
      <c r="X134" s="2">
        <v>0.85</v>
      </c>
      <c r="Y134" s="2">
        <v>1173.8744924966165</v>
      </c>
      <c r="Z134" t="s">
        <v>190</v>
      </c>
      <c r="AA134" s="2">
        <v>288.65573770491801</v>
      </c>
      <c r="AB134" s="2">
        <v>63.51</v>
      </c>
      <c r="AC134" s="2">
        <v>352.16573770491806</v>
      </c>
      <c r="AD134" s="2"/>
      <c r="AF134" s="2"/>
      <c r="AG134" s="2"/>
      <c r="AH134" s="2"/>
      <c r="AI134" s="2">
        <v>902.30573770491799</v>
      </c>
      <c r="AJ134" s="2">
        <v>821.7</v>
      </c>
      <c r="AK134" s="2">
        <v>172.55699999999999</v>
      </c>
      <c r="AL134" s="2">
        <v>649.14300000000003</v>
      </c>
      <c r="AM134" s="2">
        <f t="shared" si="2"/>
        <v>1724</v>
      </c>
      <c r="AN134" s="2"/>
      <c r="AO134" s="3"/>
      <c r="AP134" s="2"/>
      <c r="AQ134" s="3"/>
      <c r="AR134" s="2"/>
      <c r="AS134" s="3"/>
      <c r="AT134" s="2"/>
      <c r="AU134" s="3"/>
      <c r="AV134" s="2">
        <f t="shared" si="3"/>
        <v>0</v>
      </c>
      <c r="AW134" s="2"/>
      <c r="AX134" s="3"/>
      <c r="AY134" s="2">
        <v>40</v>
      </c>
      <c r="AZ134" s="3" t="s">
        <v>341</v>
      </c>
      <c r="BA134" s="2"/>
      <c r="BB134" s="3"/>
      <c r="BC134" s="2"/>
      <c r="BD134" s="3"/>
    </row>
    <row r="135" spans="2:56">
      <c r="B135" t="s">
        <v>338</v>
      </c>
      <c r="C135" t="s">
        <v>339</v>
      </c>
      <c r="E135" s="2" t="s">
        <v>42</v>
      </c>
      <c r="G135" s="3" t="s">
        <v>256</v>
      </c>
      <c r="H135" s="3" t="s">
        <v>194</v>
      </c>
      <c r="I135" s="2">
        <v>1488</v>
      </c>
      <c r="J135" s="2">
        <v>140</v>
      </c>
      <c r="K135" s="2"/>
      <c r="L135" s="2"/>
      <c r="M135" s="2"/>
      <c r="N135" s="2">
        <v>1628</v>
      </c>
      <c r="O135" s="2">
        <v>15</v>
      </c>
      <c r="P135" t="s">
        <v>58</v>
      </c>
      <c r="Q135" t="s">
        <v>46</v>
      </c>
      <c r="R135" s="2">
        <v>387.3</v>
      </c>
      <c r="S135" s="2">
        <v>1100.8</v>
      </c>
      <c r="T135" t="s">
        <v>47</v>
      </c>
      <c r="U135" s="2">
        <v>55.04</v>
      </c>
      <c r="V135" s="2">
        <v>12.1</v>
      </c>
      <c r="W135" s="2">
        <v>67.14</v>
      </c>
      <c r="X135" s="2">
        <v>0.48</v>
      </c>
      <c r="Y135" s="2">
        <v>1100.7073380489203</v>
      </c>
      <c r="Z135" t="s">
        <v>190</v>
      </c>
      <c r="AA135" s="2">
        <v>270.6639344262295</v>
      </c>
      <c r="AB135" s="2">
        <v>59.55</v>
      </c>
      <c r="AC135" s="2">
        <v>330.21393442622951</v>
      </c>
      <c r="AD135" s="2"/>
      <c r="AF135" s="2"/>
      <c r="AG135" s="2"/>
      <c r="AH135" s="2"/>
      <c r="AI135" s="2">
        <v>857.51393442622953</v>
      </c>
      <c r="AJ135" s="2">
        <v>770.49</v>
      </c>
      <c r="AK135" s="2">
        <v>161.80289999999999</v>
      </c>
      <c r="AL135" s="2">
        <v>608.68709999999999</v>
      </c>
      <c r="AM135" s="2">
        <f t="shared" ref="AM135:AM198" si="4">N135 - AN135 - AP135 - AR135 - AT135</f>
        <v>1628</v>
      </c>
      <c r="AN135" s="2"/>
      <c r="AO135" s="3"/>
      <c r="AP135" s="2"/>
      <c r="AQ135" s="3"/>
      <c r="AR135" s="2"/>
      <c r="AS135" s="3"/>
      <c r="AT135" s="2"/>
      <c r="AU135" s="3"/>
      <c r="AV135" s="2">
        <f t="shared" ref="AV135:AV198" si="5">O135 - AW135 - AY135 - BA135 - BC135</f>
        <v>0</v>
      </c>
      <c r="AW135" s="2"/>
      <c r="AX135" s="3"/>
      <c r="AY135" s="2">
        <v>15</v>
      </c>
      <c r="AZ135" s="3" t="s">
        <v>342</v>
      </c>
      <c r="BA135" s="2"/>
      <c r="BB135" s="3"/>
      <c r="BC135" s="2"/>
      <c r="BD135" s="3"/>
    </row>
    <row r="136" spans="2:56">
      <c r="B136" t="s">
        <v>338</v>
      </c>
      <c r="C136" t="s">
        <v>339</v>
      </c>
      <c r="E136" s="2" t="s">
        <v>42</v>
      </c>
      <c r="G136" s="3" t="s">
        <v>194</v>
      </c>
      <c r="H136" s="3" t="s">
        <v>229</v>
      </c>
      <c r="I136" s="2">
        <v>2032</v>
      </c>
      <c r="J136" s="2">
        <v>140</v>
      </c>
      <c r="K136" s="2"/>
      <c r="L136" s="2"/>
      <c r="M136" s="2"/>
      <c r="N136" s="2">
        <v>2172</v>
      </c>
      <c r="O136" s="2">
        <v>60</v>
      </c>
      <c r="P136" t="s">
        <v>58</v>
      </c>
      <c r="Q136" t="s">
        <v>46</v>
      </c>
      <c r="R136" s="2">
        <v>516.72</v>
      </c>
      <c r="S136" s="2">
        <v>1515.2</v>
      </c>
      <c r="T136" t="s">
        <v>47</v>
      </c>
      <c r="U136" s="2">
        <v>75.760000000000005</v>
      </c>
      <c r="V136" s="2">
        <v>16.670000000000002</v>
      </c>
      <c r="W136" s="2">
        <v>92.43</v>
      </c>
      <c r="X136" s="2">
        <v>1.1499999999999999</v>
      </c>
      <c r="Y136" s="2">
        <v>1515.2767685117901</v>
      </c>
      <c r="Z136" t="s">
        <v>190</v>
      </c>
      <c r="AA136" s="2">
        <v>372.60655737704917</v>
      </c>
      <c r="AB136" s="2">
        <v>81.97</v>
      </c>
      <c r="AC136" s="2">
        <v>454.5765573770492</v>
      </c>
      <c r="AD136" s="2"/>
      <c r="AF136" s="2"/>
      <c r="AG136" s="2"/>
      <c r="AH136" s="2"/>
      <c r="AI136" s="2">
        <v>1111.2965573770491</v>
      </c>
      <c r="AJ136" s="2">
        <v>1060.7</v>
      </c>
      <c r="AK136" s="2">
        <v>222.74700000000001</v>
      </c>
      <c r="AL136" s="2">
        <v>837.95299999999997</v>
      </c>
      <c r="AM136" s="2">
        <f t="shared" si="4"/>
        <v>2172</v>
      </c>
      <c r="AN136" s="2"/>
      <c r="AO136" s="3"/>
      <c r="AP136" s="2"/>
      <c r="AQ136" s="3"/>
      <c r="AR136" s="2"/>
      <c r="AS136" s="3"/>
      <c r="AT136" s="2"/>
      <c r="AU136" s="3"/>
      <c r="AV136" s="2">
        <f t="shared" si="5"/>
        <v>0</v>
      </c>
      <c r="AW136" s="2"/>
      <c r="AX136" s="3"/>
      <c r="AY136" s="2">
        <v>60</v>
      </c>
      <c r="AZ136" s="3" t="s">
        <v>343</v>
      </c>
      <c r="BA136" s="2"/>
      <c r="BB136" s="3"/>
      <c r="BC136" s="2"/>
      <c r="BD136" s="3"/>
    </row>
    <row r="137" spans="2:56">
      <c r="B137" t="s">
        <v>338</v>
      </c>
      <c r="C137" t="s">
        <v>339</v>
      </c>
      <c r="E137" s="2" t="s">
        <v>42</v>
      </c>
      <c r="G137" s="3" t="s">
        <v>229</v>
      </c>
      <c r="H137" s="3" t="s">
        <v>219</v>
      </c>
      <c r="I137" s="2">
        <v>3488</v>
      </c>
      <c r="J137" s="2">
        <v>140</v>
      </c>
      <c r="K137" s="2"/>
      <c r="L137" s="2"/>
      <c r="M137" s="2"/>
      <c r="N137" s="2">
        <v>3628</v>
      </c>
      <c r="O137" s="2">
        <v>70</v>
      </c>
      <c r="P137" t="s">
        <v>58</v>
      </c>
      <c r="Q137" t="s">
        <v>46</v>
      </c>
      <c r="R137" s="2">
        <v>863.1</v>
      </c>
      <c r="S137" s="2">
        <v>2625</v>
      </c>
      <c r="T137" t="s">
        <v>47</v>
      </c>
      <c r="U137" s="2">
        <v>131.25</v>
      </c>
      <c r="V137" s="2">
        <v>28.87</v>
      </c>
      <c r="W137" s="2">
        <v>160.12</v>
      </c>
      <c r="X137" s="2">
        <v>1.0900000000000001</v>
      </c>
      <c r="Y137" s="2">
        <v>2624.8841658944393</v>
      </c>
      <c r="Z137" t="s">
        <v>190</v>
      </c>
      <c r="AA137" s="2">
        <v>645.45901639344265</v>
      </c>
      <c r="AB137" s="2">
        <v>142</v>
      </c>
      <c r="AC137" s="2">
        <v>787.45901639344265</v>
      </c>
      <c r="AD137" s="2"/>
      <c r="AF137" s="2"/>
      <c r="AG137" s="2"/>
      <c r="AH137" s="2"/>
      <c r="AI137" s="2">
        <v>1790.5590163934426</v>
      </c>
      <c r="AJ137" s="2">
        <v>1837.43</v>
      </c>
      <c r="AK137" s="2">
        <v>385.8603</v>
      </c>
      <c r="AL137" s="2">
        <v>1451.5697</v>
      </c>
      <c r="AM137" s="2">
        <f t="shared" si="4"/>
        <v>3628</v>
      </c>
      <c r="AN137" s="2"/>
      <c r="AO137" s="3"/>
      <c r="AP137" s="2"/>
      <c r="AQ137" s="3"/>
      <c r="AR137" s="2"/>
      <c r="AS137" s="3"/>
      <c r="AT137" s="2"/>
      <c r="AU137" s="3"/>
      <c r="AV137" s="2">
        <f t="shared" si="5"/>
        <v>0</v>
      </c>
      <c r="AW137" s="2"/>
      <c r="AX137" s="3"/>
      <c r="AY137" s="2">
        <v>70</v>
      </c>
      <c r="AZ137" s="3" t="s">
        <v>344</v>
      </c>
      <c r="BA137" s="2"/>
      <c r="BB137" s="3"/>
      <c r="BC137" s="2"/>
      <c r="BD137" s="3"/>
    </row>
    <row r="138" spans="2:56">
      <c r="B138" t="s">
        <v>40</v>
      </c>
      <c r="C138" t="s">
        <v>41</v>
      </c>
      <c r="E138" s="2" t="s">
        <v>42</v>
      </c>
      <c r="G138" s="3" t="s">
        <v>345</v>
      </c>
      <c r="H138" s="3" t="s">
        <v>346</v>
      </c>
      <c r="I138" s="2">
        <v>997.5</v>
      </c>
      <c r="J138" s="2">
        <v>90</v>
      </c>
      <c r="K138" s="2"/>
      <c r="L138" s="2"/>
      <c r="M138" s="2"/>
      <c r="N138" s="2">
        <v>1087.5</v>
      </c>
      <c r="O138" s="2">
        <v>21</v>
      </c>
      <c r="P138" t="s">
        <v>45</v>
      </c>
      <c r="Q138" t="s">
        <v>46</v>
      </c>
      <c r="R138" s="2">
        <v>199.01</v>
      </c>
      <c r="S138" s="2">
        <v>798.4</v>
      </c>
      <c r="T138" t="s">
        <v>47</v>
      </c>
      <c r="U138" s="2">
        <v>39.92</v>
      </c>
      <c r="V138" s="2">
        <v>8.7899999999999991</v>
      </c>
      <c r="W138" s="2">
        <v>48.71</v>
      </c>
      <c r="X138" s="2">
        <v>0.78</v>
      </c>
      <c r="Y138" s="2">
        <v>798.50240354985829</v>
      </c>
      <c r="Z138" t="s">
        <v>53</v>
      </c>
      <c r="AA138" s="2">
        <v>212.40163934426229</v>
      </c>
      <c r="AB138" s="2">
        <v>46.73</v>
      </c>
      <c r="AC138" s="2">
        <v>259.13163934426228</v>
      </c>
      <c r="AD138" s="2"/>
      <c r="AF138" s="2"/>
      <c r="AG138" s="2"/>
      <c r="AH138" s="2"/>
      <c r="AI138" s="2">
        <v>548.14163934426233</v>
      </c>
      <c r="AJ138" s="2">
        <v>539.36</v>
      </c>
      <c r="AK138" s="2">
        <v>113.26560000000001</v>
      </c>
      <c r="AL138" s="2">
        <v>426.09440000000001</v>
      </c>
      <c r="AM138" s="2">
        <f t="shared" si="4"/>
        <v>0</v>
      </c>
      <c r="AN138" s="2">
        <v>1087.5</v>
      </c>
      <c r="AO138" s="3" t="s">
        <v>347</v>
      </c>
      <c r="AP138" s="2"/>
      <c r="AQ138" s="3"/>
      <c r="AR138" s="2"/>
      <c r="AS138" s="3"/>
      <c r="AT138" s="2"/>
      <c r="AU138" s="3"/>
      <c r="AV138" s="2">
        <f t="shared" si="5"/>
        <v>0</v>
      </c>
      <c r="AW138" s="2"/>
      <c r="AX138" s="3"/>
      <c r="AY138" s="2">
        <v>21</v>
      </c>
      <c r="AZ138" s="3" t="s">
        <v>348</v>
      </c>
      <c r="BA138" s="2"/>
      <c r="BB138" s="3"/>
      <c r="BC138" s="2"/>
      <c r="BD138" s="3"/>
    </row>
    <row r="139" spans="2:56">
      <c r="B139" t="s">
        <v>40</v>
      </c>
      <c r="C139" t="s">
        <v>41</v>
      </c>
      <c r="E139" s="2" t="s">
        <v>42</v>
      </c>
      <c r="G139" s="3" t="s">
        <v>349</v>
      </c>
      <c r="H139" s="3" t="s">
        <v>350</v>
      </c>
      <c r="I139" s="2">
        <v>875</v>
      </c>
      <c r="J139" s="2">
        <v>90</v>
      </c>
      <c r="K139" s="2"/>
      <c r="L139" s="2"/>
      <c r="M139" s="2"/>
      <c r="N139" s="2">
        <v>965</v>
      </c>
      <c r="O139" s="2">
        <v>40.5</v>
      </c>
      <c r="P139" t="s">
        <v>45</v>
      </c>
      <c r="Q139" t="s">
        <v>46</v>
      </c>
      <c r="R139" s="2">
        <v>176.6</v>
      </c>
      <c r="S139" s="2">
        <v>698.4</v>
      </c>
      <c r="T139" t="s">
        <v>47</v>
      </c>
      <c r="U139" s="2">
        <v>34.92</v>
      </c>
      <c r="V139" s="2">
        <v>7.68</v>
      </c>
      <c r="W139" s="2">
        <v>42.6</v>
      </c>
      <c r="X139" s="2">
        <v>0.86</v>
      </c>
      <c r="Y139" s="2">
        <v>698.41612227289534</v>
      </c>
      <c r="Z139" t="s">
        <v>53</v>
      </c>
      <c r="AA139" s="2">
        <v>185.77868852459017</v>
      </c>
      <c r="AB139" s="2">
        <v>40.869999999999997</v>
      </c>
      <c r="AC139" s="2">
        <v>226.64868852459017</v>
      </c>
      <c r="AD139" s="2"/>
      <c r="AF139" s="2"/>
      <c r="AG139" s="2"/>
      <c r="AH139" s="2"/>
      <c r="AI139" s="2">
        <v>493.24868852459014</v>
      </c>
      <c r="AJ139" s="2">
        <v>471.76</v>
      </c>
      <c r="AK139" s="2">
        <v>99.069599999999994</v>
      </c>
      <c r="AL139" s="2">
        <v>372.69040000000001</v>
      </c>
      <c r="AM139" s="2">
        <f t="shared" si="4"/>
        <v>0</v>
      </c>
      <c r="AN139" s="2">
        <v>965</v>
      </c>
      <c r="AO139" s="3" t="s">
        <v>351</v>
      </c>
      <c r="AP139" s="2"/>
      <c r="AQ139" s="3"/>
      <c r="AR139" s="2"/>
      <c r="AS139" s="3"/>
      <c r="AT139" s="2"/>
      <c r="AU139" s="3"/>
      <c r="AV139" s="2">
        <f t="shared" si="5"/>
        <v>0</v>
      </c>
      <c r="AW139" s="2"/>
      <c r="AX139" s="3"/>
      <c r="AY139" s="2">
        <v>40.5</v>
      </c>
      <c r="AZ139" s="3" t="s">
        <v>352</v>
      </c>
      <c r="BA139" s="2"/>
      <c r="BB139" s="3"/>
      <c r="BC139" s="2"/>
      <c r="BD139" s="3"/>
    </row>
    <row r="140" spans="2:56">
      <c r="B140" t="s">
        <v>40</v>
      </c>
      <c r="C140" t="s">
        <v>41</v>
      </c>
      <c r="E140" s="2" t="s">
        <v>42</v>
      </c>
      <c r="G140" s="3" t="s">
        <v>353</v>
      </c>
      <c r="H140" s="3" t="s">
        <v>354</v>
      </c>
      <c r="I140" s="2">
        <v>428.4</v>
      </c>
      <c r="J140" s="2">
        <v>90</v>
      </c>
      <c r="K140" s="2"/>
      <c r="L140" s="2"/>
      <c r="M140" s="2"/>
      <c r="N140" s="2">
        <v>518.4</v>
      </c>
      <c r="O140" s="2">
        <v>18</v>
      </c>
      <c r="P140" t="s">
        <v>58</v>
      </c>
      <c r="Q140" t="s">
        <v>46</v>
      </c>
      <c r="R140" s="2">
        <v>123.33</v>
      </c>
      <c r="S140" s="2">
        <v>305</v>
      </c>
      <c r="T140" t="s">
        <v>47</v>
      </c>
      <c r="U140" s="2">
        <v>15.25</v>
      </c>
      <c r="V140" s="2">
        <v>3.36</v>
      </c>
      <c r="W140" s="2">
        <v>18.61</v>
      </c>
      <c r="X140" s="2"/>
      <c r="Y140" s="2">
        <v>305.06594354739309</v>
      </c>
      <c r="Z140" t="s">
        <v>53</v>
      </c>
      <c r="AA140" s="2">
        <v>81.147540983606561</v>
      </c>
      <c r="AB140" s="2">
        <v>17.850000000000001</v>
      </c>
      <c r="AC140" s="2">
        <v>98.997540983606555</v>
      </c>
      <c r="AD140" s="2"/>
      <c r="AF140" s="2"/>
      <c r="AG140" s="2"/>
      <c r="AH140" s="2"/>
      <c r="AI140" s="2">
        <v>312.32754098360658</v>
      </c>
      <c r="AJ140" s="2">
        <v>206.07</v>
      </c>
      <c r="AK140" s="2">
        <v>43.274700000000003</v>
      </c>
      <c r="AL140" s="2">
        <v>162.7953</v>
      </c>
      <c r="AM140" s="2">
        <f t="shared" si="4"/>
        <v>518.4</v>
      </c>
      <c r="AN140" s="2"/>
      <c r="AO140" s="3"/>
      <c r="AP140" s="2"/>
      <c r="AQ140" s="3"/>
      <c r="AR140" s="2"/>
      <c r="AS140" s="3"/>
      <c r="AT140" s="2"/>
      <c r="AU140" s="3"/>
      <c r="AV140" s="2">
        <f t="shared" si="5"/>
        <v>0</v>
      </c>
      <c r="AW140" s="2"/>
      <c r="AX140" s="3"/>
      <c r="AY140" s="2"/>
      <c r="AZ140" s="3"/>
      <c r="BA140" s="2"/>
      <c r="BB140" s="3"/>
      <c r="BC140" s="2">
        <v>18</v>
      </c>
      <c r="BD140" s="3" t="s">
        <v>355</v>
      </c>
    </row>
    <row r="141" spans="2:56">
      <c r="B141" t="s">
        <v>70</v>
      </c>
      <c r="C141" t="s">
        <v>71</v>
      </c>
      <c r="E141" s="2" t="s">
        <v>42</v>
      </c>
      <c r="G141" s="3" t="s">
        <v>356</v>
      </c>
      <c r="H141" s="3" t="s">
        <v>357</v>
      </c>
      <c r="I141" s="2">
        <v>460.8</v>
      </c>
      <c r="J141" s="2">
        <v>80</v>
      </c>
      <c r="K141" s="2"/>
      <c r="L141" s="2"/>
      <c r="M141" s="2"/>
      <c r="N141" s="2">
        <v>540.79999999999995</v>
      </c>
      <c r="O141" s="2">
        <v>18</v>
      </c>
      <c r="P141" t="s">
        <v>45</v>
      </c>
      <c r="Q141" t="s">
        <v>46</v>
      </c>
      <c r="R141" s="2">
        <v>98.97</v>
      </c>
      <c r="S141" s="2">
        <v>361.8</v>
      </c>
      <c r="T141" t="s">
        <v>47</v>
      </c>
      <c r="U141" s="2">
        <v>18.09</v>
      </c>
      <c r="V141" s="2">
        <v>3.98</v>
      </c>
      <c r="W141" s="2">
        <v>22.07</v>
      </c>
      <c r="X141" s="2">
        <v>0.7</v>
      </c>
      <c r="Y141" s="2">
        <v>361.81397006414824</v>
      </c>
      <c r="Z141" t="s">
        <v>73</v>
      </c>
      <c r="AA141" s="2">
        <v>66.573770491803273</v>
      </c>
      <c r="AB141" s="2">
        <v>14.64</v>
      </c>
      <c r="AC141" s="2">
        <v>81.213770491803274</v>
      </c>
      <c r="AD141" s="2"/>
      <c r="AF141" s="2"/>
      <c r="AG141" s="2"/>
      <c r="AH141" s="2"/>
      <c r="AI141" s="2">
        <v>260.18377049180327</v>
      </c>
      <c r="AJ141" s="2">
        <v>280.61</v>
      </c>
      <c r="AK141" s="2">
        <v>58.928100000000001</v>
      </c>
      <c r="AL141" s="2">
        <v>221.68190000000001</v>
      </c>
      <c r="AM141" s="2">
        <f t="shared" si="4"/>
        <v>0</v>
      </c>
      <c r="AN141" s="2">
        <v>540.79999999999995</v>
      </c>
      <c r="AO141" s="3" t="s">
        <v>358</v>
      </c>
      <c r="AP141" s="2"/>
      <c r="AQ141" s="3"/>
      <c r="AR141" s="2"/>
      <c r="AS141" s="3"/>
      <c r="AT141" s="2"/>
      <c r="AU141" s="3"/>
      <c r="AV141" s="2">
        <f t="shared" si="5"/>
        <v>0</v>
      </c>
      <c r="AW141" s="2"/>
      <c r="AX141" s="3"/>
      <c r="AY141" s="2">
        <v>18</v>
      </c>
      <c r="AZ141" s="3" t="s">
        <v>359</v>
      </c>
      <c r="BA141" s="2"/>
      <c r="BB141" s="3"/>
      <c r="BC141" s="2"/>
      <c r="BD141" s="3"/>
    </row>
    <row r="142" spans="2:56">
      <c r="B142" t="s">
        <v>70</v>
      </c>
      <c r="C142" t="s">
        <v>71</v>
      </c>
      <c r="E142" s="2" t="s">
        <v>42</v>
      </c>
      <c r="G142" s="3" t="s">
        <v>273</v>
      </c>
      <c r="H142" s="3" t="s">
        <v>360</v>
      </c>
      <c r="I142" s="2">
        <v>1356.29</v>
      </c>
      <c r="J142" s="2">
        <v>80</v>
      </c>
      <c r="K142" s="2"/>
      <c r="L142" s="2"/>
      <c r="M142" s="2"/>
      <c r="N142" s="2">
        <v>1436.29</v>
      </c>
      <c r="O142" s="2">
        <v>66</v>
      </c>
      <c r="P142" t="s">
        <v>58</v>
      </c>
      <c r="Q142" t="s">
        <v>46</v>
      </c>
      <c r="R142" s="2">
        <v>341.69</v>
      </c>
      <c r="S142" s="2">
        <v>1014.6</v>
      </c>
      <c r="T142" t="s">
        <v>47</v>
      </c>
      <c r="U142" s="2">
        <v>50.73</v>
      </c>
      <c r="V142" s="2">
        <v>11.16</v>
      </c>
      <c r="W142" s="2">
        <v>61.89</v>
      </c>
      <c r="X142" s="2">
        <v>1.24</v>
      </c>
      <c r="Y142" s="2">
        <v>1014.6115466856736</v>
      </c>
      <c r="Z142" t="s">
        <v>73</v>
      </c>
      <c r="AA142" s="2">
        <v>186.68852459016392</v>
      </c>
      <c r="AB142" s="2">
        <v>41.07</v>
      </c>
      <c r="AC142" s="2">
        <v>227.75852459016394</v>
      </c>
      <c r="AD142" s="2"/>
      <c r="AF142" s="2"/>
      <c r="AG142" s="2"/>
      <c r="AH142" s="2"/>
      <c r="AI142" s="2">
        <v>649.44852459016397</v>
      </c>
      <c r="AJ142" s="2">
        <v>786.84</v>
      </c>
      <c r="AK142" s="2">
        <v>165.2364</v>
      </c>
      <c r="AL142" s="2">
        <v>621.60360000000003</v>
      </c>
      <c r="AM142" s="2">
        <f t="shared" si="4"/>
        <v>1436.29</v>
      </c>
      <c r="AN142" s="2"/>
      <c r="AO142" s="3"/>
      <c r="AP142" s="2"/>
      <c r="AQ142" s="3"/>
      <c r="AR142" s="2"/>
      <c r="AS142" s="3"/>
      <c r="AT142" s="2"/>
      <c r="AU142" s="3"/>
      <c r="AV142" s="2">
        <f t="shared" si="5"/>
        <v>0</v>
      </c>
      <c r="AW142" s="2"/>
      <c r="AX142" s="3"/>
      <c r="AY142" s="2">
        <v>66</v>
      </c>
      <c r="AZ142" s="3" t="s">
        <v>361</v>
      </c>
      <c r="BA142" s="2"/>
      <c r="BB142" s="3"/>
      <c r="BC142" s="2"/>
      <c r="BD142" s="3"/>
    </row>
    <row r="143" spans="2:56">
      <c r="B143" t="s">
        <v>70</v>
      </c>
      <c r="C143" t="s">
        <v>71</v>
      </c>
      <c r="E143" s="2" t="s">
        <v>42</v>
      </c>
      <c r="G143" s="3" t="s">
        <v>357</v>
      </c>
      <c r="H143" s="3" t="s">
        <v>362</v>
      </c>
      <c r="I143" s="2">
        <v>363.2</v>
      </c>
      <c r="J143" s="2">
        <v>80</v>
      </c>
      <c r="K143" s="2"/>
      <c r="L143" s="2"/>
      <c r="M143" s="2"/>
      <c r="N143" s="2">
        <v>443.2</v>
      </c>
      <c r="O143" s="2">
        <v>18</v>
      </c>
      <c r="P143" t="s">
        <v>45</v>
      </c>
      <c r="Q143" t="s">
        <v>46</v>
      </c>
      <c r="R143" s="2">
        <v>81.11</v>
      </c>
      <c r="S143" s="2">
        <v>282</v>
      </c>
      <c r="T143" t="s">
        <v>47</v>
      </c>
      <c r="U143" s="2">
        <v>14.1</v>
      </c>
      <c r="V143" s="2">
        <v>3.11</v>
      </c>
      <c r="W143" s="2">
        <v>17.21</v>
      </c>
      <c r="X143" s="2">
        <v>0.52</v>
      </c>
      <c r="Y143" s="2">
        <v>282.07412687099071</v>
      </c>
      <c r="Z143" t="s">
        <v>73</v>
      </c>
      <c r="AA143" s="2">
        <v>51.901639344262293</v>
      </c>
      <c r="AB143" s="2">
        <v>11.41</v>
      </c>
      <c r="AC143" s="2">
        <v>63.311639344262296</v>
      </c>
      <c r="AD143" s="2"/>
      <c r="AF143" s="2"/>
      <c r="AG143" s="2"/>
      <c r="AH143" s="2"/>
      <c r="AI143" s="2">
        <v>224.4216393442623</v>
      </c>
      <c r="AJ143" s="2">
        <v>218.77</v>
      </c>
      <c r="AK143" s="2">
        <v>45.941699999999997</v>
      </c>
      <c r="AL143" s="2">
        <v>172.82830000000001</v>
      </c>
      <c r="AM143" s="2">
        <f t="shared" si="4"/>
        <v>0</v>
      </c>
      <c r="AN143" s="2">
        <v>443.2</v>
      </c>
      <c r="AO143" s="3" t="s">
        <v>363</v>
      </c>
      <c r="AP143" s="2"/>
      <c r="AQ143" s="3"/>
      <c r="AR143" s="2"/>
      <c r="AS143" s="3"/>
      <c r="AT143" s="2"/>
      <c r="AU143" s="3"/>
      <c r="AV143" s="2">
        <f t="shared" si="5"/>
        <v>0</v>
      </c>
      <c r="AW143" s="2"/>
      <c r="AX143" s="3"/>
      <c r="AY143" s="2">
        <v>18</v>
      </c>
      <c r="AZ143" s="3" t="s">
        <v>364</v>
      </c>
      <c r="BA143" s="2"/>
      <c r="BB143" s="3"/>
      <c r="BC143" s="2"/>
      <c r="BD143" s="3"/>
    </row>
    <row r="144" spans="2:56">
      <c r="B144" t="s">
        <v>70</v>
      </c>
      <c r="C144" t="s">
        <v>71</v>
      </c>
      <c r="E144" s="2" t="s">
        <v>42</v>
      </c>
      <c r="G144" s="3" t="s">
        <v>362</v>
      </c>
      <c r="H144" s="3" t="s">
        <v>365</v>
      </c>
      <c r="I144" s="2">
        <v>218.4</v>
      </c>
      <c r="J144" s="2">
        <v>80</v>
      </c>
      <c r="K144" s="2"/>
      <c r="L144" s="2"/>
      <c r="M144" s="2"/>
      <c r="N144" s="2">
        <v>298.39999999999998</v>
      </c>
      <c r="O144" s="2">
        <v>9</v>
      </c>
      <c r="P144" t="s">
        <v>45</v>
      </c>
      <c r="Q144" t="s">
        <v>46</v>
      </c>
      <c r="R144" s="2">
        <v>54.61</v>
      </c>
      <c r="S144" s="2">
        <v>163.80000000000001</v>
      </c>
      <c r="T144" t="s">
        <v>47</v>
      </c>
      <c r="U144" s="2">
        <v>8.19</v>
      </c>
      <c r="V144" s="2">
        <v>1.8</v>
      </c>
      <c r="W144" s="2">
        <v>9.99</v>
      </c>
      <c r="X144" s="2">
        <v>0.39</v>
      </c>
      <c r="Y144" s="2">
        <v>163.8007840342124</v>
      </c>
      <c r="Z144" t="s">
        <v>73</v>
      </c>
      <c r="AA144" s="2">
        <v>30.139344262295083</v>
      </c>
      <c r="AB144" s="2">
        <v>6.63</v>
      </c>
      <c r="AC144" s="2">
        <v>36.769344262295085</v>
      </c>
      <c r="AD144" s="2"/>
      <c r="AF144" s="2"/>
      <c r="AG144" s="2"/>
      <c r="AH144" s="2"/>
      <c r="AI144" s="2">
        <v>171.37934426229509</v>
      </c>
      <c r="AJ144" s="2">
        <v>127.02</v>
      </c>
      <c r="AK144" s="2">
        <v>26.674199999999999</v>
      </c>
      <c r="AL144" s="2">
        <v>100.3458</v>
      </c>
      <c r="AM144" s="2">
        <f t="shared" si="4"/>
        <v>0</v>
      </c>
      <c r="AN144" s="2">
        <v>298.39999999999998</v>
      </c>
      <c r="AO144" s="3" t="s">
        <v>366</v>
      </c>
      <c r="AP144" s="2"/>
      <c r="AQ144" s="3"/>
      <c r="AR144" s="2"/>
      <c r="AS144" s="3"/>
      <c r="AT144" s="2"/>
      <c r="AU144" s="3"/>
      <c r="AV144" s="2">
        <f t="shared" si="5"/>
        <v>0</v>
      </c>
      <c r="AW144" s="2"/>
      <c r="AX144" s="3"/>
      <c r="AY144" s="2">
        <v>9</v>
      </c>
      <c r="AZ144" s="3" t="s">
        <v>367</v>
      </c>
      <c r="BA144" s="2"/>
      <c r="BB144" s="3"/>
      <c r="BC144" s="2"/>
      <c r="BD144" s="3"/>
    </row>
    <row r="145" spans="2:56">
      <c r="B145" t="s">
        <v>70</v>
      </c>
      <c r="C145" t="s">
        <v>71</v>
      </c>
      <c r="E145" s="2" t="s">
        <v>42</v>
      </c>
      <c r="G145" s="3" t="s">
        <v>368</v>
      </c>
      <c r="H145" s="3" t="s">
        <v>354</v>
      </c>
      <c r="I145" s="2">
        <v>302.39999999999998</v>
      </c>
      <c r="J145" s="2">
        <v>80</v>
      </c>
      <c r="K145" s="2"/>
      <c r="L145" s="2"/>
      <c r="M145" s="2"/>
      <c r="N145" s="2">
        <v>382.4</v>
      </c>
      <c r="O145" s="2">
        <v>4.5</v>
      </c>
      <c r="P145" t="s">
        <v>45</v>
      </c>
      <c r="Q145" t="s">
        <v>46</v>
      </c>
      <c r="R145" s="2">
        <v>69.98</v>
      </c>
      <c r="S145" s="2">
        <v>232.4</v>
      </c>
      <c r="T145" t="s">
        <v>47</v>
      </c>
      <c r="U145" s="2">
        <v>11.62</v>
      </c>
      <c r="V145" s="2">
        <v>2.56</v>
      </c>
      <c r="W145" s="2">
        <v>14.18</v>
      </c>
      <c r="X145" s="2">
        <v>0.4</v>
      </c>
      <c r="Y145" s="2">
        <v>232.40377761938703</v>
      </c>
      <c r="Z145" t="s">
        <v>73</v>
      </c>
      <c r="AA145" s="2">
        <v>42.76229508196721</v>
      </c>
      <c r="AB145" s="2">
        <v>9.4</v>
      </c>
      <c r="AC145" s="2">
        <v>52.162295081967216</v>
      </c>
      <c r="AD145" s="2"/>
      <c r="AF145" s="2"/>
      <c r="AG145" s="2"/>
      <c r="AH145" s="2"/>
      <c r="AI145" s="2">
        <v>202.14229508196721</v>
      </c>
      <c r="AJ145" s="2">
        <v>180.25</v>
      </c>
      <c r="AK145" s="2">
        <v>37.852499999999999</v>
      </c>
      <c r="AL145" s="2">
        <v>142.39750000000001</v>
      </c>
      <c r="AM145" s="2">
        <f t="shared" si="4"/>
        <v>0</v>
      </c>
      <c r="AN145" s="2">
        <v>382.4</v>
      </c>
      <c r="AO145" s="3" t="s">
        <v>369</v>
      </c>
      <c r="AP145" s="2"/>
      <c r="AQ145" s="3"/>
      <c r="AR145" s="2"/>
      <c r="AS145" s="3"/>
      <c r="AT145" s="2"/>
      <c r="AU145" s="3"/>
      <c r="AV145" s="2">
        <f t="shared" si="5"/>
        <v>0</v>
      </c>
      <c r="AW145" s="2"/>
      <c r="AX145" s="3"/>
      <c r="AY145" s="2">
        <v>4.5</v>
      </c>
      <c r="AZ145" s="3" t="s">
        <v>370</v>
      </c>
      <c r="BA145" s="2"/>
      <c r="BB145" s="3"/>
      <c r="BC145" s="2"/>
      <c r="BD145" s="3"/>
    </row>
    <row r="146" spans="2:56">
      <c r="B146" t="s">
        <v>86</v>
      </c>
      <c r="C146" t="s">
        <v>87</v>
      </c>
      <c r="E146" s="2" t="s">
        <v>42</v>
      </c>
      <c r="G146" s="3" t="s">
        <v>368</v>
      </c>
      <c r="H146" s="3" t="s">
        <v>354</v>
      </c>
      <c r="I146" s="2">
        <v>445.5</v>
      </c>
      <c r="J146" s="2">
        <v>110</v>
      </c>
      <c r="K146" s="2"/>
      <c r="L146" s="2"/>
      <c r="M146" s="2"/>
      <c r="N146" s="2">
        <v>555.5</v>
      </c>
      <c r="O146" s="2">
        <v>6</v>
      </c>
      <c r="P146" t="s">
        <v>58</v>
      </c>
      <c r="Q146" t="s">
        <v>46</v>
      </c>
      <c r="R146" s="2">
        <v>110.47</v>
      </c>
      <c r="S146" s="2">
        <v>335</v>
      </c>
      <c r="T146" t="s">
        <v>47</v>
      </c>
      <c r="U146" s="2">
        <v>16.75</v>
      </c>
      <c r="V146" s="2">
        <v>3.69</v>
      </c>
      <c r="W146" s="2">
        <v>20.440000000000001</v>
      </c>
      <c r="X146" s="2">
        <v>0.34</v>
      </c>
      <c r="Y146" s="2">
        <v>335.0409836065574</v>
      </c>
      <c r="Z146" t="s">
        <v>73</v>
      </c>
      <c r="AA146" s="2">
        <v>61.647540983606561</v>
      </c>
      <c r="AB146" s="2">
        <v>13.56</v>
      </c>
      <c r="AC146" s="2">
        <v>75.207540983606563</v>
      </c>
      <c r="AD146" s="2"/>
      <c r="AF146" s="2"/>
      <c r="AG146" s="2"/>
      <c r="AH146" s="2"/>
      <c r="AI146" s="2">
        <v>295.67754098360655</v>
      </c>
      <c r="AJ146" s="2">
        <v>259.83</v>
      </c>
      <c r="AK146" s="2">
        <v>54.564300000000003</v>
      </c>
      <c r="AL146" s="2">
        <v>205.26570000000001</v>
      </c>
      <c r="AM146" s="2">
        <f t="shared" si="4"/>
        <v>555.5</v>
      </c>
      <c r="AN146" s="2"/>
      <c r="AO146" s="3"/>
      <c r="AP146" s="2"/>
      <c r="AQ146" s="3"/>
      <c r="AR146" s="2"/>
      <c r="AS146" s="3"/>
      <c r="AT146" s="2"/>
      <c r="AU146" s="3"/>
      <c r="AV146" s="2">
        <f t="shared" si="5"/>
        <v>0</v>
      </c>
      <c r="AW146" s="2"/>
      <c r="AX146" s="3"/>
      <c r="AY146" s="2">
        <v>6</v>
      </c>
      <c r="AZ146" s="3" t="s">
        <v>371</v>
      </c>
      <c r="BA146" s="2"/>
      <c r="BB146" s="3"/>
      <c r="BC146" s="2"/>
      <c r="BD146" s="3"/>
    </row>
    <row r="147" spans="2:56">
      <c r="B147" t="s">
        <v>86</v>
      </c>
      <c r="C147" t="s">
        <v>87</v>
      </c>
      <c r="E147" s="2" t="s">
        <v>42</v>
      </c>
      <c r="G147" s="3" t="s">
        <v>372</v>
      </c>
      <c r="H147" s="3" t="s">
        <v>360</v>
      </c>
      <c r="I147" s="2">
        <v>720</v>
      </c>
      <c r="J147" s="2">
        <v>110</v>
      </c>
      <c r="K147" s="2"/>
      <c r="L147" s="2"/>
      <c r="M147" s="2"/>
      <c r="N147" s="2">
        <v>830</v>
      </c>
      <c r="O147" s="2">
        <v>10</v>
      </c>
      <c r="P147" t="s">
        <v>45</v>
      </c>
      <c r="Q147" t="s">
        <v>46</v>
      </c>
      <c r="R147" s="2">
        <v>151.88999999999999</v>
      </c>
      <c r="S147" s="2">
        <v>568.20000000000005</v>
      </c>
      <c r="T147" t="s">
        <v>47</v>
      </c>
      <c r="U147" s="2">
        <v>28.41</v>
      </c>
      <c r="V147" s="2">
        <v>6.24</v>
      </c>
      <c r="W147" s="2">
        <v>34.65</v>
      </c>
      <c r="X147" s="2">
        <v>0.4</v>
      </c>
      <c r="Y147" s="2">
        <v>568.11297220242341</v>
      </c>
      <c r="Z147" t="s">
        <v>73</v>
      </c>
      <c r="AA147" s="2">
        <v>104.5327868852459</v>
      </c>
      <c r="AB147" s="2">
        <v>23</v>
      </c>
      <c r="AC147" s="2">
        <v>127.5327868852459</v>
      </c>
      <c r="AD147" s="2"/>
      <c r="AF147" s="2"/>
      <c r="AG147" s="2"/>
      <c r="AH147" s="2"/>
      <c r="AI147" s="2">
        <v>389.4227868852459</v>
      </c>
      <c r="AJ147" s="2">
        <v>440.58</v>
      </c>
      <c r="AK147" s="2">
        <v>92.521799999999999</v>
      </c>
      <c r="AL147" s="2">
        <v>348.0582</v>
      </c>
      <c r="AM147" s="2">
        <f t="shared" si="4"/>
        <v>0</v>
      </c>
      <c r="AN147" s="2">
        <v>830</v>
      </c>
      <c r="AO147" s="3" t="s">
        <v>373</v>
      </c>
      <c r="AP147" s="2"/>
      <c r="AQ147" s="3"/>
      <c r="AR147" s="2"/>
      <c r="AS147" s="3"/>
      <c r="AT147" s="2"/>
      <c r="AU147" s="3"/>
      <c r="AV147" s="2">
        <f t="shared" si="5"/>
        <v>0</v>
      </c>
      <c r="AW147" s="2"/>
      <c r="AX147" s="3"/>
      <c r="AY147" s="2">
        <v>10</v>
      </c>
      <c r="AZ147" s="3" t="s">
        <v>374</v>
      </c>
      <c r="BA147" s="2"/>
      <c r="BB147" s="3"/>
      <c r="BC147" s="2"/>
      <c r="BD147" s="3"/>
    </row>
    <row r="148" spans="2:56">
      <c r="B148" t="s">
        <v>86</v>
      </c>
      <c r="C148" t="s">
        <v>87</v>
      </c>
      <c r="E148" s="2" t="s">
        <v>42</v>
      </c>
      <c r="G148" s="3" t="s">
        <v>356</v>
      </c>
      <c r="H148" s="3" t="s">
        <v>375</v>
      </c>
      <c r="I148" s="2">
        <v>525.69000000000005</v>
      </c>
      <c r="J148" s="2">
        <v>110</v>
      </c>
      <c r="K148" s="2"/>
      <c r="L148" s="2"/>
      <c r="M148" s="2"/>
      <c r="N148" s="2">
        <v>635.69000000000005</v>
      </c>
      <c r="O148" s="2">
        <v>10</v>
      </c>
      <c r="P148" t="s">
        <v>58</v>
      </c>
      <c r="Q148" t="s">
        <v>46</v>
      </c>
      <c r="R148" s="2">
        <v>126.41</v>
      </c>
      <c r="S148" s="2">
        <v>399.2</v>
      </c>
      <c r="T148" t="s">
        <v>47</v>
      </c>
      <c r="U148" s="2">
        <v>19.96</v>
      </c>
      <c r="V148" s="2">
        <v>4.4000000000000004</v>
      </c>
      <c r="W148" s="2">
        <v>24.36</v>
      </c>
      <c r="X148" s="2">
        <v>0.4</v>
      </c>
      <c r="Y148" s="2">
        <v>399.27833214540271</v>
      </c>
      <c r="Z148" t="s">
        <v>73</v>
      </c>
      <c r="AA148" s="2">
        <v>73.467213114754102</v>
      </c>
      <c r="AB148" s="2">
        <v>16.16</v>
      </c>
      <c r="AC148" s="2">
        <v>89.627213114754099</v>
      </c>
      <c r="AD148" s="2"/>
      <c r="AF148" s="2"/>
      <c r="AG148" s="2"/>
      <c r="AH148" s="2"/>
      <c r="AI148" s="2">
        <v>326.03721311475408</v>
      </c>
      <c r="AJ148" s="2">
        <v>309.64999999999998</v>
      </c>
      <c r="AK148" s="2">
        <v>65.026499999999999</v>
      </c>
      <c r="AL148" s="2">
        <v>244.62350000000001</v>
      </c>
      <c r="AM148" s="2">
        <f t="shared" si="4"/>
        <v>635.69000000000005</v>
      </c>
      <c r="AN148" s="2"/>
      <c r="AO148" s="3"/>
      <c r="AP148" s="2"/>
      <c r="AQ148" s="3"/>
      <c r="AR148" s="2"/>
      <c r="AS148" s="3"/>
      <c r="AT148" s="2"/>
      <c r="AU148" s="3"/>
      <c r="AV148" s="2">
        <f t="shared" si="5"/>
        <v>0</v>
      </c>
      <c r="AW148" s="2"/>
      <c r="AX148" s="3"/>
      <c r="AY148" s="2">
        <v>10</v>
      </c>
      <c r="AZ148" s="3" t="s">
        <v>376</v>
      </c>
      <c r="BA148" s="2"/>
      <c r="BB148" s="3"/>
      <c r="BC148" s="2"/>
      <c r="BD148" s="3"/>
    </row>
    <row r="149" spans="2:56">
      <c r="B149" t="s">
        <v>86</v>
      </c>
      <c r="C149" t="s">
        <v>87</v>
      </c>
      <c r="E149" s="2" t="s">
        <v>42</v>
      </c>
      <c r="G149" s="3" t="s">
        <v>375</v>
      </c>
      <c r="H149" s="3" t="s">
        <v>350</v>
      </c>
      <c r="I149" s="2">
        <v>816</v>
      </c>
      <c r="J149" s="2">
        <v>110</v>
      </c>
      <c r="K149" s="2"/>
      <c r="L149" s="2"/>
      <c r="M149" s="2"/>
      <c r="N149" s="2">
        <v>926</v>
      </c>
      <c r="O149" s="2">
        <v>14</v>
      </c>
      <c r="P149" t="s">
        <v>45</v>
      </c>
      <c r="Q149" t="s">
        <v>46</v>
      </c>
      <c r="R149" s="2">
        <v>169.46</v>
      </c>
      <c r="S149" s="2">
        <v>646.6</v>
      </c>
      <c r="T149" t="s">
        <v>47</v>
      </c>
      <c r="U149" s="2">
        <v>32.33</v>
      </c>
      <c r="V149" s="2">
        <v>7.11</v>
      </c>
      <c r="W149" s="2">
        <v>39.44</v>
      </c>
      <c r="X149" s="2">
        <v>0.6</v>
      </c>
      <c r="Y149" s="2">
        <v>646.56094084105484</v>
      </c>
      <c r="Z149" t="s">
        <v>73</v>
      </c>
      <c r="AA149" s="2">
        <v>118.9672131147541</v>
      </c>
      <c r="AB149" s="2">
        <v>26.18</v>
      </c>
      <c r="AC149" s="2">
        <v>145.14721311475409</v>
      </c>
      <c r="AD149" s="2"/>
      <c r="AF149" s="2"/>
      <c r="AG149" s="2"/>
      <c r="AH149" s="2"/>
      <c r="AI149" s="2">
        <v>424.60721311475407</v>
      </c>
      <c r="AJ149" s="2">
        <v>501.41</v>
      </c>
      <c r="AK149" s="2">
        <v>105.2961</v>
      </c>
      <c r="AL149" s="2">
        <v>396.1139</v>
      </c>
      <c r="AM149" s="2">
        <f t="shared" si="4"/>
        <v>0</v>
      </c>
      <c r="AN149" s="2">
        <v>926</v>
      </c>
      <c r="AO149" s="3" t="s">
        <v>377</v>
      </c>
      <c r="AP149" s="2"/>
      <c r="AQ149" s="3"/>
      <c r="AR149" s="2"/>
      <c r="AS149" s="3"/>
      <c r="AT149" s="2"/>
      <c r="AU149" s="3"/>
      <c r="AV149" s="2">
        <f t="shared" si="5"/>
        <v>0</v>
      </c>
      <c r="AW149" s="2"/>
      <c r="AX149" s="3"/>
      <c r="AY149" s="2">
        <v>14</v>
      </c>
      <c r="AZ149" s="3" t="s">
        <v>378</v>
      </c>
      <c r="BA149" s="2"/>
      <c r="BB149" s="3"/>
      <c r="BC149" s="2"/>
      <c r="BD149" s="3"/>
    </row>
    <row r="150" spans="2:56">
      <c r="B150" t="s">
        <v>96</v>
      </c>
      <c r="C150" t="s">
        <v>97</v>
      </c>
      <c r="E150" s="2" t="s">
        <v>42</v>
      </c>
      <c r="G150" s="3" t="s">
        <v>354</v>
      </c>
      <c r="H150" s="3" t="s">
        <v>349</v>
      </c>
      <c r="I150" s="2">
        <v>702</v>
      </c>
      <c r="J150" s="2">
        <v>160</v>
      </c>
      <c r="K150" s="2"/>
      <c r="L150" s="2"/>
      <c r="M150" s="2"/>
      <c r="N150" s="2">
        <v>862</v>
      </c>
      <c r="O150" s="2">
        <v>12</v>
      </c>
      <c r="P150" t="s">
        <v>45</v>
      </c>
      <c r="Q150" t="s">
        <v>46</v>
      </c>
      <c r="R150" s="2">
        <v>157.75</v>
      </c>
      <c r="S150" s="2">
        <v>544.20000000000005</v>
      </c>
      <c r="T150" t="s">
        <v>47</v>
      </c>
      <c r="U150" s="2">
        <v>27.21</v>
      </c>
      <c r="V150" s="2">
        <v>5.99</v>
      </c>
      <c r="W150" s="2">
        <v>33.200000000000003</v>
      </c>
      <c r="X150" s="2">
        <v>0.64</v>
      </c>
      <c r="Y150" s="2">
        <v>544.235566642908</v>
      </c>
      <c r="Z150" t="s">
        <v>73</v>
      </c>
      <c r="AA150" s="2">
        <v>100.13934426229508</v>
      </c>
      <c r="AB150" s="2">
        <v>22.03</v>
      </c>
      <c r="AC150" s="2">
        <v>122.16934426229508</v>
      </c>
      <c r="AD150" s="2"/>
      <c r="AF150" s="2"/>
      <c r="AG150" s="2"/>
      <c r="AH150" s="2"/>
      <c r="AI150" s="2">
        <v>439.91934426229506</v>
      </c>
      <c r="AJ150" s="2">
        <v>422.08</v>
      </c>
      <c r="AK150" s="2">
        <v>88.636799999999994</v>
      </c>
      <c r="AL150" s="2">
        <v>333.44319999999999</v>
      </c>
      <c r="AM150" s="2">
        <f t="shared" si="4"/>
        <v>0</v>
      </c>
      <c r="AN150" s="2">
        <v>862</v>
      </c>
      <c r="AO150" s="3" t="s">
        <v>379</v>
      </c>
      <c r="AP150" s="2"/>
      <c r="AQ150" s="3"/>
      <c r="AR150" s="2"/>
      <c r="AS150" s="3"/>
      <c r="AT150" s="2"/>
      <c r="AU150" s="3"/>
      <c r="AV150" s="2">
        <f t="shared" si="5"/>
        <v>0</v>
      </c>
      <c r="AW150" s="2"/>
      <c r="AX150" s="3"/>
      <c r="AY150" s="2">
        <v>12</v>
      </c>
      <c r="AZ150" s="3" t="s">
        <v>380</v>
      </c>
      <c r="BA150" s="2"/>
      <c r="BB150" s="3"/>
      <c r="BC150" s="2"/>
      <c r="BD150" s="3"/>
    </row>
    <row r="151" spans="2:56">
      <c r="B151" t="s">
        <v>96</v>
      </c>
      <c r="C151" t="s">
        <v>97</v>
      </c>
      <c r="E151" s="2" t="s">
        <v>42</v>
      </c>
      <c r="G151" s="3" t="s">
        <v>381</v>
      </c>
      <c r="H151" s="3" t="s">
        <v>353</v>
      </c>
      <c r="I151" s="2">
        <v>1069.2</v>
      </c>
      <c r="J151" s="2">
        <v>180</v>
      </c>
      <c r="K151" s="2"/>
      <c r="L151" s="2"/>
      <c r="M151" s="2"/>
      <c r="N151" s="2">
        <v>1249.2</v>
      </c>
      <c r="O151" s="2">
        <v>24</v>
      </c>
      <c r="P151" t="s">
        <v>58</v>
      </c>
      <c r="Q151" t="s">
        <v>46</v>
      </c>
      <c r="R151" s="2">
        <v>248.42</v>
      </c>
      <c r="S151" s="2">
        <v>820.8</v>
      </c>
      <c r="T151" t="s">
        <v>47</v>
      </c>
      <c r="U151" s="2">
        <v>41.04</v>
      </c>
      <c r="V151" s="2">
        <v>9.0299999999999994</v>
      </c>
      <c r="W151" s="2">
        <v>50.07</v>
      </c>
      <c r="X151" s="2">
        <v>0.61</v>
      </c>
      <c r="Y151" s="2">
        <v>820.7858161083393</v>
      </c>
      <c r="Z151" t="s">
        <v>73</v>
      </c>
      <c r="AA151" s="2">
        <v>151.02459016393442</v>
      </c>
      <c r="AB151" s="2">
        <v>33.229999999999997</v>
      </c>
      <c r="AC151" s="2">
        <v>184.25459016393444</v>
      </c>
      <c r="AD151" s="2"/>
      <c r="AF151" s="2"/>
      <c r="AG151" s="2"/>
      <c r="AH151" s="2"/>
      <c r="AI151" s="2">
        <v>612.67459016393445</v>
      </c>
      <c r="AJ151" s="2">
        <v>636.53</v>
      </c>
      <c r="AK151" s="2">
        <v>133.6713</v>
      </c>
      <c r="AL151" s="2">
        <v>502.8587</v>
      </c>
      <c r="AM151" s="2">
        <f t="shared" si="4"/>
        <v>1249.2</v>
      </c>
      <c r="AN151" s="2"/>
      <c r="AO151" s="3"/>
      <c r="AP151" s="2"/>
      <c r="AQ151" s="3"/>
      <c r="AR151" s="2"/>
      <c r="AS151" s="3"/>
      <c r="AT151" s="2"/>
      <c r="AU151" s="3"/>
      <c r="AV151" s="2">
        <f t="shared" si="5"/>
        <v>0</v>
      </c>
      <c r="AW151" s="2"/>
      <c r="AX151" s="3"/>
      <c r="AY151" s="2">
        <v>24</v>
      </c>
      <c r="AZ151" s="3" t="s">
        <v>382</v>
      </c>
      <c r="BA151" s="2"/>
      <c r="BB151" s="3"/>
      <c r="BC151" s="2"/>
      <c r="BD151" s="3"/>
    </row>
    <row r="152" spans="2:56">
      <c r="B152" t="s">
        <v>96</v>
      </c>
      <c r="C152" t="s">
        <v>97</v>
      </c>
      <c r="E152" s="2" t="s">
        <v>42</v>
      </c>
      <c r="G152" s="3" t="s">
        <v>383</v>
      </c>
      <c r="H152" s="3" t="s">
        <v>381</v>
      </c>
      <c r="I152" s="2">
        <v>1241.5999999999999</v>
      </c>
      <c r="J152" s="2">
        <v>180</v>
      </c>
      <c r="K152" s="2"/>
      <c r="L152" s="2"/>
      <c r="M152" s="2"/>
      <c r="N152" s="2">
        <v>1421.6</v>
      </c>
      <c r="O152" s="2">
        <v>10</v>
      </c>
      <c r="P152" t="s">
        <v>45</v>
      </c>
      <c r="Q152" t="s">
        <v>46</v>
      </c>
      <c r="R152" s="2">
        <v>260.14999999999998</v>
      </c>
      <c r="S152" s="2">
        <v>981.4</v>
      </c>
      <c r="T152" t="s">
        <v>47</v>
      </c>
      <c r="U152" s="2">
        <v>49.07</v>
      </c>
      <c r="V152" s="2">
        <v>10.8</v>
      </c>
      <c r="W152" s="2">
        <v>59.87</v>
      </c>
      <c r="X152" s="2">
        <v>0.4</v>
      </c>
      <c r="Y152" s="2">
        <v>981.4682822523165</v>
      </c>
      <c r="Z152" t="s">
        <v>73</v>
      </c>
      <c r="AA152" s="2">
        <v>180.59016393442624</v>
      </c>
      <c r="AB152" s="2">
        <v>39.729999999999997</v>
      </c>
      <c r="AC152" s="2">
        <v>220.32016393442623</v>
      </c>
      <c r="AD152" s="2"/>
      <c r="AF152" s="2"/>
      <c r="AG152" s="2"/>
      <c r="AH152" s="2"/>
      <c r="AI152" s="2">
        <v>660.47016393442618</v>
      </c>
      <c r="AJ152" s="2">
        <v>761.13</v>
      </c>
      <c r="AK152" s="2">
        <v>159.8373</v>
      </c>
      <c r="AL152" s="2">
        <v>601.29269999999997</v>
      </c>
      <c r="AM152" s="2">
        <f t="shared" si="4"/>
        <v>0</v>
      </c>
      <c r="AN152" s="2">
        <v>1421.6</v>
      </c>
      <c r="AO152" s="3" t="s">
        <v>384</v>
      </c>
      <c r="AP152" s="2"/>
      <c r="AQ152" s="3"/>
      <c r="AR152" s="2"/>
      <c r="AS152" s="3"/>
      <c r="AT152" s="2"/>
      <c r="AU152" s="3"/>
      <c r="AV152" s="2">
        <f t="shared" si="5"/>
        <v>0</v>
      </c>
      <c r="AW152" s="2"/>
      <c r="AX152" s="3"/>
      <c r="AY152" s="2">
        <v>10</v>
      </c>
      <c r="AZ152" s="3" t="s">
        <v>385</v>
      </c>
      <c r="BA152" s="2"/>
      <c r="BB152" s="3"/>
      <c r="BC152" s="2"/>
      <c r="BD152" s="3"/>
    </row>
    <row r="153" spans="2:56">
      <c r="B153" t="s">
        <v>96</v>
      </c>
      <c r="C153" t="s">
        <v>97</v>
      </c>
      <c r="E153" s="2" t="s">
        <v>42</v>
      </c>
      <c r="G153" s="3" t="s">
        <v>349</v>
      </c>
      <c r="H153" s="3" t="s">
        <v>386</v>
      </c>
      <c r="I153" s="2">
        <v>518.4</v>
      </c>
      <c r="J153" s="2">
        <v>180</v>
      </c>
      <c r="K153" s="2"/>
      <c r="L153" s="2"/>
      <c r="M153" s="2"/>
      <c r="N153" s="2">
        <v>698.4</v>
      </c>
      <c r="O153" s="2">
        <v>8</v>
      </c>
      <c r="P153" t="s">
        <v>45</v>
      </c>
      <c r="Q153" t="s">
        <v>46</v>
      </c>
      <c r="R153" s="2">
        <v>127.81</v>
      </c>
      <c r="S153" s="2">
        <v>390.6</v>
      </c>
      <c r="T153" t="s">
        <v>47</v>
      </c>
      <c r="U153" s="2">
        <v>19.53</v>
      </c>
      <c r="V153" s="2">
        <v>4.3</v>
      </c>
      <c r="W153" s="2">
        <v>23.83</v>
      </c>
      <c r="X153" s="2">
        <v>0.51</v>
      </c>
      <c r="Y153" s="2">
        <v>390.59158945117605</v>
      </c>
      <c r="Z153" t="s">
        <v>73</v>
      </c>
      <c r="AA153" s="2">
        <v>71.868852459016395</v>
      </c>
      <c r="AB153" s="2">
        <v>15.81</v>
      </c>
      <c r="AC153" s="2">
        <v>87.678852459016397</v>
      </c>
      <c r="AD153" s="2"/>
      <c r="AF153" s="2"/>
      <c r="AG153" s="2"/>
      <c r="AH153" s="2"/>
      <c r="AI153" s="2">
        <v>395.48885245901641</v>
      </c>
      <c r="AJ153" s="2">
        <v>302.91000000000003</v>
      </c>
      <c r="AK153" s="2">
        <v>63.6111</v>
      </c>
      <c r="AL153" s="2">
        <v>239.2989</v>
      </c>
      <c r="AM153" s="2">
        <f t="shared" si="4"/>
        <v>0</v>
      </c>
      <c r="AN153" s="2">
        <v>698.4</v>
      </c>
      <c r="AO153" s="3" t="s">
        <v>387</v>
      </c>
      <c r="AP153" s="2"/>
      <c r="AQ153" s="3"/>
      <c r="AR153" s="2"/>
      <c r="AS153" s="3"/>
      <c r="AT153" s="2"/>
      <c r="AU153" s="3"/>
      <c r="AV153" s="2">
        <f t="shared" si="5"/>
        <v>0</v>
      </c>
      <c r="AW153" s="2"/>
      <c r="AX153" s="3"/>
      <c r="AY153" s="2">
        <v>8</v>
      </c>
      <c r="AZ153" s="3" t="s">
        <v>388</v>
      </c>
      <c r="BA153" s="2"/>
      <c r="BB153" s="3"/>
      <c r="BC153" s="2"/>
      <c r="BD153" s="3"/>
    </row>
    <row r="154" spans="2:56">
      <c r="B154" t="s">
        <v>238</v>
      </c>
      <c r="C154" t="s">
        <v>239</v>
      </c>
      <c r="E154" s="2" t="s">
        <v>42</v>
      </c>
      <c r="G154" s="3" t="s">
        <v>233</v>
      </c>
      <c r="H154" s="3" t="s">
        <v>381</v>
      </c>
      <c r="I154" s="2">
        <v>988.8</v>
      </c>
      <c r="J154" s="2">
        <v>85</v>
      </c>
      <c r="K154" s="2"/>
      <c r="L154" s="2"/>
      <c r="M154" s="2"/>
      <c r="N154" s="2">
        <v>1073.8</v>
      </c>
      <c r="O154" s="2"/>
      <c r="P154" t="s">
        <v>45</v>
      </c>
      <c r="Q154" t="s">
        <v>46</v>
      </c>
      <c r="R154" s="2">
        <v>196.51</v>
      </c>
      <c r="S154" s="2">
        <v>792.2</v>
      </c>
      <c r="T154" t="s">
        <v>47</v>
      </c>
      <c r="U154" s="2">
        <v>39.61</v>
      </c>
      <c r="V154" s="2">
        <v>8.7200000000000006</v>
      </c>
      <c r="W154" s="2">
        <v>48.33</v>
      </c>
      <c r="X154" s="2"/>
      <c r="Y154" s="2">
        <v>792.30864045359294</v>
      </c>
      <c r="Z154" t="s">
        <v>53</v>
      </c>
      <c r="AA154" s="2">
        <v>210.75409836065575</v>
      </c>
      <c r="AB154" s="2">
        <v>46.37</v>
      </c>
      <c r="AC154" s="2">
        <v>257.12409836065575</v>
      </c>
      <c r="AD154" s="2"/>
      <c r="AF154" s="2"/>
      <c r="AG154" s="2"/>
      <c r="AH154" s="2"/>
      <c r="AI154" s="2">
        <v>538.63409836065568</v>
      </c>
      <c r="AJ154" s="2">
        <v>535.17999999999995</v>
      </c>
      <c r="AK154" s="2">
        <v>112.3878</v>
      </c>
      <c r="AL154" s="2">
        <v>422.79219999999998</v>
      </c>
      <c r="AM154" s="2">
        <f t="shared" si="4"/>
        <v>0</v>
      </c>
      <c r="AN154" s="2">
        <v>1073.8</v>
      </c>
      <c r="AO154" s="3" t="s">
        <v>389</v>
      </c>
      <c r="AP154" s="2"/>
      <c r="AQ154" s="3"/>
      <c r="AR154" s="2"/>
      <c r="AS154" s="3"/>
      <c r="AT154" s="2"/>
      <c r="AU154" s="3"/>
      <c r="AV154" s="2">
        <f t="shared" si="5"/>
        <v>0</v>
      </c>
      <c r="AW154" s="2"/>
      <c r="AX154" s="3"/>
      <c r="AY154" s="2"/>
      <c r="AZ154" s="3"/>
      <c r="BA154" s="2"/>
      <c r="BB154" s="3"/>
      <c r="BC154" s="2"/>
      <c r="BD154" s="3"/>
    </row>
    <row r="155" spans="2:56">
      <c r="B155" t="s">
        <v>102</v>
      </c>
      <c r="C155" t="s">
        <v>103</v>
      </c>
      <c r="E155" s="2" t="s">
        <v>42</v>
      </c>
      <c r="G155" s="3" t="s">
        <v>390</v>
      </c>
      <c r="H155" s="3" t="s">
        <v>391</v>
      </c>
      <c r="I155" s="2">
        <v>748</v>
      </c>
      <c r="J155" s="2">
        <v>90</v>
      </c>
      <c r="K155" s="2"/>
      <c r="L155" s="2"/>
      <c r="M155" s="2"/>
      <c r="N155" s="2">
        <v>838</v>
      </c>
      <c r="O155" s="2"/>
      <c r="P155" t="s">
        <v>45</v>
      </c>
      <c r="Q155" t="s">
        <v>46</v>
      </c>
      <c r="R155" s="2">
        <v>153.35</v>
      </c>
      <c r="S155" s="2">
        <v>594.6</v>
      </c>
      <c r="T155" t="s">
        <v>47</v>
      </c>
      <c r="U155" s="2">
        <v>29.73</v>
      </c>
      <c r="V155" s="2">
        <v>6.54</v>
      </c>
      <c r="W155" s="2">
        <v>36.270000000000003</v>
      </c>
      <c r="X155" s="2"/>
      <c r="Y155" s="2">
        <v>594.63207198323676</v>
      </c>
      <c r="Z155" t="s">
        <v>53</v>
      </c>
      <c r="AA155" s="2">
        <v>158.17213114754099</v>
      </c>
      <c r="AB155" s="2">
        <v>34.79</v>
      </c>
      <c r="AC155" s="2">
        <v>192.96213114754099</v>
      </c>
      <c r="AD155" s="2"/>
      <c r="AF155" s="2"/>
      <c r="AG155" s="2"/>
      <c r="AH155" s="2"/>
      <c r="AI155" s="2">
        <v>436.31213114754098</v>
      </c>
      <c r="AJ155" s="2">
        <v>401.67</v>
      </c>
      <c r="AK155" s="2">
        <v>84.350700000000003</v>
      </c>
      <c r="AL155" s="2">
        <v>317.3193</v>
      </c>
      <c r="AM155" s="2">
        <f t="shared" si="4"/>
        <v>0</v>
      </c>
      <c r="AN155" s="2">
        <v>838</v>
      </c>
      <c r="AO155" s="3" t="s">
        <v>392</v>
      </c>
      <c r="AP155" s="2"/>
      <c r="AQ155" s="3"/>
      <c r="AR155" s="2"/>
      <c r="AS155" s="3"/>
      <c r="AT155" s="2"/>
      <c r="AU155" s="3"/>
      <c r="AV155" s="2">
        <f t="shared" si="5"/>
        <v>0</v>
      </c>
      <c r="AW155" s="2"/>
      <c r="AX155" s="3"/>
      <c r="AY155" s="2"/>
      <c r="AZ155" s="3"/>
      <c r="BA155" s="2"/>
      <c r="BB155" s="3"/>
      <c r="BC155" s="2"/>
      <c r="BD155" s="3"/>
    </row>
    <row r="156" spans="2:56">
      <c r="B156" t="s">
        <v>102</v>
      </c>
      <c r="C156" t="s">
        <v>103</v>
      </c>
      <c r="E156" s="2" t="s">
        <v>42</v>
      </c>
      <c r="G156" s="3" t="s">
        <v>349</v>
      </c>
      <c r="H156" s="3" t="s">
        <v>375</v>
      </c>
      <c r="I156" s="2">
        <v>171</v>
      </c>
      <c r="J156" s="2">
        <v>90</v>
      </c>
      <c r="K156" s="2"/>
      <c r="L156" s="2"/>
      <c r="M156" s="2"/>
      <c r="N156" s="2">
        <v>261</v>
      </c>
      <c r="O156" s="2"/>
      <c r="P156" t="s">
        <v>45</v>
      </c>
      <c r="Q156" t="s">
        <v>46</v>
      </c>
      <c r="R156" s="2">
        <v>47.76</v>
      </c>
      <c r="S156" s="2">
        <v>123.2</v>
      </c>
      <c r="T156" t="s">
        <v>47</v>
      </c>
      <c r="U156" s="2">
        <v>6.16</v>
      </c>
      <c r="V156" s="2">
        <v>1.36</v>
      </c>
      <c r="W156" s="2">
        <v>7.52</v>
      </c>
      <c r="X156" s="2"/>
      <c r="Y156" s="2">
        <v>123.22815234808333</v>
      </c>
      <c r="Z156" t="s">
        <v>53</v>
      </c>
      <c r="AA156" s="2">
        <v>32.778688524590166</v>
      </c>
      <c r="AB156" s="2">
        <v>7.21</v>
      </c>
      <c r="AC156" s="2">
        <v>39.988688524590167</v>
      </c>
      <c r="AD156" s="2"/>
      <c r="AF156" s="2"/>
      <c r="AG156" s="2"/>
      <c r="AH156" s="2"/>
      <c r="AI156" s="2">
        <v>177.74868852459016</v>
      </c>
      <c r="AJ156" s="2">
        <v>83.24</v>
      </c>
      <c r="AK156" s="2">
        <v>17.480399999999999</v>
      </c>
      <c r="AL156" s="2">
        <v>65.759600000000006</v>
      </c>
      <c r="AM156" s="2">
        <f t="shared" si="4"/>
        <v>0</v>
      </c>
      <c r="AN156" s="2">
        <v>261</v>
      </c>
      <c r="AO156" s="3" t="s">
        <v>393</v>
      </c>
      <c r="AP156" s="2"/>
      <c r="AQ156" s="3"/>
      <c r="AR156" s="2"/>
      <c r="AS156" s="3"/>
      <c r="AT156" s="2"/>
      <c r="AU156" s="3"/>
      <c r="AV156" s="2">
        <f t="shared" si="5"/>
        <v>0</v>
      </c>
      <c r="AW156" s="2"/>
      <c r="AX156" s="3"/>
      <c r="AY156" s="2"/>
      <c r="AZ156" s="3"/>
      <c r="BA156" s="2"/>
      <c r="BB156" s="3"/>
      <c r="BC156" s="2"/>
      <c r="BD156" s="3"/>
    </row>
    <row r="157" spans="2:56">
      <c r="B157" t="s">
        <v>112</v>
      </c>
      <c r="C157" t="s">
        <v>113</v>
      </c>
      <c r="E157" s="2" t="s">
        <v>42</v>
      </c>
      <c r="G157" s="3" t="s">
        <v>360</v>
      </c>
      <c r="H157" s="3" t="s">
        <v>357</v>
      </c>
      <c r="I157" s="2">
        <v>1737.45</v>
      </c>
      <c r="J157" s="2">
        <v>120</v>
      </c>
      <c r="K157" s="2"/>
      <c r="L157" s="2"/>
      <c r="M157" s="2"/>
      <c r="N157" s="2">
        <v>1857.45</v>
      </c>
      <c r="O157" s="2">
        <v>26</v>
      </c>
      <c r="P157" t="s">
        <v>58</v>
      </c>
      <c r="Q157" t="s">
        <v>46</v>
      </c>
      <c r="R157" s="2">
        <v>369.37</v>
      </c>
      <c r="S157" s="2">
        <v>1368</v>
      </c>
      <c r="T157" t="s">
        <v>47</v>
      </c>
      <c r="U157" s="2">
        <v>68.400000000000006</v>
      </c>
      <c r="V157" s="2">
        <v>15.05</v>
      </c>
      <c r="W157" s="2">
        <v>83.45</v>
      </c>
      <c r="X157" s="2">
        <v>36.44</v>
      </c>
      <c r="Y157" s="2">
        <v>1368.0587209028181</v>
      </c>
      <c r="Z157" t="s">
        <v>115</v>
      </c>
      <c r="AA157" s="2">
        <v>285.37704918032784</v>
      </c>
      <c r="AB157" s="2">
        <v>62.78</v>
      </c>
      <c r="AC157" s="2">
        <v>348.15704918032787</v>
      </c>
      <c r="AD157" s="2"/>
      <c r="AF157" s="2"/>
      <c r="AG157" s="2"/>
      <c r="AH157" s="2"/>
      <c r="AI157" s="2">
        <v>837.52704918032782</v>
      </c>
      <c r="AJ157" s="2">
        <v>1019.91</v>
      </c>
      <c r="AK157" s="2">
        <v>214.18109999999999</v>
      </c>
      <c r="AL157" s="2">
        <v>805.72889999999995</v>
      </c>
      <c r="AM157" s="2">
        <f t="shared" si="4"/>
        <v>0</v>
      </c>
      <c r="AN157" s="2"/>
      <c r="AO157" s="3"/>
      <c r="AP157" s="2">
        <v>1857.45</v>
      </c>
      <c r="AQ157" s="3" t="s">
        <v>394</v>
      </c>
      <c r="AR157" s="2"/>
      <c r="AS157" s="3"/>
      <c r="AT157" s="2"/>
      <c r="AU157" s="3"/>
      <c r="AV157" s="2">
        <f t="shared" si="5"/>
        <v>0</v>
      </c>
      <c r="AW157" s="2"/>
      <c r="AX157" s="3"/>
      <c r="AY157" s="2">
        <v>26</v>
      </c>
      <c r="AZ157" s="3" t="s">
        <v>395</v>
      </c>
      <c r="BA157" s="2"/>
      <c r="BB157" s="3"/>
      <c r="BC157" s="2"/>
      <c r="BD157" s="3"/>
    </row>
    <row r="158" spans="2:56">
      <c r="B158" t="s">
        <v>112</v>
      </c>
      <c r="C158" t="s">
        <v>113</v>
      </c>
      <c r="E158" s="2" t="s">
        <v>42</v>
      </c>
      <c r="G158" s="3" t="s">
        <v>273</v>
      </c>
      <c r="H158" s="3" t="s">
        <v>396</v>
      </c>
      <c r="I158" s="2">
        <v>641.52</v>
      </c>
      <c r="J158" s="2">
        <v>140</v>
      </c>
      <c r="K158" s="2"/>
      <c r="L158" s="2"/>
      <c r="M158" s="2"/>
      <c r="N158" s="2">
        <v>781.52</v>
      </c>
      <c r="O158" s="2">
        <v>16</v>
      </c>
      <c r="P158" t="s">
        <v>58</v>
      </c>
      <c r="Q158" t="s">
        <v>46</v>
      </c>
      <c r="R158" s="2">
        <v>157.32</v>
      </c>
      <c r="S158" s="2">
        <v>484.2</v>
      </c>
      <c r="T158" t="s">
        <v>47</v>
      </c>
      <c r="U158" s="2">
        <v>24.21</v>
      </c>
      <c r="V158" s="2">
        <v>5.33</v>
      </c>
      <c r="W158" s="2">
        <v>29.54</v>
      </c>
      <c r="X158" s="2">
        <v>0.49</v>
      </c>
      <c r="Y158" s="2">
        <v>484.219543246939</v>
      </c>
      <c r="Z158" t="s">
        <v>115</v>
      </c>
      <c r="AA158" s="2">
        <v>101.00819672131148</v>
      </c>
      <c r="AB158" s="2">
        <v>22.23</v>
      </c>
      <c r="AC158" s="2">
        <v>123.23819672131148</v>
      </c>
      <c r="AD158" s="2"/>
      <c r="AF158" s="2"/>
      <c r="AG158" s="2"/>
      <c r="AH158" s="2"/>
      <c r="AI158" s="2">
        <v>420.5581967213115</v>
      </c>
      <c r="AJ158" s="2">
        <v>360.97</v>
      </c>
      <c r="AK158" s="2">
        <v>75.803700000000006</v>
      </c>
      <c r="AL158" s="2">
        <v>285.16629999999998</v>
      </c>
      <c r="AM158" s="2">
        <f t="shared" si="4"/>
        <v>781.52</v>
      </c>
      <c r="AN158" s="2"/>
      <c r="AO158" s="3"/>
      <c r="AP158" s="2"/>
      <c r="AQ158" s="3"/>
      <c r="AR158" s="2"/>
      <c r="AS158" s="3"/>
      <c r="AT158" s="2"/>
      <c r="AU158" s="3"/>
      <c r="AV158" s="2">
        <f t="shared" si="5"/>
        <v>0</v>
      </c>
      <c r="AW158" s="2"/>
      <c r="AX158" s="3"/>
      <c r="AY158" s="2">
        <v>16</v>
      </c>
      <c r="AZ158" s="3" t="s">
        <v>397</v>
      </c>
      <c r="BA158" s="2"/>
      <c r="BB158" s="3"/>
      <c r="BC158" s="2"/>
      <c r="BD158" s="3"/>
    </row>
    <row r="159" spans="2:56">
      <c r="B159" t="s">
        <v>112</v>
      </c>
      <c r="C159" t="s">
        <v>113</v>
      </c>
      <c r="E159" s="2" t="s">
        <v>42</v>
      </c>
      <c r="G159" s="3" t="s">
        <v>381</v>
      </c>
      <c r="H159" s="3" t="s">
        <v>398</v>
      </c>
      <c r="I159" s="2">
        <v>331.2</v>
      </c>
      <c r="J159" s="2">
        <v>140</v>
      </c>
      <c r="K159" s="2"/>
      <c r="L159" s="2"/>
      <c r="M159" s="2"/>
      <c r="N159" s="2">
        <v>471.2</v>
      </c>
      <c r="O159" s="2">
        <v>6</v>
      </c>
      <c r="P159" t="s">
        <v>45</v>
      </c>
      <c r="Q159" t="s">
        <v>46</v>
      </c>
      <c r="R159" s="2">
        <v>86.23</v>
      </c>
      <c r="S159" s="2">
        <v>245</v>
      </c>
      <c r="T159" t="s">
        <v>47</v>
      </c>
      <c r="U159" s="2">
        <v>12.25</v>
      </c>
      <c r="V159" s="2">
        <v>2.69</v>
      </c>
      <c r="W159" s="2">
        <v>14.94</v>
      </c>
      <c r="X159" s="2">
        <v>0.34</v>
      </c>
      <c r="Y159" s="2">
        <v>244.95858415981641</v>
      </c>
      <c r="Z159" t="s">
        <v>115</v>
      </c>
      <c r="AA159" s="2">
        <v>51.098360655737707</v>
      </c>
      <c r="AB159" s="2">
        <v>11.24</v>
      </c>
      <c r="AC159" s="2">
        <v>62.338360655737702</v>
      </c>
      <c r="AD159" s="2"/>
      <c r="AF159" s="2"/>
      <c r="AG159" s="2"/>
      <c r="AH159" s="2"/>
      <c r="AI159" s="2">
        <v>288.56836065573771</v>
      </c>
      <c r="AJ159" s="2">
        <v>182.63</v>
      </c>
      <c r="AK159" s="2">
        <v>38.3523</v>
      </c>
      <c r="AL159" s="2">
        <v>144.27770000000001</v>
      </c>
      <c r="AM159" s="2">
        <f t="shared" si="4"/>
        <v>0</v>
      </c>
      <c r="AN159" s="2">
        <v>471.2</v>
      </c>
      <c r="AO159" s="3" t="s">
        <v>399</v>
      </c>
      <c r="AP159" s="2"/>
      <c r="AQ159" s="3"/>
      <c r="AR159" s="2"/>
      <c r="AS159" s="3"/>
      <c r="AT159" s="2"/>
      <c r="AU159" s="3"/>
      <c r="AV159" s="2">
        <f t="shared" si="5"/>
        <v>0</v>
      </c>
      <c r="AW159" s="2"/>
      <c r="AX159" s="3"/>
      <c r="AY159" s="2">
        <v>6</v>
      </c>
      <c r="AZ159" s="3" t="s">
        <v>400</v>
      </c>
      <c r="BA159" s="2"/>
      <c r="BB159" s="3"/>
      <c r="BC159" s="2"/>
      <c r="BD159" s="3"/>
    </row>
    <row r="160" spans="2:56">
      <c r="B160" t="s">
        <v>133</v>
      </c>
      <c r="C160" t="s">
        <v>134</v>
      </c>
      <c r="E160" s="2" t="s">
        <v>42</v>
      </c>
      <c r="G160" s="3" t="s">
        <v>401</v>
      </c>
      <c r="H160" s="3" t="s">
        <v>346</v>
      </c>
      <c r="I160" s="2">
        <v>347</v>
      </c>
      <c r="J160" s="2">
        <v>110</v>
      </c>
      <c r="K160" s="2"/>
      <c r="L160" s="2"/>
      <c r="M160" s="2"/>
      <c r="N160" s="2">
        <v>457</v>
      </c>
      <c r="O160" s="2">
        <v>8</v>
      </c>
      <c r="P160" t="s">
        <v>58</v>
      </c>
      <c r="Q160" t="s">
        <v>46</v>
      </c>
      <c r="R160" s="2">
        <v>90.88</v>
      </c>
      <c r="S160" s="2">
        <v>256.2</v>
      </c>
      <c r="T160" t="s">
        <v>47</v>
      </c>
      <c r="U160" s="2">
        <v>12.81</v>
      </c>
      <c r="V160" s="2">
        <v>2.81</v>
      </c>
      <c r="W160" s="2">
        <v>15.62</v>
      </c>
      <c r="X160" s="2">
        <v>0.37</v>
      </c>
      <c r="Y160" s="2">
        <v>256.13213361272034</v>
      </c>
      <c r="Z160" t="s">
        <v>53</v>
      </c>
      <c r="AA160" s="2">
        <v>68.131147540983605</v>
      </c>
      <c r="AB160" s="2">
        <v>14.99</v>
      </c>
      <c r="AC160" s="2">
        <v>83.1211475409836</v>
      </c>
      <c r="AD160" s="2"/>
      <c r="AF160" s="2"/>
      <c r="AG160" s="2"/>
      <c r="AH160" s="2"/>
      <c r="AI160" s="2">
        <v>284.0011475409836</v>
      </c>
      <c r="AJ160" s="2">
        <v>173</v>
      </c>
      <c r="AK160" s="2">
        <v>36.33</v>
      </c>
      <c r="AL160" s="2">
        <v>136.66999999999999</v>
      </c>
      <c r="AM160" s="2">
        <f t="shared" si="4"/>
        <v>457</v>
      </c>
      <c r="AN160" s="2"/>
      <c r="AO160" s="3"/>
      <c r="AP160" s="2"/>
      <c r="AQ160" s="3"/>
      <c r="AR160" s="2"/>
      <c r="AS160" s="3"/>
      <c r="AT160" s="2"/>
      <c r="AU160" s="3"/>
      <c r="AV160" s="2">
        <f t="shared" si="5"/>
        <v>0</v>
      </c>
      <c r="AW160" s="2"/>
      <c r="AX160" s="3"/>
      <c r="AY160" s="2">
        <v>8</v>
      </c>
      <c r="AZ160" s="3" t="s">
        <v>402</v>
      </c>
      <c r="BA160" s="2"/>
      <c r="BB160" s="3"/>
      <c r="BC160" s="2"/>
      <c r="BD160" s="3"/>
    </row>
    <row r="161" spans="2:56">
      <c r="B161" t="s">
        <v>133</v>
      </c>
      <c r="C161" t="s">
        <v>134</v>
      </c>
      <c r="E161" s="2" t="s">
        <v>42</v>
      </c>
      <c r="G161" s="3" t="s">
        <v>353</v>
      </c>
      <c r="H161" s="3" t="s">
        <v>403</v>
      </c>
      <c r="I161" s="2">
        <v>564.57000000000005</v>
      </c>
      <c r="J161" s="2">
        <v>110</v>
      </c>
      <c r="K161" s="2"/>
      <c r="L161" s="2"/>
      <c r="M161" s="2"/>
      <c r="N161" s="2">
        <v>674.57</v>
      </c>
      <c r="O161" s="2">
        <v>12</v>
      </c>
      <c r="P161" t="s">
        <v>58</v>
      </c>
      <c r="Q161" t="s">
        <v>46</v>
      </c>
      <c r="R161" s="2">
        <v>134.13999999999999</v>
      </c>
      <c r="S161" s="2">
        <v>430.4</v>
      </c>
      <c r="T161" t="s">
        <v>47</v>
      </c>
      <c r="U161" s="2">
        <v>21.52</v>
      </c>
      <c r="V161" s="2">
        <v>4.74</v>
      </c>
      <c r="W161" s="2">
        <v>26.26</v>
      </c>
      <c r="X161" s="2">
        <v>0.43</v>
      </c>
      <c r="Y161" s="2">
        <v>430.42031307777643</v>
      </c>
      <c r="Z161" t="s">
        <v>53</v>
      </c>
      <c r="AA161" s="2">
        <v>114.49180327868852</v>
      </c>
      <c r="AB161" s="2">
        <v>25.19</v>
      </c>
      <c r="AC161" s="2">
        <v>139.68180327868853</v>
      </c>
      <c r="AD161" s="2"/>
      <c r="AF161" s="2"/>
      <c r="AG161" s="2"/>
      <c r="AH161" s="2"/>
      <c r="AI161" s="2">
        <v>383.82180327868855</v>
      </c>
      <c r="AJ161" s="2">
        <v>290.74</v>
      </c>
      <c r="AK161" s="2">
        <v>61.055399999999999</v>
      </c>
      <c r="AL161" s="2">
        <v>229.68459999999999</v>
      </c>
      <c r="AM161" s="2">
        <f t="shared" si="4"/>
        <v>674.57</v>
      </c>
      <c r="AN161" s="2"/>
      <c r="AO161" s="3"/>
      <c r="AP161" s="2"/>
      <c r="AQ161" s="3"/>
      <c r="AR161" s="2"/>
      <c r="AS161" s="3"/>
      <c r="AT161" s="2"/>
      <c r="AU161" s="3"/>
      <c r="AV161" s="2">
        <f t="shared" si="5"/>
        <v>0</v>
      </c>
      <c r="AW161" s="2"/>
      <c r="AX161" s="3"/>
      <c r="AY161" s="2">
        <v>12</v>
      </c>
      <c r="AZ161" s="3" t="s">
        <v>404</v>
      </c>
      <c r="BA161" s="2"/>
      <c r="BB161" s="3"/>
      <c r="BC161" s="2"/>
      <c r="BD161" s="3"/>
    </row>
    <row r="162" spans="2:56">
      <c r="B162" t="s">
        <v>133</v>
      </c>
      <c r="C162" t="s">
        <v>134</v>
      </c>
      <c r="E162" s="2" t="s">
        <v>42</v>
      </c>
      <c r="G162" s="3" t="s">
        <v>390</v>
      </c>
      <c r="H162" s="3" t="s">
        <v>391</v>
      </c>
      <c r="I162" s="2">
        <v>393.66</v>
      </c>
      <c r="J162" s="2">
        <v>110</v>
      </c>
      <c r="K162" s="2"/>
      <c r="L162" s="2"/>
      <c r="M162" s="2"/>
      <c r="N162" s="2">
        <v>503.66</v>
      </c>
      <c r="O162" s="2">
        <v>10</v>
      </c>
      <c r="P162" t="s">
        <v>58</v>
      </c>
      <c r="Q162" t="s">
        <v>46</v>
      </c>
      <c r="R162" s="2">
        <v>100.16</v>
      </c>
      <c r="S162" s="2">
        <v>293.60000000000002</v>
      </c>
      <c r="T162" t="s">
        <v>47</v>
      </c>
      <c r="U162" s="2">
        <v>14.68</v>
      </c>
      <c r="V162" s="2">
        <v>3.22</v>
      </c>
      <c r="W162" s="2">
        <v>17.899999999999999</v>
      </c>
      <c r="X162" s="2">
        <v>0.37</v>
      </c>
      <c r="Y162" s="2">
        <v>293.51041538271909</v>
      </c>
      <c r="Z162" t="s">
        <v>53</v>
      </c>
      <c r="AA162" s="2">
        <v>78.073770491803273</v>
      </c>
      <c r="AB162" s="2">
        <v>17.18</v>
      </c>
      <c r="AC162" s="2">
        <v>95.25377049180328</v>
      </c>
      <c r="AD162" s="2"/>
      <c r="AF162" s="2"/>
      <c r="AG162" s="2"/>
      <c r="AH162" s="2"/>
      <c r="AI162" s="2">
        <v>305.41377049180329</v>
      </c>
      <c r="AJ162" s="2">
        <v>198.25</v>
      </c>
      <c r="AK162" s="2">
        <v>41.6325</v>
      </c>
      <c r="AL162" s="2">
        <v>156.61750000000001</v>
      </c>
      <c r="AM162" s="2">
        <f t="shared" si="4"/>
        <v>503.66</v>
      </c>
      <c r="AN162" s="2"/>
      <c r="AO162" s="3"/>
      <c r="AP162" s="2"/>
      <c r="AQ162" s="3"/>
      <c r="AR162" s="2"/>
      <c r="AS162" s="3"/>
      <c r="AT162" s="2"/>
      <c r="AU162" s="3"/>
      <c r="AV162" s="2">
        <f t="shared" si="5"/>
        <v>0</v>
      </c>
      <c r="AW162" s="2"/>
      <c r="AX162" s="3"/>
      <c r="AY162" s="2">
        <v>10</v>
      </c>
      <c r="AZ162" s="3" t="s">
        <v>405</v>
      </c>
      <c r="BA162" s="2"/>
      <c r="BB162" s="3"/>
      <c r="BC162" s="2"/>
      <c r="BD162" s="3"/>
    </row>
    <row r="163" spans="2:56">
      <c r="B163" t="s">
        <v>142</v>
      </c>
      <c r="C163" t="s">
        <v>143</v>
      </c>
      <c r="E163" s="2" t="s">
        <v>42</v>
      </c>
      <c r="G163" s="3" t="s">
        <v>353</v>
      </c>
      <c r="H163" s="3" t="s">
        <v>356</v>
      </c>
      <c r="I163" s="2">
        <v>376.39</v>
      </c>
      <c r="J163" s="2">
        <v>60</v>
      </c>
      <c r="K163" s="2"/>
      <c r="L163" s="2"/>
      <c r="M163" s="2"/>
      <c r="N163" s="2">
        <v>436.39</v>
      </c>
      <c r="O163" s="2">
        <v>15</v>
      </c>
      <c r="P163" t="s">
        <v>58</v>
      </c>
      <c r="Q163" t="s">
        <v>46</v>
      </c>
      <c r="R163" s="2">
        <v>103.82</v>
      </c>
      <c r="S163" s="2">
        <v>272.60000000000002</v>
      </c>
      <c r="T163" t="s">
        <v>47</v>
      </c>
      <c r="U163" s="2">
        <v>13.63</v>
      </c>
      <c r="V163" s="2">
        <v>3</v>
      </c>
      <c r="W163" s="2">
        <v>16.63</v>
      </c>
      <c r="X163" s="2">
        <v>0.48</v>
      </c>
      <c r="Y163" s="2">
        <v>272.56725514922238</v>
      </c>
      <c r="Z163" t="s">
        <v>145</v>
      </c>
      <c r="AA163" s="2">
        <v>68.032786885245898</v>
      </c>
      <c r="AB163" s="2">
        <v>14.97</v>
      </c>
      <c r="AC163" s="2">
        <v>83.002786885245897</v>
      </c>
      <c r="AD163" s="2"/>
      <c r="AF163" s="2"/>
      <c r="AG163" s="2"/>
      <c r="AH163" s="2"/>
      <c r="AI163" s="2">
        <v>246.8227868852459</v>
      </c>
      <c r="AJ163" s="2">
        <v>189.57</v>
      </c>
      <c r="AK163" s="2">
        <v>39.809699999999999</v>
      </c>
      <c r="AL163" s="2">
        <v>149.7603</v>
      </c>
      <c r="AM163" s="2">
        <f t="shared" si="4"/>
        <v>436.39</v>
      </c>
      <c r="AN163" s="2"/>
      <c r="AO163" s="3"/>
      <c r="AP163" s="2"/>
      <c r="AQ163" s="3"/>
      <c r="AR163" s="2"/>
      <c r="AS163" s="3"/>
      <c r="AT163" s="2"/>
      <c r="AU163" s="3"/>
      <c r="AV163" s="2">
        <f t="shared" si="5"/>
        <v>0</v>
      </c>
      <c r="AW163" s="2"/>
      <c r="AX163" s="3"/>
      <c r="AY163" s="2">
        <v>15</v>
      </c>
      <c r="AZ163" s="3" t="s">
        <v>406</v>
      </c>
      <c r="BA163" s="2"/>
      <c r="BB163" s="3"/>
      <c r="BC163" s="2"/>
      <c r="BD163" s="3"/>
    </row>
    <row r="164" spans="2:56">
      <c r="B164" t="s">
        <v>142</v>
      </c>
      <c r="C164" t="s">
        <v>143</v>
      </c>
      <c r="E164" s="2" t="s">
        <v>42</v>
      </c>
      <c r="G164" s="3" t="s">
        <v>407</v>
      </c>
      <c r="H164" s="3" t="s">
        <v>375</v>
      </c>
      <c r="I164" s="2">
        <v>243.27</v>
      </c>
      <c r="J164" s="2">
        <v>60</v>
      </c>
      <c r="K164" s="2"/>
      <c r="L164" s="2"/>
      <c r="M164" s="2"/>
      <c r="N164" s="2">
        <v>303.27</v>
      </c>
      <c r="O164" s="2">
        <v>4.5</v>
      </c>
      <c r="P164" t="s">
        <v>58</v>
      </c>
      <c r="Q164" t="s">
        <v>46</v>
      </c>
      <c r="R164" s="2">
        <v>72.150000000000006</v>
      </c>
      <c r="S164" s="2">
        <v>171.2</v>
      </c>
      <c r="T164" t="s">
        <v>47</v>
      </c>
      <c r="U164" s="2">
        <v>8.56</v>
      </c>
      <c r="V164" s="2">
        <v>1.88</v>
      </c>
      <c r="W164" s="2">
        <v>10.44</v>
      </c>
      <c r="X164" s="2">
        <v>0.4</v>
      </c>
      <c r="Y164" s="2">
        <v>171.12626103404793</v>
      </c>
      <c r="Z164" t="s">
        <v>145</v>
      </c>
      <c r="AA164" s="2">
        <v>42.713114754098363</v>
      </c>
      <c r="AB164" s="2">
        <v>9.4</v>
      </c>
      <c r="AC164" s="2">
        <v>52.113114754098362</v>
      </c>
      <c r="AD164" s="2"/>
      <c r="AF164" s="2"/>
      <c r="AG164" s="2"/>
      <c r="AH164" s="2"/>
      <c r="AI164" s="2">
        <v>184.26311475409835</v>
      </c>
      <c r="AJ164" s="2">
        <v>119.01</v>
      </c>
      <c r="AK164" s="2">
        <v>24.992100000000001</v>
      </c>
      <c r="AL164" s="2">
        <v>94.017899999999997</v>
      </c>
      <c r="AM164" s="2">
        <f t="shared" si="4"/>
        <v>303.27</v>
      </c>
      <c r="AN164" s="2"/>
      <c r="AO164" s="3"/>
      <c r="AP164" s="2"/>
      <c r="AQ164" s="3"/>
      <c r="AR164" s="2"/>
      <c r="AS164" s="3"/>
      <c r="AT164" s="2"/>
      <c r="AU164" s="3"/>
      <c r="AV164" s="2">
        <f t="shared" si="5"/>
        <v>0</v>
      </c>
      <c r="AW164" s="2"/>
      <c r="AX164" s="3"/>
      <c r="AY164" s="2">
        <v>4.5</v>
      </c>
      <c r="AZ164" s="3" t="s">
        <v>408</v>
      </c>
      <c r="BA164" s="2"/>
      <c r="BB164" s="3"/>
      <c r="BC164" s="2"/>
      <c r="BD164" s="3"/>
    </row>
    <row r="165" spans="2:56">
      <c r="B165" t="s">
        <v>142</v>
      </c>
      <c r="C165" t="s">
        <v>143</v>
      </c>
      <c r="E165" s="2" t="s">
        <v>42</v>
      </c>
      <c r="G165" s="3" t="s">
        <v>375</v>
      </c>
      <c r="H165" s="3" t="s">
        <v>409</v>
      </c>
      <c r="I165" s="2">
        <v>279.75</v>
      </c>
      <c r="J165" s="2">
        <v>60</v>
      </c>
      <c r="K165" s="2"/>
      <c r="L165" s="2"/>
      <c r="M165" s="2"/>
      <c r="N165" s="2">
        <v>339.75</v>
      </c>
      <c r="O165" s="2">
        <v>13.5</v>
      </c>
      <c r="P165" t="s">
        <v>58</v>
      </c>
      <c r="Q165" t="s">
        <v>46</v>
      </c>
      <c r="R165" s="2">
        <v>80.83</v>
      </c>
      <c r="S165" s="2">
        <v>199</v>
      </c>
      <c r="T165" t="s">
        <v>47</v>
      </c>
      <c r="U165" s="2">
        <v>9.9499999999999993</v>
      </c>
      <c r="V165" s="2">
        <v>2.1800000000000002</v>
      </c>
      <c r="W165" s="2">
        <v>12.13</v>
      </c>
      <c r="X165" s="2">
        <v>0.45</v>
      </c>
      <c r="Y165" s="2">
        <v>198.90841740226986</v>
      </c>
      <c r="Z165" t="s">
        <v>145</v>
      </c>
      <c r="AA165" s="2">
        <v>49.647540983606561</v>
      </c>
      <c r="AB165" s="2">
        <v>10.92</v>
      </c>
      <c r="AC165" s="2">
        <v>60.567540983606555</v>
      </c>
      <c r="AD165" s="2"/>
      <c r="AF165" s="2"/>
      <c r="AG165" s="2"/>
      <c r="AH165" s="2"/>
      <c r="AI165" s="2">
        <v>201.39754098360655</v>
      </c>
      <c r="AJ165" s="2">
        <v>138.35</v>
      </c>
      <c r="AK165" s="2">
        <v>29.0535</v>
      </c>
      <c r="AL165" s="2">
        <v>109.29649999999999</v>
      </c>
      <c r="AM165" s="2">
        <f t="shared" si="4"/>
        <v>339.75</v>
      </c>
      <c r="AN165" s="2"/>
      <c r="AO165" s="3"/>
      <c r="AP165" s="2"/>
      <c r="AQ165" s="3"/>
      <c r="AR165" s="2"/>
      <c r="AS165" s="3"/>
      <c r="AT165" s="2"/>
      <c r="AU165" s="3"/>
      <c r="AV165" s="2">
        <f t="shared" si="5"/>
        <v>0</v>
      </c>
      <c r="AW165" s="2"/>
      <c r="AX165" s="3"/>
      <c r="AY165" s="2">
        <v>13.5</v>
      </c>
      <c r="AZ165" s="3" t="s">
        <v>410</v>
      </c>
      <c r="BA165" s="2"/>
      <c r="BB165" s="3"/>
      <c r="BC165" s="2"/>
      <c r="BD165" s="3"/>
    </row>
    <row r="166" spans="2:56">
      <c r="B166" t="s">
        <v>265</v>
      </c>
      <c r="C166" t="s">
        <v>266</v>
      </c>
      <c r="E166" s="2" t="s">
        <v>42</v>
      </c>
      <c r="G166" s="3" t="s">
        <v>411</v>
      </c>
      <c r="H166" s="3" t="s">
        <v>403</v>
      </c>
      <c r="I166" s="2">
        <v>432</v>
      </c>
      <c r="J166" s="2">
        <v>80</v>
      </c>
      <c r="K166" s="2"/>
      <c r="L166" s="2"/>
      <c r="M166" s="2"/>
      <c r="N166" s="2">
        <v>512</v>
      </c>
      <c r="O166" s="2">
        <v>9</v>
      </c>
      <c r="P166" t="s">
        <v>45</v>
      </c>
      <c r="Q166" t="s">
        <v>46</v>
      </c>
      <c r="R166" s="2">
        <v>93.7</v>
      </c>
      <c r="S166" s="2">
        <v>338.4</v>
      </c>
      <c r="T166" t="s">
        <v>47</v>
      </c>
      <c r="U166" s="2">
        <v>16.920000000000002</v>
      </c>
      <c r="V166" s="2">
        <v>3.72</v>
      </c>
      <c r="W166" s="2">
        <v>20.64</v>
      </c>
      <c r="X166" s="2">
        <v>0.54</v>
      </c>
      <c r="Y166" s="2">
        <v>338.31179066834807</v>
      </c>
      <c r="Z166" t="s">
        <v>145</v>
      </c>
      <c r="AA166" s="2">
        <v>84.442622950819668</v>
      </c>
      <c r="AB166" s="2">
        <v>18.579999999999998</v>
      </c>
      <c r="AC166" s="2">
        <v>103.02262295081967</v>
      </c>
      <c r="AD166" s="2"/>
      <c r="AF166" s="2"/>
      <c r="AG166" s="2"/>
      <c r="AH166" s="2"/>
      <c r="AI166" s="2">
        <v>276.7226229508197</v>
      </c>
      <c r="AJ166" s="2">
        <v>235.29</v>
      </c>
      <c r="AK166" s="2">
        <v>49.410899999999998</v>
      </c>
      <c r="AL166" s="2">
        <v>185.87909999999999</v>
      </c>
      <c r="AM166" s="2">
        <f t="shared" si="4"/>
        <v>0</v>
      </c>
      <c r="AN166" s="2">
        <v>512</v>
      </c>
      <c r="AO166" s="3" t="s">
        <v>412</v>
      </c>
      <c r="AP166" s="2"/>
      <c r="AQ166" s="3"/>
      <c r="AR166" s="2"/>
      <c r="AS166" s="3"/>
      <c r="AT166" s="2"/>
      <c r="AU166" s="3"/>
      <c r="AV166" s="2">
        <f t="shared" si="5"/>
        <v>0</v>
      </c>
      <c r="AW166" s="2"/>
      <c r="AX166" s="3"/>
      <c r="AY166" s="2">
        <v>9</v>
      </c>
      <c r="AZ166" s="3" t="s">
        <v>413</v>
      </c>
      <c r="BA166" s="2"/>
      <c r="BB166" s="3"/>
      <c r="BC166" s="2"/>
      <c r="BD166" s="3"/>
    </row>
    <row r="167" spans="2:56">
      <c r="B167" t="s">
        <v>265</v>
      </c>
      <c r="C167" t="s">
        <v>266</v>
      </c>
      <c r="E167" s="2" t="s">
        <v>42</v>
      </c>
      <c r="G167" s="3" t="s">
        <v>407</v>
      </c>
      <c r="H167" s="3" t="s">
        <v>365</v>
      </c>
      <c r="I167" s="2">
        <v>1037.8499999999999</v>
      </c>
      <c r="J167" s="2">
        <v>80</v>
      </c>
      <c r="K167" s="2"/>
      <c r="L167" s="2"/>
      <c r="M167" s="2"/>
      <c r="N167" s="2">
        <v>1117.8499999999999</v>
      </c>
      <c r="O167" s="2">
        <v>33</v>
      </c>
      <c r="P167" t="s">
        <v>58</v>
      </c>
      <c r="Q167" t="s">
        <v>46</v>
      </c>
      <c r="R167" s="2">
        <v>265.94</v>
      </c>
      <c r="S167" s="2">
        <v>772</v>
      </c>
      <c r="T167" t="s">
        <v>47</v>
      </c>
      <c r="U167" s="2">
        <v>38.6</v>
      </c>
      <c r="V167" s="2">
        <v>8.49</v>
      </c>
      <c r="W167" s="2">
        <v>47.09</v>
      </c>
      <c r="X167" s="2">
        <v>1.32</v>
      </c>
      <c r="Y167" s="2">
        <v>771.92360235393028</v>
      </c>
      <c r="Z167" t="s">
        <v>145</v>
      </c>
      <c r="AA167" s="2">
        <v>192.67213114754099</v>
      </c>
      <c r="AB167" s="2">
        <v>42.39</v>
      </c>
      <c r="AC167" s="2">
        <v>235.06213114754098</v>
      </c>
      <c r="AD167" s="2"/>
      <c r="AF167" s="2"/>
      <c r="AG167" s="2"/>
      <c r="AH167" s="2"/>
      <c r="AI167" s="2">
        <v>581.00213114754104</v>
      </c>
      <c r="AJ167" s="2">
        <v>536.86</v>
      </c>
      <c r="AK167" s="2">
        <v>112.7406</v>
      </c>
      <c r="AL167" s="2">
        <v>424.11939999999998</v>
      </c>
      <c r="AM167" s="2">
        <f t="shared" si="4"/>
        <v>1117.8499999999999</v>
      </c>
      <c r="AN167" s="2"/>
      <c r="AO167" s="3"/>
      <c r="AP167" s="2"/>
      <c r="AQ167" s="3"/>
      <c r="AR167" s="2"/>
      <c r="AS167" s="3"/>
      <c r="AT167" s="2"/>
      <c r="AU167" s="3"/>
      <c r="AV167" s="2">
        <f t="shared" si="5"/>
        <v>0</v>
      </c>
      <c r="AW167" s="2"/>
      <c r="AX167" s="3"/>
      <c r="AY167" s="2">
        <v>33</v>
      </c>
      <c r="AZ167" s="3" t="s">
        <v>414</v>
      </c>
      <c r="BA167" s="2"/>
      <c r="BB167" s="3"/>
      <c r="BC167" s="2"/>
      <c r="BD167" s="3"/>
    </row>
    <row r="168" spans="2:56">
      <c r="B168" t="s">
        <v>151</v>
      </c>
      <c r="C168" t="s">
        <v>152</v>
      </c>
      <c r="E168" s="2" t="s">
        <v>42</v>
      </c>
      <c r="G168" s="3" t="s">
        <v>353</v>
      </c>
      <c r="H168" s="3" t="s">
        <v>407</v>
      </c>
      <c r="I168" s="2">
        <v>700.13</v>
      </c>
      <c r="J168" s="2">
        <v>90</v>
      </c>
      <c r="K168" s="2"/>
      <c r="L168" s="2"/>
      <c r="M168" s="2"/>
      <c r="N168" s="2">
        <v>790.13</v>
      </c>
      <c r="O168" s="2"/>
      <c r="P168" t="s">
        <v>58</v>
      </c>
      <c r="Q168" t="s">
        <v>46</v>
      </c>
      <c r="R168" s="2">
        <v>157.13</v>
      </c>
      <c r="S168" s="2">
        <v>543</v>
      </c>
      <c r="T168" t="s">
        <v>47</v>
      </c>
      <c r="U168" s="2">
        <v>27.15</v>
      </c>
      <c r="V168" s="2">
        <v>5.97</v>
      </c>
      <c r="W168" s="2">
        <v>33.119999999999997</v>
      </c>
      <c r="X168" s="2"/>
      <c r="Y168" s="2">
        <v>543.01737951435962</v>
      </c>
      <c r="Z168" t="s">
        <v>53</v>
      </c>
      <c r="AA168" s="2">
        <v>144.44262295081967</v>
      </c>
      <c r="AB168" s="2">
        <v>31.78</v>
      </c>
      <c r="AC168" s="2">
        <v>176.22262295081967</v>
      </c>
      <c r="AD168" s="2"/>
      <c r="AF168" s="2"/>
      <c r="AG168" s="2"/>
      <c r="AH168" s="2"/>
      <c r="AI168" s="2">
        <v>423.35262295081969</v>
      </c>
      <c r="AJ168" s="2">
        <v>366.79</v>
      </c>
      <c r="AK168" s="2">
        <v>77.025899999999993</v>
      </c>
      <c r="AL168" s="2">
        <v>289.76409999999998</v>
      </c>
      <c r="AM168" s="2">
        <f t="shared" si="4"/>
        <v>790.13</v>
      </c>
      <c r="AN168" s="2"/>
      <c r="AO168" s="3"/>
      <c r="AP168" s="2"/>
      <c r="AQ168" s="3"/>
      <c r="AR168" s="2"/>
      <c r="AS168" s="3"/>
      <c r="AT168" s="2"/>
      <c r="AU168" s="3"/>
      <c r="AV168" s="2">
        <f t="shared" si="5"/>
        <v>0</v>
      </c>
      <c r="AW168" s="2"/>
      <c r="AX168" s="3"/>
      <c r="AY168" s="2"/>
      <c r="AZ168" s="3"/>
      <c r="BA168" s="2"/>
      <c r="BB168" s="3"/>
      <c r="BC168" s="2"/>
      <c r="BD168" s="3"/>
    </row>
    <row r="169" spans="2:56">
      <c r="B169" t="s">
        <v>151</v>
      </c>
      <c r="C169" t="s">
        <v>152</v>
      </c>
      <c r="E169" s="2" t="s">
        <v>42</v>
      </c>
      <c r="G169" s="3" t="s">
        <v>407</v>
      </c>
      <c r="H169" s="3" t="s">
        <v>390</v>
      </c>
      <c r="I169" s="2">
        <v>470.4</v>
      </c>
      <c r="J169" s="2">
        <v>90</v>
      </c>
      <c r="K169" s="2"/>
      <c r="L169" s="2"/>
      <c r="M169" s="2"/>
      <c r="N169" s="2">
        <v>560.4</v>
      </c>
      <c r="O169" s="2"/>
      <c r="P169" t="s">
        <v>45</v>
      </c>
      <c r="Q169" t="s">
        <v>46</v>
      </c>
      <c r="R169" s="2">
        <v>102.55</v>
      </c>
      <c r="S169" s="2">
        <v>367.8</v>
      </c>
      <c r="T169" t="s">
        <v>47</v>
      </c>
      <c r="U169" s="2">
        <v>18.39</v>
      </c>
      <c r="V169" s="2">
        <v>4.05</v>
      </c>
      <c r="W169" s="2">
        <v>22.44</v>
      </c>
      <c r="X169" s="2"/>
      <c r="Y169" s="2">
        <v>367.83557253790212</v>
      </c>
      <c r="Z169" t="s">
        <v>53</v>
      </c>
      <c r="AA169" s="2">
        <v>97.844262295081961</v>
      </c>
      <c r="AB169" s="2">
        <v>21.52</v>
      </c>
      <c r="AC169" s="2">
        <v>119.36426229508197</v>
      </c>
      <c r="AD169" s="2"/>
      <c r="AF169" s="2"/>
      <c r="AG169" s="2"/>
      <c r="AH169" s="2"/>
      <c r="AI169" s="2">
        <v>311.91426229508198</v>
      </c>
      <c r="AJ169" s="2">
        <v>248.47</v>
      </c>
      <c r="AK169" s="2">
        <v>52.178699999999999</v>
      </c>
      <c r="AL169" s="2">
        <v>196.29130000000001</v>
      </c>
      <c r="AM169" s="2">
        <f t="shared" si="4"/>
        <v>0</v>
      </c>
      <c r="AN169" s="2">
        <v>560.4</v>
      </c>
      <c r="AO169" s="3" t="s">
        <v>415</v>
      </c>
      <c r="AP169" s="2"/>
      <c r="AQ169" s="3"/>
      <c r="AR169" s="2"/>
      <c r="AS169" s="3"/>
      <c r="AT169" s="2"/>
      <c r="AU169" s="3"/>
      <c r="AV169" s="2">
        <f t="shared" si="5"/>
        <v>0</v>
      </c>
      <c r="AW169" s="2"/>
      <c r="AX169" s="3"/>
      <c r="AY169" s="2"/>
      <c r="AZ169" s="3"/>
      <c r="BA169" s="2"/>
      <c r="BB169" s="3"/>
      <c r="BC169" s="2"/>
      <c r="BD169" s="3"/>
    </row>
    <row r="170" spans="2:56">
      <c r="B170" t="s">
        <v>156</v>
      </c>
      <c r="C170" t="s">
        <v>157</v>
      </c>
      <c r="E170" s="2" t="s">
        <v>42</v>
      </c>
      <c r="G170" s="3" t="s">
        <v>396</v>
      </c>
      <c r="H170" s="3" t="s">
        <v>398</v>
      </c>
      <c r="I170" s="2">
        <v>653.4</v>
      </c>
      <c r="J170" s="2">
        <v>100</v>
      </c>
      <c r="K170" s="2"/>
      <c r="L170" s="2"/>
      <c r="M170" s="2"/>
      <c r="N170" s="2">
        <v>753.4</v>
      </c>
      <c r="O170" s="2">
        <v>12</v>
      </c>
      <c r="P170" t="s">
        <v>58</v>
      </c>
      <c r="Q170" t="s">
        <v>46</v>
      </c>
      <c r="R170" s="2">
        <v>151.66</v>
      </c>
      <c r="S170" s="2">
        <v>501.8</v>
      </c>
      <c r="T170" t="s">
        <v>47</v>
      </c>
      <c r="U170" s="2">
        <v>25.09</v>
      </c>
      <c r="V170" s="2">
        <v>5.52</v>
      </c>
      <c r="W170" s="2">
        <v>30.61</v>
      </c>
      <c r="X170" s="2">
        <v>0.39</v>
      </c>
      <c r="Y170" s="2">
        <v>501.72562553925798</v>
      </c>
      <c r="Z170" t="s">
        <v>53</v>
      </c>
      <c r="AA170" s="2">
        <v>133.45901639344262</v>
      </c>
      <c r="AB170" s="2">
        <v>29.36</v>
      </c>
      <c r="AC170" s="2">
        <v>162.81901639344261</v>
      </c>
      <c r="AD170" s="2"/>
      <c r="AF170" s="2"/>
      <c r="AG170" s="2"/>
      <c r="AH170" s="2"/>
      <c r="AI170" s="2">
        <v>414.47901639344263</v>
      </c>
      <c r="AJ170" s="2">
        <v>338.92</v>
      </c>
      <c r="AK170" s="2">
        <v>71.173199999999994</v>
      </c>
      <c r="AL170" s="2">
        <v>267.74680000000001</v>
      </c>
      <c r="AM170" s="2">
        <f t="shared" si="4"/>
        <v>753.4</v>
      </c>
      <c r="AN170" s="2"/>
      <c r="AO170" s="3"/>
      <c r="AP170" s="2"/>
      <c r="AQ170" s="3"/>
      <c r="AR170" s="2"/>
      <c r="AS170" s="3"/>
      <c r="AT170" s="2"/>
      <c r="AU170" s="3"/>
      <c r="AV170" s="2">
        <f t="shared" si="5"/>
        <v>0</v>
      </c>
      <c r="AW170" s="2"/>
      <c r="AX170" s="3"/>
      <c r="AY170" s="2">
        <v>12</v>
      </c>
      <c r="AZ170" s="3" t="s">
        <v>416</v>
      </c>
      <c r="BA170" s="2"/>
      <c r="BB170" s="3"/>
      <c r="BC170" s="2"/>
      <c r="BD170" s="3"/>
    </row>
    <row r="171" spans="2:56">
      <c r="B171" t="s">
        <v>156</v>
      </c>
      <c r="C171" t="s">
        <v>157</v>
      </c>
      <c r="E171" s="2" t="s">
        <v>42</v>
      </c>
      <c r="G171" s="3" t="s">
        <v>403</v>
      </c>
      <c r="H171" s="3" t="s">
        <v>365</v>
      </c>
      <c r="I171" s="2">
        <v>1267.2</v>
      </c>
      <c r="J171" s="2">
        <v>100</v>
      </c>
      <c r="K171" s="2"/>
      <c r="L171" s="2"/>
      <c r="M171" s="2"/>
      <c r="N171" s="2">
        <v>1367.2</v>
      </c>
      <c r="O171" s="2">
        <v>24</v>
      </c>
      <c r="P171" t="s">
        <v>45</v>
      </c>
      <c r="Q171" t="s">
        <v>46</v>
      </c>
      <c r="R171" s="2">
        <v>250.2</v>
      </c>
      <c r="S171" s="2">
        <v>1017</v>
      </c>
      <c r="T171" t="s">
        <v>47</v>
      </c>
      <c r="U171" s="2">
        <v>50.85</v>
      </c>
      <c r="V171" s="2">
        <v>11.19</v>
      </c>
      <c r="W171" s="2">
        <v>62.04</v>
      </c>
      <c r="X171" s="2">
        <v>0.85</v>
      </c>
      <c r="Y171" s="2">
        <v>1017.0097374584001</v>
      </c>
      <c r="Z171" t="s">
        <v>53</v>
      </c>
      <c r="AA171" s="2">
        <v>270.52459016393442</v>
      </c>
      <c r="AB171" s="2">
        <v>59.52</v>
      </c>
      <c r="AC171" s="2">
        <v>330.0445901639344</v>
      </c>
      <c r="AD171" s="2"/>
      <c r="AF171" s="2"/>
      <c r="AG171" s="2"/>
      <c r="AH171" s="2"/>
      <c r="AI171" s="2">
        <v>680.24459016393439</v>
      </c>
      <c r="AJ171" s="2">
        <v>686.96</v>
      </c>
      <c r="AK171" s="2">
        <v>144.26159999999999</v>
      </c>
      <c r="AL171" s="2">
        <v>542.69839999999999</v>
      </c>
      <c r="AM171" s="2">
        <f t="shared" si="4"/>
        <v>0</v>
      </c>
      <c r="AN171" s="2">
        <v>1367.2</v>
      </c>
      <c r="AO171" s="3" t="s">
        <v>234</v>
      </c>
      <c r="AP171" s="2"/>
      <c r="AQ171" s="3"/>
      <c r="AR171" s="2"/>
      <c r="AS171" s="3"/>
      <c r="AT171" s="2"/>
      <c r="AU171" s="3"/>
      <c r="AV171" s="2">
        <f t="shared" si="5"/>
        <v>0</v>
      </c>
      <c r="AW171" s="2"/>
      <c r="AX171" s="3"/>
      <c r="AY171" s="2">
        <v>24</v>
      </c>
      <c r="AZ171" s="3" t="s">
        <v>417</v>
      </c>
      <c r="BA171" s="2"/>
      <c r="BB171" s="3"/>
      <c r="BC171" s="2"/>
      <c r="BD171" s="3"/>
    </row>
    <row r="172" spans="2:56">
      <c r="B172" t="s">
        <v>156</v>
      </c>
      <c r="C172" t="s">
        <v>157</v>
      </c>
      <c r="E172" s="2" t="s">
        <v>42</v>
      </c>
      <c r="G172" s="3" t="s">
        <v>398</v>
      </c>
      <c r="H172" s="3" t="s">
        <v>411</v>
      </c>
      <c r="I172" s="2">
        <v>578.34</v>
      </c>
      <c r="J172" s="2">
        <v>100</v>
      </c>
      <c r="K172" s="2"/>
      <c r="L172" s="2"/>
      <c r="M172" s="2"/>
      <c r="N172" s="2">
        <v>678.34</v>
      </c>
      <c r="O172" s="2">
        <v>12</v>
      </c>
      <c r="P172" t="s">
        <v>58</v>
      </c>
      <c r="Q172" t="s">
        <v>46</v>
      </c>
      <c r="R172" s="2">
        <v>136.55000000000001</v>
      </c>
      <c r="S172" s="2">
        <v>441.8</v>
      </c>
      <c r="T172" t="s">
        <v>47</v>
      </c>
      <c r="U172" s="2">
        <v>22.09</v>
      </c>
      <c r="V172" s="2">
        <v>4.8600000000000003</v>
      </c>
      <c r="W172" s="2">
        <v>26.95</v>
      </c>
      <c r="X172" s="2">
        <v>0.43</v>
      </c>
      <c r="Y172" s="2">
        <v>441.79095279181558</v>
      </c>
      <c r="Z172" t="s">
        <v>53</v>
      </c>
      <c r="AA172" s="2">
        <v>117.51639344262296</v>
      </c>
      <c r="AB172" s="2">
        <v>25.85</v>
      </c>
      <c r="AC172" s="2">
        <v>143.36639344262295</v>
      </c>
      <c r="AD172" s="2"/>
      <c r="AF172" s="2"/>
      <c r="AG172" s="2"/>
      <c r="AH172" s="2"/>
      <c r="AI172" s="2">
        <v>379.91639344262296</v>
      </c>
      <c r="AJ172" s="2">
        <v>298.42</v>
      </c>
      <c r="AK172" s="2">
        <v>62.668199999999999</v>
      </c>
      <c r="AL172" s="2">
        <v>235.7518</v>
      </c>
      <c r="AM172" s="2">
        <f t="shared" si="4"/>
        <v>678.34</v>
      </c>
      <c r="AN172" s="2"/>
      <c r="AO172" s="3"/>
      <c r="AP172" s="2"/>
      <c r="AQ172" s="3"/>
      <c r="AR172" s="2"/>
      <c r="AS172" s="3"/>
      <c r="AT172" s="2"/>
      <c r="AU172" s="3"/>
      <c r="AV172" s="2">
        <f t="shared" si="5"/>
        <v>0</v>
      </c>
      <c r="AW172" s="2"/>
      <c r="AX172" s="3"/>
      <c r="AY172" s="2">
        <v>12</v>
      </c>
      <c r="AZ172" s="3" t="s">
        <v>418</v>
      </c>
      <c r="BA172" s="2"/>
      <c r="BB172" s="3"/>
      <c r="BC172" s="2"/>
      <c r="BD172" s="3"/>
    </row>
    <row r="173" spans="2:56">
      <c r="B173" t="s">
        <v>156</v>
      </c>
      <c r="C173" t="s">
        <v>157</v>
      </c>
      <c r="E173" s="2" t="s">
        <v>42</v>
      </c>
      <c r="G173" s="3" t="s">
        <v>411</v>
      </c>
      <c r="H173" s="3" t="s">
        <v>356</v>
      </c>
      <c r="I173" s="2">
        <v>171.2</v>
      </c>
      <c r="J173" s="2">
        <v>100</v>
      </c>
      <c r="K173" s="2"/>
      <c r="L173" s="2"/>
      <c r="M173" s="2"/>
      <c r="N173" s="2">
        <v>271.2</v>
      </c>
      <c r="O173" s="2">
        <v>4</v>
      </c>
      <c r="P173" t="s">
        <v>45</v>
      </c>
      <c r="Q173" t="s">
        <v>46</v>
      </c>
      <c r="R173" s="2">
        <v>49.63</v>
      </c>
      <c r="S173" s="2">
        <v>121.6</v>
      </c>
      <c r="T173" t="s">
        <v>47</v>
      </c>
      <c r="U173" s="2">
        <v>6.08</v>
      </c>
      <c r="V173" s="2">
        <v>1.34</v>
      </c>
      <c r="W173" s="2">
        <v>7.42</v>
      </c>
      <c r="X173" s="2">
        <v>0.31</v>
      </c>
      <c r="Y173" s="2">
        <v>121.56415629237027</v>
      </c>
      <c r="Z173" t="s">
        <v>53</v>
      </c>
      <c r="AA173" s="2">
        <v>32.33606557377049</v>
      </c>
      <c r="AB173" s="2">
        <v>7.11</v>
      </c>
      <c r="AC173" s="2">
        <v>39.44606557377049</v>
      </c>
      <c r="AD173" s="2"/>
      <c r="AF173" s="2"/>
      <c r="AG173" s="2"/>
      <c r="AH173" s="2"/>
      <c r="AI173" s="2">
        <v>189.07606557377048</v>
      </c>
      <c r="AJ173" s="2">
        <v>82.12</v>
      </c>
      <c r="AK173" s="2">
        <v>17.245200000000001</v>
      </c>
      <c r="AL173" s="2">
        <v>64.874799999999993</v>
      </c>
      <c r="AM173" s="2">
        <f t="shared" si="4"/>
        <v>0</v>
      </c>
      <c r="AN173" s="2">
        <v>271.2</v>
      </c>
      <c r="AO173" s="3" t="s">
        <v>419</v>
      </c>
      <c r="AP173" s="2"/>
      <c r="AQ173" s="3"/>
      <c r="AR173" s="2"/>
      <c r="AS173" s="3"/>
      <c r="AT173" s="2"/>
      <c r="AU173" s="3"/>
      <c r="AV173" s="2">
        <f t="shared" si="5"/>
        <v>0</v>
      </c>
      <c r="AW173" s="2"/>
      <c r="AX173" s="3"/>
      <c r="AY173" s="2">
        <v>4</v>
      </c>
      <c r="AZ173" s="3" t="s">
        <v>420</v>
      </c>
      <c r="BA173" s="2"/>
      <c r="BB173" s="3"/>
      <c r="BC173" s="2"/>
      <c r="BD173" s="3"/>
    </row>
    <row r="174" spans="2:56">
      <c r="B174" t="s">
        <v>164</v>
      </c>
      <c r="C174" t="s">
        <v>165</v>
      </c>
      <c r="E174" s="2" t="s">
        <v>42</v>
      </c>
      <c r="G174" s="3" t="s">
        <v>356</v>
      </c>
      <c r="H174" s="3" t="s">
        <v>421</v>
      </c>
      <c r="I174" s="2">
        <v>571.20000000000005</v>
      </c>
      <c r="J174" s="2">
        <v>80</v>
      </c>
      <c r="K174" s="2"/>
      <c r="L174" s="2"/>
      <c r="M174" s="2"/>
      <c r="N174" s="2">
        <v>651.20000000000005</v>
      </c>
      <c r="O174" s="2">
        <v>16</v>
      </c>
      <c r="P174" t="s">
        <v>58</v>
      </c>
      <c r="Q174" t="s">
        <v>46</v>
      </c>
      <c r="R174" s="2">
        <v>131.09</v>
      </c>
      <c r="S174" s="2">
        <v>440.2</v>
      </c>
      <c r="T174" t="s">
        <v>47</v>
      </c>
      <c r="U174" s="2">
        <v>22.01</v>
      </c>
      <c r="V174" s="2">
        <v>4.84</v>
      </c>
      <c r="W174" s="2">
        <v>26.85</v>
      </c>
      <c r="X174" s="2"/>
      <c r="Y174" s="2">
        <v>440.12695673610256</v>
      </c>
      <c r="Z174" t="s">
        <v>53</v>
      </c>
      <c r="AA174" s="2">
        <v>117.07377049180327</v>
      </c>
      <c r="AB174" s="2">
        <v>25.76</v>
      </c>
      <c r="AC174" s="2">
        <v>142.83377049180328</v>
      </c>
      <c r="AD174" s="2"/>
      <c r="AF174" s="2"/>
      <c r="AG174" s="2"/>
      <c r="AH174" s="2"/>
      <c r="AI174" s="2">
        <v>353.92377049180328</v>
      </c>
      <c r="AJ174" s="2">
        <v>297.29000000000002</v>
      </c>
      <c r="AK174" s="2">
        <v>62.430900000000001</v>
      </c>
      <c r="AL174" s="2">
        <v>234.85910000000001</v>
      </c>
      <c r="AM174" s="2">
        <f t="shared" si="4"/>
        <v>651.20000000000005</v>
      </c>
      <c r="AN174" s="2"/>
      <c r="AO174" s="3"/>
      <c r="AP174" s="2"/>
      <c r="AQ174" s="3"/>
      <c r="AR174" s="2"/>
      <c r="AS174" s="3"/>
      <c r="AT174" s="2"/>
      <c r="AU174" s="3"/>
      <c r="AV174" s="2">
        <f t="shared" si="5"/>
        <v>0</v>
      </c>
      <c r="AW174" s="2"/>
      <c r="AX174" s="3"/>
      <c r="AY174" s="2"/>
      <c r="AZ174" s="3"/>
      <c r="BA174" s="2"/>
      <c r="BB174" s="3"/>
      <c r="BC174" s="2">
        <v>16</v>
      </c>
      <c r="BD174" s="3" t="s">
        <v>422</v>
      </c>
    </row>
    <row r="175" spans="2:56">
      <c r="B175" t="s">
        <v>164</v>
      </c>
      <c r="C175" t="s">
        <v>165</v>
      </c>
      <c r="E175" s="2" t="s">
        <v>42</v>
      </c>
      <c r="G175" s="3" t="s">
        <v>253</v>
      </c>
      <c r="H175" s="3" t="s">
        <v>396</v>
      </c>
      <c r="I175" s="2">
        <v>759.9</v>
      </c>
      <c r="J175" s="2">
        <v>80</v>
      </c>
      <c r="K175" s="2"/>
      <c r="L175" s="2"/>
      <c r="M175" s="2"/>
      <c r="N175" s="2">
        <v>839.9</v>
      </c>
      <c r="O175" s="2">
        <v>24</v>
      </c>
      <c r="P175" t="s">
        <v>58</v>
      </c>
      <c r="Q175" t="s">
        <v>46</v>
      </c>
      <c r="R175" s="2">
        <v>169.07</v>
      </c>
      <c r="S175" s="2">
        <v>590.79999999999995</v>
      </c>
      <c r="T175" t="s">
        <v>47</v>
      </c>
      <c r="U175" s="2">
        <v>29.54</v>
      </c>
      <c r="V175" s="2">
        <v>6.5</v>
      </c>
      <c r="W175" s="2">
        <v>36.04</v>
      </c>
      <c r="X175" s="2">
        <v>0.61</v>
      </c>
      <c r="Y175" s="2">
        <v>590.8418587452237</v>
      </c>
      <c r="Z175" t="s">
        <v>53</v>
      </c>
      <c r="AA175" s="2">
        <v>157.1639344262295</v>
      </c>
      <c r="AB175" s="2">
        <v>34.58</v>
      </c>
      <c r="AC175" s="2">
        <v>191.74393442622952</v>
      </c>
      <c r="AD175" s="2"/>
      <c r="AF175" s="2"/>
      <c r="AG175" s="2"/>
      <c r="AH175" s="2"/>
      <c r="AI175" s="2">
        <v>440.81393442622948</v>
      </c>
      <c r="AJ175" s="2">
        <v>399.09</v>
      </c>
      <c r="AK175" s="2">
        <v>83.808899999999994</v>
      </c>
      <c r="AL175" s="2">
        <v>315.28109999999998</v>
      </c>
      <c r="AM175" s="2">
        <f t="shared" si="4"/>
        <v>839.9</v>
      </c>
      <c r="AN175" s="2"/>
      <c r="AO175" s="3"/>
      <c r="AP175" s="2"/>
      <c r="AQ175" s="3"/>
      <c r="AR175" s="2"/>
      <c r="AS175" s="3"/>
      <c r="AT175" s="2"/>
      <c r="AU175" s="3"/>
      <c r="AV175" s="2">
        <f t="shared" si="5"/>
        <v>0</v>
      </c>
      <c r="AW175" s="2"/>
      <c r="AX175" s="3"/>
      <c r="AY175" s="2">
        <v>24</v>
      </c>
      <c r="AZ175" s="3" t="s">
        <v>423</v>
      </c>
      <c r="BA175" s="2"/>
      <c r="BB175" s="3"/>
      <c r="BC175" s="2"/>
      <c r="BD175" s="3"/>
    </row>
    <row r="176" spans="2:56">
      <c r="B176" t="s">
        <v>164</v>
      </c>
      <c r="C176" t="s">
        <v>165</v>
      </c>
      <c r="E176" s="2" t="s">
        <v>42</v>
      </c>
      <c r="G176" s="3" t="s">
        <v>386</v>
      </c>
      <c r="H176" s="3" t="s">
        <v>390</v>
      </c>
      <c r="I176" s="2">
        <v>124.8</v>
      </c>
      <c r="J176" s="2">
        <v>80</v>
      </c>
      <c r="K176" s="2"/>
      <c r="L176" s="2"/>
      <c r="M176" s="2"/>
      <c r="N176" s="2">
        <v>204.8</v>
      </c>
      <c r="O176" s="2">
        <v>8</v>
      </c>
      <c r="P176" t="s">
        <v>45</v>
      </c>
      <c r="Q176" t="s">
        <v>46</v>
      </c>
      <c r="R176" s="2">
        <v>37.479999999999997</v>
      </c>
      <c r="S176" s="2">
        <v>87.4</v>
      </c>
      <c r="T176" t="s">
        <v>47</v>
      </c>
      <c r="U176" s="2">
        <v>4.37</v>
      </c>
      <c r="V176" s="2">
        <v>0.96</v>
      </c>
      <c r="W176" s="2">
        <v>5.33</v>
      </c>
      <c r="X176" s="2">
        <v>0.37</v>
      </c>
      <c r="Y176" s="2">
        <v>87.328978183162832</v>
      </c>
      <c r="Z176" t="s">
        <v>53</v>
      </c>
      <c r="AA176" s="2">
        <v>23.229508196721312</v>
      </c>
      <c r="AB176" s="2">
        <v>5.1100000000000003</v>
      </c>
      <c r="AC176" s="2">
        <v>28.339508196721312</v>
      </c>
      <c r="AD176" s="2"/>
      <c r="AF176" s="2"/>
      <c r="AG176" s="2"/>
      <c r="AH176" s="2"/>
      <c r="AI176" s="2">
        <v>145.8195081967213</v>
      </c>
      <c r="AJ176" s="2">
        <v>58.98</v>
      </c>
      <c r="AK176" s="2">
        <v>12.3858</v>
      </c>
      <c r="AL176" s="2">
        <v>46.594200000000001</v>
      </c>
      <c r="AM176" s="2">
        <f t="shared" si="4"/>
        <v>0</v>
      </c>
      <c r="AN176" s="2">
        <v>204.8</v>
      </c>
      <c r="AO176" s="3" t="s">
        <v>424</v>
      </c>
      <c r="AP176" s="2"/>
      <c r="AQ176" s="3"/>
      <c r="AR176" s="2"/>
      <c r="AS176" s="3"/>
      <c r="AT176" s="2"/>
      <c r="AU176" s="3"/>
      <c r="AV176" s="2">
        <f t="shared" si="5"/>
        <v>0</v>
      </c>
      <c r="AW176" s="2"/>
      <c r="AX176" s="3"/>
      <c r="AY176" s="2">
        <v>8</v>
      </c>
      <c r="AZ176" s="3" t="s">
        <v>425</v>
      </c>
      <c r="BA176" s="2"/>
      <c r="BB176" s="3"/>
      <c r="BC176" s="2"/>
      <c r="BD176" s="3"/>
    </row>
    <row r="177" spans="2:56">
      <c r="B177" t="s">
        <v>170</v>
      </c>
      <c r="C177" t="s">
        <v>171</v>
      </c>
      <c r="E177" s="2" t="s">
        <v>42</v>
      </c>
      <c r="G177" s="3" t="s">
        <v>426</v>
      </c>
      <c r="H177" s="3" t="s">
        <v>372</v>
      </c>
      <c r="I177" s="2">
        <v>1014.9</v>
      </c>
      <c r="J177" s="2">
        <v>80</v>
      </c>
      <c r="K177" s="2"/>
      <c r="L177" s="2"/>
      <c r="M177" s="2"/>
      <c r="N177" s="2">
        <v>1094.9000000000001</v>
      </c>
      <c r="O177" s="2">
        <v>28</v>
      </c>
      <c r="P177" t="s">
        <v>58</v>
      </c>
      <c r="Q177" t="s">
        <v>46</v>
      </c>
      <c r="R177" s="2">
        <v>217.73</v>
      </c>
      <c r="S177" s="2">
        <v>797.2</v>
      </c>
      <c r="T177" t="s">
        <v>47</v>
      </c>
      <c r="U177" s="2">
        <v>39.86</v>
      </c>
      <c r="V177" s="2">
        <v>8.77</v>
      </c>
      <c r="W177" s="2">
        <v>48.63</v>
      </c>
      <c r="X177" s="2">
        <v>1.1599999999999999</v>
      </c>
      <c r="Y177" s="2">
        <v>797.17736965364236</v>
      </c>
      <c r="Z177" t="s">
        <v>53</v>
      </c>
      <c r="AA177" s="2">
        <v>212.04918032786884</v>
      </c>
      <c r="AB177" s="2">
        <v>46.65</v>
      </c>
      <c r="AC177" s="2">
        <v>258.69918032786887</v>
      </c>
      <c r="AD177" s="2"/>
      <c r="AF177" s="2"/>
      <c r="AG177" s="2"/>
      <c r="AH177" s="2"/>
      <c r="AI177" s="2">
        <v>556.42918032786883</v>
      </c>
      <c r="AJ177" s="2">
        <v>538.47</v>
      </c>
      <c r="AK177" s="2">
        <v>113.0787</v>
      </c>
      <c r="AL177" s="2">
        <v>425.3913</v>
      </c>
      <c r="AM177" s="2">
        <f t="shared" si="4"/>
        <v>1094.9000000000001</v>
      </c>
      <c r="AN177" s="2"/>
      <c r="AO177" s="3"/>
      <c r="AP177" s="2"/>
      <c r="AQ177" s="3"/>
      <c r="AR177" s="2"/>
      <c r="AS177" s="3"/>
      <c r="AT177" s="2"/>
      <c r="AU177" s="3"/>
      <c r="AV177" s="2">
        <f t="shared" si="5"/>
        <v>0</v>
      </c>
      <c r="AW177" s="2"/>
      <c r="AX177" s="3"/>
      <c r="AY177" s="2">
        <v>28</v>
      </c>
      <c r="AZ177" s="3" t="s">
        <v>427</v>
      </c>
      <c r="BA177" s="2"/>
      <c r="BB177" s="3"/>
      <c r="BC177" s="2"/>
      <c r="BD177" s="3"/>
    </row>
    <row r="178" spans="2:56">
      <c r="B178" t="s">
        <v>170</v>
      </c>
      <c r="C178" t="s">
        <v>171</v>
      </c>
      <c r="E178" s="2" t="s">
        <v>42</v>
      </c>
      <c r="G178" s="3" t="s">
        <v>401</v>
      </c>
      <c r="H178" s="3" t="s">
        <v>398</v>
      </c>
      <c r="I178" s="2">
        <v>202.3</v>
      </c>
      <c r="J178" s="2">
        <v>80</v>
      </c>
      <c r="K178" s="2"/>
      <c r="L178" s="2"/>
      <c r="M178" s="2"/>
      <c r="N178" s="2">
        <v>282.3</v>
      </c>
      <c r="O178" s="2">
        <v>8</v>
      </c>
      <c r="P178" t="s">
        <v>58</v>
      </c>
      <c r="Q178" t="s">
        <v>46</v>
      </c>
      <c r="R178" s="2">
        <v>56.14</v>
      </c>
      <c r="S178" s="2">
        <v>146.19999999999999</v>
      </c>
      <c r="T178" t="s">
        <v>47</v>
      </c>
      <c r="U178" s="2">
        <v>7.31</v>
      </c>
      <c r="V178" s="2">
        <v>1.61</v>
      </c>
      <c r="W178" s="2">
        <v>8.92</v>
      </c>
      <c r="X178" s="2">
        <v>0.37</v>
      </c>
      <c r="Y178" s="2">
        <v>146.1543202267965</v>
      </c>
      <c r="Z178" t="s">
        <v>53</v>
      </c>
      <c r="AA178" s="2">
        <v>38.877049180327866</v>
      </c>
      <c r="AB178" s="2">
        <v>8.5500000000000007</v>
      </c>
      <c r="AC178" s="2">
        <v>47.42704918032787</v>
      </c>
      <c r="AD178" s="2"/>
      <c r="AF178" s="2"/>
      <c r="AG178" s="2"/>
      <c r="AH178" s="2"/>
      <c r="AI178" s="2">
        <v>183.56704918032787</v>
      </c>
      <c r="AJ178" s="2">
        <v>98.73</v>
      </c>
      <c r="AK178" s="2">
        <v>20.7333</v>
      </c>
      <c r="AL178" s="2">
        <v>77.996700000000004</v>
      </c>
      <c r="AM178" s="2">
        <f t="shared" si="4"/>
        <v>282.3</v>
      </c>
      <c r="AN178" s="2"/>
      <c r="AO178" s="3"/>
      <c r="AP178" s="2"/>
      <c r="AQ178" s="3"/>
      <c r="AR178" s="2"/>
      <c r="AS178" s="3"/>
      <c r="AT178" s="2"/>
      <c r="AU178" s="3"/>
      <c r="AV178" s="2">
        <f t="shared" si="5"/>
        <v>0</v>
      </c>
      <c r="AW178" s="2"/>
      <c r="AX178" s="3"/>
      <c r="AY178" s="2">
        <v>8</v>
      </c>
      <c r="AZ178" s="3" t="s">
        <v>428</v>
      </c>
      <c r="BA178" s="2"/>
      <c r="BB178" s="3"/>
      <c r="BC178" s="2"/>
      <c r="BD178" s="3"/>
    </row>
    <row r="179" spans="2:56">
      <c r="B179" t="s">
        <v>170</v>
      </c>
      <c r="C179" t="s">
        <v>171</v>
      </c>
      <c r="E179" s="2" t="s">
        <v>42</v>
      </c>
      <c r="G179" s="3" t="s">
        <v>429</v>
      </c>
      <c r="H179" s="3" t="s">
        <v>403</v>
      </c>
      <c r="I179" s="2">
        <v>365.6</v>
      </c>
      <c r="J179" s="2">
        <v>80</v>
      </c>
      <c r="K179" s="2"/>
      <c r="L179" s="2"/>
      <c r="M179" s="2"/>
      <c r="N179" s="2">
        <v>445.6</v>
      </c>
      <c r="O179" s="2">
        <v>16</v>
      </c>
      <c r="P179" t="s">
        <v>58</v>
      </c>
      <c r="Q179" t="s">
        <v>46</v>
      </c>
      <c r="R179" s="2">
        <v>88.61</v>
      </c>
      <c r="S179" s="2">
        <v>277</v>
      </c>
      <c r="T179" t="s">
        <v>47</v>
      </c>
      <c r="U179" s="2">
        <v>13.85</v>
      </c>
      <c r="V179" s="2">
        <v>3.05</v>
      </c>
      <c r="W179" s="2">
        <v>16.899999999999999</v>
      </c>
      <c r="X179" s="2">
        <v>0.44</v>
      </c>
      <c r="Y179" s="2">
        <v>276.99371379267842</v>
      </c>
      <c r="Z179" t="s">
        <v>53</v>
      </c>
      <c r="AA179" s="2">
        <v>73.680327868852459</v>
      </c>
      <c r="AB179" s="2">
        <v>16.21</v>
      </c>
      <c r="AC179" s="2">
        <v>89.890327868852452</v>
      </c>
      <c r="AD179" s="2"/>
      <c r="AF179" s="2"/>
      <c r="AG179" s="2"/>
      <c r="AH179" s="2"/>
      <c r="AI179" s="2">
        <v>258.50032786885248</v>
      </c>
      <c r="AJ179" s="2">
        <v>187.1</v>
      </c>
      <c r="AK179" s="2">
        <v>39.290999999999997</v>
      </c>
      <c r="AL179" s="2">
        <v>147.809</v>
      </c>
      <c r="AM179" s="2">
        <f t="shared" si="4"/>
        <v>445.6</v>
      </c>
      <c r="AN179" s="2"/>
      <c r="AO179" s="3"/>
      <c r="AP179" s="2"/>
      <c r="AQ179" s="3"/>
      <c r="AR179" s="2"/>
      <c r="AS179" s="3"/>
      <c r="AT179" s="2"/>
      <c r="AU179" s="3"/>
      <c r="AV179" s="2">
        <f t="shared" si="5"/>
        <v>0</v>
      </c>
      <c r="AW179" s="2"/>
      <c r="AX179" s="3"/>
      <c r="AY179" s="2">
        <v>16</v>
      </c>
      <c r="AZ179" s="3" t="s">
        <v>430</v>
      </c>
      <c r="BA179" s="2"/>
      <c r="BB179" s="3"/>
      <c r="BC179" s="2"/>
      <c r="BD179" s="3"/>
    </row>
    <row r="180" spans="2:56">
      <c r="B180" t="s">
        <v>176</v>
      </c>
      <c r="C180" t="s">
        <v>177</v>
      </c>
      <c r="E180" s="2" t="s">
        <v>42</v>
      </c>
      <c r="G180" s="3" t="s">
        <v>401</v>
      </c>
      <c r="H180" s="3" t="s">
        <v>353</v>
      </c>
      <c r="I180" s="2">
        <v>520</v>
      </c>
      <c r="J180" s="2">
        <v>80</v>
      </c>
      <c r="K180" s="2"/>
      <c r="L180" s="2"/>
      <c r="M180" s="2"/>
      <c r="N180" s="2">
        <v>600</v>
      </c>
      <c r="O180" s="2">
        <v>20</v>
      </c>
      <c r="P180" t="s">
        <v>45</v>
      </c>
      <c r="Q180" t="s">
        <v>46</v>
      </c>
      <c r="R180" s="2">
        <v>109.8</v>
      </c>
      <c r="S180" s="2">
        <v>410.2</v>
      </c>
      <c r="T180" t="s">
        <v>47</v>
      </c>
      <c r="U180" s="2">
        <v>20.51</v>
      </c>
      <c r="V180" s="2">
        <v>4.51</v>
      </c>
      <c r="W180" s="2">
        <v>25.02</v>
      </c>
      <c r="X180" s="2">
        <v>0.55000000000000004</v>
      </c>
      <c r="Y180" s="2">
        <v>410.20584247504007</v>
      </c>
      <c r="Z180" t="s">
        <v>53</v>
      </c>
      <c r="AA180" s="2">
        <v>109.11475409836065</v>
      </c>
      <c r="AB180" s="2">
        <v>24.01</v>
      </c>
      <c r="AC180" s="2">
        <v>133.12475409836065</v>
      </c>
      <c r="AD180" s="2"/>
      <c r="AF180" s="2"/>
      <c r="AG180" s="2"/>
      <c r="AH180" s="2"/>
      <c r="AI180" s="2">
        <v>322.92475409836067</v>
      </c>
      <c r="AJ180" s="2">
        <v>277.08</v>
      </c>
      <c r="AK180" s="2">
        <v>58.186799999999998</v>
      </c>
      <c r="AL180" s="2">
        <v>218.89320000000001</v>
      </c>
      <c r="AM180" s="2">
        <f t="shared" si="4"/>
        <v>0</v>
      </c>
      <c r="AN180" s="2">
        <v>600</v>
      </c>
      <c r="AO180" s="3" t="s">
        <v>431</v>
      </c>
      <c r="AP180" s="2"/>
      <c r="AQ180" s="3"/>
      <c r="AR180" s="2"/>
      <c r="AS180" s="3"/>
      <c r="AT180" s="2"/>
      <c r="AU180" s="3"/>
      <c r="AV180" s="2">
        <f t="shared" si="5"/>
        <v>0</v>
      </c>
      <c r="AW180" s="2"/>
      <c r="AX180" s="3"/>
      <c r="AY180" s="2">
        <v>20</v>
      </c>
      <c r="AZ180" s="3" t="s">
        <v>432</v>
      </c>
      <c r="BA180" s="2"/>
      <c r="BB180" s="3"/>
      <c r="BC180" s="2"/>
      <c r="BD180" s="3"/>
    </row>
    <row r="181" spans="2:56">
      <c r="B181" t="s">
        <v>182</v>
      </c>
      <c r="C181" t="s">
        <v>183</v>
      </c>
      <c r="E181" s="2" t="s">
        <v>42</v>
      </c>
      <c r="G181" s="3" t="s">
        <v>407</v>
      </c>
      <c r="H181" s="3" t="s">
        <v>386</v>
      </c>
      <c r="I181" s="2">
        <v>372.3</v>
      </c>
      <c r="J181" s="2">
        <v>80</v>
      </c>
      <c r="K181" s="2"/>
      <c r="L181" s="2"/>
      <c r="M181" s="2"/>
      <c r="N181" s="2">
        <v>452.3</v>
      </c>
      <c r="O181" s="2">
        <v>20</v>
      </c>
      <c r="P181" t="s">
        <v>58</v>
      </c>
      <c r="Q181" t="s">
        <v>46</v>
      </c>
      <c r="R181" s="2">
        <v>91.05</v>
      </c>
      <c r="S181" s="2">
        <v>281.2</v>
      </c>
      <c r="T181" t="s">
        <v>47</v>
      </c>
      <c r="U181" s="2">
        <v>14.06</v>
      </c>
      <c r="V181" s="2">
        <v>3.1</v>
      </c>
      <c r="W181" s="2">
        <v>17.16</v>
      </c>
      <c r="X181" s="2">
        <v>0.55000000000000004</v>
      </c>
      <c r="Y181" s="2">
        <v>281.24614815727847</v>
      </c>
      <c r="Z181" t="s">
        <v>53</v>
      </c>
      <c r="AA181" s="2">
        <v>74.811475409836063</v>
      </c>
      <c r="AB181" s="2">
        <v>16.46</v>
      </c>
      <c r="AC181" s="2">
        <v>91.271475409836071</v>
      </c>
      <c r="AD181" s="2"/>
      <c r="AF181" s="2"/>
      <c r="AG181" s="2"/>
      <c r="AH181" s="2"/>
      <c r="AI181" s="2">
        <v>262.32147540983607</v>
      </c>
      <c r="AJ181" s="2">
        <v>189.98</v>
      </c>
      <c r="AK181" s="2">
        <v>39.895800000000001</v>
      </c>
      <c r="AL181" s="2">
        <v>150.08420000000001</v>
      </c>
      <c r="AM181" s="2">
        <f t="shared" si="4"/>
        <v>452.3</v>
      </c>
      <c r="AN181" s="2"/>
      <c r="AO181" s="3"/>
      <c r="AP181" s="2"/>
      <c r="AQ181" s="3"/>
      <c r="AR181" s="2"/>
      <c r="AS181" s="3"/>
      <c r="AT181" s="2"/>
      <c r="AU181" s="3"/>
      <c r="AV181" s="2">
        <f t="shared" si="5"/>
        <v>0</v>
      </c>
      <c r="AW181" s="2"/>
      <c r="AX181" s="3"/>
      <c r="AY181" s="2">
        <v>20</v>
      </c>
      <c r="AZ181" s="3" t="s">
        <v>433</v>
      </c>
      <c r="BA181" s="2"/>
      <c r="BB181" s="3"/>
      <c r="BC181" s="2"/>
      <c r="BD181" s="3"/>
    </row>
    <row r="182" spans="2:56">
      <c r="B182" t="s">
        <v>312</v>
      </c>
      <c r="C182" t="s">
        <v>313</v>
      </c>
      <c r="E182" s="2" t="s">
        <v>42</v>
      </c>
      <c r="G182" s="3" t="s">
        <v>434</v>
      </c>
      <c r="H182" s="3" t="s">
        <v>429</v>
      </c>
      <c r="I182" s="2">
        <v>887.4</v>
      </c>
      <c r="J182" s="2">
        <v>105</v>
      </c>
      <c r="K182" s="2"/>
      <c r="L182" s="2"/>
      <c r="M182" s="2"/>
      <c r="N182" s="2">
        <v>992.4</v>
      </c>
      <c r="O182" s="2">
        <v>36</v>
      </c>
      <c r="P182" t="s">
        <v>58</v>
      </c>
      <c r="Q182" t="s">
        <v>46</v>
      </c>
      <c r="R182" s="2">
        <v>236.09</v>
      </c>
      <c r="S182" s="2">
        <v>651.4</v>
      </c>
      <c r="T182" t="s">
        <v>47</v>
      </c>
      <c r="U182" s="2">
        <v>32.57</v>
      </c>
      <c r="V182" s="2">
        <v>7.16</v>
      </c>
      <c r="W182" s="2">
        <v>39.729999999999997</v>
      </c>
      <c r="X182" s="2"/>
      <c r="Y182" s="2">
        <v>651.30434202894685</v>
      </c>
      <c r="Z182" t="s">
        <v>190</v>
      </c>
      <c r="AA182" s="2">
        <v>160.15573770491804</v>
      </c>
      <c r="AB182" s="2">
        <v>35.229999999999997</v>
      </c>
      <c r="AC182" s="2">
        <v>195.38573770491803</v>
      </c>
      <c r="AD182" s="2"/>
      <c r="AF182" s="2"/>
      <c r="AG182" s="2"/>
      <c r="AH182" s="2"/>
      <c r="AI182" s="2">
        <v>536.47573770491806</v>
      </c>
      <c r="AJ182" s="2">
        <v>455.92</v>
      </c>
      <c r="AK182" s="2">
        <v>95.743200000000002</v>
      </c>
      <c r="AL182" s="2">
        <v>360.17680000000001</v>
      </c>
      <c r="AM182" s="2">
        <f t="shared" si="4"/>
        <v>992.4</v>
      </c>
      <c r="AN182" s="2"/>
      <c r="AO182" s="3"/>
      <c r="AP182" s="2"/>
      <c r="AQ182" s="3"/>
      <c r="AR182" s="2"/>
      <c r="AS182" s="3"/>
      <c r="AT182" s="2"/>
      <c r="AU182" s="3"/>
      <c r="AV182" s="2">
        <f t="shared" si="5"/>
        <v>36</v>
      </c>
      <c r="AW182" s="2"/>
      <c r="AX182" s="3"/>
      <c r="AY182" s="2"/>
      <c r="AZ182" s="3"/>
      <c r="BA182" s="2"/>
      <c r="BB182" s="3"/>
      <c r="BC182" s="2"/>
      <c r="BD182" s="3"/>
    </row>
    <row r="183" spans="2:56">
      <c r="B183" t="s">
        <v>312</v>
      </c>
      <c r="C183" t="s">
        <v>313</v>
      </c>
      <c r="E183" s="2" t="s">
        <v>42</v>
      </c>
      <c r="G183" s="3" t="s">
        <v>349</v>
      </c>
      <c r="H183" s="3" t="s">
        <v>386</v>
      </c>
      <c r="I183" s="2">
        <v>282.2</v>
      </c>
      <c r="J183" s="2">
        <v>105</v>
      </c>
      <c r="K183" s="2"/>
      <c r="L183" s="2"/>
      <c r="M183" s="2"/>
      <c r="N183" s="2">
        <v>387.2</v>
      </c>
      <c r="O183" s="2">
        <v>12</v>
      </c>
      <c r="P183" t="s">
        <v>58</v>
      </c>
      <c r="Q183" t="s">
        <v>46</v>
      </c>
      <c r="R183" s="2">
        <v>92.11</v>
      </c>
      <c r="S183" s="2">
        <v>190</v>
      </c>
      <c r="T183" t="s">
        <v>47</v>
      </c>
      <c r="U183" s="2">
        <v>9.5</v>
      </c>
      <c r="V183" s="2">
        <v>2.1</v>
      </c>
      <c r="W183" s="2">
        <v>11.6</v>
      </c>
      <c r="X183" s="2"/>
      <c r="Y183" s="2">
        <v>190.10126734178229</v>
      </c>
      <c r="Z183" t="s">
        <v>190</v>
      </c>
      <c r="AA183" s="2">
        <v>46.745901639344261</v>
      </c>
      <c r="AB183" s="2">
        <v>10.29</v>
      </c>
      <c r="AC183" s="2">
        <v>57.03590163934426</v>
      </c>
      <c r="AD183" s="2"/>
      <c r="AF183" s="2"/>
      <c r="AG183" s="2"/>
      <c r="AH183" s="2"/>
      <c r="AI183" s="2">
        <v>254.14590163934426</v>
      </c>
      <c r="AJ183" s="2">
        <v>133.06</v>
      </c>
      <c r="AK183" s="2">
        <v>27.942599999999999</v>
      </c>
      <c r="AL183" s="2">
        <v>105.1174</v>
      </c>
      <c r="AM183" s="2">
        <f t="shared" si="4"/>
        <v>387.2</v>
      </c>
      <c r="AN183" s="2"/>
      <c r="AO183" s="3"/>
      <c r="AP183" s="2"/>
      <c r="AQ183" s="3"/>
      <c r="AR183" s="2"/>
      <c r="AS183" s="3"/>
      <c r="AT183" s="2"/>
      <c r="AU183" s="3"/>
      <c r="AV183" s="2">
        <f t="shared" si="5"/>
        <v>0</v>
      </c>
      <c r="AW183" s="2"/>
      <c r="AX183" s="3"/>
      <c r="AY183" s="2"/>
      <c r="AZ183" s="3"/>
      <c r="BA183" s="2"/>
      <c r="BB183" s="3"/>
      <c r="BC183" s="2">
        <v>12</v>
      </c>
      <c r="BD183" s="3" t="s">
        <v>435</v>
      </c>
    </row>
    <row r="184" spans="2:56">
      <c r="B184" t="s">
        <v>188</v>
      </c>
      <c r="C184" t="s">
        <v>189</v>
      </c>
      <c r="E184" s="2" t="s">
        <v>42</v>
      </c>
      <c r="G184" s="3" t="s">
        <v>407</v>
      </c>
      <c r="H184" s="3" t="s">
        <v>375</v>
      </c>
      <c r="I184" s="2">
        <v>331.5</v>
      </c>
      <c r="J184" s="2">
        <v>80</v>
      </c>
      <c r="K184" s="2"/>
      <c r="L184" s="2"/>
      <c r="M184" s="2"/>
      <c r="N184" s="2">
        <v>411.5</v>
      </c>
      <c r="O184" s="2">
        <v>18</v>
      </c>
      <c r="P184" t="s">
        <v>58</v>
      </c>
      <c r="Q184" t="s">
        <v>46</v>
      </c>
      <c r="R184" s="2">
        <v>97.9</v>
      </c>
      <c r="S184" s="2">
        <v>233.6</v>
      </c>
      <c r="T184" t="s">
        <v>47</v>
      </c>
      <c r="U184" s="2">
        <v>11.68</v>
      </c>
      <c r="V184" s="2">
        <v>2.57</v>
      </c>
      <c r="W184" s="2">
        <v>14.25</v>
      </c>
      <c r="X184" s="2">
        <v>0.52</v>
      </c>
      <c r="Y184" s="2">
        <v>233.60155734371563</v>
      </c>
      <c r="Z184" t="s">
        <v>190</v>
      </c>
      <c r="AA184" s="2">
        <v>57.442622950819676</v>
      </c>
      <c r="AB184" s="2">
        <v>12.64</v>
      </c>
      <c r="AC184" s="2">
        <v>70.082622950819669</v>
      </c>
      <c r="AD184" s="2"/>
      <c r="AF184" s="2"/>
      <c r="AG184" s="2"/>
      <c r="AH184" s="2"/>
      <c r="AI184" s="2">
        <v>247.98262295081966</v>
      </c>
      <c r="AJ184" s="2">
        <v>163.52000000000001</v>
      </c>
      <c r="AK184" s="2">
        <v>34.339199999999998</v>
      </c>
      <c r="AL184" s="2">
        <v>129.1808</v>
      </c>
      <c r="AM184" s="2">
        <f t="shared" si="4"/>
        <v>411.5</v>
      </c>
      <c r="AN184" s="2"/>
      <c r="AO184" s="3"/>
      <c r="AP184" s="2"/>
      <c r="AQ184" s="3"/>
      <c r="AR184" s="2"/>
      <c r="AS184" s="3"/>
      <c r="AT184" s="2"/>
      <c r="AU184" s="3"/>
      <c r="AV184" s="2">
        <f t="shared" si="5"/>
        <v>0</v>
      </c>
      <c r="AW184" s="2"/>
      <c r="AX184" s="3"/>
      <c r="AY184" s="2">
        <v>18</v>
      </c>
      <c r="AZ184" s="3" t="s">
        <v>436</v>
      </c>
      <c r="BA184" s="2"/>
      <c r="BB184" s="3"/>
      <c r="BC184" s="2"/>
      <c r="BD184" s="3"/>
    </row>
    <row r="185" spans="2:56">
      <c r="B185" t="s">
        <v>188</v>
      </c>
      <c r="C185" t="s">
        <v>189</v>
      </c>
      <c r="E185" s="2" t="s">
        <v>42</v>
      </c>
      <c r="G185" s="3" t="s">
        <v>381</v>
      </c>
      <c r="H185" s="3" t="s">
        <v>356</v>
      </c>
      <c r="I185" s="2">
        <v>1290.3</v>
      </c>
      <c r="J185" s="2">
        <v>80</v>
      </c>
      <c r="K185" s="2"/>
      <c r="L185" s="2"/>
      <c r="M185" s="2"/>
      <c r="N185" s="2">
        <v>1370.3</v>
      </c>
      <c r="O185" s="2">
        <v>7.5</v>
      </c>
      <c r="P185" t="s">
        <v>58</v>
      </c>
      <c r="Q185" t="s">
        <v>46</v>
      </c>
      <c r="R185" s="2">
        <v>325.99</v>
      </c>
      <c r="S185" s="2">
        <v>964.4</v>
      </c>
      <c r="T185" t="s">
        <v>47</v>
      </c>
      <c r="U185" s="2">
        <v>48.22</v>
      </c>
      <c r="V185" s="2">
        <v>10.6</v>
      </c>
      <c r="W185" s="2">
        <v>58.82</v>
      </c>
      <c r="X185" s="2"/>
      <c r="Y185" s="2">
        <v>964.30642870952477</v>
      </c>
      <c r="Z185" t="s">
        <v>190</v>
      </c>
      <c r="AA185" s="2">
        <v>237.12295081967213</v>
      </c>
      <c r="AB185" s="2">
        <v>52.17</v>
      </c>
      <c r="AC185" s="2">
        <v>289.29295081967211</v>
      </c>
      <c r="AD185" s="2"/>
      <c r="AF185" s="2"/>
      <c r="AG185" s="2"/>
      <c r="AH185" s="2"/>
      <c r="AI185" s="2">
        <v>695.28295081967212</v>
      </c>
      <c r="AJ185" s="2">
        <v>675.02</v>
      </c>
      <c r="AK185" s="2">
        <v>141.7542</v>
      </c>
      <c r="AL185" s="2">
        <v>533.26580000000001</v>
      </c>
      <c r="AM185" s="2">
        <f t="shared" si="4"/>
        <v>1370.3</v>
      </c>
      <c r="AN185" s="2"/>
      <c r="AO185" s="3"/>
      <c r="AP185" s="2"/>
      <c r="AQ185" s="3"/>
      <c r="AR185" s="2"/>
      <c r="AS185" s="3"/>
      <c r="AT185" s="2"/>
      <c r="AU185" s="3"/>
      <c r="AV185" s="2">
        <f t="shared" si="5"/>
        <v>0</v>
      </c>
      <c r="AW185" s="2"/>
      <c r="AX185" s="3"/>
      <c r="AY185" s="2"/>
      <c r="AZ185" s="3"/>
      <c r="BA185" s="2"/>
      <c r="BB185" s="3"/>
      <c r="BC185" s="2">
        <v>7.5</v>
      </c>
      <c r="BD185" s="3" t="s">
        <v>437</v>
      </c>
    </row>
    <row r="186" spans="2:56">
      <c r="B186" t="s">
        <v>188</v>
      </c>
      <c r="C186" t="s">
        <v>189</v>
      </c>
      <c r="E186" s="2" t="s">
        <v>42</v>
      </c>
      <c r="G186" s="3" t="s">
        <v>375</v>
      </c>
      <c r="H186" s="3" t="s">
        <v>409</v>
      </c>
      <c r="I186" s="2">
        <v>331.5</v>
      </c>
      <c r="J186" s="2">
        <v>80</v>
      </c>
      <c r="K186" s="2"/>
      <c r="L186" s="2"/>
      <c r="M186" s="2"/>
      <c r="N186" s="2">
        <v>411.5</v>
      </c>
      <c r="O186" s="2">
        <v>18</v>
      </c>
      <c r="P186" t="s">
        <v>58</v>
      </c>
      <c r="Q186" t="s">
        <v>46</v>
      </c>
      <c r="R186" s="2">
        <v>97.9</v>
      </c>
      <c r="S186" s="2">
        <v>233.6</v>
      </c>
      <c r="T186" t="s">
        <v>47</v>
      </c>
      <c r="U186" s="2">
        <v>11.68</v>
      </c>
      <c r="V186" s="2">
        <v>2.57</v>
      </c>
      <c r="W186" s="2">
        <v>14.25</v>
      </c>
      <c r="X186" s="2">
        <v>0.52</v>
      </c>
      <c r="Y186" s="2">
        <v>233.60155734371563</v>
      </c>
      <c r="Z186" t="s">
        <v>190</v>
      </c>
      <c r="AA186" s="2">
        <v>57.442622950819676</v>
      </c>
      <c r="AB186" s="2">
        <v>12.64</v>
      </c>
      <c r="AC186" s="2">
        <v>70.082622950819669</v>
      </c>
      <c r="AD186" s="2"/>
      <c r="AF186" s="2"/>
      <c r="AG186" s="2"/>
      <c r="AH186" s="2"/>
      <c r="AI186" s="2">
        <v>247.98262295081966</v>
      </c>
      <c r="AJ186" s="2">
        <v>163.52000000000001</v>
      </c>
      <c r="AK186" s="2">
        <v>34.339199999999998</v>
      </c>
      <c r="AL186" s="2">
        <v>129.1808</v>
      </c>
      <c r="AM186" s="2">
        <f t="shared" si="4"/>
        <v>411.5</v>
      </c>
      <c r="AN186" s="2"/>
      <c r="AO186" s="3"/>
      <c r="AP186" s="2"/>
      <c r="AQ186" s="3"/>
      <c r="AR186" s="2"/>
      <c r="AS186" s="3"/>
      <c r="AT186" s="2"/>
      <c r="AU186" s="3"/>
      <c r="AV186" s="2">
        <f t="shared" si="5"/>
        <v>0</v>
      </c>
      <c r="AW186" s="2"/>
      <c r="AX186" s="3"/>
      <c r="AY186" s="2">
        <v>18</v>
      </c>
      <c r="AZ186" s="3" t="s">
        <v>438</v>
      </c>
      <c r="BA186" s="2"/>
      <c r="BB186" s="3"/>
      <c r="BC186" s="2"/>
      <c r="BD186" s="3"/>
    </row>
    <row r="187" spans="2:56">
      <c r="B187" t="s">
        <v>188</v>
      </c>
      <c r="C187" t="s">
        <v>189</v>
      </c>
      <c r="E187" s="2" t="s">
        <v>42</v>
      </c>
      <c r="G187" s="3" t="s">
        <v>403</v>
      </c>
      <c r="H187" s="3" t="s">
        <v>407</v>
      </c>
      <c r="I187" s="2">
        <v>26</v>
      </c>
      <c r="J187" s="2">
        <v>80</v>
      </c>
      <c r="K187" s="2"/>
      <c r="L187" s="2"/>
      <c r="M187" s="2"/>
      <c r="N187" s="2">
        <v>106</v>
      </c>
      <c r="O187" s="2">
        <v>6</v>
      </c>
      <c r="P187" t="s">
        <v>77</v>
      </c>
      <c r="Q187" t="s">
        <v>46</v>
      </c>
      <c r="R187" s="2">
        <v>19.399999999999999</v>
      </c>
      <c r="S187" s="2">
        <v>6.6</v>
      </c>
      <c r="T187" t="s">
        <v>47</v>
      </c>
      <c r="U187" s="2">
        <v>0.33</v>
      </c>
      <c r="V187" s="2">
        <v>7.0000000000000007E-2</v>
      </c>
      <c r="W187" s="2">
        <v>0.4</v>
      </c>
      <c r="X187" s="2">
        <v>2.1800000000000002</v>
      </c>
      <c r="Y187" s="2">
        <v>6.6000440002933356</v>
      </c>
      <c r="Z187" t="s">
        <v>190</v>
      </c>
      <c r="AA187" s="2">
        <v>1.6229508196721312</v>
      </c>
      <c r="AB187" s="2">
        <v>0.36</v>
      </c>
      <c r="AC187" s="2">
        <v>1.982950819672131</v>
      </c>
      <c r="AD187" s="2"/>
      <c r="AF187" s="2"/>
      <c r="AG187" s="2"/>
      <c r="AH187" s="2"/>
      <c r="AI187" s="2">
        <v>101.38295081967213</v>
      </c>
      <c r="AJ187" s="2">
        <v>4.62</v>
      </c>
      <c r="AK187" s="2">
        <v>0.97019999999999995</v>
      </c>
      <c r="AL187" s="2">
        <v>3.6497999999999999</v>
      </c>
      <c r="AM187" s="2">
        <f t="shared" si="4"/>
        <v>0</v>
      </c>
      <c r="AN187" s="2"/>
      <c r="AO187" s="3"/>
      <c r="AP187" s="2">
        <v>106</v>
      </c>
      <c r="AQ187" s="3" t="s">
        <v>439</v>
      </c>
      <c r="AR187" s="2"/>
      <c r="AS187" s="3"/>
      <c r="AT187" s="2"/>
      <c r="AU187" s="3"/>
      <c r="AV187" s="2">
        <f t="shared" si="5"/>
        <v>0</v>
      </c>
      <c r="AW187" s="2"/>
      <c r="AX187" s="3"/>
      <c r="AY187" s="2">
        <v>6</v>
      </c>
      <c r="AZ187" s="3" t="s">
        <v>440</v>
      </c>
      <c r="BA187" s="2"/>
      <c r="BB187" s="3"/>
      <c r="BC187" s="2"/>
      <c r="BD187" s="3"/>
    </row>
    <row r="188" spans="2:56">
      <c r="B188" t="s">
        <v>188</v>
      </c>
      <c r="C188" t="s">
        <v>189</v>
      </c>
      <c r="E188" s="2" t="s">
        <v>42</v>
      </c>
      <c r="G188" s="3" t="s">
        <v>390</v>
      </c>
      <c r="H188" s="3" t="s">
        <v>365</v>
      </c>
      <c r="I188" s="2">
        <v>364.16</v>
      </c>
      <c r="J188" s="2">
        <v>80</v>
      </c>
      <c r="K188" s="2"/>
      <c r="L188" s="2"/>
      <c r="M188" s="2"/>
      <c r="N188" s="2">
        <v>444.16</v>
      </c>
      <c r="O188" s="2">
        <v>18</v>
      </c>
      <c r="P188" t="s">
        <v>58</v>
      </c>
      <c r="Q188" t="s">
        <v>46</v>
      </c>
      <c r="R188" s="2">
        <v>105.67</v>
      </c>
      <c r="S188" s="2">
        <v>258.39999999999998</v>
      </c>
      <c r="T188" t="s">
        <v>47</v>
      </c>
      <c r="U188" s="2">
        <v>12.92</v>
      </c>
      <c r="V188" s="2">
        <v>2.85</v>
      </c>
      <c r="W188" s="2">
        <v>15.77</v>
      </c>
      <c r="X188" s="2">
        <v>0.52</v>
      </c>
      <c r="Y188" s="2">
        <v>258.50172334482232</v>
      </c>
      <c r="Z188" t="s">
        <v>190</v>
      </c>
      <c r="AA188" s="2">
        <v>63.565573770491802</v>
      </c>
      <c r="AB188" s="2">
        <v>13.99</v>
      </c>
      <c r="AC188" s="2">
        <v>77.555573770491804</v>
      </c>
      <c r="AD188" s="2"/>
      <c r="AF188" s="2"/>
      <c r="AG188" s="2"/>
      <c r="AH188" s="2"/>
      <c r="AI188" s="2">
        <v>263.22557377049179</v>
      </c>
      <c r="AJ188" s="2">
        <v>180.95</v>
      </c>
      <c r="AK188" s="2">
        <v>37.999499999999998</v>
      </c>
      <c r="AL188" s="2">
        <v>142.95050000000001</v>
      </c>
      <c r="AM188" s="2">
        <f t="shared" si="4"/>
        <v>444.16</v>
      </c>
      <c r="AN188" s="2"/>
      <c r="AO188" s="3"/>
      <c r="AP188" s="2"/>
      <c r="AQ188" s="3"/>
      <c r="AR188" s="2"/>
      <c r="AS188" s="3"/>
      <c r="AT188" s="2"/>
      <c r="AU188" s="3"/>
      <c r="AV188" s="2">
        <f t="shared" si="5"/>
        <v>0</v>
      </c>
      <c r="AW188" s="2"/>
      <c r="AX188" s="3"/>
      <c r="AY188" s="2">
        <v>18</v>
      </c>
      <c r="AZ188" s="3" t="s">
        <v>441</v>
      </c>
      <c r="BA188" s="2"/>
      <c r="BB188" s="3"/>
      <c r="BC188" s="2"/>
      <c r="BD188" s="3"/>
    </row>
    <row r="189" spans="2:56">
      <c r="B189" t="s">
        <v>192</v>
      </c>
      <c r="C189" t="s">
        <v>193</v>
      </c>
      <c r="E189" s="2" t="s">
        <v>42</v>
      </c>
      <c r="G189" s="3" t="s">
        <v>396</v>
      </c>
      <c r="H189" s="3" t="s">
        <v>368</v>
      </c>
      <c r="I189" s="2">
        <v>1173</v>
      </c>
      <c r="J189" s="2">
        <v>90</v>
      </c>
      <c r="K189" s="2"/>
      <c r="L189" s="2"/>
      <c r="M189" s="2"/>
      <c r="N189" s="2">
        <v>1263</v>
      </c>
      <c r="O189" s="2"/>
      <c r="P189" t="s">
        <v>58</v>
      </c>
      <c r="Q189" t="s">
        <v>46</v>
      </c>
      <c r="R189" s="2">
        <v>300.47000000000003</v>
      </c>
      <c r="S189" s="2">
        <v>872.6</v>
      </c>
      <c r="T189" t="s">
        <v>47</v>
      </c>
      <c r="U189" s="2">
        <v>43.63</v>
      </c>
      <c r="V189" s="2">
        <v>9.59</v>
      </c>
      <c r="W189" s="2">
        <v>53.22</v>
      </c>
      <c r="X189" s="2"/>
      <c r="Y189" s="2">
        <v>872.53915026100174</v>
      </c>
      <c r="Z189" t="s">
        <v>190</v>
      </c>
      <c r="AA189" s="2">
        <v>214.55737704918033</v>
      </c>
      <c r="AB189" s="2">
        <v>47.2</v>
      </c>
      <c r="AC189" s="2">
        <v>261.75737704918032</v>
      </c>
      <c r="AD189" s="2"/>
      <c r="AF189" s="2"/>
      <c r="AG189" s="2"/>
      <c r="AH189" s="2"/>
      <c r="AI189" s="2">
        <v>652.22737704918029</v>
      </c>
      <c r="AJ189" s="2">
        <v>610.77</v>
      </c>
      <c r="AK189" s="2">
        <v>128.26169999999999</v>
      </c>
      <c r="AL189" s="2">
        <v>482.50830000000002</v>
      </c>
      <c r="AM189" s="2">
        <f t="shared" si="4"/>
        <v>1263</v>
      </c>
      <c r="AN189" s="2"/>
      <c r="AO189" s="3"/>
      <c r="AP189" s="2"/>
      <c r="AQ189" s="3"/>
      <c r="AR189" s="2"/>
      <c r="AS189" s="3"/>
      <c r="AT189" s="2"/>
      <c r="AU189" s="3"/>
      <c r="AV189" s="2">
        <f t="shared" si="5"/>
        <v>0</v>
      </c>
      <c r="AW189" s="2"/>
      <c r="AX189" s="3"/>
      <c r="AY189" s="2"/>
      <c r="AZ189" s="3"/>
      <c r="BA189" s="2"/>
      <c r="BB189" s="3"/>
      <c r="BC189" s="2"/>
      <c r="BD189" s="3"/>
    </row>
    <row r="190" spans="2:56">
      <c r="B190" t="s">
        <v>192</v>
      </c>
      <c r="C190" t="s">
        <v>193</v>
      </c>
      <c r="E190" s="2" t="s">
        <v>42</v>
      </c>
      <c r="G190" s="3" t="s">
        <v>386</v>
      </c>
      <c r="H190" s="3" t="s">
        <v>362</v>
      </c>
      <c r="I190" s="2">
        <v>239.7</v>
      </c>
      <c r="J190" s="2">
        <v>90</v>
      </c>
      <c r="K190" s="2"/>
      <c r="L190" s="2"/>
      <c r="M190" s="2"/>
      <c r="N190" s="2">
        <v>329.7</v>
      </c>
      <c r="O190" s="2"/>
      <c r="P190" t="s">
        <v>58</v>
      </c>
      <c r="Q190" t="s">
        <v>46</v>
      </c>
      <c r="R190" s="2">
        <v>78.44</v>
      </c>
      <c r="S190" s="2">
        <v>161.19999999999999</v>
      </c>
      <c r="T190" t="s">
        <v>47</v>
      </c>
      <c r="U190" s="2">
        <v>8.06</v>
      </c>
      <c r="V190" s="2">
        <v>1.78</v>
      </c>
      <c r="W190" s="2">
        <v>9.84</v>
      </c>
      <c r="X190" s="2"/>
      <c r="Y190" s="2">
        <v>161.26774178494523</v>
      </c>
      <c r="Z190" t="s">
        <v>190</v>
      </c>
      <c r="AA190" s="2">
        <v>39.655737704918032</v>
      </c>
      <c r="AB190" s="2">
        <v>8.73</v>
      </c>
      <c r="AC190" s="2">
        <v>48.385737704918036</v>
      </c>
      <c r="AD190" s="2"/>
      <c r="AF190" s="2"/>
      <c r="AG190" s="2"/>
      <c r="AH190" s="2"/>
      <c r="AI190" s="2">
        <v>216.82573770491803</v>
      </c>
      <c r="AJ190" s="2">
        <v>112.89</v>
      </c>
      <c r="AK190" s="2">
        <v>23.706900000000001</v>
      </c>
      <c r="AL190" s="2">
        <v>89.183099999999996</v>
      </c>
      <c r="AM190" s="2">
        <f t="shared" si="4"/>
        <v>329.7</v>
      </c>
      <c r="AN190" s="2"/>
      <c r="AO190" s="3"/>
      <c r="AP190" s="2"/>
      <c r="AQ190" s="3"/>
      <c r="AR190" s="2"/>
      <c r="AS190" s="3"/>
      <c r="AT190" s="2"/>
      <c r="AU190" s="3"/>
      <c r="AV190" s="2">
        <f t="shared" si="5"/>
        <v>0</v>
      </c>
      <c r="AW190" s="2"/>
      <c r="AX190" s="3"/>
      <c r="AY190" s="2"/>
      <c r="AZ190" s="3"/>
      <c r="BA190" s="2"/>
      <c r="BB190" s="3"/>
      <c r="BC190" s="2"/>
      <c r="BD190" s="3"/>
    </row>
    <row r="191" spans="2:56">
      <c r="B191" t="s">
        <v>324</v>
      </c>
      <c r="C191" t="s">
        <v>325</v>
      </c>
      <c r="E191" s="2" t="s">
        <v>42</v>
      </c>
      <c r="G191" s="3" t="s">
        <v>396</v>
      </c>
      <c r="H191" s="3" t="s">
        <v>360</v>
      </c>
      <c r="I191" s="2">
        <v>1659</v>
      </c>
      <c r="J191" s="2">
        <v>160</v>
      </c>
      <c r="K191" s="2"/>
      <c r="L191" s="2"/>
      <c r="M191" s="2"/>
      <c r="N191" s="2">
        <v>1819</v>
      </c>
      <c r="O191" s="2">
        <v>35</v>
      </c>
      <c r="P191" t="s">
        <v>58</v>
      </c>
      <c r="Q191" t="s">
        <v>46</v>
      </c>
      <c r="R191" s="2">
        <v>399.45</v>
      </c>
      <c r="S191" s="2">
        <v>1259.5999999999999</v>
      </c>
      <c r="T191" t="s">
        <v>47</v>
      </c>
      <c r="U191" s="2">
        <v>62.98</v>
      </c>
      <c r="V191" s="2">
        <v>13.85</v>
      </c>
      <c r="W191" s="2">
        <v>76.83</v>
      </c>
      <c r="X191" s="2">
        <v>59.62</v>
      </c>
      <c r="Y191" s="2">
        <v>1259.5417302782018</v>
      </c>
      <c r="Z191" t="s">
        <v>190</v>
      </c>
      <c r="AA191" s="2">
        <v>309.72131147540983</v>
      </c>
      <c r="AB191" s="2">
        <v>68.14</v>
      </c>
      <c r="AC191" s="2">
        <v>377.86131147540982</v>
      </c>
      <c r="AD191" s="2"/>
      <c r="AF191" s="2"/>
      <c r="AG191" s="2"/>
      <c r="AH191" s="2"/>
      <c r="AI191" s="2">
        <v>937.31131147540987</v>
      </c>
      <c r="AJ191" s="2">
        <v>881.69</v>
      </c>
      <c r="AK191" s="2">
        <v>185.1549</v>
      </c>
      <c r="AL191" s="2">
        <v>696.53510000000006</v>
      </c>
      <c r="AM191" s="2">
        <f t="shared" si="4"/>
        <v>0</v>
      </c>
      <c r="AN191" s="2"/>
      <c r="AO191" s="3"/>
      <c r="AP191" s="2">
        <v>1819</v>
      </c>
      <c r="AQ191" s="3" t="s">
        <v>442</v>
      </c>
      <c r="AR191" s="2"/>
      <c r="AS191" s="3"/>
      <c r="AT191" s="2"/>
      <c r="AU191" s="3"/>
      <c r="AV191" s="2">
        <f t="shared" si="5"/>
        <v>0</v>
      </c>
      <c r="AW191" s="2"/>
      <c r="AX191" s="3"/>
      <c r="AY191" s="2"/>
      <c r="AZ191" s="3"/>
      <c r="BA191" s="2"/>
      <c r="BB191" s="3"/>
      <c r="BC191" s="2">
        <v>35</v>
      </c>
      <c r="BD191" s="3" t="s">
        <v>443</v>
      </c>
    </row>
    <row r="192" spans="2:56">
      <c r="B192" t="s">
        <v>324</v>
      </c>
      <c r="C192" t="s">
        <v>325</v>
      </c>
      <c r="E192" s="2" t="s">
        <v>42</v>
      </c>
      <c r="G192" s="3" t="s">
        <v>368</v>
      </c>
      <c r="H192" s="3" t="s">
        <v>403</v>
      </c>
      <c r="I192" s="2">
        <v>1188</v>
      </c>
      <c r="J192" s="2">
        <v>140</v>
      </c>
      <c r="K192" s="2"/>
      <c r="L192" s="2"/>
      <c r="M192" s="2"/>
      <c r="N192" s="2">
        <v>1328</v>
      </c>
      <c r="O192" s="2"/>
      <c r="P192" t="s">
        <v>45</v>
      </c>
      <c r="Q192" t="s">
        <v>46</v>
      </c>
      <c r="R192" s="2">
        <v>243.02</v>
      </c>
      <c r="S192" s="2">
        <v>945</v>
      </c>
      <c r="T192" t="s">
        <v>47</v>
      </c>
      <c r="U192" s="2">
        <v>47.25</v>
      </c>
      <c r="V192" s="2">
        <v>10.39</v>
      </c>
      <c r="W192" s="2">
        <v>57.64</v>
      </c>
      <c r="X192" s="2"/>
      <c r="Y192" s="2">
        <v>944.97296648644328</v>
      </c>
      <c r="Z192" t="s">
        <v>190</v>
      </c>
      <c r="AA192" s="2">
        <v>232.36885245901638</v>
      </c>
      <c r="AB192" s="2">
        <v>51.12</v>
      </c>
      <c r="AC192" s="2">
        <v>283.48885245901641</v>
      </c>
      <c r="AD192" s="2"/>
      <c r="AF192" s="2"/>
      <c r="AG192" s="2"/>
      <c r="AH192" s="2"/>
      <c r="AI192" s="2">
        <v>666.50885245901634</v>
      </c>
      <c r="AJ192" s="2">
        <v>661.49</v>
      </c>
      <c r="AK192" s="2">
        <v>138.91290000000001</v>
      </c>
      <c r="AL192" s="2">
        <v>522.57709999999997</v>
      </c>
      <c r="AM192" s="2">
        <f t="shared" si="4"/>
        <v>0</v>
      </c>
      <c r="AN192" s="2">
        <v>1328</v>
      </c>
      <c r="AO192" s="3" t="s">
        <v>444</v>
      </c>
      <c r="AP192" s="2"/>
      <c r="AQ192" s="3"/>
      <c r="AR192" s="2"/>
      <c r="AS192" s="3"/>
      <c r="AT192" s="2"/>
      <c r="AU192" s="3"/>
      <c r="AV192" s="2">
        <f t="shared" si="5"/>
        <v>0</v>
      </c>
      <c r="AW192" s="2"/>
      <c r="AX192" s="3"/>
      <c r="AY192" s="2"/>
      <c r="AZ192" s="3"/>
      <c r="BA192" s="2"/>
      <c r="BB192" s="3"/>
      <c r="BC192" s="2"/>
      <c r="BD192" s="3"/>
    </row>
    <row r="193" spans="2:56">
      <c r="B193" t="s">
        <v>324</v>
      </c>
      <c r="C193" t="s">
        <v>325</v>
      </c>
      <c r="E193" s="2" t="s">
        <v>42</v>
      </c>
      <c r="G193" s="3" t="s">
        <v>407</v>
      </c>
      <c r="H193" s="3" t="s">
        <v>386</v>
      </c>
      <c r="I193" s="2">
        <v>912</v>
      </c>
      <c r="J193" s="2">
        <v>140</v>
      </c>
      <c r="K193" s="2"/>
      <c r="L193" s="2"/>
      <c r="M193" s="2"/>
      <c r="N193" s="2">
        <v>1052</v>
      </c>
      <c r="O193" s="2"/>
      <c r="P193" t="s">
        <v>45</v>
      </c>
      <c r="Q193" t="s">
        <v>46</v>
      </c>
      <c r="R193" s="2">
        <v>192.52</v>
      </c>
      <c r="S193" s="2">
        <v>719.4</v>
      </c>
      <c r="T193" t="s">
        <v>47</v>
      </c>
      <c r="U193" s="2">
        <v>35.97</v>
      </c>
      <c r="V193" s="2">
        <v>7.92</v>
      </c>
      <c r="W193" s="2">
        <v>43.89</v>
      </c>
      <c r="X193" s="2"/>
      <c r="Y193" s="2">
        <v>719.47146314308759</v>
      </c>
      <c r="Z193" t="s">
        <v>190</v>
      </c>
      <c r="AA193" s="2">
        <v>176.91803278688525</v>
      </c>
      <c r="AB193" s="2">
        <v>38.92</v>
      </c>
      <c r="AC193" s="2">
        <v>215.83803278688524</v>
      </c>
      <c r="AD193" s="2"/>
      <c r="AF193" s="2"/>
      <c r="AG193" s="2"/>
      <c r="AH193" s="2"/>
      <c r="AI193" s="2">
        <v>548.35803278688525</v>
      </c>
      <c r="AJ193" s="2">
        <v>503.64</v>
      </c>
      <c r="AK193" s="2">
        <v>105.76439999999999</v>
      </c>
      <c r="AL193" s="2">
        <v>397.87560000000002</v>
      </c>
      <c r="AM193" s="2">
        <f t="shared" si="4"/>
        <v>0</v>
      </c>
      <c r="AN193" s="2">
        <v>1052</v>
      </c>
      <c r="AO193" s="3" t="s">
        <v>445</v>
      </c>
      <c r="AP193" s="2"/>
      <c r="AQ193" s="3"/>
      <c r="AR193" s="2"/>
      <c r="AS193" s="3"/>
      <c r="AT193" s="2"/>
      <c r="AU193" s="3"/>
      <c r="AV193" s="2">
        <f t="shared" si="5"/>
        <v>0</v>
      </c>
      <c r="AW193" s="2"/>
      <c r="AX193" s="3"/>
      <c r="AY193" s="2"/>
      <c r="AZ193" s="3"/>
      <c r="BA193" s="2"/>
      <c r="BB193" s="3"/>
      <c r="BC193" s="2"/>
      <c r="BD193" s="3"/>
    </row>
    <row r="194" spans="2:56">
      <c r="B194" t="s">
        <v>329</v>
      </c>
      <c r="C194" t="s">
        <v>330</v>
      </c>
      <c r="E194" s="2" t="s">
        <v>331</v>
      </c>
      <c r="G194" s="3" t="s">
        <v>253</v>
      </c>
      <c r="H194" s="3" t="s">
        <v>372</v>
      </c>
      <c r="I194" s="2">
        <v>896</v>
      </c>
      <c r="J194" s="2">
        <v>100</v>
      </c>
      <c r="K194" s="2"/>
      <c r="L194" s="2"/>
      <c r="M194" s="2"/>
      <c r="N194" s="2">
        <v>996</v>
      </c>
      <c r="O194" s="2"/>
      <c r="P194" t="s">
        <v>45</v>
      </c>
      <c r="Q194" t="s">
        <v>46</v>
      </c>
      <c r="R194" s="2">
        <v>182.27</v>
      </c>
      <c r="S194" s="2">
        <v>713.8</v>
      </c>
      <c r="T194" t="s">
        <v>47</v>
      </c>
      <c r="U194" s="2">
        <v>35.69</v>
      </c>
      <c r="V194" s="2">
        <v>7.85</v>
      </c>
      <c r="W194" s="2">
        <v>43.54</v>
      </c>
      <c r="X194" s="2"/>
      <c r="Y194" s="2">
        <v>713.73809158727727</v>
      </c>
      <c r="Z194" t="s">
        <v>190</v>
      </c>
      <c r="AA194" s="2">
        <v>175.50819672131146</v>
      </c>
      <c r="AB194" s="2">
        <v>38.61</v>
      </c>
      <c r="AC194" s="2">
        <v>214.11819672131148</v>
      </c>
      <c r="AD194" s="2"/>
      <c r="AF194" s="2"/>
      <c r="AG194" s="2"/>
      <c r="AH194" s="2"/>
      <c r="AI194" s="2">
        <v>496.38819672131149</v>
      </c>
      <c r="AJ194" s="2">
        <v>497.61</v>
      </c>
      <c r="AK194" s="2">
        <v>0</v>
      </c>
      <c r="AL194" s="2">
        <v>497.61</v>
      </c>
      <c r="AM194" s="2">
        <f t="shared" si="4"/>
        <v>0</v>
      </c>
      <c r="AN194" s="2">
        <v>996</v>
      </c>
      <c r="AO194" s="3" t="s">
        <v>446</v>
      </c>
      <c r="AP194" s="2"/>
      <c r="AQ194" s="3"/>
      <c r="AR194" s="2"/>
      <c r="AS194" s="3"/>
      <c r="AT194" s="2"/>
      <c r="AU194" s="3"/>
      <c r="AV194" s="2">
        <f t="shared" si="5"/>
        <v>0</v>
      </c>
      <c r="AW194" s="2"/>
      <c r="AX194" s="3"/>
      <c r="AY194" s="2"/>
      <c r="AZ194" s="3"/>
      <c r="BA194" s="2"/>
      <c r="BB194" s="3"/>
      <c r="BC194" s="2"/>
      <c r="BD194" s="3"/>
    </row>
    <row r="195" spans="2:56">
      <c r="B195" t="s">
        <v>329</v>
      </c>
      <c r="C195" t="s">
        <v>330</v>
      </c>
      <c r="E195" s="2" t="s">
        <v>331</v>
      </c>
      <c r="G195" s="3" t="s">
        <v>360</v>
      </c>
      <c r="H195" s="3" t="s">
        <v>411</v>
      </c>
      <c r="I195" s="2">
        <v>603.5</v>
      </c>
      <c r="J195" s="2">
        <v>100</v>
      </c>
      <c r="K195" s="2"/>
      <c r="L195" s="2"/>
      <c r="M195" s="2"/>
      <c r="N195" s="2">
        <v>703.5</v>
      </c>
      <c r="O195" s="2">
        <v>37.5</v>
      </c>
      <c r="P195" t="s">
        <v>58</v>
      </c>
      <c r="Q195" t="s">
        <v>46</v>
      </c>
      <c r="R195" s="2">
        <v>139.9</v>
      </c>
      <c r="S195" s="2">
        <v>463.6</v>
      </c>
      <c r="T195" t="s">
        <v>47</v>
      </c>
      <c r="U195" s="2">
        <v>23.18</v>
      </c>
      <c r="V195" s="2">
        <v>5.0999999999999996</v>
      </c>
      <c r="W195" s="2">
        <v>28.28</v>
      </c>
      <c r="X195" s="2"/>
      <c r="Y195" s="2">
        <v>463.60309068700002</v>
      </c>
      <c r="Z195" t="s">
        <v>190</v>
      </c>
      <c r="AA195" s="2">
        <v>114</v>
      </c>
      <c r="AB195" s="2">
        <v>25.08</v>
      </c>
      <c r="AC195" s="2">
        <v>139.08000000000001</v>
      </c>
      <c r="AD195" s="2"/>
      <c r="AF195" s="2"/>
      <c r="AG195" s="2"/>
      <c r="AH195" s="2"/>
      <c r="AI195" s="2">
        <v>378.98</v>
      </c>
      <c r="AJ195" s="2">
        <v>322.52</v>
      </c>
      <c r="AK195" s="2">
        <v>0</v>
      </c>
      <c r="AL195" s="2">
        <v>322.52</v>
      </c>
      <c r="AM195" s="2">
        <f t="shared" si="4"/>
        <v>703.5</v>
      </c>
      <c r="AN195" s="2"/>
      <c r="AO195" s="3"/>
      <c r="AP195" s="2"/>
      <c r="AQ195" s="3"/>
      <c r="AR195" s="2"/>
      <c r="AS195" s="3"/>
      <c r="AT195" s="2"/>
      <c r="AU195" s="3"/>
      <c r="AV195" s="2">
        <f t="shared" si="5"/>
        <v>0</v>
      </c>
      <c r="AW195" s="2"/>
      <c r="AX195" s="3"/>
      <c r="AY195" s="2"/>
      <c r="AZ195" s="3"/>
      <c r="BA195" s="2"/>
      <c r="BB195" s="3"/>
      <c r="BC195" s="2">
        <v>37.5</v>
      </c>
      <c r="BD195" s="3" t="s">
        <v>447</v>
      </c>
    </row>
    <row r="196" spans="2:56">
      <c r="B196" t="s">
        <v>338</v>
      </c>
      <c r="C196" t="s">
        <v>339</v>
      </c>
      <c r="E196" s="2" t="s">
        <v>42</v>
      </c>
      <c r="G196" s="3" t="s">
        <v>277</v>
      </c>
      <c r="H196" s="3" t="s">
        <v>398</v>
      </c>
      <c r="I196" s="2">
        <v>2356</v>
      </c>
      <c r="J196" s="2">
        <v>140</v>
      </c>
      <c r="K196" s="2"/>
      <c r="L196" s="2"/>
      <c r="M196" s="2"/>
      <c r="N196" s="2">
        <v>2496</v>
      </c>
      <c r="O196" s="2">
        <v>70</v>
      </c>
      <c r="P196" t="s">
        <v>58</v>
      </c>
      <c r="Q196" t="s">
        <v>46</v>
      </c>
      <c r="R196" s="2">
        <v>593.79999999999995</v>
      </c>
      <c r="S196" s="2">
        <v>1762.2</v>
      </c>
      <c r="T196" t="s">
        <v>47</v>
      </c>
      <c r="U196" s="2">
        <v>88.11</v>
      </c>
      <c r="V196" s="2">
        <v>19.38</v>
      </c>
      <c r="W196" s="2">
        <v>107.49</v>
      </c>
      <c r="X196" s="2">
        <v>1.58</v>
      </c>
      <c r="Y196" s="2">
        <v>1762.2117480783206</v>
      </c>
      <c r="Z196" t="s">
        <v>190</v>
      </c>
      <c r="AA196" s="2">
        <v>433.32786885245901</v>
      </c>
      <c r="AB196" s="2">
        <v>95.33</v>
      </c>
      <c r="AC196" s="2">
        <v>528.65786885245905</v>
      </c>
      <c r="AD196" s="2"/>
      <c r="AF196" s="2"/>
      <c r="AG196" s="2"/>
      <c r="AH196" s="2"/>
      <c r="AI196" s="2">
        <v>1262.4578688524591</v>
      </c>
      <c r="AJ196" s="2">
        <v>1233.54</v>
      </c>
      <c r="AK196" s="2">
        <v>259.04340000000002</v>
      </c>
      <c r="AL196" s="2">
        <v>974.49659999999994</v>
      </c>
      <c r="AM196" s="2">
        <f t="shared" si="4"/>
        <v>2496</v>
      </c>
      <c r="AN196" s="2"/>
      <c r="AO196" s="3"/>
      <c r="AP196" s="2"/>
      <c r="AQ196" s="3"/>
      <c r="AR196" s="2"/>
      <c r="AS196" s="3"/>
      <c r="AT196" s="2"/>
      <c r="AU196" s="3"/>
      <c r="AV196" s="2">
        <f t="shared" si="5"/>
        <v>0</v>
      </c>
      <c r="AW196" s="2"/>
      <c r="AX196" s="3"/>
      <c r="AY196" s="2">
        <v>70</v>
      </c>
      <c r="AZ196" s="3" t="s">
        <v>448</v>
      </c>
      <c r="BA196" s="2"/>
      <c r="BB196" s="3"/>
      <c r="BC196" s="2"/>
      <c r="BD196" s="3"/>
    </row>
    <row r="197" spans="2:56">
      <c r="B197" t="s">
        <v>338</v>
      </c>
      <c r="C197" t="s">
        <v>339</v>
      </c>
      <c r="E197" s="2" t="s">
        <v>42</v>
      </c>
      <c r="G197" s="3" t="s">
        <v>386</v>
      </c>
      <c r="H197" s="3" t="s">
        <v>391</v>
      </c>
      <c r="I197" s="2">
        <v>1416.1</v>
      </c>
      <c r="J197" s="2">
        <v>140</v>
      </c>
      <c r="K197" s="2"/>
      <c r="L197" s="2"/>
      <c r="M197" s="2"/>
      <c r="N197" s="2">
        <v>1556.1</v>
      </c>
      <c r="O197" s="2">
        <v>52.5</v>
      </c>
      <c r="P197" t="s">
        <v>58</v>
      </c>
      <c r="Q197" t="s">
        <v>46</v>
      </c>
      <c r="R197" s="2">
        <v>370.2</v>
      </c>
      <c r="S197" s="2">
        <v>1046</v>
      </c>
      <c r="T197" t="s">
        <v>47</v>
      </c>
      <c r="U197" s="2">
        <v>52.3</v>
      </c>
      <c r="V197" s="2">
        <v>11.5</v>
      </c>
      <c r="W197" s="2">
        <v>63.8</v>
      </c>
      <c r="X197" s="2">
        <v>1.96</v>
      </c>
      <c r="Y197" s="2">
        <v>1045.9069727131514</v>
      </c>
      <c r="Z197" t="s">
        <v>190</v>
      </c>
      <c r="AA197" s="2">
        <v>257.18852459016392</v>
      </c>
      <c r="AB197" s="2">
        <v>56.58</v>
      </c>
      <c r="AC197" s="2">
        <v>313.76852459016391</v>
      </c>
      <c r="AD197" s="2"/>
      <c r="AF197" s="2"/>
      <c r="AG197" s="2"/>
      <c r="AH197" s="2"/>
      <c r="AI197" s="2">
        <v>823.96852459016395</v>
      </c>
      <c r="AJ197" s="2">
        <v>732.13</v>
      </c>
      <c r="AK197" s="2">
        <v>153.7473</v>
      </c>
      <c r="AL197" s="2">
        <v>578.3827</v>
      </c>
      <c r="AM197" s="2">
        <f t="shared" si="4"/>
        <v>1556.1</v>
      </c>
      <c r="AN197" s="2"/>
      <c r="AO197" s="3"/>
      <c r="AP197" s="2"/>
      <c r="AQ197" s="3"/>
      <c r="AR197" s="2"/>
      <c r="AS197" s="3"/>
      <c r="AT197" s="2"/>
      <c r="AU197" s="3"/>
      <c r="AV197" s="2">
        <f t="shared" si="5"/>
        <v>0</v>
      </c>
      <c r="AW197" s="2"/>
      <c r="AX197" s="3"/>
      <c r="AY197" s="2">
        <v>52.5</v>
      </c>
      <c r="AZ197" s="3" t="s">
        <v>449</v>
      </c>
      <c r="BA197" s="2"/>
      <c r="BB197" s="3"/>
      <c r="BC197" s="2"/>
      <c r="BD197" s="3"/>
    </row>
    <row r="198" spans="2:56">
      <c r="B198" t="s">
        <v>338</v>
      </c>
      <c r="C198" t="s">
        <v>339</v>
      </c>
      <c r="E198" s="2" t="s">
        <v>42</v>
      </c>
      <c r="G198" s="3" t="s">
        <v>398</v>
      </c>
      <c r="H198" s="3" t="s">
        <v>356</v>
      </c>
      <c r="I198" s="2">
        <v>1982.88</v>
      </c>
      <c r="J198" s="2">
        <v>140</v>
      </c>
      <c r="K198" s="2"/>
      <c r="L198" s="2"/>
      <c r="M198" s="2"/>
      <c r="N198" s="2">
        <v>2122.88</v>
      </c>
      <c r="O198" s="2">
        <v>35</v>
      </c>
      <c r="P198" t="s">
        <v>58</v>
      </c>
      <c r="Q198" t="s">
        <v>46</v>
      </c>
      <c r="R198" s="2">
        <v>505.03</v>
      </c>
      <c r="S198" s="2">
        <v>1477.8</v>
      </c>
      <c r="T198" t="s">
        <v>47</v>
      </c>
      <c r="U198" s="2">
        <v>73.89</v>
      </c>
      <c r="V198" s="2">
        <v>16.260000000000002</v>
      </c>
      <c r="W198" s="2">
        <v>90.15</v>
      </c>
      <c r="X198" s="2">
        <v>0.78</v>
      </c>
      <c r="Y198" s="2">
        <v>1477.8431856212376</v>
      </c>
      <c r="Z198" t="s">
        <v>190</v>
      </c>
      <c r="AA198" s="2">
        <v>363.40163934426232</v>
      </c>
      <c r="AB198" s="2">
        <v>79.95</v>
      </c>
      <c r="AC198" s="2">
        <v>443.35163934426231</v>
      </c>
      <c r="AD198" s="2"/>
      <c r="AF198" s="2"/>
      <c r="AG198" s="2"/>
      <c r="AH198" s="2"/>
      <c r="AI198" s="2">
        <v>1088.3816393442623</v>
      </c>
      <c r="AJ198" s="2">
        <v>1034.5</v>
      </c>
      <c r="AK198" s="2">
        <v>217.245</v>
      </c>
      <c r="AL198" s="2">
        <v>817.255</v>
      </c>
      <c r="AM198" s="2">
        <f t="shared" si="4"/>
        <v>2122.88</v>
      </c>
      <c r="AN198" s="2"/>
      <c r="AO198" s="3"/>
      <c r="AP198" s="2"/>
      <c r="AQ198" s="3"/>
      <c r="AR198" s="2"/>
      <c r="AS198" s="3"/>
      <c r="AT198" s="2"/>
      <c r="AU198" s="3"/>
      <c r="AV198" s="2">
        <f t="shared" si="5"/>
        <v>0</v>
      </c>
      <c r="AW198" s="2"/>
      <c r="AX198" s="3"/>
      <c r="AY198" s="2">
        <v>35</v>
      </c>
      <c r="AZ198" s="3" t="s">
        <v>450</v>
      </c>
      <c r="BA198" s="2"/>
      <c r="BB198" s="3"/>
      <c r="BC198" s="2"/>
      <c r="BD198" s="3"/>
    </row>
    <row r="199" spans="2:56">
      <c r="B199" t="s">
        <v>338</v>
      </c>
      <c r="C199" t="s">
        <v>339</v>
      </c>
      <c r="E199" s="2" t="s">
        <v>42</v>
      </c>
      <c r="G199" s="3" t="s">
        <v>407</v>
      </c>
      <c r="H199" s="3" t="s">
        <v>375</v>
      </c>
      <c r="I199" s="2">
        <v>495.72</v>
      </c>
      <c r="J199" s="2">
        <v>140</v>
      </c>
      <c r="K199" s="2"/>
      <c r="L199" s="2"/>
      <c r="M199" s="2"/>
      <c r="N199" s="2">
        <v>635.72</v>
      </c>
      <c r="O199" s="2">
        <v>30</v>
      </c>
      <c r="P199" t="s">
        <v>58</v>
      </c>
      <c r="Q199" t="s">
        <v>46</v>
      </c>
      <c r="R199" s="2">
        <v>151.24</v>
      </c>
      <c r="S199" s="2">
        <v>344.4</v>
      </c>
      <c r="T199" t="s">
        <v>47</v>
      </c>
      <c r="U199" s="2">
        <v>17.22</v>
      </c>
      <c r="V199" s="2">
        <v>3.79</v>
      </c>
      <c r="W199" s="2">
        <v>21.01</v>
      </c>
      <c r="X199" s="2">
        <v>0.7</v>
      </c>
      <c r="Y199" s="2">
        <v>344.46896312642082</v>
      </c>
      <c r="Z199" t="s">
        <v>190</v>
      </c>
      <c r="AA199" s="2">
        <v>84.704918032786878</v>
      </c>
      <c r="AB199" s="2">
        <v>18.63</v>
      </c>
      <c r="AC199" s="2">
        <v>103.33491803278689</v>
      </c>
      <c r="AD199" s="2"/>
      <c r="AF199" s="2"/>
      <c r="AG199" s="2"/>
      <c r="AH199" s="2"/>
      <c r="AI199" s="2">
        <v>394.57491803278691</v>
      </c>
      <c r="AJ199" s="2">
        <v>241.14</v>
      </c>
      <c r="AK199" s="2">
        <v>50.639400000000002</v>
      </c>
      <c r="AL199" s="2">
        <v>190.50059999999999</v>
      </c>
      <c r="AM199" s="2">
        <f t="shared" ref="AM199:AM202" si="6">N199 - AN199 - AP199 - AR199 - AT199</f>
        <v>635.72</v>
      </c>
      <c r="AN199" s="2"/>
      <c r="AO199" s="3"/>
      <c r="AP199" s="2"/>
      <c r="AQ199" s="3"/>
      <c r="AR199" s="2"/>
      <c r="AS199" s="3"/>
      <c r="AT199" s="2"/>
      <c r="AU199" s="3"/>
      <c r="AV199" s="2">
        <f t="shared" ref="AV199:AV202" si="7">O199 - AW199 - AY199 - BA199 - BC199</f>
        <v>0</v>
      </c>
      <c r="AW199" s="2"/>
      <c r="AX199" s="3"/>
      <c r="AY199" s="2">
        <v>30</v>
      </c>
      <c r="AZ199" s="3" t="s">
        <v>451</v>
      </c>
      <c r="BA199" s="2"/>
      <c r="BB199" s="3"/>
      <c r="BC199" s="2"/>
      <c r="BD199" s="3"/>
    </row>
    <row r="200" spans="2:56">
      <c r="B200" t="s">
        <v>338</v>
      </c>
      <c r="C200" t="s">
        <v>339</v>
      </c>
      <c r="E200" s="2" t="s">
        <v>42</v>
      </c>
      <c r="G200" s="3" t="s">
        <v>375</v>
      </c>
      <c r="H200" s="3" t="s">
        <v>386</v>
      </c>
      <c r="I200" s="2">
        <v>396.28</v>
      </c>
      <c r="J200" s="2">
        <v>140</v>
      </c>
      <c r="K200" s="2"/>
      <c r="L200" s="2"/>
      <c r="M200" s="2"/>
      <c r="N200" s="2">
        <v>536.28</v>
      </c>
      <c r="O200" s="2">
        <v>30</v>
      </c>
      <c r="P200" t="s">
        <v>58</v>
      </c>
      <c r="Q200" t="s">
        <v>46</v>
      </c>
      <c r="R200" s="2">
        <v>127.58</v>
      </c>
      <c r="S200" s="2">
        <v>268.8</v>
      </c>
      <c r="T200" t="s">
        <v>47</v>
      </c>
      <c r="U200" s="2">
        <v>13.44</v>
      </c>
      <c r="V200" s="2">
        <v>2.95</v>
      </c>
      <c r="W200" s="2">
        <v>16.39</v>
      </c>
      <c r="X200" s="2"/>
      <c r="Y200" s="2">
        <v>268.70179134527564</v>
      </c>
      <c r="Z200" t="s">
        <v>190</v>
      </c>
      <c r="AA200" s="2">
        <v>66.073770491803273</v>
      </c>
      <c r="AB200" s="2">
        <v>14.54</v>
      </c>
      <c r="AC200" s="2">
        <v>80.61377049180328</v>
      </c>
      <c r="AD200" s="2"/>
      <c r="AF200" s="2"/>
      <c r="AG200" s="2"/>
      <c r="AH200" s="2"/>
      <c r="AI200" s="2">
        <v>348.19377049180326</v>
      </c>
      <c r="AJ200" s="2">
        <v>188.09</v>
      </c>
      <c r="AK200" s="2">
        <v>39.498899999999999</v>
      </c>
      <c r="AL200" s="2">
        <v>148.59110000000001</v>
      </c>
      <c r="AM200" s="2">
        <f t="shared" si="6"/>
        <v>536.28</v>
      </c>
      <c r="AN200" s="2"/>
      <c r="AO200" s="3"/>
      <c r="AP200" s="2"/>
      <c r="AQ200" s="3"/>
      <c r="AR200" s="2"/>
      <c r="AS200" s="3"/>
      <c r="AT200" s="2"/>
      <c r="AU200" s="3"/>
      <c r="AV200" s="2">
        <f t="shared" si="7"/>
        <v>0</v>
      </c>
      <c r="AW200" s="2"/>
      <c r="AX200" s="3"/>
      <c r="AY200" s="2"/>
      <c r="AZ200" s="3"/>
      <c r="BA200" s="2"/>
      <c r="BB200" s="3"/>
      <c r="BC200" s="2">
        <v>30</v>
      </c>
      <c r="BD200" s="3" t="s">
        <v>452</v>
      </c>
    </row>
    <row r="201" spans="2:56">
      <c r="B201" t="s">
        <v>453</v>
      </c>
      <c r="C201" t="s">
        <v>454</v>
      </c>
      <c r="E201" s="2" t="s">
        <v>42</v>
      </c>
      <c r="G201" s="3" t="s">
        <v>390</v>
      </c>
      <c r="H201" s="3" t="s">
        <v>455</v>
      </c>
      <c r="I201" s="2">
        <v>79.2</v>
      </c>
      <c r="J201" s="2">
        <v>45</v>
      </c>
      <c r="K201" s="2"/>
      <c r="L201" s="2"/>
      <c r="M201" s="2"/>
      <c r="N201" s="2">
        <v>124.2</v>
      </c>
      <c r="O201" s="2"/>
      <c r="P201" t="s">
        <v>58</v>
      </c>
      <c r="Q201" t="s">
        <v>46</v>
      </c>
      <c r="R201" s="2">
        <v>24.7</v>
      </c>
      <c r="S201" s="2">
        <v>54.6</v>
      </c>
      <c r="T201" t="s">
        <v>47</v>
      </c>
      <c r="U201" s="2">
        <v>2.73</v>
      </c>
      <c r="V201" s="2">
        <v>0.59</v>
      </c>
      <c r="W201" s="2">
        <v>3.32</v>
      </c>
      <c r="X201" s="2">
        <v>2.61</v>
      </c>
      <c r="Y201" s="2">
        <v>54.500363335755573</v>
      </c>
      <c r="Z201" t="s">
        <v>190</v>
      </c>
      <c r="AA201" s="2">
        <v>13.401639344262295</v>
      </c>
      <c r="AB201" s="2">
        <v>2.95</v>
      </c>
      <c r="AC201" s="2">
        <v>16.351639344262296</v>
      </c>
      <c r="AD201" s="2"/>
      <c r="AF201" s="2"/>
      <c r="AG201" s="2"/>
      <c r="AH201" s="2"/>
      <c r="AI201" s="2">
        <v>86.051639344262298</v>
      </c>
      <c r="AJ201" s="2">
        <v>38.15</v>
      </c>
      <c r="AK201" s="2">
        <v>8.0114999999999998</v>
      </c>
      <c r="AL201" s="2">
        <v>30.138500000000001</v>
      </c>
      <c r="AM201" s="2">
        <f t="shared" si="6"/>
        <v>0</v>
      </c>
      <c r="AN201" s="2"/>
      <c r="AO201" s="3"/>
      <c r="AP201" s="2">
        <v>124.2</v>
      </c>
      <c r="AQ201" s="3" t="s">
        <v>456</v>
      </c>
      <c r="AR201" s="2"/>
      <c r="AS201" s="3"/>
      <c r="AT201" s="2"/>
      <c r="AU201" s="3"/>
      <c r="AV201" s="2">
        <f t="shared" si="7"/>
        <v>0</v>
      </c>
      <c r="AW201" s="2"/>
      <c r="AX201" s="3"/>
      <c r="AY201" s="2"/>
      <c r="AZ201" s="3"/>
      <c r="BA201" s="2"/>
      <c r="BB201" s="3"/>
      <c r="BC201" s="2"/>
      <c r="BD201" s="3"/>
    </row>
    <row r="202" spans="2:56">
      <c r="B202" t="s">
        <v>453</v>
      </c>
      <c r="C202" t="s">
        <v>454</v>
      </c>
      <c r="E202" s="2" t="s">
        <v>42</v>
      </c>
      <c r="G202" s="3" t="s">
        <v>365</v>
      </c>
      <c r="H202" s="3" t="s">
        <v>391</v>
      </c>
      <c r="I202" s="2">
        <v>48</v>
      </c>
      <c r="J202" s="2">
        <v>45</v>
      </c>
      <c r="K202" s="2"/>
      <c r="L202" s="2"/>
      <c r="M202" s="2"/>
      <c r="N202" s="2">
        <v>93</v>
      </c>
      <c r="O202" s="2"/>
      <c r="P202" t="s">
        <v>45</v>
      </c>
      <c r="Q202" t="s">
        <v>46</v>
      </c>
      <c r="R202" s="2">
        <v>17.02</v>
      </c>
      <c r="S202" s="2">
        <v>31</v>
      </c>
      <c r="T202" t="s">
        <v>47</v>
      </c>
      <c r="U202" s="2">
        <v>1.55</v>
      </c>
      <c r="V202" s="2">
        <v>0.34</v>
      </c>
      <c r="W202" s="2">
        <v>1.89</v>
      </c>
      <c r="X202" s="2"/>
      <c r="Y202" s="2">
        <v>30.966873112487416</v>
      </c>
      <c r="Z202" t="s">
        <v>190</v>
      </c>
      <c r="AA202" s="2">
        <v>7.6147540983606561</v>
      </c>
      <c r="AB202" s="2">
        <v>1.67</v>
      </c>
      <c r="AC202" s="2">
        <v>9.284754098360656</v>
      </c>
      <c r="AD202" s="2"/>
      <c r="AF202" s="2"/>
      <c r="AG202" s="2"/>
      <c r="AH202" s="2"/>
      <c r="AI202" s="2">
        <v>71.304754098360661</v>
      </c>
      <c r="AJ202" s="2">
        <v>21.69</v>
      </c>
      <c r="AK202" s="2">
        <v>4.5548999999999999</v>
      </c>
      <c r="AL202" s="2">
        <v>17.135100000000001</v>
      </c>
      <c r="AM202" s="2">
        <f t="shared" si="6"/>
        <v>0</v>
      </c>
      <c r="AN202" s="2">
        <v>93</v>
      </c>
      <c r="AO202" s="3" t="s">
        <v>457</v>
      </c>
      <c r="AP202" s="2"/>
      <c r="AQ202" s="3"/>
      <c r="AR202" s="2"/>
      <c r="AS202" s="3"/>
      <c r="AT202" s="2"/>
      <c r="AU202" s="3"/>
      <c r="AV202" s="2">
        <f t="shared" si="7"/>
        <v>0</v>
      </c>
      <c r="AW202" s="2"/>
      <c r="AX202" s="3"/>
      <c r="AY202" s="2"/>
      <c r="AZ202" s="3"/>
      <c r="BA202" s="2"/>
      <c r="BB202" s="3"/>
      <c r="BC202" s="2"/>
      <c r="BD202" s="3"/>
    </row>
    <row r="203" spans="2:56">
      <c r="B203" t="s">
        <v>70</v>
      </c>
      <c r="C203" t="s">
        <v>71</v>
      </c>
      <c r="E203" s="2" t="s">
        <v>42</v>
      </c>
      <c r="G203" s="3" t="s">
        <v>458</v>
      </c>
      <c r="H203" s="3" t="s">
        <v>459</v>
      </c>
      <c r="I203" s="2">
        <v>583.20000000000005</v>
      </c>
      <c r="J203" s="2">
        <v>80</v>
      </c>
      <c r="K203" s="2"/>
      <c r="L203" s="2"/>
      <c r="M203" s="2"/>
      <c r="N203" s="2">
        <v>663.2</v>
      </c>
      <c r="O203" s="2">
        <v>27</v>
      </c>
      <c r="P203" t="s">
        <v>45</v>
      </c>
      <c r="Q203" t="s">
        <v>46</v>
      </c>
      <c r="R203" s="2">
        <v>121.37</v>
      </c>
      <c r="S203" s="2">
        <v>461.8</v>
      </c>
      <c r="T203" t="s">
        <v>47</v>
      </c>
      <c r="U203" s="2">
        <v>23.09</v>
      </c>
      <c r="V203" s="2">
        <v>5.08</v>
      </c>
      <c r="W203" s="2">
        <v>28.17</v>
      </c>
      <c r="X203" s="2">
        <v>0.66</v>
      </c>
      <c r="Y203" s="2">
        <v>461.82287954383463</v>
      </c>
      <c r="Z203" t="s">
        <v>73</v>
      </c>
      <c r="AA203" s="2">
        <v>84.97540983606558</v>
      </c>
      <c r="AB203" s="2">
        <v>18.690000000000001</v>
      </c>
      <c r="AC203" s="2">
        <v>103.66540983606558</v>
      </c>
      <c r="AD203" s="2"/>
      <c r="AF203" s="2"/>
      <c r="AG203" s="2"/>
      <c r="AH203" s="2"/>
      <c r="AI203" s="2">
        <v>305.03540983606558</v>
      </c>
      <c r="AJ203" s="2">
        <v>358.16</v>
      </c>
      <c r="AK203" s="2">
        <v>75.2136</v>
      </c>
      <c r="AL203" s="2">
        <v>282.94639999999998</v>
      </c>
      <c r="AM203" s="2">
        <f t="shared" ref="AM203:AM240" si="8">N203 - AN203 - AP203 - AR203 - AT203</f>
        <v>0</v>
      </c>
      <c r="AN203" s="2">
        <v>663.2</v>
      </c>
      <c r="AO203" s="3" t="s">
        <v>460</v>
      </c>
      <c r="AP203" s="2"/>
      <c r="AQ203" s="3"/>
      <c r="AR203" s="2"/>
      <c r="AS203" s="3"/>
      <c r="AT203" s="2"/>
      <c r="AU203" s="3"/>
      <c r="AV203" s="2">
        <f t="shared" ref="AV203:AV240" si="9">O203 - AW203 - AY203 - BA203 - BC203</f>
        <v>0</v>
      </c>
      <c r="AW203" s="2"/>
      <c r="AX203" s="3"/>
      <c r="AY203" s="2">
        <v>27</v>
      </c>
      <c r="AZ203" s="3" t="s">
        <v>461</v>
      </c>
      <c r="BA203" s="2"/>
      <c r="BB203" s="3"/>
      <c r="BC203" s="2"/>
      <c r="BD203" s="3"/>
    </row>
    <row r="204" spans="2:56">
      <c r="B204" t="s">
        <v>70</v>
      </c>
      <c r="C204" t="s">
        <v>71</v>
      </c>
      <c r="E204" s="2" t="s">
        <v>42</v>
      </c>
      <c r="G204" s="3" t="s">
        <v>459</v>
      </c>
      <c r="H204" s="3" t="s">
        <v>462</v>
      </c>
      <c r="I204" s="2">
        <v>259.2</v>
      </c>
      <c r="J204" s="2">
        <v>80</v>
      </c>
      <c r="K204" s="2"/>
      <c r="L204" s="2"/>
      <c r="M204" s="2"/>
      <c r="N204" s="2">
        <v>339.2</v>
      </c>
      <c r="O204" s="2">
        <v>12</v>
      </c>
      <c r="P204" t="s">
        <v>45</v>
      </c>
      <c r="Q204" t="s">
        <v>46</v>
      </c>
      <c r="R204" s="2">
        <v>62.07</v>
      </c>
      <c r="S204" s="2">
        <v>197.2</v>
      </c>
      <c r="T204" t="s">
        <v>47</v>
      </c>
      <c r="U204" s="2">
        <v>9.86</v>
      </c>
      <c r="V204" s="2">
        <v>2.16</v>
      </c>
      <c r="W204" s="2">
        <v>12.02</v>
      </c>
      <c r="X204" s="2"/>
      <c r="Y204" s="2">
        <v>197.12223806129722</v>
      </c>
      <c r="Z204" t="s">
        <v>73</v>
      </c>
      <c r="AA204" s="2">
        <v>36.270491803278688</v>
      </c>
      <c r="AB204" s="2">
        <v>7.98</v>
      </c>
      <c r="AC204" s="2">
        <v>44.250491803278692</v>
      </c>
      <c r="AD204" s="2"/>
      <c r="AF204" s="2"/>
      <c r="AG204" s="2"/>
      <c r="AH204" s="2"/>
      <c r="AI204" s="2">
        <v>186.32049180327868</v>
      </c>
      <c r="AJ204" s="2">
        <v>152.88</v>
      </c>
      <c r="AK204" s="2">
        <v>32.104799999999997</v>
      </c>
      <c r="AL204" s="2">
        <v>120.7752</v>
      </c>
      <c r="AM204" s="2">
        <f t="shared" si="8"/>
        <v>0</v>
      </c>
      <c r="AN204" s="2">
        <v>339.2</v>
      </c>
      <c r="AO204" s="3" t="s">
        <v>463</v>
      </c>
      <c r="AP204" s="2"/>
      <c r="AQ204" s="3"/>
      <c r="AR204" s="2"/>
      <c r="AS204" s="3"/>
      <c r="AT204" s="2"/>
      <c r="AU204" s="3"/>
      <c r="AV204" s="2">
        <f t="shared" si="9"/>
        <v>0</v>
      </c>
      <c r="AW204" s="2"/>
      <c r="AX204" s="3"/>
      <c r="AY204" s="2"/>
      <c r="AZ204" s="3"/>
      <c r="BA204" s="2"/>
      <c r="BB204" s="3"/>
      <c r="BC204" s="2">
        <v>12</v>
      </c>
      <c r="BD204" s="3" t="s">
        <v>464</v>
      </c>
    </row>
    <row r="205" spans="2:56">
      <c r="B205" t="s">
        <v>70</v>
      </c>
      <c r="C205" t="s">
        <v>71</v>
      </c>
      <c r="E205" s="2" t="s">
        <v>42</v>
      </c>
      <c r="G205" s="3" t="s">
        <v>391</v>
      </c>
      <c r="H205" s="3" t="s">
        <v>465</v>
      </c>
      <c r="I205" s="2">
        <v>408.8</v>
      </c>
      <c r="J205" s="2">
        <v>80</v>
      </c>
      <c r="K205" s="2"/>
      <c r="L205" s="2"/>
      <c r="M205" s="2"/>
      <c r="N205" s="2">
        <v>488.8</v>
      </c>
      <c r="O205" s="2">
        <v>18</v>
      </c>
      <c r="P205" t="s">
        <v>45</v>
      </c>
      <c r="Q205" t="s">
        <v>46</v>
      </c>
      <c r="R205" s="2">
        <v>89.45</v>
      </c>
      <c r="S205" s="2">
        <v>319.39999999999998</v>
      </c>
      <c r="T205" t="s">
        <v>47</v>
      </c>
      <c r="U205" s="2">
        <v>15.97</v>
      </c>
      <c r="V205" s="2">
        <v>3.51</v>
      </c>
      <c r="W205" s="2">
        <v>19.48</v>
      </c>
      <c r="X205" s="2">
        <v>0.52</v>
      </c>
      <c r="Y205" s="2">
        <v>319.36029935851747</v>
      </c>
      <c r="Z205" t="s">
        <v>73</v>
      </c>
      <c r="AA205" s="2">
        <v>58.76229508196721</v>
      </c>
      <c r="AB205" s="2">
        <v>12.93</v>
      </c>
      <c r="AC205" s="2">
        <v>71.692295081967217</v>
      </c>
      <c r="AD205" s="2"/>
      <c r="AF205" s="2"/>
      <c r="AG205" s="2"/>
      <c r="AH205" s="2"/>
      <c r="AI205" s="2">
        <v>241.14229508196721</v>
      </c>
      <c r="AJ205" s="2">
        <v>247.66</v>
      </c>
      <c r="AK205" s="2">
        <v>52.008600000000001</v>
      </c>
      <c r="AL205" s="2">
        <v>195.6514</v>
      </c>
      <c r="AM205" s="2">
        <f t="shared" si="8"/>
        <v>0</v>
      </c>
      <c r="AN205" s="2">
        <v>488.8</v>
      </c>
      <c r="AO205" s="3" t="s">
        <v>466</v>
      </c>
      <c r="AP205" s="2"/>
      <c r="AQ205" s="3"/>
      <c r="AR205" s="2"/>
      <c r="AS205" s="3"/>
      <c r="AT205" s="2"/>
      <c r="AU205" s="3"/>
      <c r="AV205" s="2">
        <f t="shared" si="9"/>
        <v>0</v>
      </c>
      <c r="AW205" s="2"/>
      <c r="AX205" s="3"/>
      <c r="AY205" s="2">
        <v>18</v>
      </c>
      <c r="AZ205" s="3" t="s">
        <v>467</v>
      </c>
      <c r="BA205" s="2"/>
      <c r="BB205" s="3"/>
      <c r="BC205" s="2"/>
      <c r="BD205" s="3"/>
    </row>
    <row r="206" spans="2:56">
      <c r="B206" t="s">
        <v>70</v>
      </c>
      <c r="C206" t="s">
        <v>71</v>
      </c>
      <c r="E206" s="2" t="s">
        <v>42</v>
      </c>
      <c r="G206" s="3" t="s">
        <v>465</v>
      </c>
      <c r="H206" s="3" t="s">
        <v>458</v>
      </c>
      <c r="I206" s="2">
        <v>130</v>
      </c>
      <c r="J206" s="2">
        <v>80</v>
      </c>
      <c r="K206" s="2"/>
      <c r="L206" s="2"/>
      <c r="M206" s="2"/>
      <c r="N206" s="2">
        <v>210</v>
      </c>
      <c r="O206" s="2">
        <v>6</v>
      </c>
      <c r="P206" t="s">
        <v>45</v>
      </c>
      <c r="Q206" t="s">
        <v>46</v>
      </c>
      <c r="R206" s="2">
        <v>38.43</v>
      </c>
      <c r="S206" s="2">
        <v>91.6</v>
      </c>
      <c r="T206" t="s">
        <v>47</v>
      </c>
      <c r="U206" s="2">
        <v>4.58</v>
      </c>
      <c r="V206" s="2">
        <v>1.01</v>
      </c>
      <c r="W206" s="2">
        <v>5.59</v>
      </c>
      <c r="X206" s="2">
        <v>0.34</v>
      </c>
      <c r="Y206" s="2">
        <v>91.589451176051313</v>
      </c>
      <c r="Z206" t="s">
        <v>73</v>
      </c>
      <c r="AA206" s="2">
        <v>16.852459016393443</v>
      </c>
      <c r="AB206" s="2">
        <v>3.71</v>
      </c>
      <c r="AC206" s="2">
        <v>20.562459016393444</v>
      </c>
      <c r="AD206" s="2"/>
      <c r="AF206" s="2"/>
      <c r="AG206" s="2"/>
      <c r="AH206" s="2"/>
      <c r="AI206" s="2">
        <v>138.99245901639344</v>
      </c>
      <c r="AJ206" s="2">
        <v>71.010000000000005</v>
      </c>
      <c r="AK206" s="2">
        <v>14.912100000000001</v>
      </c>
      <c r="AL206" s="2">
        <v>56.097900000000003</v>
      </c>
      <c r="AM206" s="2">
        <f t="shared" si="8"/>
        <v>0</v>
      </c>
      <c r="AN206" s="2">
        <v>210</v>
      </c>
      <c r="AO206" s="3" t="s">
        <v>468</v>
      </c>
      <c r="AP206" s="2"/>
      <c r="AQ206" s="3"/>
      <c r="AR206" s="2"/>
      <c r="AS206" s="3"/>
      <c r="AT206" s="2"/>
      <c r="AU206" s="3"/>
      <c r="AV206" s="2">
        <f t="shared" si="9"/>
        <v>0</v>
      </c>
      <c r="AW206" s="2"/>
      <c r="AX206" s="3"/>
      <c r="AY206" s="2">
        <v>6</v>
      </c>
      <c r="AZ206" s="3" t="s">
        <v>469</v>
      </c>
      <c r="BA206" s="2"/>
      <c r="BB206" s="3"/>
      <c r="BC206" s="2"/>
      <c r="BD206" s="3"/>
    </row>
    <row r="207" spans="2:56">
      <c r="B207" t="s">
        <v>70</v>
      </c>
      <c r="C207" t="s">
        <v>71</v>
      </c>
      <c r="E207" s="2" t="s">
        <v>42</v>
      </c>
      <c r="G207" s="3" t="s">
        <v>470</v>
      </c>
      <c r="H207" s="3" t="s">
        <v>471</v>
      </c>
      <c r="I207" s="2">
        <v>388.8</v>
      </c>
      <c r="J207" s="2">
        <v>80</v>
      </c>
      <c r="K207" s="2"/>
      <c r="L207" s="2"/>
      <c r="M207" s="2"/>
      <c r="N207" s="2">
        <v>468.8</v>
      </c>
      <c r="O207" s="2">
        <v>18</v>
      </c>
      <c r="P207" t="s">
        <v>45</v>
      </c>
      <c r="Q207" t="s">
        <v>46</v>
      </c>
      <c r="R207" s="2">
        <v>85.79</v>
      </c>
      <c r="S207" s="2">
        <v>303</v>
      </c>
      <c r="T207" t="s">
        <v>47</v>
      </c>
      <c r="U207" s="2">
        <v>15.15</v>
      </c>
      <c r="V207" s="2">
        <v>3.33</v>
      </c>
      <c r="W207" s="2">
        <v>18.48</v>
      </c>
      <c r="X207" s="2">
        <v>0.52</v>
      </c>
      <c r="Y207" s="2">
        <v>303.01140413399855</v>
      </c>
      <c r="Z207" t="s">
        <v>73</v>
      </c>
      <c r="AA207" s="2">
        <v>55.754098360655739</v>
      </c>
      <c r="AB207" s="2">
        <v>12.27</v>
      </c>
      <c r="AC207" s="2">
        <v>68.024098360655742</v>
      </c>
      <c r="AD207" s="2"/>
      <c r="AF207" s="2"/>
      <c r="AG207" s="2"/>
      <c r="AH207" s="2"/>
      <c r="AI207" s="2">
        <v>233.81409836065575</v>
      </c>
      <c r="AJ207" s="2">
        <v>234.99</v>
      </c>
      <c r="AK207" s="2">
        <v>49.347900000000003</v>
      </c>
      <c r="AL207" s="2">
        <v>185.6421</v>
      </c>
      <c r="AM207" s="2">
        <f t="shared" si="8"/>
        <v>0</v>
      </c>
      <c r="AN207" s="2">
        <v>468.8</v>
      </c>
      <c r="AO207" s="3" t="s">
        <v>472</v>
      </c>
      <c r="AP207" s="2"/>
      <c r="AQ207" s="3"/>
      <c r="AR207" s="2"/>
      <c r="AS207" s="3"/>
      <c r="AT207" s="2"/>
      <c r="AU207" s="3"/>
      <c r="AV207" s="2">
        <f t="shared" si="9"/>
        <v>0</v>
      </c>
      <c r="AW207" s="2"/>
      <c r="AX207" s="3"/>
      <c r="AY207" s="2">
        <v>18</v>
      </c>
      <c r="AZ207" s="3" t="s">
        <v>473</v>
      </c>
      <c r="BA207" s="2"/>
      <c r="BB207" s="3"/>
      <c r="BC207" s="2"/>
      <c r="BD207" s="3"/>
    </row>
    <row r="208" spans="2:56">
      <c r="B208" t="s">
        <v>86</v>
      </c>
      <c r="C208" t="s">
        <v>87</v>
      </c>
      <c r="E208" s="2" t="s">
        <v>42</v>
      </c>
      <c r="G208" s="3" t="s">
        <v>350</v>
      </c>
      <c r="H208" s="3" t="s">
        <v>474</v>
      </c>
      <c r="I208" s="2">
        <v>427.68</v>
      </c>
      <c r="J208" s="2">
        <v>110</v>
      </c>
      <c r="K208" s="2"/>
      <c r="L208" s="2"/>
      <c r="M208" s="2"/>
      <c r="N208" s="2">
        <v>537.67999999999995</v>
      </c>
      <c r="O208" s="2">
        <v>16</v>
      </c>
      <c r="P208" t="s">
        <v>58</v>
      </c>
      <c r="Q208" t="s">
        <v>46</v>
      </c>
      <c r="R208" s="2">
        <v>106.92</v>
      </c>
      <c r="S208" s="2">
        <v>320.8</v>
      </c>
      <c r="T208" t="s">
        <v>47</v>
      </c>
      <c r="U208" s="2">
        <v>16.04</v>
      </c>
      <c r="V208" s="2">
        <v>3.53</v>
      </c>
      <c r="W208" s="2">
        <v>19.57</v>
      </c>
      <c r="X208" s="2">
        <v>0.49</v>
      </c>
      <c r="Y208" s="2">
        <v>320.74126870990733</v>
      </c>
      <c r="Z208" t="s">
        <v>73</v>
      </c>
      <c r="AA208" s="2">
        <v>59.016393442622949</v>
      </c>
      <c r="AB208" s="2">
        <v>12.98</v>
      </c>
      <c r="AC208" s="2">
        <v>71.996393442622946</v>
      </c>
      <c r="AD208" s="2"/>
      <c r="AF208" s="2"/>
      <c r="AG208" s="2"/>
      <c r="AH208" s="2"/>
      <c r="AI208" s="2">
        <v>288.91639344262296</v>
      </c>
      <c r="AJ208" s="2">
        <v>248.75</v>
      </c>
      <c r="AK208" s="2">
        <v>52.237499999999997</v>
      </c>
      <c r="AL208" s="2">
        <v>196.51249999999999</v>
      </c>
      <c r="AM208" s="2">
        <f t="shared" si="8"/>
        <v>537.67999999999995</v>
      </c>
      <c r="AN208" s="2"/>
      <c r="AO208" s="3"/>
      <c r="AP208" s="2"/>
      <c r="AQ208" s="3"/>
      <c r="AR208" s="2"/>
      <c r="AS208" s="3"/>
      <c r="AT208" s="2"/>
      <c r="AU208" s="3"/>
      <c r="AV208" s="2">
        <f t="shared" si="9"/>
        <v>0</v>
      </c>
      <c r="AW208" s="2"/>
      <c r="AX208" s="3"/>
      <c r="AY208" s="2">
        <v>16</v>
      </c>
      <c r="AZ208" s="3" t="s">
        <v>475</v>
      </c>
      <c r="BA208" s="2"/>
      <c r="BB208" s="3"/>
      <c r="BC208" s="2"/>
      <c r="BD208" s="3"/>
    </row>
    <row r="209" spans="2:56">
      <c r="B209" t="s">
        <v>86</v>
      </c>
      <c r="C209" t="s">
        <v>87</v>
      </c>
      <c r="E209" s="2" t="s">
        <v>42</v>
      </c>
      <c r="G209" s="3" t="s">
        <v>476</v>
      </c>
      <c r="H209" s="3" t="s">
        <v>477</v>
      </c>
      <c r="I209" s="2">
        <v>623.70000000000005</v>
      </c>
      <c r="J209" s="2">
        <v>110</v>
      </c>
      <c r="K209" s="2"/>
      <c r="L209" s="2"/>
      <c r="M209" s="2"/>
      <c r="N209" s="2">
        <v>733.7</v>
      </c>
      <c r="O209" s="2">
        <v>14</v>
      </c>
      <c r="P209" t="s">
        <v>58</v>
      </c>
      <c r="Q209" t="s">
        <v>46</v>
      </c>
      <c r="R209" s="2">
        <v>145.9</v>
      </c>
      <c r="S209" s="2">
        <v>477.8</v>
      </c>
      <c r="T209" t="s">
        <v>47</v>
      </c>
      <c r="U209" s="2">
        <v>23.89</v>
      </c>
      <c r="V209" s="2">
        <v>5.26</v>
      </c>
      <c r="W209" s="2">
        <v>29.15</v>
      </c>
      <c r="X209" s="2">
        <v>0.46</v>
      </c>
      <c r="Y209" s="2">
        <v>477.8153955808981</v>
      </c>
      <c r="Z209" t="s">
        <v>73</v>
      </c>
      <c r="AA209" s="2">
        <v>87.918032786885249</v>
      </c>
      <c r="AB209" s="2">
        <v>19.350000000000001</v>
      </c>
      <c r="AC209" s="2">
        <v>107.26803278688524</v>
      </c>
      <c r="AD209" s="2"/>
      <c r="AF209" s="2"/>
      <c r="AG209" s="2"/>
      <c r="AH209" s="2"/>
      <c r="AI209" s="2">
        <v>363.16803278688525</v>
      </c>
      <c r="AJ209" s="2">
        <v>370.54</v>
      </c>
      <c r="AK209" s="2">
        <v>77.813400000000001</v>
      </c>
      <c r="AL209" s="2">
        <v>292.72660000000002</v>
      </c>
      <c r="AM209" s="2">
        <f t="shared" si="8"/>
        <v>733.7</v>
      </c>
      <c r="AN209" s="2"/>
      <c r="AO209" s="3"/>
      <c r="AP209" s="2"/>
      <c r="AQ209" s="3"/>
      <c r="AR209" s="2"/>
      <c r="AS209" s="3"/>
      <c r="AT209" s="2"/>
      <c r="AU209" s="3"/>
      <c r="AV209" s="2">
        <f t="shared" si="9"/>
        <v>0</v>
      </c>
      <c r="AW209" s="2"/>
      <c r="AX209" s="3"/>
      <c r="AY209" s="2">
        <v>14</v>
      </c>
      <c r="AZ209" s="3" t="s">
        <v>478</v>
      </c>
      <c r="BA209" s="2"/>
      <c r="BB209" s="3"/>
      <c r="BC209" s="2"/>
      <c r="BD209" s="3"/>
    </row>
    <row r="210" spans="2:56">
      <c r="B210" t="s">
        <v>96</v>
      </c>
      <c r="C210" t="s">
        <v>97</v>
      </c>
      <c r="E210" s="2" t="s">
        <v>42</v>
      </c>
      <c r="G210" s="3" t="s">
        <v>479</v>
      </c>
      <c r="H210" s="3" t="s">
        <v>480</v>
      </c>
      <c r="I210" s="2">
        <v>831.6</v>
      </c>
      <c r="J210" s="2">
        <v>180</v>
      </c>
      <c r="K210" s="2"/>
      <c r="L210" s="2"/>
      <c r="M210" s="2"/>
      <c r="N210" s="2">
        <v>1011.6</v>
      </c>
      <c r="O210" s="2">
        <v>21</v>
      </c>
      <c r="P210" t="s">
        <v>45</v>
      </c>
      <c r="Q210" t="s">
        <v>46</v>
      </c>
      <c r="R210" s="2">
        <v>185.12</v>
      </c>
      <c r="S210" s="2">
        <v>646.4</v>
      </c>
      <c r="T210" t="s">
        <v>47</v>
      </c>
      <c r="U210" s="2">
        <v>32.32</v>
      </c>
      <c r="V210" s="2">
        <v>7.12</v>
      </c>
      <c r="W210" s="2">
        <v>39.44</v>
      </c>
      <c r="X210" s="2">
        <v>0.78</v>
      </c>
      <c r="Y210" s="2">
        <v>646.47184604419101</v>
      </c>
      <c r="Z210" t="s">
        <v>73</v>
      </c>
      <c r="AA210" s="2">
        <v>118.95081967213115</v>
      </c>
      <c r="AB210" s="2">
        <v>26.17</v>
      </c>
      <c r="AC210" s="2">
        <v>145.12081967213115</v>
      </c>
      <c r="AD210" s="2"/>
      <c r="AF210" s="2"/>
      <c r="AG210" s="2"/>
      <c r="AH210" s="2"/>
      <c r="AI210" s="2">
        <v>510.24081967213112</v>
      </c>
      <c r="AJ210" s="2">
        <v>501.36</v>
      </c>
      <c r="AK210" s="2">
        <v>105.2856</v>
      </c>
      <c r="AL210" s="2">
        <v>396.07440000000003</v>
      </c>
      <c r="AM210" s="2">
        <f t="shared" si="8"/>
        <v>0</v>
      </c>
      <c r="AN210" s="2">
        <v>1011.6</v>
      </c>
      <c r="AO210" s="3" t="s">
        <v>481</v>
      </c>
      <c r="AP210" s="2"/>
      <c r="AQ210" s="3"/>
      <c r="AR210" s="2"/>
      <c r="AS210" s="3"/>
      <c r="AT210" s="2"/>
      <c r="AU210" s="3"/>
      <c r="AV210" s="2">
        <f t="shared" si="9"/>
        <v>0</v>
      </c>
      <c r="AW210" s="2"/>
      <c r="AX210" s="3"/>
      <c r="AY210" s="2">
        <v>21</v>
      </c>
      <c r="AZ210" s="3" t="s">
        <v>482</v>
      </c>
      <c r="BA210" s="2"/>
      <c r="BB210" s="3"/>
      <c r="BC210" s="2"/>
      <c r="BD210" s="3"/>
    </row>
    <row r="211" spans="2:56">
      <c r="B211" t="s">
        <v>102</v>
      </c>
      <c r="C211" t="s">
        <v>103</v>
      </c>
      <c r="E211" s="2" t="s">
        <v>42</v>
      </c>
      <c r="G211" s="3" t="s">
        <v>459</v>
      </c>
      <c r="H211" s="3" t="s">
        <v>462</v>
      </c>
      <c r="I211" s="2">
        <v>388.8</v>
      </c>
      <c r="J211" s="2">
        <v>90</v>
      </c>
      <c r="K211" s="2"/>
      <c r="L211" s="2"/>
      <c r="M211" s="2"/>
      <c r="N211" s="2">
        <v>478.8</v>
      </c>
      <c r="O211" s="2"/>
      <c r="P211" t="s">
        <v>45</v>
      </c>
      <c r="Q211" t="s">
        <v>46</v>
      </c>
      <c r="R211" s="2">
        <v>87.62</v>
      </c>
      <c r="S211" s="2">
        <v>301.2</v>
      </c>
      <c r="T211" t="s">
        <v>47</v>
      </c>
      <c r="U211" s="2">
        <v>15.06</v>
      </c>
      <c r="V211" s="2">
        <v>3.31</v>
      </c>
      <c r="W211" s="2">
        <v>18.37</v>
      </c>
      <c r="X211" s="2"/>
      <c r="Y211" s="2">
        <v>301.18328608406262</v>
      </c>
      <c r="Z211" t="s">
        <v>53</v>
      </c>
      <c r="AA211" s="2">
        <v>80.114754098360649</v>
      </c>
      <c r="AB211" s="2">
        <v>17.63</v>
      </c>
      <c r="AC211" s="2">
        <v>97.744754098360659</v>
      </c>
      <c r="AD211" s="2"/>
      <c r="AF211" s="2"/>
      <c r="AG211" s="2"/>
      <c r="AH211" s="2"/>
      <c r="AI211" s="2">
        <v>275.36475409836066</v>
      </c>
      <c r="AJ211" s="2">
        <v>203.44</v>
      </c>
      <c r="AK211" s="2">
        <v>42.7224</v>
      </c>
      <c r="AL211" s="2">
        <v>160.7176</v>
      </c>
      <c r="AM211" s="2">
        <f t="shared" si="8"/>
        <v>0</v>
      </c>
      <c r="AN211" s="2">
        <v>478.8</v>
      </c>
      <c r="AO211" s="3" t="s">
        <v>483</v>
      </c>
      <c r="AP211" s="2"/>
      <c r="AQ211" s="3"/>
      <c r="AR211" s="2"/>
      <c r="AS211" s="3"/>
      <c r="AT211" s="2"/>
      <c r="AU211" s="3"/>
      <c r="AV211" s="2">
        <f t="shared" si="9"/>
        <v>0</v>
      </c>
      <c r="AW211" s="2"/>
      <c r="AX211" s="3"/>
      <c r="AY211" s="2"/>
      <c r="AZ211" s="3"/>
      <c r="BA211" s="2"/>
      <c r="BB211" s="3"/>
      <c r="BC211" s="2"/>
      <c r="BD211" s="3"/>
    </row>
    <row r="212" spans="2:56">
      <c r="B212" t="s">
        <v>112</v>
      </c>
      <c r="C212" t="s">
        <v>113</v>
      </c>
      <c r="E212" s="2" t="s">
        <v>42</v>
      </c>
      <c r="G212" s="3" t="s">
        <v>391</v>
      </c>
      <c r="H212" s="3" t="s">
        <v>484</v>
      </c>
      <c r="I212" s="2">
        <v>1584</v>
      </c>
      <c r="J212" s="2">
        <v>140</v>
      </c>
      <c r="K212" s="2"/>
      <c r="L212" s="2"/>
      <c r="M212" s="2"/>
      <c r="N212" s="2">
        <v>1724</v>
      </c>
      <c r="O212" s="2">
        <v>60</v>
      </c>
      <c r="P212" t="s">
        <v>58</v>
      </c>
      <c r="Q212" t="s">
        <v>46</v>
      </c>
      <c r="R212" s="2">
        <v>347.04</v>
      </c>
      <c r="S212" s="2">
        <v>1237</v>
      </c>
      <c r="T212" t="s">
        <v>47</v>
      </c>
      <c r="U212" s="2">
        <v>61.85</v>
      </c>
      <c r="V212" s="2">
        <v>13.6</v>
      </c>
      <c r="W212" s="2">
        <v>75.45</v>
      </c>
      <c r="X212" s="2">
        <v>1.1499999999999999</v>
      </c>
      <c r="Y212" s="2">
        <v>1236.9740502648413</v>
      </c>
      <c r="Z212" t="s">
        <v>115</v>
      </c>
      <c r="AA212" s="2">
        <v>258.03278688524591</v>
      </c>
      <c r="AB212" s="2">
        <v>56.77</v>
      </c>
      <c r="AC212" s="2">
        <v>314.80278688524589</v>
      </c>
      <c r="AD212" s="2"/>
      <c r="AF212" s="2"/>
      <c r="AG212" s="2"/>
      <c r="AH212" s="2"/>
      <c r="AI212" s="2">
        <v>801.84278688524591</v>
      </c>
      <c r="AJ212" s="2">
        <v>922.16</v>
      </c>
      <c r="AK212" s="2">
        <v>193.65360000000001</v>
      </c>
      <c r="AL212" s="2">
        <v>728.50639999999999</v>
      </c>
      <c r="AM212" s="2">
        <f t="shared" si="8"/>
        <v>1724</v>
      </c>
      <c r="AN212" s="2"/>
      <c r="AO212" s="3"/>
      <c r="AP212" s="2"/>
      <c r="AQ212" s="3"/>
      <c r="AR212" s="2"/>
      <c r="AS212" s="3"/>
      <c r="AT212" s="2"/>
      <c r="AU212" s="3"/>
      <c r="AV212" s="2">
        <f t="shared" si="9"/>
        <v>0</v>
      </c>
      <c r="AW212" s="2"/>
      <c r="AX212" s="3"/>
      <c r="AY212" s="2">
        <v>60</v>
      </c>
      <c r="AZ212" s="3" t="s">
        <v>485</v>
      </c>
      <c r="BA212" s="2"/>
      <c r="BB212" s="3"/>
      <c r="BC212" s="2"/>
      <c r="BD212" s="3"/>
    </row>
    <row r="213" spans="2:56">
      <c r="B213" t="s">
        <v>112</v>
      </c>
      <c r="C213" t="s">
        <v>113</v>
      </c>
      <c r="E213" s="2" t="s">
        <v>42</v>
      </c>
      <c r="G213" s="3" t="s">
        <v>484</v>
      </c>
      <c r="H213" s="3" t="s">
        <v>486</v>
      </c>
      <c r="I213" s="2">
        <v>693</v>
      </c>
      <c r="J213" s="2">
        <v>140</v>
      </c>
      <c r="K213" s="2"/>
      <c r="L213" s="2"/>
      <c r="M213" s="2"/>
      <c r="N213" s="2">
        <v>833</v>
      </c>
      <c r="O213" s="2">
        <v>21</v>
      </c>
      <c r="P213" t="s">
        <v>58</v>
      </c>
      <c r="Q213" t="s">
        <v>46</v>
      </c>
      <c r="R213" s="2">
        <v>167.68</v>
      </c>
      <c r="S213" s="2">
        <v>525.4</v>
      </c>
      <c r="T213" t="s">
        <v>47</v>
      </c>
      <c r="U213" s="2">
        <v>26.27</v>
      </c>
      <c r="V213" s="2">
        <v>5.77</v>
      </c>
      <c r="W213" s="2">
        <v>32.04</v>
      </c>
      <c r="X213" s="2">
        <v>0.56999999999999995</v>
      </c>
      <c r="Y213" s="2">
        <v>525.32103170237178</v>
      </c>
      <c r="Z213" t="s">
        <v>115</v>
      </c>
      <c r="AA213" s="2">
        <v>109.58196721311475</v>
      </c>
      <c r="AB213" s="2">
        <v>24.11</v>
      </c>
      <c r="AC213" s="2">
        <v>133.69196721311476</v>
      </c>
      <c r="AD213" s="2"/>
      <c r="AF213" s="2"/>
      <c r="AG213" s="2"/>
      <c r="AH213" s="2"/>
      <c r="AI213" s="2">
        <v>441.37196721311477</v>
      </c>
      <c r="AJ213" s="2">
        <v>391.63</v>
      </c>
      <c r="AK213" s="2">
        <v>82.2423</v>
      </c>
      <c r="AL213" s="2">
        <v>309.3877</v>
      </c>
      <c r="AM213" s="2">
        <f t="shared" si="8"/>
        <v>833</v>
      </c>
      <c r="AN213" s="2"/>
      <c r="AO213" s="3"/>
      <c r="AP213" s="2"/>
      <c r="AQ213" s="3"/>
      <c r="AR213" s="2"/>
      <c r="AS213" s="3"/>
      <c r="AT213" s="2"/>
      <c r="AU213" s="3"/>
      <c r="AV213" s="2">
        <f t="shared" si="9"/>
        <v>0</v>
      </c>
      <c r="AW213" s="2"/>
      <c r="AX213" s="3"/>
      <c r="AY213" s="2">
        <v>21</v>
      </c>
      <c r="AZ213" s="3" t="s">
        <v>487</v>
      </c>
      <c r="BA213" s="2"/>
      <c r="BB213" s="3"/>
      <c r="BC213" s="2"/>
      <c r="BD213" s="3"/>
    </row>
    <row r="214" spans="2:56">
      <c r="B214" t="s">
        <v>133</v>
      </c>
      <c r="C214" t="s">
        <v>134</v>
      </c>
      <c r="E214" s="2" t="s">
        <v>42</v>
      </c>
      <c r="G214" s="3" t="s">
        <v>488</v>
      </c>
      <c r="H214" s="3" t="s">
        <v>458</v>
      </c>
      <c r="I214" s="2">
        <v>233.28</v>
      </c>
      <c r="J214" s="2">
        <v>110</v>
      </c>
      <c r="K214" s="2"/>
      <c r="L214" s="2"/>
      <c r="M214" s="2"/>
      <c r="N214" s="2">
        <v>343.28</v>
      </c>
      <c r="O214" s="2">
        <v>8</v>
      </c>
      <c r="P214" t="s">
        <v>58</v>
      </c>
      <c r="Q214" t="s">
        <v>46</v>
      </c>
      <c r="R214" s="2">
        <v>68.260000000000005</v>
      </c>
      <c r="S214" s="2">
        <v>165</v>
      </c>
      <c r="T214" t="s">
        <v>47</v>
      </c>
      <c r="U214" s="2">
        <v>8.25</v>
      </c>
      <c r="V214" s="2">
        <v>1.82</v>
      </c>
      <c r="W214" s="2">
        <v>10.07</v>
      </c>
      <c r="X214" s="2"/>
      <c r="Y214" s="2">
        <v>165.01294219154443</v>
      </c>
      <c r="Z214" t="s">
        <v>53</v>
      </c>
      <c r="AA214" s="2">
        <v>43.893442622950822</v>
      </c>
      <c r="AB214" s="2">
        <v>9.66</v>
      </c>
      <c r="AC214" s="2">
        <v>53.553442622950818</v>
      </c>
      <c r="AD214" s="2"/>
      <c r="AF214" s="2"/>
      <c r="AG214" s="2"/>
      <c r="AH214" s="2"/>
      <c r="AI214" s="2">
        <v>231.81344262295082</v>
      </c>
      <c r="AJ214" s="2">
        <v>111.46</v>
      </c>
      <c r="AK214" s="2">
        <v>23.406600000000001</v>
      </c>
      <c r="AL214" s="2">
        <v>88.053399999999996</v>
      </c>
      <c r="AM214" s="2">
        <f t="shared" si="8"/>
        <v>343.28</v>
      </c>
      <c r="AN214" s="2"/>
      <c r="AO214" s="3"/>
      <c r="AP214" s="2"/>
      <c r="AQ214" s="3"/>
      <c r="AR214" s="2"/>
      <c r="AS214" s="3"/>
      <c r="AT214" s="2"/>
      <c r="AU214" s="3"/>
      <c r="AV214" s="2">
        <f t="shared" si="9"/>
        <v>0</v>
      </c>
      <c r="AW214" s="2"/>
      <c r="AX214" s="3"/>
      <c r="AY214" s="2"/>
      <c r="AZ214" s="3"/>
      <c r="BA214" s="2"/>
      <c r="BB214" s="3"/>
      <c r="BC214" s="2">
        <v>8</v>
      </c>
      <c r="BD214" s="3" t="s">
        <v>489</v>
      </c>
    </row>
    <row r="215" spans="2:56">
      <c r="B215" t="s">
        <v>142</v>
      </c>
      <c r="C215" t="s">
        <v>143</v>
      </c>
      <c r="E215" s="2" t="s">
        <v>42</v>
      </c>
      <c r="G215" s="3" t="s">
        <v>365</v>
      </c>
      <c r="H215" s="3" t="s">
        <v>474</v>
      </c>
      <c r="I215" s="2">
        <v>165.24</v>
      </c>
      <c r="J215" s="2">
        <v>60</v>
      </c>
      <c r="K215" s="2"/>
      <c r="L215" s="2"/>
      <c r="M215" s="2"/>
      <c r="N215" s="2">
        <v>225.24</v>
      </c>
      <c r="O215" s="2">
        <v>9</v>
      </c>
      <c r="P215" t="s">
        <v>58</v>
      </c>
      <c r="Q215" t="s">
        <v>46</v>
      </c>
      <c r="R215" s="2">
        <v>53.58</v>
      </c>
      <c r="S215" s="2">
        <v>111.6</v>
      </c>
      <c r="T215" t="s">
        <v>47</v>
      </c>
      <c r="U215" s="2">
        <v>5.58</v>
      </c>
      <c r="V215" s="2">
        <v>1.23</v>
      </c>
      <c r="W215" s="2">
        <v>6.81</v>
      </c>
      <c r="X215" s="2">
        <v>0.39</v>
      </c>
      <c r="Y215" s="2">
        <v>111.65405632618747</v>
      </c>
      <c r="Z215" t="s">
        <v>145</v>
      </c>
      <c r="AA215" s="2">
        <v>27.868852459016395</v>
      </c>
      <c r="AB215" s="2">
        <v>6.13</v>
      </c>
      <c r="AC215" s="2">
        <v>33.998852459016391</v>
      </c>
      <c r="AD215" s="2"/>
      <c r="AF215" s="2"/>
      <c r="AG215" s="2"/>
      <c r="AH215" s="2"/>
      <c r="AI215" s="2">
        <v>147.57885245901639</v>
      </c>
      <c r="AJ215" s="2">
        <v>77.650000000000006</v>
      </c>
      <c r="AK215" s="2">
        <v>16.3065</v>
      </c>
      <c r="AL215" s="2">
        <v>61.343499999999999</v>
      </c>
      <c r="AM215" s="2">
        <f t="shared" si="8"/>
        <v>225.24</v>
      </c>
      <c r="AN215" s="2"/>
      <c r="AO215" s="3"/>
      <c r="AP215" s="2"/>
      <c r="AQ215" s="3"/>
      <c r="AR215" s="2"/>
      <c r="AS215" s="3"/>
      <c r="AT215" s="2"/>
      <c r="AU215" s="3"/>
      <c r="AV215" s="2">
        <f t="shared" si="9"/>
        <v>0</v>
      </c>
      <c r="AW215" s="2"/>
      <c r="AX215" s="3"/>
      <c r="AY215" s="2">
        <v>9</v>
      </c>
      <c r="AZ215" s="3" t="s">
        <v>490</v>
      </c>
      <c r="BA215" s="2"/>
      <c r="BB215" s="3"/>
      <c r="BC215" s="2"/>
      <c r="BD215" s="3"/>
    </row>
    <row r="216" spans="2:56">
      <c r="B216" t="s">
        <v>142</v>
      </c>
      <c r="C216" t="s">
        <v>143</v>
      </c>
      <c r="E216" s="2" t="s">
        <v>42</v>
      </c>
      <c r="G216" s="3" t="s">
        <v>491</v>
      </c>
      <c r="H216" s="3" t="s">
        <v>492</v>
      </c>
      <c r="I216" s="2">
        <v>119.34</v>
      </c>
      <c r="J216" s="2">
        <v>60</v>
      </c>
      <c r="K216" s="2"/>
      <c r="L216" s="2"/>
      <c r="M216" s="2"/>
      <c r="N216" s="2">
        <v>179.34</v>
      </c>
      <c r="O216" s="2">
        <v>3</v>
      </c>
      <c r="P216" t="s">
        <v>58</v>
      </c>
      <c r="Q216" t="s">
        <v>46</v>
      </c>
      <c r="R216" s="2">
        <v>42.66</v>
      </c>
      <c r="S216" s="2">
        <v>76.599999999999994</v>
      </c>
      <c r="T216" t="s">
        <v>47</v>
      </c>
      <c r="U216" s="2">
        <v>3.83</v>
      </c>
      <c r="V216" s="2">
        <v>0.85</v>
      </c>
      <c r="W216" s="2">
        <v>4.68</v>
      </c>
      <c r="X216" s="2"/>
      <c r="Y216" s="2">
        <v>76.680065153425815</v>
      </c>
      <c r="Z216" t="s">
        <v>145</v>
      </c>
      <c r="AA216" s="2">
        <v>19.139344262295083</v>
      </c>
      <c r="AB216" s="2">
        <v>4.21</v>
      </c>
      <c r="AC216" s="2">
        <v>23.34934426229508</v>
      </c>
      <c r="AD216" s="2"/>
      <c r="AF216" s="2"/>
      <c r="AG216" s="2"/>
      <c r="AH216" s="2"/>
      <c r="AI216" s="2">
        <v>126.00934426229509</v>
      </c>
      <c r="AJ216" s="2">
        <v>53.33</v>
      </c>
      <c r="AK216" s="2">
        <v>11.199299999999999</v>
      </c>
      <c r="AL216" s="2">
        <v>42.130699999999997</v>
      </c>
      <c r="AM216" s="2">
        <f t="shared" si="8"/>
        <v>179.34</v>
      </c>
      <c r="AN216" s="2"/>
      <c r="AO216" s="3"/>
      <c r="AP216" s="2"/>
      <c r="AQ216" s="3"/>
      <c r="AR216" s="2"/>
      <c r="AS216" s="3"/>
      <c r="AT216" s="2"/>
      <c r="AU216" s="3"/>
      <c r="AV216" s="2">
        <f t="shared" si="9"/>
        <v>0</v>
      </c>
      <c r="AW216" s="2"/>
      <c r="AX216" s="3"/>
      <c r="AY216" s="2"/>
      <c r="AZ216" s="3"/>
      <c r="BA216" s="2"/>
      <c r="BB216" s="3"/>
      <c r="BC216" s="2">
        <v>3</v>
      </c>
      <c r="BD216" s="3" t="s">
        <v>493</v>
      </c>
    </row>
    <row r="217" spans="2:56">
      <c r="B217" t="s">
        <v>142</v>
      </c>
      <c r="C217" t="s">
        <v>143</v>
      </c>
      <c r="E217" s="2" t="s">
        <v>42</v>
      </c>
      <c r="G217" s="3" t="s">
        <v>492</v>
      </c>
      <c r="H217" s="3" t="s">
        <v>494</v>
      </c>
      <c r="I217" s="2">
        <v>252.72</v>
      </c>
      <c r="J217" s="2">
        <v>60</v>
      </c>
      <c r="K217" s="2"/>
      <c r="L217" s="2"/>
      <c r="M217" s="2"/>
      <c r="N217" s="2">
        <v>312.72000000000003</v>
      </c>
      <c r="O217" s="2">
        <v>6</v>
      </c>
      <c r="P217" t="s">
        <v>58</v>
      </c>
      <c r="Q217" t="s">
        <v>46</v>
      </c>
      <c r="R217" s="2">
        <v>74.400000000000006</v>
      </c>
      <c r="S217" s="2">
        <v>178.4</v>
      </c>
      <c r="T217" t="s">
        <v>47</v>
      </c>
      <c r="U217" s="2">
        <v>8.92</v>
      </c>
      <c r="V217" s="2">
        <v>1.96</v>
      </c>
      <c r="W217" s="2">
        <v>10.88</v>
      </c>
      <c r="X217" s="2"/>
      <c r="Y217" s="2">
        <v>178.31809583858765</v>
      </c>
      <c r="Z217" t="s">
        <v>145</v>
      </c>
      <c r="AA217" s="2">
        <v>44.508196721311478</v>
      </c>
      <c r="AB217" s="2">
        <v>9.7899999999999991</v>
      </c>
      <c r="AC217" s="2">
        <v>54.298196721311477</v>
      </c>
      <c r="AD217" s="2"/>
      <c r="AF217" s="2"/>
      <c r="AG217" s="2"/>
      <c r="AH217" s="2"/>
      <c r="AI217" s="2">
        <v>188.69819672131146</v>
      </c>
      <c r="AJ217" s="2">
        <v>124.02</v>
      </c>
      <c r="AK217" s="2">
        <v>26.0442</v>
      </c>
      <c r="AL217" s="2">
        <v>97.975800000000007</v>
      </c>
      <c r="AM217" s="2">
        <f t="shared" si="8"/>
        <v>312.72000000000003</v>
      </c>
      <c r="AN217" s="2"/>
      <c r="AO217" s="3"/>
      <c r="AP217" s="2"/>
      <c r="AQ217" s="3"/>
      <c r="AR217" s="2"/>
      <c r="AS217" s="3"/>
      <c r="AT217" s="2"/>
      <c r="AU217" s="3"/>
      <c r="AV217" s="2">
        <f t="shared" si="9"/>
        <v>0</v>
      </c>
      <c r="AW217" s="2"/>
      <c r="AX217" s="3"/>
      <c r="AY217" s="2"/>
      <c r="AZ217" s="3"/>
      <c r="BA217" s="2"/>
      <c r="BB217" s="3"/>
      <c r="BC217" s="2">
        <v>6</v>
      </c>
      <c r="BD217" s="3" t="s">
        <v>495</v>
      </c>
    </row>
    <row r="218" spans="2:56">
      <c r="B218" t="s">
        <v>142</v>
      </c>
      <c r="C218" t="s">
        <v>143</v>
      </c>
      <c r="E218" s="2" t="s">
        <v>42</v>
      </c>
      <c r="G218" s="3" t="s">
        <v>496</v>
      </c>
      <c r="H218" s="3" t="s">
        <v>462</v>
      </c>
      <c r="I218" s="2">
        <v>417.69</v>
      </c>
      <c r="J218" s="2">
        <v>60</v>
      </c>
      <c r="K218" s="2"/>
      <c r="L218" s="2"/>
      <c r="M218" s="2"/>
      <c r="N218" s="2">
        <v>477.69</v>
      </c>
      <c r="O218" s="2">
        <v>21</v>
      </c>
      <c r="P218" t="s">
        <v>58</v>
      </c>
      <c r="Q218" t="s">
        <v>46</v>
      </c>
      <c r="R218" s="2">
        <v>113.64</v>
      </c>
      <c r="S218" s="2">
        <v>304</v>
      </c>
      <c r="T218" t="s">
        <v>47</v>
      </c>
      <c r="U218" s="2">
        <v>15.2</v>
      </c>
      <c r="V218" s="2">
        <v>3.35</v>
      </c>
      <c r="W218" s="2">
        <v>18.55</v>
      </c>
      <c r="X218" s="2">
        <v>0.56999999999999995</v>
      </c>
      <c r="Y218" s="2">
        <v>304.06026691887348</v>
      </c>
      <c r="Z218" t="s">
        <v>145</v>
      </c>
      <c r="AA218" s="2">
        <v>75.893442622950815</v>
      </c>
      <c r="AB218" s="2">
        <v>16.7</v>
      </c>
      <c r="AC218" s="2">
        <v>92.593442622950818</v>
      </c>
      <c r="AD218" s="2"/>
      <c r="AF218" s="2"/>
      <c r="AG218" s="2"/>
      <c r="AH218" s="2"/>
      <c r="AI218" s="2">
        <v>266.2334426229508</v>
      </c>
      <c r="AJ218" s="2">
        <v>211.46</v>
      </c>
      <c r="AK218" s="2">
        <v>44.406599999999997</v>
      </c>
      <c r="AL218" s="2">
        <v>167.05340000000001</v>
      </c>
      <c r="AM218" s="2">
        <f t="shared" si="8"/>
        <v>477.69</v>
      </c>
      <c r="AN218" s="2"/>
      <c r="AO218" s="3"/>
      <c r="AP218" s="2"/>
      <c r="AQ218" s="3"/>
      <c r="AR218" s="2"/>
      <c r="AS218" s="3"/>
      <c r="AT218" s="2"/>
      <c r="AU218" s="3"/>
      <c r="AV218" s="2">
        <f t="shared" si="9"/>
        <v>0</v>
      </c>
      <c r="AW218" s="2"/>
      <c r="AX218" s="3"/>
      <c r="AY218" s="2">
        <v>21</v>
      </c>
      <c r="AZ218" s="3" t="s">
        <v>497</v>
      </c>
      <c r="BA218" s="2"/>
      <c r="BB218" s="3"/>
      <c r="BC218" s="2"/>
      <c r="BD218" s="3"/>
    </row>
    <row r="219" spans="2:56">
      <c r="B219" t="s">
        <v>265</v>
      </c>
      <c r="C219" t="s">
        <v>266</v>
      </c>
      <c r="E219" s="2" t="s">
        <v>42</v>
      </c>
      <c r="G219" s="3" t="s">
        <v>498</v>
      </c>
      <c r="H219" s="3" t="s">
        <v>496</v>
      </c>
      <c r="I219" s="2">
        <v>242</v>
      </c>
      <c r="J219" s="2">
        <v>80</v>
      </c>
      <c r="K219" s="2"/>
      <c r="L219" s="2"/>
      <c r="M219" s="2"/>
      <c r="N219" s="2">
        <v>322</v>
      </c>
      <c r="O219" s="2">
        <v>12</v>
      </c>
      <c r="P219" t="s">
        <v>58</v>
      </c>
      <c r="Q219" t="s">
        <v>46</v>
      </c>
      <c r="R219" s="2">
        <v>76.599999999999994</v>
      </c>
      <c r="S219" s="2">
        <v>165.4</v>
      </c>
      <c r="T219" t="s">
        <v>47</v>
      </c>
      <c r="U219" s="2">
        <v>8.27</v>
      </c>
      <c r="V219" s="2">
        <v>1.82</v>
      </c>
      <c r="W219" s="2">
        <v>10.09</v>
      </c>
      <c r="X219" s="2">
        <v>0.55000000000000004</v>
      </c>
      <c r="Y219" s="2">
        <v>165.41220050441362</v>
      </c>
      <c r="Z219" t="s">
        <v>145</v>
      </c>
      <c r="AA219" s="2">
        <v>41.286885245901637</v>
      </c>
      <c r="AB219" s="2">
        <v>9.09</v>
      </c>
      <c r="AC219" s="2">
        <v>50.37688524590164</v>
      </c>
      <c r="AD219" s="2"/>
      <c r="AF219" s="2"/>
      <c r="AG219" s="2"/>
      <c r="AH219" s="2"/>
      <c r="AI219" s="2">
        <v>206.97688524590163</v>
      </c>
      <c r="AJ219" s="2">
        <v>115.03</v>
      </c>
      <c r="AK219" s="2">
        <v>24.156300000000002</v>
      </c>
      <c r="AL219" s="2">
        <v>90.873699999999999</v>
      </c>
      <c r="AM219" s="2">
        <f t="shared" si="8"/>
        <v>322</v>
      </c>
      <c r="AN219" s="2"/>
      <c r="AO219" s="3"/>
      <c r="AP219" s="2"/>
      <c r="AQ219" s="3"/>
      <c r="AR219" s="2"/>
      <c r="AS219" s="3"/>
      <c r="AT219" s="2"/>
      <c r="AU219" s="3"/>
      <c r="AV219" s="2">
        <f t="shared" si="9"/>
        <v>0</v>
      </c>
      <c r="AW219" s="2"/>
      <c r="AX219" s="3"/>
      <c r="AY219" s="2">
        <v>12</v>
      </c>
      <c r="AZ219" s="3" t="s">
        <v>499</v>
      </c>
      <c r="BA219" s="2"/>
      <c r="BB219" s="3"/>
      <c r="BC219" s="2"/>
      <c r="BD219" s="3"/>
    </row>
    <row r="220" spans="2:56">
      <c r="B220" t="s">
        <v>265</v>
      </c>
      <c r="C220" t="s">
        <v>266</v>
      </c>
      <c r="E220" s="2" t="s">
        <v>42</v>
      </c>
      <c r="G220" s="3" t="s">
        <v>488</v>
      </c>
      <c r="H220" s="3" t="s">
        <v>458</v>
      </c>
      <c r="I220" s="2">
        <v>452</v>
      </c>
      <c r="J220" s="2">
        <v>80</v>
      </c>
      <c r="K220" s="2"/>
      <c r="L220" s="2"/>
      <c r="M220" s="2"/>
      <c r="N220" s="2">
        <v>532</v>
      </c>
      <c r="O220" s="2">
        <v>6</v>
      </c>
      <c r="P220" t="s">
        <v>45</v>
      </c>
      <c r="Q220" t="s">
        <v>46</v>
      </c>
      <c r="R220" s="2">
        <v>97.36</v>
      </c>
      <c r="S220" s="2">
        <v>354.6</v>
      </c>
      <c r="T220" t="s">
        <v>47</v>
      </c>
      <c r="U220" s="2">
        <v>17.73</v>
      </c>
      <c r="V220" s="2">
        <v>3.9</v>
      </c>
      <c r="W220" s="2">
        <v>21.63</v>
      </c>
      <c r="X220" s="2">
        <v>0.4</v>
      </c>
      <c r="Y220" s="2">
        <v>354.63298654897017</v>
      </c>
      <c r="Z220" t="s">
        <v>145</v>
      </c>
      <c r="AA220" s="2">
        <v>88.516393442622956</v>
      </c>
      <c r="AB220" s="2">
        <v>19.47</v>
      </c>
      <c r="AC220" s="2">
        <v>107.98639344262295</v>
      </c>
      <c r="AD220" s="2"/>
      <c r="AF220" s="2"/>
      <c r="AG220" s="2"/>
      <c r="AH220" s="2"/>
      <c r="AI220" s="2">
        <v>285.34639344262297</v>
      </c>
      <c r="AJ220" s="2">
        <v>246.65</v>
      </c>
      <c r="AK220" s="2">
        <v>51.796500000000002</v>
      </c>
      <c r="AL220" s="2">
        <v>194.8535</v>
      </c>
      <c r="AM220" s="2">
        <f t="shared" si="8"/>
        <v>0</v>
      </c>
      <c r="AN220" s="2">
        <v>532</v>
      </c>
      <c r="AO220" s="3" t="s">
        <v>500</v>
      </c>
      <c r="AP220" s="2"/>
      <c r="AQ220" s="3"/>
      <c r="AR220" s="2"/>
      <c r="AS220" s="3"/>
      <c r="AT220" s="2"/>
      <c r="AU220" s="3"/>
      <c r="AV220" s="2">
        <f t="shared" si="9"/>
        <v>0</v>
      </c>
      <c r="AW220" s="2"/>
      <c r="AX220" s="3"/>
      <c r="AY220" s="2">
        <v>6</v>
      </c>
      <c r="AZ220" s="3" t="s">
        <v>501</v>
      </c>
      <c r="BA220" s="2"/>
      <c r="BB220" s="3"/>
      <c r="BC220" s="2"/>
      <c r="BD220" s="3"/>
    </row>
    <row r="221" spans="2:56">
      <c r="B221" t="s">
        <v>265</v>
      </c>
      <c r="C221" t="s">
        <v>266</v>
      </c>
      <c r="E221" s="2" t="s">
        <v>42</v>
      </c>
      <c r="G221" s="3" t="s">
        <v>458</v>
      </c>
      <c r="H221" s="3" t="s">
        <v>477</v>
      </c>
      <c r="I221" s="2">
        <v>175.1</v>
      </c>
      <c r="J221" s="2">
        <v>80</v>
      </c>
      <c r="K221" s="2"/>
      <c r="L221" s="2"/>
      <c r="M221" s="2"/>
      <c r="N221" s="2">
        <v>255.1</v>
      </c>
      <c r="O221" s="2">
        <v>6</v>
      </c>
      <c r="P221" t="s">
        <v>58</v>
      </c>
      <c r="Q221" t="s">
        <v>46</v>
      </c>
      <c r="R221" s="2">
        <v>60.69</v>
      </c>
      <c r="S221" s="2">
        <v>114.4</v>
      </c>
      <c r="T221" t="s">
        <v>47</v>
      </c>
      <c r="U221" s="2">
        <v>5.72</v>
      </c>
      <c r="V221" s="2">
        <v>1.26</v>
      </c>
      <c r="W221" s="2">
        <v>6.98</v>
      </c>
      <c r="X221" s="2">
        <v>0.32</v>
      </c>
      <c r="Y221" s="2">
        <v>114.41256830601093</v>
      </c>
      <c r="Z221" t="s">
        <v>145</v>
      </c>
      <c r="AA221" s="2">
        <v>28.557377049180328</v>
      </c>
      <c r="AB221" s="2">
        <v>6.28</v>
      </c>
      <c r="AC221" s="2">
        <v>34.837377049180326</v>
      </c>
      <c r="AD221" s="2"/>
      <c r="AF221" s="2"/>
      <c r="AG221" s="2"/>
      <c r="AH221" s="2"/>
      <c r="AI221" s="2">
        <v>175.52737704918033</v>
      </c>
      <c r="AJ221" s="2">
        <v>79.569999999999993</v>
      </c>
      <c r="AK221" s="2">
        <v>16.709700000000002</v>
      </c>
      <c r="AL221" s="2">
        <v>62.860300000000002</v>
      </c>
      <c r="AM221" s="2">
        <f t="shared" si="8"/>
        <v>255.1</v>
      </c>
      <c r="AN221" s="2"/>
      <c r="AO221" s="3"/>
      <c r="AP221" s="2"/>
      <c r="AQ221" s="3"/>
      <c r="AR221" s="2"/>
      <c r="AS221" s="3"/>
      <c r="AT221" s="2"/>
      <c r="AU221" s="3"/>
      <c r="AV221" s="2">
        <f t="shared" si="9"/>
        <v>0</v>
      </c>
      <c r="AW221" s="2"/>
      <c r="AX221" s="3"/>
      <c r="AY221" s="2">
        <v>6</v>
      </c>
      <c r="AZ221" s="3" t="s">
        <v>502</v>
      </c>
      <c r="BA221" s="2"/>
      <c r="BB221" s="3"/>
      <c r="BC221" s="2"/>
      <c r="BD221" s="3"/>
    </row>
    <row r="222" spans="2:56">
      <c r="B222" t="s">
        <v>151</v>
      </c>
      <c r="C222" t="s">
        <v>152</v>
      </c>
      <c r="E222" s="2" t="s">
        <v>42</v>
      </c>
      <c r="G222" s="3" t="s">
        <v>390</v>
      </c>
      <c r="H222" s="3" t="s">
        <v>492</v>
      </c>
      <c r="I222" s="2">
        <v>1164.24</v>
      </c>
      <c r="J222" s="2">
        <v>85</v>
      </c>
      <c r="K222" s="2"/>
      <c r="L222" s="2"/>
      <c r="M222" s="2"/>
      <c r="N222" s="2">
        <v>1249.24</v>
      </c>
      <c r="O222" s="2"/>
      <c r="P222" t="s">
        <v>58</v>
      </c>
      <c r="Q222" t="s">
        <v>46</v>
      </c>
      <c r="R222" s="2">
        <v>248.42</v>
      </c>
      <c r="S222" s="2">
        <v>915.8</v>
      </c>
      <c r="T222" t="s">
        <v>47</v>
      </c>
      <c r="U222" s="2">
        <v>45.79</v>
      </c>
      <c r="V222" s="2">
        <v>10.08</v>
      </c>
      <c r="W222" s="2">
        <v>55.87</v>
      </c>
      <c r="X222" s="2"/>
      <c r="Y222" s="2">
        <v>915.81412547762852</v>
      </c>
      <c r="Z222" t="s">
        <v>53</v>
      </c>
      <c r="AA222" s="2">
        <v>243.60655737704917</v>
      </c>
      <c r="AB222" s="2">
        <v>53.59</v>
      </c>
      <c r="AC222" s="2">
        <v>297.1965573770492</v>
      </c>
      <c r="AD222" s="2"/>
      <c r="AF222" s="2"/>
      <c r="AG222" s="2"/>
      <c r="AH222" s="2"/>
      <c r="AI222" s="2">
        <v>630.61655737704916</v>
      </c>
      <c r="AJ222" s="2">
        <v>618.62</v>
      </c>
      <c r="AK222" s="2">
        <v>129.9102</v>
      </c>
      <c r="AL222" s="2">
        <v>488.70979999999997</v>
      </c>
      <c r="AM222" s="2">
        <f t="shared" si="8"/>
        <v>1249.24</v>
      </c>
      <c r="AN222" s="2"/>
      <c r="AO222" s="3"/>
      <c r="AP222" s="2"/>
      <c r="AQ222" s="3"/>
      <c r="AR222" s="2"/>
      <c r="AS222" s="3"/>
      <c r="AT222" s="2"/>
      <c r="AU222" s="3"/>
      <c r="AV222" s="2">
        <f t="shared" si="9"/>
        <v>0</v>
      </c>
      <c r="AW222" s="2"/>
      <c r="AX222" s="3"/>
      <c r="AY222" s="2"/>
      <c r="AZ222" s="3"/>
      <c r="BA222" s="2"/>
      <c r="BB222" s="3"/>
      <c r="BC222" s="2"/>
      <c r="BD222" s="3"/>
    </row>
    <row r="223" spans="2:56">
      <c r="B223" t="s">
        <v>151</v>
      </c>
      <c r="C223" t="s">
        <v>152</v>
      </c>
      <c r="E223" s="2" t="s">
        <v>42</v>
      </c>
      <c r="G223" s="3" t="s">
        <v>496</v>
      </c>
      <c r="H223" s="3" t="s">
        <v>503</v>
      </c>
      <c r="I223" s="2">
        <v>816.48</v>
      </c>
      <c r="J223" s="2">
        <v>90</v>
      </c>
      <c r="K223" s="2"/>
      <c r="L223" s="2"/>
      <c r="M223" s="2"/>
      <c r="N223" s="2">
        <v>906.48</v>
      </c>
      <c r="O223" s="2"/>
      <c r="P223" t="s">
        <v>58</v>
      </c>
      <c r="Q223" t="s">
        <v>46</v>
      </c>
      <c r="R223" s="2">
        <v>180.26</v>
      </c>
      <c r="S223" s="2">
        <v>636.20000000000005</v>
      </c>
      <c r="T223" t="s">
        <v>47</v>
      </c>
      <c r="U223" s="2">
        <v>31.81</v>
      </c>
      <c r="V223" s="2">
        <v>7</v>
      </c>
      <c r="W223" s="2">
        <v>38.81</v>
      </c>
      <c r="X223" s="2"/>
      <c r="Y223" s="2">
        <v>636.23197337606314</v>
      </c>
      <c r="Z223" t="s">
        <v>53</v>
      </c>
      <c r="AA223" s="2">
        <v>169.23770491803279</v>
      </c>
      <c r="AB223" s="2">
        <v>37.24</v>
      </c>
      <c r="AC223" s="2">
        <v>206.4777049180328</v>
      </c>
      <c r="AD223" s="2"/>
      <c r="AF223" s="2"/>
      <c r="AG223" s="2"/>
      <c r="AH223" s="2"/>
      <c r="AI223" s="2">
        <v>476.73770491803276</v>
      </c>
      <c r="AJ223" s="2">
        <v>429.75</v>
      </c>
      <c r="AK223" s="2">
        <v>90.247500000000002</v>
      </c>
      <c r="AL223" s="2">
        <v>339.5025</v>
      </c>
      <c r="AM223" s="2">
        <f t="shared" si="8"/>
        <v>906.48</v>
      </c>
      <c r="AN223" s="2"/>
      <c r="AO223" s="3"/>
      <c r="AP223" s="2"/>
      <c r="AQ223" s="3"/>
      <c r="AR223" s="2"/>
      <c r="AS223" s="3"/>
      <c r="AT223" s="2"/>
      <c r="AU223" s="3"/>
      <c r="AV223" s="2">
        <f t="shared" si="9"/>
        <v>0</v>
      </c>
      <c r="AW223" s="2"/>
      <c r="AX223" s="3"/>
      <c r="AY223" s="2"/>
      <c r="AZ223" s="3"/>
      <c r="BA223" s="2"/>
      <c r="BB223" s="3"/>
      <c r="BC223" s="2"/>
      <c r="BD223" s="3"/>
    </row>
    <row r="224" spans="2:56">
      <c r="B224" t="s">
        <v>151</v>
      </c>
      <c r="C224" t="s">
        <v>152</v>
      </c>
      <c r="E224" s="2" t="s">
        <v>42</v>
      </c>
      <c r="G224" s="3" t="s">
        <v>504</v>
      </c>
      <c r="H224" s="3" t="s">
        <v>494</v>
      </c>
      <c r="I224" s="2">
        <v>136.08000000000001</v>
      </c>
      <c r="J224" s="2">
        <v>90</v>
      </c>
      <c r="K224" s="2"/>
      <c r="L224" s="2"/>
      <c r="M224" s="2"/>
      <c r="N224" s="2">
        <v>226.08</v>
      </c>
      <c r="O224" s="2"/>
      <c r="P224" t="s">
        <v>58</v>
      </c>
      <c r="Q224" t="s">
        <v>46</v>
      </c>
      <c r="R224" s="2">
        <v>44.96</v>
      </c>
      <c r="S224" s="2">
        <v>91.2</v>
      </c>
      <c r="T224" t="s">
        <v>47</v>
      </c>
      <c r="U224" s="2">
        <v>4.5599999999999996</v>
      </c>
      <c r="V224" s="2">
        <v>1</v>
      </c>
      <c r="W224" s="2">
        <v>5.56</v>
      </c>
      <c r="X224" s="2"/>
      <c r="Y224" s="2">
        <v>91.119191421175884</v>
      </c>
      <c r="Z224" t="s">
        <v>53</v>
      </c>
      <c r="AA224" s="2">
        <v>24.237704918032787</v>
      </c>
      <c r="AB224" s="2">
        <v>5.33</v>
      </c>
      <c r="AC224" s="2">
        <v>29.567704918032788</v>
      </c>
      <c r="AD224" s="2"/>
      <c r="AF224" s="2"/>
      <c r="AG224" s="2"/>
      <c r="AH224" s="2"/>
      <c r="AI224" s="2">
        <v>164.52770491803278</v>
      </c>
      <c r="AJ224" s="2">
        <v>61.55</v>
      </c>
      <c r="AK224" s="2">
        <v>12.9255</v>
      </c>
      <c r="AL224" s="2">
        <v>48.624499999999998</v>
      </c>
      <c r="AM224" s="2">
        <f t="shared" si="8"/>
        <v>226.08</v>
      </c>
      <c r="AN224" s="2"/>
      <c r="AO224" s="3"/>
      <c r="AP224" s="2"/>
      <c r="AQ224" s="3"/>
      <c r="AR224" s="2"/>
      <c r="AS224" s="3"/>
      <c r="AT224" s="2"/>
      <c r="AU224" s="3"/>
      <c r="AV224" s="2">
        <f t="shared" si="9"/>
        <v>0</v>
      </c>
      <c r="AW224" s="2"/>
      <c r="AX224" s="3"/>
      <c r="AY224" s="2"/>
      <c r="AZ224" s="3"/>
      <c r="BA224" s="2"/>
      <c r="BB224" s="3"/>
      <c r="BC224" s="2"/>
      <c r="BD224" s="3"/>
    </row>
    <row r="225" spans="2:56">
      <c r="B225" t="s">
        <v>170</v>
      </c>
      <c r="C225" t="s">
        <v>171</v>
      </c>
      <c r="E225" s="2" t="s">
        <v>42</v>
      </c>
      <c r="G225" s="3" t="s">
        <v>486</v>
      </c>
      <c r="H225" s="3" t="s">
        <v>503</v>
      </c>
      <c r="I225" s="2">
        <v>336</v>
      </c>
      <c r="J225" s="2">
        <v>80</v>
      </c>
      <c r="K225" s="2"/>
      <c r="L225" s="2"/>
      <c r="M225" s="2"/>
      <c r="N225" s="2">
        <v>416</v>
      </c>
      <c r="O225" s="2">
        <v>16</v>
      </c>
      <c r="P225" t="s">
        <v>45</v>
      </c>
      <c r="Q225" t="s">
        <v>46</v>
      </c>
      <c r="R225" s="2">
        <v>76.13</v>
      </c>
      <c r="S225" s="2">
        <v>259.8</v>
      </c>
      <c r="T225" t="s">
        <v>47</v>
      </c>
      <c r="U225" s="2">
        <v>12.99</v>
      </c>
      <c r="V225" s="2">
        <v>2.86</v>
      </c>
      <c r="W225" s="2">
        <v>15.85</v>
      </c>
      <c r="X225" s="2">
        <v>0.49</v>
      </c>
      <c r="Y225" s="2">
        <v>259.86071736718844</v>
      </c>
      <c r="Z225" t="s">
        <v>53</v>
      </c>
      <c r="AA225" s="2">
        <v>69.122950819672127</v>
      </c>
      <c r="AB225" s="2">
        <v>15.2</v>
      </c>
      <c r="AC225" s="2">
        <v>84.32295081967213</v>
      </c>
      <c r="AD225" s="2"/>
      <c r="AF225" s="2"/>
      <c r="AG225" s="2"/>
      <c r="AH225" s="2"/>
      <c r="AI225" s="2">
        <v>240.45295081967214</v>
      </c>
      <c r="AJ225" s="2">
        <v>175.54</v>
      </c>
      <c r="AK225" s="2">
        <v>36.863399999999999</v>
      </c>
      <c r="AL225" s="2">
        <v>138.67660000000001</v>
      </c>
      <c r="AM225" s="2">
        <f t="shared" si="8"/>
        <v>0</v>
      </c>
      <c r="AN225" s="2">
        <v>416</v>
      </c>
      <c r="AO225" s="3" t="s">
        <v>505</v>
      </c>
      <c r="AP225" s="2"/>
      <c r="AQ225" s="3"/>
      <c r="AR225" s="2"/>
      <c r="AS225" s="3"/>
      <c r="AT225" s="2"/>
      <c r="AU225" s="3"/>
      <c r="AV225" s="2">
        <f t="shared" si="9"/>
        <v>0</v>
      </c>
      <c r="AW225" s="2"/>
      <c r="AX225" s="3"/>
      <c r="AY225" s="2">
        <v>16</v>
      </c>
      <c r="AZ225" s="3" t="s">
        <v>506</v>
      </c>
      <c r="BA225" s="2"/>
      <c r="BB225" s="3"/>
      <c r="BC225" s="2"/>
      <c r="BD225" s="3"/>
    </row>
    <row r="226" spans="2:56">
      <c r="B226" t="s">
        <v>182</v>
      </c>
      <c r="C226" t="s">
        <v>183</v>
      </c>
      <c r="E226" s="2" t="s">
        <v>42</v>
      </c>
      <c r="G226" s="3" t="s">
        <v>479</v>
      </c>
      <c r="H226" s="3" t="s">
        <v>507</v>
      </c>
      <c r="I226" s="2">
        <v>129.6</v>
      </c>
      <c r="J226" s="2">
        <v>80</v>
      </c>
      <c r="K226" s="2"/>
      <c r="L226" s="2"/>
      <c r="M226" s="2"/>
      <c r="N226" s="2">
        <v>209.6</v>
      </c>
      <c r="O226" s="2">
        <v>8</v>
      </c>
      <c r="P226" t="s">
        <v>58</v>
      </c>
      <c r="Q226" t="s">
        <v>46</v>
      </c>
      <c r="R226" s="2">
        <v>42.19</v>
      </c>
      <c r="S226" s="2">
        <v>87.4</v>
      </c>
      <c r="T226" t="s">
        <v>47</v>
      </c>
      <c r="U226" s="2">
        <v>4.37</v>
      </c>
      <c r="V226" s="2">
        <v>0.96</v>
      </c>
      <c r="W226" s="2">
        <v>5.33</v>
      </c>
      <c r="X226" s="2">
        <v>0.37</v>
      </c>
      <c r="Y226" s="2">
        <v>87.421422408480211</v>
      </c>
      <c r="Z226" t="s">
        <v>53</v>
      </c>
      <c r="AA226" s="2">
        <v>23.254098360655739</v>
      </c>
      <c r="AB226" s="2">
        <v>5.12</v>
      </c>
      <c r="AC226" s="2">
        <v>28.374098360655736</v>
      </c>
      <c r="AD226" s="2"/>
      <c r="AF226" s="2"/>
      <c r="AG226" s="2"/>
      <c r="AH226" s="2"/>
      <c r="AI226" s="2">
        <v>150.56409836065575</v>
      </c>
      <c r="AJ226" s="2">
        <v>59.04</v>
      </c>
      <c r="AK226" s="2">
        <v>12.398400000000001</v>
      </c>
      <c r="AL226" s="2">
        <v>46.641599999999997</v>
      </c>
      <c r="AM226" s="2">
        <f t="shared" si="8"/>
        <v>209.6</v>
      </c>
      <c r="AN226" s="2"/>
      <c r="AO226" s="3"/>
      <c r="AP226" s="2"/>
      <c r="AQ226" s="3"/>
      <c r="AR226" s="2"/>
      <c r="AS226" s="3"/>
      <c r="AT226" s="2"/>
      <c r="AU226" s="3"/>
      <c r="AV226" s="2">
        <f t="shared" si="9"/>
        <v>0</v>
      </c>
      <c r="AW226" s="2"/>
      <c r="AX226" s="3"/>
      <c r="AY226" s="2">
        <v>8</v>
      </c>
      <c r="AZ226" s="3" t="s">
        <v>508</v>
      </c>
      <c r="BA226" s="2"/>
      <c r="BB226" s="3"/>
      <c r="BC226" s="2"/>
      <c r="BD226" s="3"/>
    </row>
    <row r="227" spans="2:56">
      <c r="B227" t="s">
        <v>182</v>
      </c>
      <c r="C227" t="s">
        <v>183</v>
      </c>
      <c r="E227" s="2" t="s">
        <v>42</v>
      </c>
      <c r="G227" s="3" t="s">
        <v>504</v>
      </c>
      <c r="H227" s="3" t="s">
        <v>494</v>
      </c>
      <c r="I227" s="2">
        <v>144</v>
      </c>
      <c r="J227" s="2">
        <v>80</v>
      </c>
      <c r="K227" s="2"/>
      <c r="L227" s="2"/>
      <c r="M227" s="2"/>
      <c r="N227" s="2">
        <v>224</v>
      </c>
      <c r="O227" s="2">
        <v>8</v>
      </c>
      <c r="P227" t="s">
        <v>45</v>
      </c>
      <c r="Q227" t="s">
        <v>46</v>
      </c>
      <c r="R227" s="2">
        <v>40.99</v>
      </c>
      <c r="S227" s="2">
        <v>103</v>
      </c>
      <c r="T227" t="s">
        <v>47</v>
      </c>
      <c r="U227" s="2">
        <v>5.15</v>
      </c>
      <c r="V227" s="2">
        <v>1.1299999999999999</v>
      </c>
      <c r="W227" s="2">
        <v>6.28</v>
      </c>
      <c r="X227" s="2">
        <v>0.37</v>
      </c>
      <c r="Y227" s="2">
        <v>103.01368174534697</v>
      </c>
      <c r="Z227" t="s">
        <v>53</v>
      </c>
      <c r="AA227" s="2">
        <v>27.401639344262296</v>
      </c>
      <c r="AB227" s="2">
        <v>6.03</v>
      </c>
      <c r="AC227" s="2">
        <v>33.431639344262294</v>
      </c>
      <c r="AD227" s="2"/>
      <c r="AF227" s="2"/>
      <c r="AG227" s="2"/>
      <c r="AH227" s="2"/>
      <c r="AI227" s="2">
        <v>154.4216393442623</v>
      </c>
      <c r="AJ227" s="2">
        <v>69.58</v>
      </c>
      <c r="AK227" s="2">
        <v>14.611800000000001</v>
      </c>
      <c r="AL227" s="2">
        <v>54.968200000000003</v>
      </c>
      <c r="AM227" s="2">
        <f t="shared" si="8"/>
        <v>0</v>
      </c>
      <c r="AN227" s="2">
        <v>224</v>
      </c>
      <c r="AO227" s="3" t="s">
        <v>509</v>
      </c>
      <c r="AP227" s="2"/>
      <c r="AQ227" s="3"/>
      <c r="AR227" s="2"/>
      <c r="AS227" s="3"/>
      <c r="AT227" s="2"/>
      <c r="AU227" s="3"/>
      <c r="AV227" s="2">
        <f t="shared" si="9"/>
        <v>0</v>
      </c>
      <c r="AW227" s="2"/>
      <c r="AX227" s="3"/>
      <c r="AY227" s="2">
        <v>8</v>
      </c>
      <c r="AZ227" s="3" t="s">
        <v>510</v>
      </c>
      <c r="BA227" s="2"/>
      <c r="BB227" s="3"/>
      <c r="BC227" s="2"/>
      <c r="BD227" s="3"/>
    </row>
    <row r="228" spans="2:56">
      <c r="B228" t="s">
        <v>312</v>
      </c>
      <c r="C228" t="s">
        <v>313</v>
      </c>
      <c r="E228" s="2" t="s">
        <v>42</v>
      </c>
      <c r="G228" s="3" t="s">
        <v>503</v>
      </c>
      <c r="H228" s="3" t="s">
        <v>511</v>
      </c>
      <c r="I228" s="2">
        <v>445</v>
      </c>
      <c r="J228" s="2">
        <v>105</v>
      </c>
      <c r="K228" s="2"/>
      <c r="L228" s="2"/>
      <c r="M228" s="2"/>
      <c r="N228" s="2">
        <v>550</v>
      </c>
      <c r="O228" s="2">
        <v>15</v>
      </c>
      <c r="P228" t="s">
        <v>58</v>
      </c>
      <c r="Q228" t="s">
        <v>46</v>
      </c>
      <c r="R228" s="2"/>
      <c r="S228" s="2"/>
      <c r="U228" s="2"/>
      <c r="V228" s="2"/>
      <c r="W228" s="2"/>
      <c r="X228" s="2">
        <v>0.48</v>
      </c>
      <c r="Y228" s="2"/>
      <c r="AA228" s="2"/>
      <c r="AB228" s="2"/>
      <c r="AC228" s="2"/>
      <c r="AD228" s="2"/>
      <c r="AF228" s="2"/>
      <c r="AG228" s="2"/>
      <c r="AH228" s="2"/>
      <c r="AI228" s="2">
        <v>105</v>
      </c>
      <c r="AJ228" s="2"/>
      <c r="AK228" s="2"/>
      <c r="AL228" s="2"/>
      <c r="AM228" s="2">
        <f t="shared" si="8"/>
        <v>550</v>
      </c>
      <c r="AN228" s="2"/>
      <c r="AO228" s="3"/>
      <c r="AP228" s="2"/>
      <c r="AQ228" s="3"/>
      <c r="AR228" s="2"/>
      <c r="AS228" s="3"/>
      <c r="AT228" s="2"/>
      <c r="AU228" s="3"/>
      <c r="AV228" s="2">
        <f t="shared" si="9"/>
        <v>0</v>
      </c>
      <c r="AW228" s="2"/>
      <c r="AX228" s="3"/>
      <c r="AY228" s="2">
        <v>15</v>
      </c>
      <c r="AZ228" s="3" t="s">
        <v>512</v>
      </c>
      <c r="BA228" s="2"/>
      <c r="BB228" s="3"/>
      <c r="BC228" s="2"/>
      <c r="BD228" s="3"/>
    </row>
    <row r="229" spans="2:56">
      <c r="B229" t="s">
        <v>188</v>
      </c>
      <c r="C229" t="s">
        <v>189</v>
      </c>
      <c r="E229" s="2" t="s">
        <v>42</v>
      </c>
      <c r="G229" s="3" t="s">
        <v>494</v>
      </c>
      <c r="H229" s="3" t="s">
        <v>484</v>
      </c>
      <c r="I229" s="2">
        <v>309.60000000000002</v>
      </c>
      <c r="J229" s="2">
        <v>80</v>
      </c>
      <c r="K229" s="2"/>
      <c r="L229" s="2"/>
      <c r="M229" s="2"/>
      <c r="N229" s="2">
        <v>389.6</v>
      </c>
      <c r="O229" s="2">
        <v>6</v>
      </c>
      <c r="P229" t="s">
        <v>58</v>
      </c>
      <c r="Q229" t="s">
        <v>46</v>
      </c>
      <c r="R229" s="2">
        <v>92.69</v>
      </c>
      <c r="S229" s="2">
        <v>217</v>
      </c>
      <c r="T229" t="s">
        <v>47</v>
      </c>
      <c r="U229" s="2">
        <v>10.85</v>
      </c>
      <c r="V229" s="2">
        <v>2.38</v>
      </c>
      <c r="W229" s="2">
        <v>13.23</v>
      </c>
      <c r="X229" s="2"/>
      <c r="Y229" s="2">
        <v>216.90144600964007</v>
      </c>
      <c r="Z229" t="s">
        <v>190</v>
      </c>
      <c r="AA229" s="2">
        <v>53.33606557377049</v>
      </c>
      <c r="AB229" s="2">
        <v>11.73</v>
      </c>
      <c r="AC229" s="2">
        <v>65.066065573770487</v>
      </c>
      <c r="AD229" s="2"/>
      <c r="AF229" s="2"/>
      <c r="AG229" s="2"/>
      <c r="AH229" s="2"/>
      <c r="AI229" s="2">
        <v>237.75606557377048</v>
      </c>
      <c r="AJ229" s="2">
        <v>151.84</v>
      </c>
      <c r="AK229" s="2">
        <v>31.886399999999998</v>
      </c>
      <c r="AL229" s="2">
        <v>119.95359999999999</v>
      </c>
      <c r="AM229" s="2">
        <f t="shared" si="8"/>
        <v>389.6</v>
      </c>
      <c r="AN229" s="2"/>
      <c r="AO229" s="3"/>
      <c r="AP229" s="2"/>
      <c r="AQ229" s="3"/>
      <c r="AR229" s="2"/>
      <c r="AS229" s="3"/>
      <c r="AT229" s="2"/>
      <c r="AU229" s="3"/>
      <c r="AV229" s="2">
        <f t="shared" si="9"/>
        <v>6</v>
      </c>
      <c r="AW229" s="2"/>
      <c r="AX229" s="3"/>
      <c r="AY229" s="2"/>
      <c r="AZ229" s="3"/>
      <c r="BA229" s="2"/>
      <c r="BB229" s="3"/>
      <c r="BC229" s="2"/>
      <c r="BD229" s="3"/>
    </row>
    <row r="230" spans="2:56">
      <c r="B230" t="s">
        <v>188</v>
      </c>
      <c r="C230" t="s">
        <v>189</v>
      </c>
      <c r="E230" s="2" t="s">
        <v>42</v>
      </c>
      <c r="G230" s="3" t="s">
        <v>391</v>
      </c>
      <c r="H230" s="3" t="s">
        <v>465</v>
      </c>
      <c r="I230" s="2">
        <v>369.36</v>
      </c>
      <c r="J230" s="2">
        <v>80</v>
      </c>
      <c r="K230" s="2"/>
      <c r="L230" s="2"/>
      <c r="M230" s="2"/>
      <c r="N230" s="2">
        <v>449.36</v>
      </c>
      <c r="O230" s="2">
        <v>18</v>
      </c>
      <c r="P230" t="s">
        <v>58</v>
      </c>
      <c r="Q230" t="s">
        <v>46</v>
      </c>
      <c r="R230" s="2">
        <v>106.9</v>
      </c>
      <c r="S230" s="2">
        <v>262.39999999999998</v>
      </c>
      <c r="T230" t="s">
        <v>47</v>
      </c>
      <c r="U230" s="2">
        <v>13.12</v>
      </c>
      <c r="V230" s="2">
        <v>2.89</v>
      </c>
      <c r="W230" s="2">
        <v>16.010000000000002</v>
      </c>
      <c r="X230" s="2">
        <v>0.52</v>
      </c>
      <c r="Y230" s="2">
        <v>262.46841645610971</v>
      </c>
      <c r="Z230" t="s">
        <v>190</v>
      </c>
      <c r="AA230" s="2">
        <v>64.540983606557376</v>
      </c>
      <c r="AB230" s="2">
        <v>14.2</v>
      </c>
      <c r="AC230" s="2">
        <v>78.740983606557378</v>
      </c>
      <c r="AD230" s="2"/>
      <c r="AF230" s="2"/>
      <c r="AG230" s="2"/>
      <c r="AH230" s="2"/>
      <c r="AI230" s="2">
        <v>265.64098360655737</v>
      </c>
      <c r="AJ230" s="2">
        <v>183.72</v>
      </c>
      <c r="AK230" s="2">
        <v>38.581200000000003</v>
      </c>
      <c r="AL230" s="2">
        <v>145.1388</v>
      </c>
      <c r="AM230" s="2">
        <f t="shared" si="8"/>
        <v>449.36</v>
      </c>
      <c r="AN230" s="2"/>
      <c r="AO230" s="3"/>
      <c r="AP230" s="2"/>
      <c r="AQ230" s="3"/>
      <c r="AR230" s="2"/>
      <c r="AS230" s="3"/>
      <c r="AT230" s="2"/>
      <c r="AU230" s="3"/>
      <c r="AV230" s="2">
        <f t="shared" si="9"/>
        <v>0</v>
      </c>
      <c r="AW230" s="2"/>
      <c r="AX230" s="3"/>
      <c r="AY230" s="2">
        <v>18</v>
      </c>
      <c r="AZ230" s="3" t="s">
        <v>513</v>
      </c>
      <c r="BA230" s="2"/>
      <c r="BB230" s="3"/>
      <c r="BC230" s="2"/>
      <c r="BD230" s="3"/>
    </row>
    <row r="231" spans="2:56">
      <c r="B231" t="s">
        <v>324</v>
      </c>
      <c r="C231" t="s">
        <v>325</v>
      </c>
      <c r="E231" s="2" t="s">
        <v>42</v>
      </c>
      <c r="G231" s="3" t="s">
        <v>390</v>
      </c>
      <c r="H231" s="3" t="s">
        <v>474</v>
      </c>
      <c r="I231" s="2">
        <v>1238.4000000000001</v>
      </c>
      <c r="J231" s="2">
        <v>140</v>
      </c>
      <c r="K231" s="2"/>
      <c r="L231" s="2"/>
      <c r="M231" s="2"/>
      <c r="N231" s="2">
        <v>1378.4</v>
      </c>
      <c r="O231" s="2"/>
      <c r="P231" t="s">
        <v>45</v>
      </c>
      <c r="Q231" t="s">
        <v>46</v>
      </c>
      <c r="R231" s="2">
        <v>252.25</v>
      </c>
      <c r="S231" s="2">
        <v>986.2</v>
      </c>
      <c r="T231" t="s">
        <v>47</v>
      </c>
      <c r="U231" s="2">
        <v>49.31</v>
      </c>
      <c r="V231" s="2">
        <v>10.85</v>
      </c>
      <c r="W231" s="2">
        <v>60.16</v>
      </c>
      <c r="X231" s="2"/>
      <c r="Y231" s="2">
        <v>986.13990759938395</v>
      </c>
      <c r="Z231" t="s">
        <v>190</v>
      </c>
      <c r="AA231" s="2">
        <v>242.49180327868854</v>
      </c>
      <c r="AB231" s="2">
        <v>53.35</v>
      </c>
      <c r="AC231" s="2">
        <v>295.84180327868853</v>
      </c>
      <c r="AD231" s="2"/>
      <c r="AF231" s="2"/>
      <c r="AG231" s="2"/>
      <c r="AH231" s="2"/>
      <c r="AI231" s="2">
        <v>688.09180327868853</v>
      </c>
      <c r="AJ231" s="2">
        <v>690.31</v>
      </c>
      <c r="AK231" s="2">
        <v>144.96510000000001</v>
      </c>
      <c r="AL231" s="2">
        <v>545.34490000000005</v>
      </c>
      <c r="AM231" s="2">
        <f t="shared" si="8"/>
        <v>0</v>
      </c>
      <c r="AN231" s="2">
        <v>1378.4</v>
      </c>
      <c r="AO231" s="3" t="s">
        <v>514</v>
      </c>
      <c r="AP231" s="2"/>
      <c r="AQ231" s="3"/>
      <c r="AR231" s="2"/>
      <c r="AS231" s="3"/>
      <c r="AT231" s="2"/>
      <c r="AU231" s="3"/>
      <c r="AV231" s="2">
        <f t="shared" si="9"/>
        <v>0</v>
      </c>
      <c r="AW231" s="2"/>
      <c r="AX231" s="3"/>
      <c r="AY231" s="2"/>
      <c r="AZ231" s="3"/>
      <c r="BA231" s="2"/>
      <c r="BB231" s="3"/>
      <c r="BC231" s="2"/>
      <c r="BD231" s="3"/>
    </row>
    <row r="232" spans="2:56">
      <c r="B232" t="s">
        <v>324</v>
      </c>
      <c r="C232" t="s">
        <v>325</v>
      </c>
      <c r="E232" s="2" t="s">
        <v>42</v>
      </c>
      <c r="G232" s="3" t="s">
        <v>503</v>
      </c>
      <c r="H232" s="3" t="s">
        <v>471</v>
      </c>
      <c r="I232" s="2">
        <v>608.4</v>
      </c>
      <c r="J232" s="2">
        <v>160</v>
      </c>
      <c r="K232" s="2"/>
      <c r="L232" s="2"/>
      <c r="M232" s="2"/>
      <c r="N232" s="2">
        <v>768.4</v>
      </c>
      <c r="O232" s="2">
        <v>20</v>
      </c>
      <c r="P232" t="s">
        <v>58</v>
      </c>
      <c r="Q232" t="s">
        <v>46</v>
      </c>
      <c r="R232" s="2">
        <v>180.93</v>
      </c>
      <c r="S232" s="2">
        <v>427.4</v>
      </c>
      <c r="T232" t="s">
        <v>47</v>
      </c>
      <c r="U232" s="2">
        <v>21.37</v>
      </c>
      <c r="V232" s="2">
        <v>4.71</v>
      </c>
      <c r="W232" s="2">
        <v>26.08</v>
      </c>
      <c r="X232" s="2">
        <v>0.49</v>
      </c>
      <c r="Y232" s="2">
        <v>427.46951646344309</v>
      </c>
      <c r="Z232" t="s">
        <v>190</v>
      </c>
      <c r="AA232" s="2">
        <v>105.11475409836065</v>
      </c>
      <c r="AB232" s="2">
        <v>23.12</v>
      </c>
      <c r="AC232" s="2">
        <v>128.23475409836067</v>
      </c>
      <c r="AD232" s="2"/>
      <c r="AF232" s="2"/>
      <c r="AG232" s="2"/>
      <c r="AH232" s="2"/>
      <c r="AI232" s="2">
        <v>469.16475409836067</v>
      </c>
      <c r="AJ232" s="2">
        <v>299.23</v>
      </c>
      <c r="AK232" s="2">
        <v>62.838299999999997</v>
      </c>
      <c r="AL232" s="2">
        <v>236.39169999999999</v>
      </c>
      <c r="AM232" s="2">
        <f t="shared" si="8"/>
        <v>768.4</v>
      </c>
      <c r="AN232" s="2"/>
      <c r="AO232" s="3"/>
      <c r="AP232" s="2"/>
      <c r="AQ232" s="3"/>
      <c r="AR232" s="2"/>
      <c r="AS232" s="3"/>
      <c r="AT232" s="2"/>
      <c r="AU232" s="3"/>
      <c r="AV232" s="2">
        <f t="shared" si="9"/>
        <v>0</v>
      </c>
      <c r="AW232" s="2"/>
      <c r="AX232" s="3"/>
      <c r="AY232" s="2">
        <v>20</v>
      </c>
      <c r="AZ232" s="3" t="s">
        <v>515</v>
      </c>
      <c r="BA232" s="2"/>
      <c r="BB232" s="3"/>
      <c r="BC232" s="2"/>
      <c r="BD232" s="3"/>
    </row>
    <row r="233" spans="2:56">
      <c r="B233" t="s">
        <v>338</v>
      </c>
      <c r="C233" t="s">
        <v>339</v>
      </c>
      <c r="E233" s="2" t="s">
        <v>42</v>
      </c>
      <c r="G233" s="3" t="s">
        <v>391</v>
      </c>
      <c r="H233" s="3" t="s">
        <v>491</v>
      </c>
      <c r="I233" s="2">
        <v>1081.8</v>
      </c>
      <c r="J233" s="2">
        <v>140</v>
      </c>
      <c r="K233" s="2"/>
      <c r="L233" s="2"/>
      <c r="M233" s="2"/>
      <c r="N233" s="2">
        <v>1221.8</v>
      </c>
      <c r="O233" s="2">
        <v>37.5</v>
      </c>
      <c r="P233" t="s">
        <v>58</v>
      </c>
      <c r="Q233" t="s">
        <v>46</v>
      </c>
      <c r="R233" s="2">
        <v>290.67</v>
      </c>
      <c r="S233" s="2">
        <v>791.2</v>
      </c>
      <c r="T233" t="s">
        <v>47</v>
      </c>
      <c r="U233" s="2">
        <v>39.56</v>
      </c>
      <c r="V233" s="2">
        <v>8.6999999999999993</v>
      </c>
      <c r="W233" s="2">
        <v>48.26</v>
      </c>
      <c r="X233" s="2">
        <v>1.47</v>
      </c>
      <c r="Y233" s="2">
        <v>791.13860759071724</v>
      </c>
      <c r="Z233" t="s">
        <v>190</v>
      </c>
      <c r="AA233" s="2">
        <v>194.54098360655738</v>
      </c>
      <c r="AB233" s="2">
        <v>42.8</v>
      </c>
      <c r="AC233" s="2">
        <v>237.34098360655739</v>
      </c>
      <c r="AD233" s="2"/>
      <c r="AF233" s="2"/>
      <c r="AG233" s="2"/>
      <c r="AH233" s="2"/>
      <c r="AI233" s="2">
        <v>668.01098360655737</v>
      </c>
      <c r="AJ233" s="2">
        <v>553.79999999999995</v>
      </c>
      <c r="AK233" s="2">
        <v>116.298</v>
      </c>
      <c r="AL233" s="2">
        <v>437.50200000000001</v>
      </c>
      <c r="AM233" s="2">
        <f t="shared" si="8"/>
        <v>1221.8</v>
      </c>
      <c r="AN233" s="2"/>
      <c r="AO233" s="3"/>
      <c r="AP233" s="2"/>
      <c r="AQ233" s="3"/>
      <c r="AR233" s="2"/>
      <c r="AS233" s="3"/>
      <c r="AT233" s="2"/>
      <c r="AU233" s="3"/>
      <c r="AV233" s="2">
        <f t="shared" si="9"/>
        <v>0</v>
      </c>
      <c r="AW233" s="2"/>
      <c r="AX233" s="3"/>
      <c r="AY233" s="2">
        <v>37.5</v>
      </c>
      <c r="AZ233" s="3" t="s">
        <v>516</v>
      </c>
      <c r="BA233" s="2"/>
      <c r="BB233" s="3"/>
      <c r="BC233" s="2"/>
      <c r="BD233" s="3"/>
    </row>
    <row r="234" spans="2:56">
      <c r="B234" t="s">
        <v>338</v>
      </c>
      <c r="C234" t="s">
        <v>339</v>
      </c>
      <c r="E234" s="2" t="s">
        <v>42</v>
      </c>
      <c r="G234" s="3" t="s">
        <v>491</v>
      </c>
      <c r="H234" s="3" t="s">
        <v>492</v>
      </c>
      <c r="I234" s="2">
        <v>493.2</v>
      </c>
      <c r="J234" s="2">
        <v>140</v>
      </c>
      <c r="K234" s="2"/>
      <c r="L234" s="2"/>
      <c r="M234" s="2"/>
      <c r="N234" s="2">
        <v>633.20000000000005</v>
      </c>
      <c r="O234" s="2">
        <v>30</v>
      </c>
      <c r="P234" t="s">
        <v>58</v>
      </c>
      <c r="Q234" t="s">
        <v>46</v>
      </c>
      <c r="R234" s="2">
        <v>150.63999999999999</v>
      </c>
      <c r="S234" s="2">
        <v>342.6</v>
      </c>
      <c r="T234" t="s">
        <v>47</v>
      </c>
      <c r="U234" s="2">
        <v>17.13</v>
      </c>
      <c r="V234" s="2">
        <v>3.77</v>
      </c>
      <c r="W234" s="2">
        <v>20.9</v>
      </c>
      <c r="X234" s="2">
        <v>6.25</v>
      </c>
      <c r="Y234" s="2">
        <v>342.56895045966974</v>
      </c>
      <c r="Z234" t="s">
        <v>190</v>
      </c>
      <c r="AA234" s="2">
        <v>84.23770491803279</v>
      </c>
      <c r="AB234" s="2">
        <v>18.53</v>
      </c>
      <c r="AC234" s="2">
        <v>102.76770491803279</v>
      </c>
      <c r="AD234" s="2"/>
      <c r="AF234" s="2"/>
      <c r="AG234" s="2"/>
      <c r="AH234" s="2"/>
      <c r="AI234" s="2">
        <v>393.40770491803278</v>
      </c>
      <c r="AJ234" s="2">
        <v>239.79</v>
      </c>
      <c r="AK234" s="2">
        <v>50.355899999999998</v>
      </c>
      <c r="AL234" s="2">
        <v>189.4341</v>
      </c>
      <c r="AM234" s="2">
        <f t="shared" si="8"/>
        <v>633.20000000000005</v>
      </c>
      <c r="AN234" s="2"/>
      <c r="AO234" s="3"/>
      <c r="AP234" s="2">
        <v>0</v>
      </c>
      <c r="AQ234" s="3" t="s">
        <v>517</v>
      </c>
      <c r="AR234" s="2"/>
      <c r="AS234" s="3"/>
      <c r="AT234" s="2"/>
      <c r="AU234" s="3"/>
      <c r="AV234" s="2">
        <f t="shared" si="9"/>
        <v>0</v>
      </c>
      <c r="AW234" s="2"/>
      <c r="AX234" s="3"/>
      <c r="AY234" s="2">
        <v>30</v>
      </c>
      <c r="AZ234" s="3" t="s">
        <v>518</v>
      </c>
      <c r="BA234" s="2"/>
      <c r="BB234" s="3"/>
      <c r="BC234" s="2"/>
      <c r="BD234" s="3"/>
    </row>
    <row r="235" spans="2:56">
      <c r="B235" t="s">
        <v>338</v>
      </c>
      <c r="C235" t="s">
        <v>339</v>
      </c>
      <c r="E235" s="2" t="s">
        <v>42</v>
      </c>
      <c r="G235" s="3" t="s">
        <v>492</v>
      </c>
      <c r="H235" s="3" t="s">
        <v>494</v>
      </c>
      <c r="I235" s="2">
        <v>903.6</v>
      </c>
      <c r="J235" s="2">
        <v>140</v>
      </c>
      <c r="K235" s="2"/>
      <c r="L235" s="2"/>
      <c r="M235" s="2"/>
      <c r="N235" s="2">
        <v>1043.5999999999999</v>
      </c>
      <c r="O235" s="2">
        <v>40</v>
      </c>
      <c r="P235" t="s">
        <v>58</v>
      </c>
      <c r="Q235" t="s">
        <v>46</v>
      </c>
      <c r="R235" s="2">
        <v>248.27</v>
      </c>
      <c r="S235" s="2">
        <v>655.4</v>
      </c>
      <c r="T235" t="s">
        <v>47</v>
      </c>
      <c r="U235" s="2">
        <v>32.770000000000003</v>
      </c>
      <c r="V235" s="2">
        <v>7.21</v>
      </c>
      <c r="W235" s="2">
        <v>39.979999999999997</v>
      </c>
      <c r="X235" s="2">
        <v>1.55</v>
      </c>
      <c r="Y235" s="2">
        <v>655.33770225134833</v>
      </c>
      <c r="Z235" t="s">
        <v>190</v>
      </c>
      <c r="AA235" s="2">
        <v>161.14754098360655</v>
      </c>
      <c r="AB235" s="2">
        <v>35.450000000000003</v>
      </c>
      <c r="AC235" s="2">
        <v>196.59754098360656</v>
      </c>
      <c r="AD235" s="2"/>
      <c r="AF235" s="2"/>
      <c r="AG235" s="2"/>
      <c r="AH235" s="2"/>
      <c r="AI235" s="2">
        <v>584.86754098360655</v>
      </c>
      <c r="AJ235" s="2">
        <v>458.73</v>
      </c>
      <c r="AK235" s="2">
        <v>96.333299999999994</v>
      </c>
      <c r="AL235" s="2">
        <v>362.39670000000001</v>
      </c>
      <c r="AM235" s="2">
        <f t="shared" si="8"/>
        <v>1043.5999999999999</v>
      </c>
      <c r="AN235" s="2"/>
      <c r="AO235" s="3"/>
      <c r="AP235" s="2"/>
      <c r="AQ235" s="3"/>
      <c r="AR235" s="2"/>
      <c r="AS235" s="3"/>
      <c r="AT235" s="2"/>
      <c r="AU235" s="3"/>
      <c r="AV235" s="2">
        <f t="shared" si="9"/>
        <v>0</v>
      </c>
      <c r="AW235" s="2"/>
      <c r="AX235" s="3"/>
      <c r="AY235" s="2">
        <v>40</v>
      </c>
      <c r="AZ235" s="3" t="s">
        <v>519</v>
      </c>
      <c r="BA235" s="2"/>
      <c r="BB235" s="3"/>
      <c r="BC235" s="2"/>
      <c r="BD235" s="3"/>
    </row>
    <row r="236" spans="2:56">
      <c r="B236" t="s">
        <v>338</v>
      </c>
      <c r="C236" t="s">
        <v>339</v>
      </c>
      <c r="E236" s="2" t="s">
        <v>42</v>
      </c>
      <c r="G236" s="3" t="s">
        <v>496</v>
      </c>
      <c r="H236" s="3" t="s">
        <v>462</v>
      </c>
      <c r="I236" s="2">
        <v>1285.2</v>
      </c>
      <c r="J236" s="2">
        <v>140</v>
      </c>
      <c r="K236" s="2"/>
      <c r="L236" s="2"/>
      <c r="M236" s="2"/>
      <c r="N236" s="2">
        <v>1425.2</v>
      </c>
      <c r="O236" s="2">
        <v>52.5</v>
      </c>
      <c r="P236" t="s">
        <v>58</v>
      </c>
      <c r="Q236" t="s">
        <v>46</v>
      </c>
      <c r="R236" s="2">
        <v>339.06</v>
      </c>
      <c r="S236" s="2">
        <v>946.2</v>
      </c>
      <c r="T236" t="s">
        <v>47</v>
      </c>
      <c r="U236" s="2">
        <v>47.31</v>
      </c>
      <c r="V236" s="2">
        <v>10.4</v>
      </c>
      <c r="W236" s="2">
        <v>57.71</v>
      </c>
      <c r="X236" s="2">
        <v>1.04</v>
      </c>
      <c r="Y236" s="2">
        <v>946.13964093093955</v>
      </c>
      <c r="Z236" t="s">
        <v>190</v>
      </c>
      <c r="AA236" s="2">
        <v>232.65573770491804</v>
      </c>
      <c r="AB236" s="2">
        <v>51.18</v>
      </c>
      <c r="AC236" s="2">
        <v>283.83573770491802</v>
      </c>
      <c r="AD236" s="2"/>
      <c r="AF236" s="2"/>
      <c r="AG236" s="2"/>
      <c r="AH236" s="2"/>
      <c r="AI236" s="2">
        <v>762.89573770491802</v>
      </c>
      <c r="AJ236" s="2">
        <v>662.3</v>
      </c>
      <c r="AK236" s="2">
        <v>139.083</v>
      </c>
      <c r="AL236" s="2">
        <v>523.21699999999998</v>
      </c>
      <c r="AM236" s="2">
        <f t="shared" si="8"/>
        <v>1425.2</v>
      </c>
      <c r="AN236" s="2"/>
      <c r="AO236" s="3"/>
      <c r="AP236" s="2"/>
      <c r="AQ236" s="3"/>
      <c r="AR236" s="2"/>
      <c r="AS236" s="3"/>
      <c r="AT236" s="2"/>
      <c r="AU236" s="3"/>
      <c r="AV236" s="2">
        <f t="shared" si="9"/>
        <v>0</v>
      </c>
      <c r="AW236" s="2"/>
      <c r="AX236" s="3"/>
      <c r="AY236" s="2">
        <v>52.5</v>
      </c>
      <c r="AZ236" s="3" t="s">
        <v>520</v>
      </c>
      <c r="BA236" s="2"/>
      <c r="BB236" s="3"/>
      <c r="BC236" s="2"/>
      <c r="BD236" s="3"/>
    </row>
    <row r="237" spans="2:56">
      <c r="B237" t="s">
        <v>521</v>
      </c>
      <c r="C237" t="s">
        <v>522</v>
      </c>
      <c r="E237" s="2" t="s">
        <v>42</v>
      </c>
      <c r="G237" s="3" t="s">
        <v>479</v>
      </c>
      <c r="H237" s="3" t="s">
        <v>486</v>
      </c>
      <c r="I237" s="2">
        <v>205.92</v>
      </c>
      <c r="J237" s="2">
        <v>65</v>
      </c>
      <c r="K237" s="2"/>
      <c r="L237" s="2"/>
      <c r="M237" s="2"/>
      <c r="N237" s="2">
        <v>270.92</v>
      </c>
      <c r="O237" s="2"/>
      <c r="P237" t="s">
        <v>58</v>
      </c>
      <c r="Q237" t="s">
        <v>46</v>
      </c>
      <c r="R237" s="2">
        <v>53.88</v>
      </c>
      <c r="S237" s="2">
        <v>152</v>
      </c>
      <c r="T237" t="s">
        <v>47</v>
      </c>
      <c r="U237" s="2">
        <v>7.6</v>
      </c>
      <c r="V237" s="2">
        <v>1.67</v>
      </c>
      <c r="W237" s="2">
        <v>9.27</v>
      </c>
      <c r="X237" s="2">
        <v>5.4</v>
      </c>
      <c r="Y237" s="2">
        <v>152.03434689564597</v>
      </c>
      <c r="Z237" t="s">
        <v>190</v>
      </c>
      <c r="AA237" s="2">
        <v>37.385245901639344</v>
      </c>
      <c r="AB237" s="2">
        <v>8.2200000000000006</v>
      </c>
      <c r="AC237" s="2">
        <v>45.605245901639343</v>
      </c>
      <c r="AD237" s="2"/>
      <c r="AF237" s="2"/>
      <c r="AG237" s="2"/>
      <c r="AH237" s="2"/>
      <c r="AI237" s="2">
        <v>164.48524590163933</v>
      </c>
      <c r="AJ237" s="2">
        <v>106.43</v>
      </c>
      <c r="AK237" s="2">
        <v>22.350300000000001</v>
      </c>
      <c r="AL237" s="2">
        <v>84.079700000000003</v>
      </c>
      <c r="AM237" s="2">
        <f t="shared" si="8"/>
        <v>0</v>
      </c>
      <c r="AN237" s="2"/>
      <c r="AO237" s="3"/>
      <c r="AP237" s="2">
        <v>270.92</v>
      </c>
      <c r="AQ237" s="3" t="s">
        <v>523</v>
      </c>
      <c r="AR237" s="2"/>
      <c r="AS237" s="3"/>
      <c r="AT237" s="2"/>
      <c r="AU237" s="3"/>
      <c r="AV237" s="2">
        <f t="shared" si="9"/>
        <v>0</v>
      </c>
      <c r="AW237" s="2"/>
      <c r="AX237" s="3"/>
      <c r="AY237" s="2"/>
      <c r="AZ237" s="3"/>
      <c r="BA237" s="2"/>
      <c r="BB237" s="3"/>
      <c r="BC237" s="2"/>
      <c r="BD237" s="3"/>
    </row>
    <row r="238" spans="2:56">
      <c r="B238" t="s">
        <v>521</v>
      </c>
      <c r="C238" t="s">
        <v>522</v>
      </c>
      <c r="E238" s="2" t="s">
        <v>42</v>
      </c>
      <c r="G238" s="3" t="s">
        <v>491</v>
      </c>
      <c r="H238" s="3" t="s">
        <v>494</v>
      </c>
      <c r="I238" s="2">
        <v>329.4</v>
      </c>
      <c r="J238" s="2">
        <v>65</v>
      </c>
      <c r="K238" s="2"/>
      <c r="L238" s="2"/>
      <c r="M238" s="2"/>
      <c r="N238" s="2">
        <v>394.4</v>
      </c>
      <c r="O238" s="2"/>
      <c r="P238" t="s">
        <v>58</v>
      </c>
      <c r="Q238" t="s">
        <v>46</v>
      </c>
      <c r="R238" s="2">
        <v>78.430000000000007</v>
      </c>
      <c r="S238" s="2">
        <v>251</v>
      </c>
      <c r="T238" t="s">
        <v>47</v>
      </c>
      <c r="U238" s="2">
        <v>12.55</v>
      </c>
      <c r="V238" s="2">
        <v>2.76</v>
      </c>
      <c r="W238" s="2">
        <v>15.31</v>
      </c>
      <c r="X238" s="2">
        <v>7.74</v>
      </c>
      <c r="Y238" s="2">
        <v>250.96833978893193</v>
      </c>
      <c r="Z238" t="s">
        <v>190</v>
      </c>
      <c r="AA238" s="2">
        <v>61.713114754098363</v>
      </c>
      <c r="AB238" s="2">
        <v>13.58</v>
      </c>
      <c r="AC238" s="2">
        <v>75.293114754098355</v>
      </c>
      <c r="AD238" s="2"/>
      <c r="AF238" s="2"/>
      <c r="AG238" s="2"/>
      <c r="AH238" s="2"/>
      <c r="AI238" s="2">
        <v>218.72311475409836</v>
      </c>
      <c r="AJ238" s="2">
        <v>175.68</v>
      </c>
      <c r="AK238" s="2">
        <v>36.892800000000001</v>
      </c>
      <c r="AL238" s="2">
        <v>138.78720000000001</v>
      </c>
      <c r="AM238" s="2">
        <f t="shared" si="8"/>
        <v>0</v>
      </c>
      <c r="AN238" s="2"/>
      <c r="AO238" s="3"/>
      <c r="AP238" s="2">
        <v>394.4</v>
      </c>
      <c r="AQ238" s="3" t="s">
        <v>524</v>
      </c>
      <c r="AR238" s="2"/>
      <c r="AS238" s="3"/>
      <c r="AT238" s="2"/>
      <c r="AU238" s="3"/>
      <c r="AV238" s="2">
        <f t="shared" si="9"/>
        <v>0</v>
      </c>
      <c r="AW238" s="2"/>
      <c r="AX238" s="3"/>
      <c r="AY238" s="2"/>
      <c r="AZ238" s="3"/>
      <c r="BA238" s="2"/>
      <c r="BB238" s="3"/>
      <c r="BC238" s="2"/>
      <c r="BD238" s="3"/>
    </row>
    <row r="239" spans="2:56">
      <c r="B239" t="s">
        <v>453</v>
      </c>
      <c r="C239" t="s">
        <v>454</v>
      </c>
      <c r="E239" s="2" t="s">
        <v>42</v>
      </c>
      <c r="G239" s="3" t="s">
        <v>476</v>
      </c>
      <c r="H239" s="3" t="s">
        <v>504</v>
      </c>
      <c r="I239" s="2">
        <v>264</v>
      </c>
      <c r="J239" s="2">
        <v>45</v>
      </c>
      <c r="K239" s="2"/>
      <c r="L239" s="2"/>
      <c r="M239" s="2"/>
      <c r="N239" s="2">
        <v>309</v>
      </c>
      <c r="O239" s="2"/>
      <c r="P239" t="s">
        <v>58</v>
      </c>
      <c r="Q239" t="s">
        <v>46</v>
      </c>
      <c r="R239" s="2">
        <v>61.45</v>
      </c>
      <c r="S239" s="2">
        <v>202.6</v>
      </c>
      <c r="T239" t="s">
        <v>47</v>
      </c>
      <c r="U239" s="2">
        <v>10.130000000000001</v>
      </c>
      <c r="V239" s="2">
        <v>2.23</v>
      </c>
      <c r="W239" s="2">
        <v>12.36</v>
      </c>
      <c r="X239" s="2">
        <v>6.12</v>
      </c>
      <c r="Y239" s="2">
        <v>202.56801712011412</v>
      </c>
      <c r="Z239" t="s">
        <v>190</v>
      </c>
      <c r="AA239" s="2">
        <v>49.811475409836063</v>
      </c>
      <c r="AB239" s="2">
        <v>10.96</v>
      </c>
      <c r="AC239" s="2">
        <v>60.771475409836064</v>
      </c>
      <c r="AD239" s="2"/>
      <c r="AF239" s="2"/>
      <c r="AG239" s="2"/>
      <c r="AH239" s="2"/>
      <c r="AI239" s="2">
        <v>167.22147540983607</v>
      </c>
      <c r="AJ239" s="2">
        <v>141.79</v>
      </c>
      <c r="AK239" s="2">
        <v>29.7759</v>
      </c>
      <c r="AL239" s="2">
        <v>112.0141</v>
      </c>
      <c r="AM239" s="2">
        <f t="shared" si="8"/>
        <v>0</v>
      </c>
      <c r="AN239" s="2"/>
      <c r="AO239" s="3"/>
      <c r="AP239" s="2">
        <v>309</v>
      </c>
      <c r="AQ239" s="3" t="s">
        <v>525</v>
      </c>
      <c r="AR239" s="2"/>
      <c r="AS239" s="3"/>
      <c r="AT239" s="2"/>
      <c r="AU239" s="3"/>
      <c r="AV239" s="2">
        <f t="shared" si="9"/>
        <v>0</v>
      </c>
      <c r="AW239" s="2"/>
      <c r="AX239" s="3"/>
      <c r="AY239" s="2"/>
      <c r="AZ239" s="3"/>
      <c r="BA239" s="2"/>
      <c r="BB239" s="3"/>
      <c r="BC239" s="2"/>
      <c r="BD239" s="3"/>
    </row>
    <row r="240" spans="2:56">
      <c r="B240" t="s">
        <v>453</v>
      </c>
      <c r="C240" t="s">
        <v>454</v>
      </c>
      <c r="E240" s="2" t="s">
        <v>42</v>
      </c>
      <c r="G240" s="3" t="s">
        <v>477</v>
      </c>
      <c r="H240" s="3" t="s">
        <v>526</v>
      </c>
      <c r="I240" s="2">
        <v>144</v>
      </c>
      <c r="J240" s="2">
        <v>45</v>
      </c>
      <c r="K240" s="2"/>
      <c r="L240" s="2"/>
      <c r="M240" s="2"/>
      <c r="N240" s="2">
        <v>189</v>
      </c>
      <c r="O240" s="2"/>
      <c r="P240" t="s">
        <v>45</v>
      </c>
      <c r="Q240" t="s">
        <v>46</v>
      </c>
      <c r="R240" s="2">
        <v>34.590000000000003</v>
      </c>
      <c r="S240" s="2">
        <v>109.4</v>
      </c>
      <c r="T240" t="s">
        <v>47</v>
      </c>
      <c r="U240" s="2">
        <v>5.47</v>
      </c>
      <c r="V240" s="2">
        <v>1.2</v>
      </c>
      <c r="W240" s="2">
        <v>6.67</v>
      </c>
      <c r="X240" s="2"/>
      <c r="Y240" s="2">
        <v>109.40072933819559</v>
      </c>
      <c r="Z240" t="s">
        <v>190</v>
      </c>
      <c r="AA240" s="2">
        <v>26.901639344262296</v>
      </c>
      <c r="AB240" s="2">
        <v>5.92</v>
      </c>
      <c r="AC240" s="2">
        <v>32.821639344262294</v>
      </c>
      <c r="AD240" s="2"/>
      <c r="AF240" s="2"/>
      <c r="AG240" s="2"/>
      <c r="AH240" s="2"/>
      <c r="AI240" s="2">
        <v>112.4116393442623</v>
      </c>
      <c r="AJ240" s="2">
        <v>76.59</v>
      </c>
      <c r="AK240" s="2">
        <v>16.0839</v>
      </c>
      <c r="AL240" s="2">
        <v>60.506100000000004</v>
      </c>
      <c r="AM240" s="2">
        <f t="shared" si="8"/>
        <v>0</v>
      </c>
      <c r="AN240" s="2">
        <v>189</v>
      </c>
      <c r="AO240" s="3" t="s">
        <v>527</v>
      </c>
      <c r="AP240" s="2"/>
      <c r="AQ240" s="3"/>
      <c r="AR240" s="2"/>
      <c r="AS240" s="3"/>
      <c r="AT240" s="2"/>
      <c r="AU240" s="3"/>
      <c r="AV240" s="2">
        <f t="shared" si="9"/>
        <v>0</v>
      </c>
      <c r="AW240" s="2"/>
      <c r="AX240" s="3"/>
      <c r="AY240" s="2"/>
      <c r="AZ240" s="3"/>
      <c r="BA240" s="2"/>
      <c r="BB240" s="3"/>
      <c r="BC240" s="2"/>
      <c r="BD240" s="3"/>
    </row>
    <row r="241" spans="2:56">
      <c r="B241" t="s">
        <v>40</v>
      </c>
      <c r="C241" t="s">
        <v>41</v>
      </c>
      <c r="E241" s="2" t="s">
        <v>42</v>
      </c>
      <c r="G241" s="3" t="s">
        <v>43</v>
      </c>
      <c r="H241" s="3" t="s">
        <v>44</v>
      </c>
      <c r="I241" s="2">
        <v>512.79999999999995</v>
      </c>
      <c r="J241" s="2">
        <v>90</v>
      </c>
      <c r="K241" s="2"/>
      <c r="L241" s="2"/>
      <c r="M241" s="2"/>
      <c r="N241" s="2">
        <v>602.79999999999995</v>
      </c>
      <c r="O241" s="2">
        <v>22.5</v>
      </c>
      <c r="P241" t="s">
        <v>45</v>
      </c>
      <c r="Q241" t="s">
        <v>46</v>
      </c>
      <c r="R241" s="2">
        <v>110.31</v>
      </c>
      <c r="S241" s="2">
        <v>402.4</v>
      </c>
      <c r="T241" t="s">
        <v>47</v>
      </c>
      <c r="U241" s="2">
        <v>20.12</v>
      </c>
      <c r="V241" s="2">
        <v>4.43</v>
      </c>
      <c r="W241" s="2">
        <v>24.55</v>
      </c>
      <c r="X241" s="2">
        <v>0.98</v>
      </c>
      <c r="Y241" s="2">
        <v>415.06147540983608</v>
      </c>
      <c r="Z241" t="s">
        <v>48</v>
      </c>
      <c r="AA241" s="2">
        <v>132.81967213114754</v>
      </c>
      <c r="AB241" s="2">
        <v>29.22</v>
      </c>
      <c r="AC241" s="2">
        <v>162.03967213114754</v>
      </c>
      <c r="AD241" s="2"/>
      <c r="AF241" s="2"/>
      <c r="AG241" s="2"/>
      <c r="AH241" s="2"/>
      <c r="AI241" s="2">
        <v>362.34967213114754</v>
      </c>
      <c r="AJ241" s="2">
        <v>240.45</v>
      </c>
      <c r="AK241" s="2">
        <v>50.494500000000002</v>
      </c>
      <c r="AL241" s="2">
        <v>189.9555</v>
      </c>
      <c r="AM241" s="2">
        <f>N241 - AN241 - AP241 - AR241 - AT241</f>
        <v>0</v>
      </c>
      <c r="AN241" s="2">
        <v>602.79999999999995</v>
      </c>
      <c r="AO241" s="3" t="s">
        <v>49</v>
      </c>
      <c r="AP241" s="2"/>
      <c r="AQ241" s="3"/>
      <c r="AR241" s="2"/>
      <c r="AS241" s="3"/>
      <c r="AT241" s="2"/>
      <c r="AU241" s="3"/>
      <c r="AV241" s="2">
        <f>O241 - AW241 - AY241 - BA241 - BC241</f>
        <v>0</v>
      </c>
      <c r="AW241" s="2"/>
      <c r="AX241" s="3"/>
      <c r="AY241" s="2">
        <v>22.5</v>
      </c>
      <c r="AZ241" s="3" t="s">
        <v>50</v>
      </c>
      <c r="BA241" s="2"/>
      <c r="BB241" s="3"/>
      <c r="BC241" s="2"/>
      <c r="BD241" s="3"/>
    </row>
    <row r="242" spans="2:56">
      <c r="B242" t="s">
        <v>40</v>
      </c>
      <c r="C242" t="s">
        <v>41</v>
      </c>
      <c r="E242" s="2" t="s">
        <v>42</v>
      </c>
      <c r="G242" s="3" t="s">
        <v>528</v>
      </c>
      <c r="H242" s="3" t="s">
        <v>529</v>
      </c>
      <c r="I242" s="2">
        <v>343.6</v>
      </c>
      <c r="J242" s="2">
        <v>90</v>
      </c>
      <c r="K242" s="2"/>
      <c r="L242" s="2"/>
      <c r="M242" s="2"/>
      <c r="N242" s="2">
        <v>433.6</v>
      </c>
      <c r="O242" s="2">
        <v>18</v>
      </c>
      <c r="P242" t="s">
        <v>45</v>
      </c>
      <c r="Q242" t="s">
        <v>46</v>
      </c>
      <c r="R242" s="2">
        <v>79.349999999999994</v>
      </c>
      <c r="S242" s="2">
        <v>264.2</v>
      </c>
      <c r="T242" t="s">
        <v>47</v>
      </c>
      <c r="U242" s="2">
        <v>13.21</v>
      </c>
      <c r="V242" s="2">
        <v>2.91</v>
      </c>
      <c r="W242" s="2">
        <v>16.12</v>
      </c>
      <c r="X242" s="2">
        <v>0.52</v>
      </c>
      <c r="Y242" s="2">
        <v>264.23641069887833</v>
      </c>
      <c r="Z242" t="s">
        <v>53</v>
      </c>
      <c r="AA242" s="2">
        <v>70.286885245901644</v>
      </c>
      <c r="AB242" s="2">
        <v>15.46</v>
      </c>
      <c r="AC242" s="2">
        <v>85.746885245901638</v>
      </c>
      <c r="AD242" s="2"/>
      <c r="AF242" s="2"/>
      <c r="AG242" s="2"/>
      <c r="AH242" s="2"/>
      <c r="AI242" s="2">
        <v>255.09688524590163</v>
      </c>
      <c r="AJ242" s="2">
        <v>178.5</v>
      </c>
      <c r="AK242" s="2">
        <v>37.484999999999999</v>
      </c>
      <c r="AL242" s="2">
        <v>141.01499999999999</v>
      </c>
      <c r="AM242" s="2">
        <f t="shared" ref="AM242:AM297" si="10">N242 - AN242 - AP242 - AR242 - AT242</f>
        <v>0</v>
      </c>
      <c r="AN242" s="2">
        <v>433.6</v>
      </c>
      <c r="AO242" s="3" t="s">
        <v>530</v>
      </c>
      <c r="AP242" s="2"/>
      <c r="AQ242" s="3"/>
      <c r="AR242" s="2"/>
      <c r="AS242" s="3"/>
      <c r="AT242" s="2"/>
      <c r="AU242" s="3"/>
      <c r="AV242" s="2">
        <f t="shared" ref="AV242:AV297" si="11">O242 - AW242 - AY242 - BA242 - BC242</f>
        <v>0</v>
      </c>
      <c r="AW242" s="2"/>
      <c r="AX242" s="3"/>
      <c r="AY242" s="2">
        <v>18</v>
      </c>
      <c r="AZ242" s="3" t="s">
        <v>531</v>
      </c>
      <c r="BA242" s="2"/>
      <c r="BB242" s="3"/>
      <c r="BC242" s="2"/>
      <c r="BD242" s="3"/>
    </row>
    <row r="243" spans="2:56">
      <c r="B243" t="s">
        <v>40</v>
      </c>
      <c r="C243" t="s">
        <v>41</v>
      </c>
      <c r="E243" s="2" t="s">
        <v>42</v>
      </c>
      <c r="G243" s="3" t="s">
        <v>532</v>
      </c>
      <c r="H243" s="3" t="s">
        <v>533</v>
      </c>
      <c r="I243" s="2">
        <v>320</v>
      </c>
      <c r="J243" s="2">
        <v>90</v>
      </c>
      <c r="K243" s="2"/>
      <c r="L243" s="2"/>
      <c r="M243" s="2"/>
      <c r="N243" s="2">
        <v>410</v>
      </c>
      <c r="O243" s="2">
        <v>18</v>
      </c>
      <c r="P243" t="s">
        <v>45</v>
      </c>
      <c r="Q243" t="s">
        <v>46</v>
      </c>
      <c r="R243" s="2">
        <v>75.03</v>
      </c>
      <c r="S243" s="2">
        <v>245</v>
      </c>
      <c r="T243" t="s">
        <v>47</v>
      </c>
      <c r="U243" s="2">
        <v>12.25</v>
      </c>
      <c r="V243" s="2">
        <v>2.69</v>
      </c>
      <c r="W243" s="2">
        <v>14.94</v>
      </c>
      <c r="X243" s="2">
        <v>0.52</v>
      </c>
      <c r="Y243" s="2">
        <v>244.97719709108839</v>
      </c>
      <c r="Z243" t="s">
        <v>53</v>
      </c>
      <c r="AA243" s="2">
        <v>65.163934426229503</v>
      </c>
      <c r="AB243" s="2">
        <v>14.34</v>
      </c>
      <c r="AC243" s="2">
        <v>79.503934426229506</v>
      </c>
      <c r="AD243" s="2"/>
      <c r="AF243" s="2"/>
      <c r="AG243" s="2"/>
      <c r="AH243" s="2"/>
      <c r="AI243" s="2">
        <v>244.53393442622951</v>
      </c>
      <c r="AJ243" s="2">
        <v>165.47</v>
      </c>
      <c r="AK243" s="2">
        <v>34.748699999999999</v>
      </c>
      <c r="AL243" s="2">
        <v>130.72130000000001</v>
      </c>
      <c r="AM243" s="2">
        <f t="shared" si="10"/>
        <v>0</v>
      </c>
      <c r="AN243" s="2">
        <v>410</v>
      </c>
      <c r="AO243" s="3" t="s">
        <v>534</v>
      </c>
      <c r="AP243" s="2"/>
      <c r="AQ243" s="3"/>
      <c r="AR243" s="2"/>
      <c r="AS243" s="3"/>
      <c r="AT243" s="2"/>
      <c r="AU243" s="3"/>
      <c r="AV243" s="2">
        <f t="shared" si="11"/>
        <v>0</v>
      </c>
      <c r="AW243" s="2"/>
      <c r="AX243" s="3"/>
      <c r="AY243" s="2">
        <v>18</v>
      </c>
      <c r="AZ243" s="3" t="s">
        <v>535</v>
      </c>
      <c r="BA243" s="2"/>
      <c r="BB243" s="3"/>
      <c r="BC243" s="2"/>
      <c r="BD243" s="3"/>
    </row>
    <row r="244" spans="2:56">
      <c r="B244" t="s">
        <v>70</v>
      </c>
      <c r="C244" t="s">
        <v>71</v>
      </c>
      <c r="E244" s="2" t="s">
        <v>42</v>
      </c>
      <c r="G244" s="3" t="s">
        <v>532</v>
      </c>
      <c r="H244" s="3" t="s">
        <v>536</v>
      </c>
      <c r="I244" s="2">
        <v>442.4</v>
      </c>
      <c r="J244" s="2">
        <v>80</v>
      </c>
      <c r="K244" s="2"/>
      <c r="L244" s="2"/>
      <c r="M244" s="2"/>
      <c r="N244" s="2">
        <v>522.4</v>
      </c>
      <c r="O244" s="2">
        <v>21</v>
      </c>
      <c r="P244" t="s">
        <v>45</v>
      </c>
      <c r="Q244" t="s">
        <v>46</v>
      </c>
      <c r="R244" s="2">
        <v>95.6</v>
      </c>
      <c r="S244" s="2">
        <v>346.8</v>
      </c>
      <c r="T244" t="s">
        <v>47</v>
      </c>
      <c r="U244" s="2">
        <v>17.34</v>
      </c>
      <c r="V244" s="2">
        <v>3.81</v>
      </c>
      <c r="W244" s="2">
        <v>21.15</v>
      </c>
      <c r="X244" s="2">
        <v>0.56999999999999995</v>
      </c>
      <c r="Y244" s="2">
        <v>346.80149679258733</v>
      </c>
      <c r="Z244" t="s">
        <v>73</v>
      </c>
      <c r="AA244" s="2">
        <v>63.811475409836063</v>
      </c>
      <c r="AB244" s="2">
        <v>14.04</v>
      </c>
      <c r="AC244" s="2">
        <v>77.85147540983607</v>
      </c>
      <c r="AD244" s="2"/>
      <c r="AF244" s="2"/>
      <c r="AG244" s="2"/>
      <c r="AH244" s="2"/>
      <c r="AI244" s="2">
        <v>253.45147540983606</v>
      </c>
      <c r="AJ244" s="2">
        <v>268.95</v>
      </c>
      <c r="AK244" s="2">
        <v>56.479500000000002</v>
      </c>
      <c r="AL244" s="2">
        <v>212.47049999999999</v>
      </c>
      <c r="AM244" s="2">
        <f t="shared" si="10"/>
        <v>0</v>
      </c>
      <c r="AN244" s="2">
        <v>522.4</v>
      </c>
      <c r="AO244" s="3" t="s">
        <v>537</v>
      </c>
      <c r="AP244" s="2"/>
      <c r="AQ244" s="3"/>
      <c r="AR244" s="2"/>
      <c r="AS244" s="3"/>
      <c r="AT244" s="2"/>
      <c r="AU244" s="3"/>
      <c r="AV244" s="2">
        <f t="shared" si="11"/>
        <v>0</v>
      </c>
      <c r="AW244" s="2"/>
      <c r="AX244" s="3"/>
      <c r="AY244" s="2">
        <v>21</v>
      </c>
      <c r="AZ244" s="3" t="s">
        <v>538</v>
      </c>
      <c r="BA244" s="2"/>
      <c r="BB244" s="3"/>
      <c r="BC244" s="2"/>
      <c r="BD244" s="3"/>
    </row>
    <row r="245" spans="2:56">
      <c r="B245" t="s">
        <v>70</v>
      </c>
      <c r="C245" t="s">
        <v>71</v>
      </c>
      <c r="E245" s="2" t="s">
        <v>42</v>
      </c>
      <c r="G245" s="3" t="s">
        <v>539</v>
      </c>
      <c r="H245" s="3" t="s">
        <v>540</v>
      </c>
      <c r="I245" s="2">
        <v>262.2</v>
      </c>
      <c r="J245" s="2">
        <v>80</v>
      </c>
      <c r="K245" s="2"/>
      <c r="L245" s="2"/>
      <c r="M245" s="2"/>
      <c r="N245" s="2">
        <v>342.2</v>
      </c>
      <c r="O245" s="2">
        <v>12</v>
      </c>
      <c r="P245" t="s">
        <v>45</v>
      </c>
      <c r="Q245" t="s">
        <v>46</v>
      </c>
      <c r="R245" s="2">
        <v>62.62</v>
      </c>
      <c r="S245" s="2">
        <v>199.6</v>
      </c>
      <c r="T245" t="s">
        <v>47</v>
      </c>
      <c r="U245" s="2">
        <v>9.98</v>
      </c>
      <c r="V245" s="2">
        <v>2.19</v>
      </c>
      <c r="W245" s="2">
        <v>12.17</v>
      </c>
      <c r="X245" s="2">
        <v>0.64</v>
      </c>
      <c r="Y245" s="2">
        <v>199.57234497505345</v>
      </c>
      <c r="Z245" t="s">
        <v>73</v>
      </c>
      <c r="AA245" s="2">
        <v>36.721311475409834</v>
      </c>
      <c r="AB245" s="2">
        <v>8.08</v>
      </c>
      <c r="AC245" s="2">
        <v>44.80131147540984</v>
      </c>
      <c r="AD245" s="2"/>
      <c r="AF245" s="2"/>
      <c r="AG245" s="2"/>
      <c r="AH245" s="2"/>
      <c r="AI245" s="2">
        <v>187.42131147540982</v>
      </c>
      <c r="AJ245" s="2">
        <v>154.78</v>
      </c>
      <c r="AK245" s="2">
        <v>32.503799999999998</v>
      </c>
      <c r="AL245" s="2">
        <v>122.2762</v>
      </c>
      <c r="AM245" s="2">
        <f t="shared" si="10"/>
        <v>0</v>
      </c>
      <c r="AN245" s="2">
        <v>342.2</v>
      </c>
      <c r="AO245" s="3" t="s">
        <v>541</v>
      </c>
      <c r="AP245" s="2"/>
      <c r="AQ245" s="3"/>
      <c r="AR245" s="2"/>
      <c r="AS245" s="3"/>
      <c r="AT245" s="2"/>
      <c r="AU245" s="3"/>
      <c r="AV245" s="2">
        <f t="shared" si="11"/>
        <v>0</v>
      </c>
      <c r="AW245" s="2"/>
      <c r="AX245" s="3"/>
      <c r="AY245" s="2">
        <v>12</v>
      </c>
      <c r="AZ245" s="3" t="s">
        <v>542</v>
      </c>
      <c r="BA245" s="2"/>
      <c r="BB245" s="3"/>
      <c r="BC245" s="2"/>
      <c r="BD245" s="3"/>
    </row>
    <row r="246" spans="2:56">
      <c r="B246" t="s">
        <v>86</v>
      </c>
      <c r="C246" t="s">
        <v>87</v>
      </c>
      <c r="E246" s="2" t="s">
        <v>42</v>
      </c>
      <c r="G246" s="3" t="s">
        <v>543</v>
      </c>
      <c r="H246" s="3" t="s">
        <v>544</v>
      </c>
      <c r="I246" s="2">
        <v>129.6</v>
      </c>
      <c r="J246" s="2">
        <v>110</v>
      </c>
      <c r="K246" s="2"/>
      <c r="L246" s="2"/>
      <c r="M246" s="2"/>
      <c r="N246" s="2">
        <v>239.6</v>
      </c>
      <c r="O246" s="2">
        <v>8</v>
      </c>
      <c r="P246" t="s">
        <v>45</v>
      </c>
      <c r="Q246" t="s">
        <v>46</v>
      </c>
      <c r="R246" s="2">
        <v>43.85</v>
      </c>
      <c r="S246" s="2">
        <v>85.8</v>
      </c>
      <c r="T246" t="s">
        <v>47</v>
      </c>
      <c r="U246" s="2">
        <v>4.29</v>
      </c>
      <c r="V246" s="2">
        <v>0.94</v>
      </c>
      <c r="W246" s="2">
        <v>5.23</v>
      </c>
      <c r="X246" s="2">
        <v>0.37</v>
      </c>
      <c r="Y246" s="2">
        <v>85.753741981468281</v>
      </c>
      <c r="Z246" t="s">
        <v>73</v>
      </c>
      <c r="AA246" s="2">
        <v>15.778688524590164</v>
      </c>
      <c r="AB246" s="2">
        <v>3.47</v>
      </c>
      <c r="AC246" s="2">
        <v>19.248688524590165</v>
      </c>
      <c r="AD246" s="2"/>
      <c r="AF246" s="2"/>
      <c r="AG246" s="2"/>
      <c r="AH246" s="2"/>
      <c r="AI246" s="2">
        <v>173.09868852459016</v>
      </c>
      <c r="AJ246" s="2">
        <v>66.5</v>
      </c>
      <c r="AK246" s="2">
        <v>13.965</v>
      </c>
      <c r="AL246" s="2">
        <v>52.534999999999997</v>
      </c>
      <c r="AM246" s="2">
        <f t="shared" si="10"/>
        <v>0</v>
      </c>
      <c r="AN246" s="2">
        <v>239.6</v>
      </c>
      <c r="AO246" s="3" t="s">
        <v>545</v>
      </c>
      <c r="AP246" s="2"/>
      <c r="AQ246" s="3"/>
      <c r="AR246" s="2"/>
      <c r="AS246" s="3"/>
      <c r="AT246" s="2"/>
      <c r="AU246" s="3"/>
      <c r="AV246" s="2">
        <f t="shared" si="11"/>
        <v>0</v>
      </c>
      <c r="AW246" s="2"/>
      <c r="AX246" s="3"/>
      <c r="AY246" s="2">
        <v>8</v>
      </c>
      <c r="AZ246" s="3" t="s">
        <v>546</v>
      </c>
      <c r="BA246" s="2"/>
      <c r="BB246" s="3"/>
      <c r="BC246" s="2"/>
      <c r="BD246" s="3"/>
    </row>
    <row r="247" spans="2:56">
      <c r="B247" t="s">
        <v>86</v>
      </c>
      <c r="C247" t="s">
        <v>87</v>
      </c>
      <c r="E247" s="2" t="s">
        <v>42</v>
      </c>
      <c r="G247" s="3" t="s">
        <v>547</v>
      </c>
      <c r="H247" s="3" t="s">
        <v>528</v>
      </c>
      <c r="I247" s="2">
        <v>605.6</v>
      </c>
      <c r="J247" s="2">
        <v>110</v>
      </c>
      <c r="K247" s="2"/>
      <c r="L247" s="2"/>
      <c r="M247" s="2"/>
      <c r="N247" s="2">
        <v>715.6</v>
      </c>
      <c r="O247" s="2">
        <v>21</v>
      </c>
      <c r="P247" t="s">
        <v>45</v>
      </c>
      <c r="Q247" t="s">
        <v>46</v>
      </c>
      <c r="R247" s="2">
        <v>130.94999999999999</v>
      </c>
      <c r="S247" s="2">
        <v>474.6</v>
      </c>
      <c r="T247" t="s">
        <v>47</v>
      </c>
      <c r="U247" s="2">
        <v>23.73</v>
      </c>
      <c r="V247" s="2">
        <v>5.22</v>
      </c>
      <c r="W247" s="2">
        <v>28.95</v>
      </c>
      <c r="X247" s="2">
        <v>0.56999999999999995</v>
      </c>
      <c r="Y247" s="2">
        <v>474.65253029223095</v>
      </c>
      <c r="Z247" t="s">
        <v>73</v>
      </c>
      <c r="AA247" s="2">
        <v>87.336065573770497</v>
      </c>
      <c r="AB247" s="2">
        <v>19.22</v>
      </c>
      <c r="AC247" s="2">
        <v>106.5560655737705</v>
      </c>
      <c r="AD247" s="2"/>
      <c r="AF247" s="2"/>
      <c r="AG247" s="2"/>
      <c r="AH247" s="2"/>
      <c r="AI247" s="2">
        <v>347.50606557377051</v>
      </c>
      <c r="AJ247" s="2">
        <v>368.1</v>
      </c>
      <c r="AK247" s="2">
        <v>77.301000000000002</v>
      </c>
      <c r="AL247" s="2">
        <v>290.79899999999998</v>
      </c>
      <c r="AM247" s="2">
        <f t="shared" si="10"/>
        <v>0</v>
      </c>
      <c r="AN247" s="2">
        <v>715.6</v>
      </c>
      <c r="AO247" s="3" t="s">
        <v>548</v>
      </c>
      <c r="AP247" s="2"/>
      <c r="AQ247" s="3"/>
      <c r="AR247" s="2"/>
      <c r="AS247" s="3"/>
      <c r="AT247" s="2"/>
      <c r="AU247" s="3"/>
      <c r="AV247" s="2">
        <f t="shared" si="11"/>
        <v>0</v>
      </c>
      <c r="AW247" s="2"/>
      <c r="AX247" s="3"/>
      <c r="AY247" s="2">
        <v>21</v>
      </c>
      <c r="AZ247" s="3" t="s">
        <v>549</v>
      </c>
      <c r="BA247" s="2"/>
      <c r="BB247" s="3"/>
      <c r="BC247" s="2"/>
      <c r="BD247" s="3"/>
    </row>
    <row r="248" spans="2:56">
      <c r="B248" t="s">
        <v>96</v>
      </c>
      <c r="C248" t="s">
        <v>97</v>
      </c>
      <c r="E248" s="2" t="s">
        <v>42</v>
      </c>
      <c r="G248" s="3" t="s">
        <v>528</v>
      </c>
      <c r="H248" s="3" t="s">
        <v>540</v>
      </c>
      <c r="I248" s="2">
        <v>241.3</v>
      </c>
      <c r="J248" s="2">
        <v>160</v>
      </c>
      <c r="K248" s="2"/>
      <c r="L248" s="2"/>
      <c r="M248" s="2"/>
      <c r="N248" s="2">
        <v>401.3</v>
      </c>
      <c r="O248" s="2">
        <v>4</v>
      </c>
      <c r="P248" t="s">
        <v>45</v>
      </c>
      <c r="Q248" t="s">
        <v>46</v>
      </c>
      <c r="R248" s="2">
        <v>73.44</v>
      </c>
      <c r="S248" s="2">
        <v>167.8</v>
      </c>
      <c r="T248" t="s">
        <v>47</v>
      </c>
      <c r="U248" s="2">
        <v>8.39</v>
      </c>
      <c r="V248" s="2">
        <v>1.85</v>
      </c>
      <c r="W248" s="2">
        <v>10.24</v>
      </c>
      <c r="X248" s="2">
        <v>0.38</v>
      </c>
      <c r="Y248" s="2">
        <v>167.85459729151819</v>
      </c>
      <c r="Z248" t="s">
        <v>73</v>
      </c>
      <c r="AA248" s="2">
        <v>30.885245901639344</v>
      </c>
      <c r="AB248" s="2">
        <v>6.79</v>
      </c>
      <c r="AC248" s="2">
        <v>37.675245901639343</v>
      </c>
      <c r="AD248" s="2"/>
      <c r="AF248" s="2"/>
      <c r="AG248" s="2"/>
      <c r="AH248" s="2"/>
      <c r="AI248" s="2">
        <v>271.11524590163935</v>
      </c>
      <c r="AJ248" s="2">
        <v>130.18</v>
      </c>
      <c r="AK248" s="2">
        <v>27.337800000000001</v>
      </c>
      <c r="AL248" s="2">
        <v>102.84220000000001</v>
      </c>
      <c r="AM248" s="2">
        <f t="shared" si="10"/>
        <v>0</v>
      </c>
      <c r="AN248" s="2">
        <v>401.3</v>
      </c>
      <c r="AO248" s="3" t="s">
        <v>550</v>
      </c>
      <c r="AP248" s="2"/>
      <c r="AQ248" s="3"/>
      <c r="AR248" s="2"/>
      <c r="AS248" s="3"/>
      <c r="AT248" s="2"/>
      <c r="AU248" s="3"/>
      <c r="AV248" s="2">
        <f t="shared" si="11"/>
        <v>0</v>
      </c>
      <c r="AW248" s="2"/>
      <c r="AX248" s="3"/>
      <c r="AY248" s="2">
        <v>4</v>
      </c>
      <c r="AZ248" s="3" t="s">
        <v>551</v>
      </c>
      <c r="BA248" s="2"/>
      <c r="BB248" s="3"/>
      <c r="BC248" s="2"/>
      <c r="BD248" s="3"/>
    </row>
    <row r="249" spans="2:56">
      <c r="B249" t="s">
        <v>238</v>
      </c>
      <c r="C249" t="s">
        <v>239</v>
      </c>
      <c r="E249" s="2" t="s">
        <v>42</v>
      </c>
      <c r="G249" s="3" t="s">
        <v>528</v>
      </c>
      <c r="H249" s="3" t="s">
        <v>552</v>
      </c>
      <c r="I249" s="2">
        <v>262</v>
      </c>
      <c r="J249" s="2">
        <v>75</v>
      </c>
      <c r="K249" s="2"/>
      <c r="L249" s="2"/>
      <c r="M249" s="2"/>
      <c r="N249" s="2">
        <v>337</v>
      </c>
      <c r="O249" s="2"/>
      <c r="P249" t="s">
        <v>45</v>
      </c>
      <c r="Q249" t="s">
        <v>46</v>
      </c>
      <c r="R249" s="2">
        <v>61.67</v>
      </c>
      <c r="S249" s="2">
        <v>200.4</v>
      </c>
      <c r="T249" t="s">
        <v>47</v>
      </c>
      <c r="U249" s="2">
        <v>10.02</v>
      </c>
      <c r="V249" s="2">
        <v>2.2000000000000002</v>
      </c>
      <c r="W249" s="2">
        <v>12.22</v>
      </c>
      <c r="X249" s="2"/>
      <c r="Y249" s="2">
        <v>200.32663626278813</v>
      </c>
      <c r="Z249" t="s">
        <v>53</v>
      </c>
      <c r="AA249" s="2">
        <v>53.286885245901637</v>
      </c>
      <c r="AB249" s="2">
        <v>11.72</v>
      </c>
      <c r="AC249" s="2">
        <v>65.006885245901643</v>
      </c>
      <c r="AD249" s="2"/>
      <c r="AF249" s="2"/>
      <c r="AG249" s="2"/>
      <c r="AH249" s="2"/>
      <c r="AI249" s="2">
        <v>201.67688524590164</v>
      </c>
      <c r="AJ249" s="2">
        <v>135.32</v>
      </c>
      <c r="AK249" s="2">
        <v>28.417200000000001</v>
      </c>
      <c r="AL249" s="2">
        <v>106.9028</v>
      </c>
      <c r="AM249" s="2">
        <f t="shared" si="10"/>
        <v>0</v>
      </c>
      <c r="AN249" s="2">
        <v>337</v>
      </c>
      <c r="AO249" s="3" t="s">
        <v>553</v>
      </c>
      <c r="AP249" s="2"/>
      <c r="AQ249" s="3"/>
      <c r="AR249" s="2"/>
      <c r="AS249" s="3"/>
      <c r="AT249" s="2"/>
      <c r="AU249" s="3"/>
      <c r="AV249" s="2">
        <f t="shared" si="11"/>
        <v>0</v>
      </c>
      <c r="AW249" s="2"/>
      <c r="AX249" s="3"/>
      <c r="AY249" s="2"/>
      <c r="AZ249" s="3"/>
      <c r="BA249" s="2"/>
      <c r="BB249" s="3"/>
      <c r="BC249" s="2"/>
      <c r="BD249" s="3"/>
    </row>
    <row r="250" spans="2:56">
      <c r="B250" t="s">
        <v>102</v>
      </c>
      <c r="C250" t="s">
        <v>103</v>
      </c>
      <c r="E250" s="2" t="s">
        <v>42</v>
      </c>
      <c r="G250" s="3" t="s">
        <v>528</v>
      </c>
      <c r="H250" s="3" t="s">
        <v>529</v>
      </c>
      <c r="I250" s="2">
        <v>296.39999999999998</v>
      </c>
      <c r="J250" s="2">
        <v>90</v>
      </c>
      <c r="K250" s="2"/>
      <c r="L250" s="2"/>
      <c r="M250" s="2"/>
      <c r="N250" s="2">
        <v>386.4</v>
      </c>
      <c r="O250" s="2"/>
      <c r="P250" t="s">
        <v>45</v>
      </c>
      <c r="Q250" t="s">
        <v>46</v>
      </c>
      <c r="R250" s="2">
        <v>70.709999999999994</v>
      </c>
      <c r="S250" s="2">
        <v>225.6</v>
      </c>
      <c r="T250" t="s">
        <v>47</v>
      </c>
      <c r="U250" s="2">
        <v>11.28</v>
      </c>
      <c r="V250" s="2">
        <v>2.4900000000000002</v>
      </c>
      <c r="W250" s="2">
        <v>13.77</v>
      </c>
      <c r="X250" s="2"/>
      <c r="Y250" s="2">
        <v>225.68716874152594</v>
      </c>
      <c r="Z250" t="s">
        <v>53</v>
      </c>
      <c r="AA250" s="2">
        <v>60.032786885245905</v>
      </c>
      <c r="AB250" s="2">
        <v>13.21</v>
      </c>
      <c r="AC250" s="2">
        <v>73.242786885245906</v>
      </c>
      <c r="AD250" s="2"/>
      <c r="AF250" s="2"/>
      <c r="AG250" s="2"/>
      <c r="AH250" s="2"/>
      <c r="AI250" s="2">
        <v>233.9527868852459</v>
      </c>
      <c r="AJ250" s="2">
        <v>152.44999999999999</v>
      </c>
      <c r="AK250" s="2">
        <v>32.014499999999998</v>
      </c>
      <c r="AL250" s="2">
        <v>120.4355</v>
      </c>
      <c r="AM250" s="2">
        <f t="shared" si="10"/>
        <v>0</v>
      </c>
      <c r="AN250" s="2">
        <v>386.4</v>
      </c>
      <c r="AO250" s="3" t="s">
        <v>554</v>
      </c>
      <c r="AP250" s="2"/>
      <c r="AQ250" s="3"/>
      <c r="AR250" s="2"/>
      <c r="AS250" s="3"/>
      <c r="AT250" s="2"/>
      <c r="AU250" s="3"/>
      <c r="AV250" s="2">
        <f t="shared" si="11"/>
        <v>0</v>
      </c>
      <c r="AW250" s="2"/>
      <c r="AX250" s="3"/>
      <c r="AY250" s="2"/>
      <c r="AZ250" s="3"/>
      <c r="BA250" s="2"/>
      <c r="BB250" s="3"/>
      <c r="BC250" s="2"/>
      <c r="BD250" s="3"/>
    </row>
    <row r="251" spans="2:56">
      <c r="B251" t="s">
        <v>142</v>
      </c>
      <c r="C251" t="s">
        <v>143</v>
      </c>
      <c r="E251" s="2" t="s">
        <v>42</v>
      </c>
      <c r="G251" s="3" t="s">
        <v>555</v>
      </c>
      <c r="H251" s="3" t="s">
        <v>556</v>
      </c>
      <c r="I251" s="2">
        <v>158.4</v>
      </c>
      <c r="J251" s="2">
        <v>50</v>
      </c>
      <c r="K251" s="2"/>
      <c r="L251" s="2"/>
      <c r="M251" s="2"/>
      <c r="N251" s="2">
        <v>208.4</v>
      </c>
      <c r="O251" s="2">
        <v>9</v>
      </c>
      <c r="P251" t="s">
        <v>58</v>
      </c>
      <c r="Q251" t="s">
        <v>46</v>
      </c>
      <c r="R251" s="2">
        <v>49.07</v>
      </c>
      <c r="S251" s="2">
        <v>109.4</v>
      </c>
      <c r="T251" t="s">
        <v>47</v>
      </c>
      <c r="U251" s="2">
        <v>5.47</v>
      </c>
      <c r="V251" s="2">
        <v>1.2</v>
      </c>
      <c r="W251" s="2">
        <v>6.67</v>
      </c>
      <c r="X251" s="2">
        <v>3.77</v>
      </c>
      <c r="Y251" s="2">
        <v>109.32245691467003</v>
      </c>
      <c r="Z251" t="s">
        <v>145</v>
      </c>
      <c r="AA251" s="2">
        <v>27.28688524590164</v>
      </c>
      <c r="AB251" s="2">
        <v>6</v>
      </c>
      <c r="AC251" s="2">
        <v>33.286885245901637</v>
      </c>
      <c r="AD251" s="2"/>
      <c r="AF251" s="2"/>
      <c r="AG251" s="2"/>
      <c r="AH251" s="2"/>
      <c r="AI251" s="2">
        <v>132.35688524590165</v>
      </c>
      <c r="AJ251" s="2">
        <v>76.040000000000006</v>
      </c>
      <c r="AK251" s="2">
        <v>15.968400000000001</v>
      </c>
      <c r="AL251" s="2">
        <v>60.071599999999997</v>
      </c>
      <c r="AM251" s="2">
        <f t="shared" si="10"/>
        <v>0</v>
      </c>
      <c r="AN251" s="2"/>
      <c r="AO251" s="3"/>
      <c r="AP251" s="2">
        <v>208.4</v>
      </c>
      <c r="AQ251" s="3" t="s">
        <v>557</v>
      </c>
      <c r="AR251" s="2"/>
      <c r="AS251" s="3"/>
      <c r="AT251" s="2"/>
      <c r="AU251" s="3"/>
      <c r="AV251" s="2">
        <f t="shared" si="11"/>
        <v>0</v>
      </c>
      <c r="AW251" s="2"/>
      <c r="AX251" s="3"/>
      <c r="AY251" s="2">
        <v>9</v>
      </c>
      <c r="AZ251" s="3" t="s">
        <v>558</v>
      </c>
      <c r="BA251" s="2"/>
      <c r="BB251" s="3"/>
      <c r="BC251" s="2"/>
      <c r="BD251" s="3"/>
    </row>
    <row r="252" spans="2:56">
      <c r="B252" t="s">
        <v>142</v>
      </c>
      <c r="C252" t="s">
        <v>143</v>
      </c>
      <c r="E252" s="2" t="s">
        <v>42</v>
      </c>
      <c r="G252" s="3" t="s">
        <v>539</v>
      </c>
      <c r="H252" s="3" t="s">
        <v>529</v>
      </c>
      <c r="I252" s="2">
        <v>286</v>
      </c>
      <c r="J252" s="2">
        <v>50</v>
      </c>
      <c r="K252" s="2"/>
      <c r="L252" s="2"/>
      <c r="M252" s="2"/>
      <c r="N252" s="2">
        <v>336</v>
      </c>
      <c r="O252" s="2">
        <v>15</v>
      </c>
      <c r="P252" t="s">
        <v>45</v>
      </c>
      <c r="Q252" t="s">
        <v>46</v>
      </c>
      <c r="R252" s="2">
        <v>61.49</v>
      </c>
      <c r="S252" s="2">
        <v>224.6</v>
      </c>
      <c r="T252" t="s">
        <v>47</v>
      </c>
      <c r="U252" s="2">
        <v>11.23</v>
      </c>
      <c r="V252" s="2">
        <v>2.4700000000000002</v>
      </c>
      <c r="W252" s="2">
        <v>13.7</v>
      </c>
      <c r="X252" s="2">
        <v>0.48</v>
      </c>
      <c r="Y252" s="2">
        <v>224.52317150063053</v>
      </c>
      <c r="Z252" t="s">
        <v>145</v>
      </c>
      <c r="AA252" s="2">
        <v>56.040983606557376</v>
      </c>
      <c r="AB252" s="2">
        <v>12.33</v>
      </c>
      <c r="AC252" s="2">
        <v>68.370983606557374</v>
      </c>
      <c r="AD252" s="2"/>
      <c r="AF252" s="2"/>
      <c r="AG252" s="2"/>
      <c r="AH252" s="2"/>
      <c r="AI252" s="2">
        <v>179.86098360655737</v>
      </c>
      <c r="AJ252" s="2">
        <v>156.15</v>
      </c>
      <c r="AK252" s="2">
        <v>32.791499999999999</v>
      </c>
      <c r="AL252" s="2">
        <v>123.35850000000001</v>
      </c>
      <c r="AM252" s="2">
        <f t="shared" si="10"/>
        <v>0</v>
      </c>
      <c r="AN252" s="2">
        <v>336</v>
      </c>
      <c r="AO252" s="3" t="s">
        <v>559</v>
      </c>
      <c r="AP252" s="2"/>
      <c r="AQ252" s="3"/>
      <c r="AR252" s="2"/>
      <c r="AS252" s="3"/>
      <c r="AT252" s="2"/>
      <c r="AU252" s="3"/>
      <c r="AV252" s="2">
        <f t="shared" si="11"/>
        <v>0</v>
      </c>
      <c r="AW252" s="2"/>
      <c r="AX252" s="3"/>
      <c r="AY252" s="2">
        <v>15</v>
      </c>
      <c r="AZ252" s="3" t="s">
        <v>560</v>
      </c>
      <c r="BA252" s="2"/>
      <c r="BB252" s="3"/>
      <c r="BC252" s="2"/>
      <c r="BD252" s="3"/>
    </row>
    <row r="253" spans="2:56">
      <c r="B253" t="s">
        <v>151</v>
      </c>
      <c r="C253" t="s">
        <v>152</v>
      </c>
      <c r="E253" s="2" t="s">
        <v>42</v>
      </c>
      <c r="G253" s="3" t="s">
        <v>536</v>
      </c>
      <c r="H253" s="3" t="s">
        <v>561</v>
      </c>
      <c r="I253" s="2">
        <v>322.08</v>
      </c>
      <c r="J253" s="2">
        <v>85</v>
      </c>
      <c r="K253" s="2"/>
      <c r="L253" s="2"/>
      <c r="M253" s="2"/>
      <c r="N253" s="2">
        <v>407.08</v>
      </c>
      <c r="O253" s="2"/>
      <c r="P253" t="s">
        <v>58</v>
      </c>
      <c r="Q253" t="s">
        <v>46</v>
      </c>
      <c r="R253" s="2">
        <v>80.95</v>
      </c>
      <c r="S253" s="2">
        <v>241.2</v>
      </c>
      <c r="T253" t="s">
        <v>47</v>
      </c>
      <c r="U253" s="2">
        <v>12.06</v>
      </c>
      <c r="V253" s="2">
        <v>2.65</v>
      </c>
      <c r="W253" s="2">
        <v>14.71</v>
      </c>
      <c r="X253" s="2"/>
      <c r="Y253" s="2">
        <v>241.12535436953038</v>
      </c>
      <c r="Z253" t="s">
        <v>53</v>
      </c>
      <c r="AA253" s="2">
        <v>64.139344262295083</v>
      </c>
      <c r="AB253" s="2">
        <v>14.11</v>
      </c>
      <c r="AC253" s="2">
        <v>78.249344262295082</v>
      </c>
      <c r="AD253" s="2"/>
      <c r="AF253" s="2"/>
      <c r="AG253" s="2"/>
      <c r="AH253" s="2"/>
      <c r="AI253" s="2">
        <v>244.19934426229509</v>
      </c>
      <c r="AJ253" s="2">
        <v>162.88</v>
      </c>
      <c r="AK253" s="2">
        <v>34.204799999999999</v>
      </c>
      <c r="AL253" s="2">
        <v>128.67519999999999</v>
      </c>
      <c r="AM253" s="2">
        <f t="shared" si="10"/>
        <v>407.08</v>
      </c>
      <c r="AN253" s="2"/>
      <c r="AO253" s="3"/>
      <c r="AP253" s="2"/>
      <c r="AQ253" s="3"/>
      <c r="AR253" s="2"/>
      <c r="AS253" s="3"/>
      <c r="AT253" s="2"/>
      <c r="AU253" s="3"/>
      <c r="AV253" s="2">
        <f t="shared" si="11"/>
        <v>0</v>
      </c>
      <c r="AW253" s="2"/>
      <c r="AX253" s="3"/>
      <c r="AY253" s="2"/>
      <c r="AZ253" s="3"/>
      <c r="BA253" s="2"/>
      <c r="BB253" s="3"/>
      <c r="BC253" s="2"/>
      <c r="BD253" s="3"/>
    </row>
    <row r="254" spans="2:56">
      <c r="B254" t="s">
        <v>151</v>
      </c>
      <c r="C254" t="s">
        <v>152</v>
      </c>
      <c r="E254" s="2" t="s">
        <v>42</v>
      </c>
      <c r="G254" s="3" t="s">
        <v>561</v>
      </c>
      <c r="H254" s="3" t="s">
        <v>562</v>
      </c>
      <c r="I254" s="2">
        <v>138.6</v>
      </c>
      <c r="J254" s="2">
        <v>85</v>
      </c>
      <c r="K254" s="2"/>
      <c r="L254" s="2"/>
      <c r="M254" s="2"/>
      <c r="N254" s="2">
        <v>223.6</v>
      </c>
      <c r="O254" s="2"/>
      <c r="P254" t="s">
        <v>58</v>
      </c>
      <c r="Q254" t="s">
        <v>46</v>
      </c>
      <c r="R254" s="2">
        <v>44.47</v>
      </c>
      <c r="S254" s="2">
        <v>94.2</v>
      </c>
      <c r="T254" t="s">
        <v>47</v>
      </c>
      <c r="U254" s="2">
        <v>4.71</v>
      </c>
      <c r="V254" s="2">
        <v>1.03</v>
      </c>
      <c r="W254" s="2">
        <v>5.74</v>
      </c>
      <c r="X254" s="2"/>
      <c r="Y254" s="2">
        <v>94.139036114877356</v>
      </c>
      <c r="Z254" t="s">
        <v>53</v>
      </c>
      <c r="AA254" s="2">
        <v>25.040983606557376</v>
      </c>
      <c r="AB254" s="2">
        <v>5.51</v>
      </c>
      <c r="AC254" s="2">
        <v>30.550983606557377</v>
      </c>
      <c r="AD254" s="2"/>
      <c r="AF254" s="2"/>
      <c r="AG254" s="2"/>
      <c r="AH254" s="2"/>
      <c r="AI254" s="2">
        <v>160.02098360655737</v>
      </c>
      <c r="AJ254" s="2">
        <v>63.59</v>
      </c>
      <c r="AK254" s="2">
        <v>13.353899999999999</v>
      </c>
      <c r="AL254" s="2">
        <v>50.2361</v>
      </c>
      <c r="AM254" s="2">
        <f t="shared" si="10"/>
        <v>223.6</v>
      </c>
      <c r="AN254" s="2"/>
      <c r="AO254" s="3"/>
      <c r="AP254" s="2"/>
      <c r="AQ254" s="3"/>
      <c r="AR254" s="2"/>
      <c r="AS254" s="3"/>
      <c r="AT254" s="2"/>
      <c r="AU254" s="3"/>
      <c r="AV254" s="2">
        <f t="shared" si="11"/>
        <v>0</v>
      </c>
      <c r="AW254" s="2"/>
      <c r="AX254" s="3"/>
      <c r="AY254" s="2"/>
      <c r="AZ254" s="3"/>
      <c r="BA254" s="2"/>
      <c r="BB254" s="3"/>
      <c r="BC254" s="2"/>
      <c r="BD254" s="3"/>
    </row>
    <row r="255" spans="2:56">
      <c r="B255" t="s">
        <v>40</v>
      </c>
      <c r="C255" t="s">
        <v>41</v>
      </c>
      <c r="E255" s="2" t="s">
        <v>42</v>
      </c>
      <c r="G255" s="3" t="s">
        <v>563</v>
      </c>
      <c r="H255" s="3" t="s">
        <v>564</v>
      </c>
      <c r="I255" s="2">
        <v>395.2</v>
      </c>
      <c r="J255" s="2">
        <v>90</v>
      </c>
      <c r="K255" s="2"/>
      <c r="L255" s="2"/>
      <c r="M255" s="2"/>
      <c r="N255" s="2">
        <v>485.2</v>
      </c>
      <c r="O255" s="2">
        <v>12</v>
      </c>
      <c r="P255" t="s">
        <v>45</v>
      </c>
      <c r="Q255" t="s">
        <v>46</v>
      </c>
      <c r="R255" s="2">
        <v>88.79</v>
      </c>
      <c r="S255" s="2">
        <v>306.39999999999998</v>
      </c>
      <c r="T255" t="s">
        <v>47</v>
      </c>
      <c r="U255" s="2">
        <v>15.32</v>
      </c>
      <c r="V255" s="2">
        <v>3.37</v>
      </c>
      <c r="W255" s="2">
        <v>18.690000000000001</v>
      </c>
      <c r="X255" s="2">
        <v>0.43</v>
      </c>
      <c r="Y255" s="2">
        <v>306.42179218538149</v>
      </c>
      <c r="Z255" t="s">
        <v>53</v>
      </c>
      <c r="AA255" s="2">
        <v>81.508196721311478</v>
      </c>
      <c r="AB255" s="2">
        <v>17.940000000000001</v>
      </c>
      <c r="AC255" s="2">
        <v>99.448196721311476</v>
      </c>
      <c r="AD255" s="2"/>
      <c r="AF255" s="2"/>
      <c r="AG255" s="2"/>
      <c r="AH255" s="2"/>
      <c r="AI255" s="2">
        <v>278.23819672131145</v>
      </c>
      <c r="AJ255" s="2">
        <v>206.97</v>
      </c>
      <c r="AK255" s="2">
        <v>43.463700000000003</v>
      </c>
      <c r="AL255" s="2">
        <v>163.50630000000001</v>
      </c>
      <c r="AM255" s="2">
        <f t="shared" si="10"/>
        <v>0</v>
      </c>
      <c r="AN255" s="2">
        <v>485.2</v>
      </c>
      <c r="AO255" s="3" t="s">
        <v>565</v>
      </c>
      <c r="AP255" s="2"/>
      <c r="AQ255" s="3"/>
      <c r="AR255" s="2"/>
      <c r="AS255" s="3"/>
      <c r="AT255" s="2"/>
      <c r="AU255" s="3"/>
      <c r="AV255" s="2">
        <f t="shared" si="11"/>
        <v>0</v>
      </c>
      <c r="AW255" s="2"/>
      <c r="AX255" s="3"/>
      <c r="AY255" s="2">
        <v>12</v>
      </c>
      <c r="AZ255" s="3" t="s">
        <v>566</v>
      </c>
      <c r="BA255" s="2"/>
      <c r="BB255" s="3"/>
      <c r="BC255" s="2"/>
      <c r="BD255" s="3"/>
    </row>
    <row r="256" spans="2:56">
      <c r="B256" t="s">
        <v>40</v>
      </c>
      <c r="C256" t="s">
        <v>41</v>
      </c>
      <c r="E256" s="2" t="s">
        <v>42</v>
      </c>
      <c r="G256" s="3" t="s">
        <v>567</v>
      </c>
      <c r="H256" s="3" t="s">
        <v>568</v>
      </c>
      <c r="I256" s="2">
        <v>494</v>
      </c>
      <c r="J256" s="2">
        <v>90</v>
      </c>
      <c r="K256" s="2"/>
      <c r="L256" s="2"/>
      <c r="M256" s="2"/>
      <c r="N256" s="2">
        <v>584</v>
      </c>
      <c r="O256" s="2">
        <v>15</v>
      </c>
      <c r="P256" t="s">
        <v>45</v>
      </c>
      <c r="Q256" t="s">
        <v>46</v>
      </c>
      <c r="R256" s="2">
        <v>106.87</v>
      </c>
      <c r="S256" s="2">
        <v>387.2</v>
      </c>
      <c r="T256" t="s">
        <v>47</v>
      </c>
      <c r="U256" s="2">
        <v>19.36</v>
      </c>
      <c r="V256" s="2">
        <v>4.25</v>
      </c>
      <c r="W256" s="2">
        <v>23.61</v>
      </c>
      <c r="X256" s="2">
        <v>0.48</v>
      </c>
      <c r="Y256" s="2">
        <v>387.12560088746454</v>
      </c>
      <c r="Z256" t="s">
        <v>53</v>
      </c>
      <c r="AA256" s="2">
        <v>102.97540983606558</v>
      </c>
      <c r="AB256" s="2">
        <v>22.65</v>
      </c>
      <c r="AC256" s="2">
        <v>125.62540983606557</v>
      </c>
      <c r="AD256" s="2"/>
      <c r="AF256" s="2"/>
      <c r="AG256" s="2"/>
      <c r="AH256" s="2"/>
      <c r="AI256" s="2">
        <v>322.49540983606556</v>
      </c>
      <c r="AJ256" s="2">
        <v>261.5</v>
      </c>
      <c r="AK256" s="2">
        <v>54.914999999999999</v>
      </c>
      <c r="AL256" s="2">
        <v>206.58500000000001</v>
      </c>
      <c r="AM256" s="2">
        <f t="shared" si="10"/>
        <v>0</v>
      </c>
      <c r="AN256" s="2">
        <v>584</v>
      </c>
      <c r="AO256" s="3" t="s">
        <v>569</v>
      </c>
      <c r="AP256" s="2"/>
      <c r="AQ256" s="3"/>
      <c r="AR256" s="2"/>
      <c r="AS256" s="3"/>
      <c r="AT256" s="2"/>
      <c r="AU256" s="3"/>
      <c r="AV256" s="2">
        <f t="shared" si="11"/>
        <v>0</v>
      </c>
      <c r="AW256" s="2"/>
      <c r="AX256" s="3"/>
      <c r="AY256" s="2">
        <v>15</v>
      </c>
      <c r="AZ256" s="3" t="s">
        <v>570</v>
      </c>
      <c r="BA256" s="2"/>
      <c r="BB256" s="3"/>
      <c r="BC256" s="2"/>
      <c r="BD256" s="3"/>
    </row>
    <row r="257" spans="2:56">
      <c r="B257" t="s">
        <v>40</v>
      </c>
      <c r="C257" t="s">
        <v>41</v>
      </c>
      <c r="E257" s="2" t="s">
        <v>42</v>
      </c>
      <c r="G257" s="3" t="s">
        <v>571</v>
      </c>
      <c r="H257" s="3" t="s">
        <v>567</v>
      </c>
      <c r="I257" s="2">
        <v>205.2</v>
      </c>
      <c r="J257" s="2">
        <v>90</v>
      </c>
      <c r="K257" s="2"/>
      <c r="L257" s="2"/>
      <c r="M257" s="2"/>
      <c r="N257" s="2">
        <v>295.2</v>
      </c>
      <c r="O257" s="2">
        <v>9</v>
      </c>
      <c r="P257" t="s">
        <v>58</v>
      </c>
      <c r="Q257" t="s">
        <v>46</v>
      </c>
      <c r="R257" s="2">
        <v>69.510000000000005</v>
      </c>
      <c r="S257" s="2">
        <v>135.6</v>
      </c>
      <c r="T257" t="s">
        <v>47</v>
      </c>
      <c r="U257" s="2">
        <v>6.78</v>
      </c>
      <c r="V257" s="2">
        <v>1.5</v>
      </c>
      <c r="W257" s="2">
        <v>8.2799999999999994</v>
      </c>
      <c r="X257" s="2">
        <v>6.25</v>
      </c>
      <c r="Y257" s="2">
        <v>135.67730802415875</v>
      </c>
      <c r="Z257" t="s">
        <v>53</v>
      </c>
      <c r="AA257" s="2">
        <v>36.090163934426229</v>
      </c>
      <c r="AB257" s="2">
        <v>7.94</v>
      </c>
      <c r="AC257" s="2">
        <v>44.030163934426227</v>
      </c>
      <c r="AD257" s="2"/>
      <c r="AF257" s="2"/>
      <c r="AG257" s="2"/>
      <c r="AH257" s="2"/>
      <c r="AI257" s="2">
        <v>203.54016393442623</v>
      </c>
      <c r="AJ257" s="2">
        <v>91.66</v>
      </c>
      <c r="AK257" s="2">
        <v>19.2486</v>
      </c>
      <c r="AL257" s="2">
        <v>72.4114</v>
      </c>
      <c r="AM257" s="2">
        <f t="shared" si="10"/>
        <v>0</v>
      </c>
      <c r="AN257" s="2"/>
      <c r="AO257" s="3"/>
      <c r="AP257" s="2">
        <v>295.2</v>
      </c>
      <c r="AQ257" s="3" t="s">
        <v>572</v>
      </c>
      <c r="AR257" s="2"/>
      <c r="AS257" s="3"/>
      <c r="AT257" s="2"/>
      <c r="AU257" s="3"/>
      <c r="AV257" s="2">
        <f t="shared" si="11"/>
        <v>0</v>
      </c>
      <c r="AW257" s="2"/>
      <c r="AX257" s="3"/>
      <c r="AY257" s="2">
        <v>9</v>
      </c>
      <c r="AZ257" s="3" t="s">
        <v>573</v>
      </c>
      <c r="BA257" s="2"/>
      <c r="BB257" s="3"/>
      <c r="BC257" s="2"/>
      <c r="BD257" s="3"/>
    </row>
    <row r="258" spans="2:56">
      <c r="B258" t="s">
        <v>40</v>
      </c>
      <c r="C258" t="s">
        <v>41</v>
      </c>
      <c r="E258" s="2" t="s">
        <v>42</v>
      </c>
      <c r="G258" s="3" t="s">
        <v>574</v>
      </c>
      <c r="H258" s="3" t="s">
        <v>563</v>
      </c>
      <c r="I258" s="2">
        <v>144.18</v>
      </c>
      <c r="J258" s="2">
        <v>90</v>
      </c>
      <c r="K258" s="2"/>
      <c r="L258" s="2"/>
      <c r="M258" s="2"/>
      <c r="N258" s="2">
        <v>234.18</v>
      </c>
      <c r="O258" s="2">
        <v>3</v>
      </c>
      <c r="P258" t="s">
        <v>58</v>
      </c>
      <c r="Q258" t="s">
        <v>46</v>
      </c>
      <c r="R258" s="2">
        <v>55.14</v>
      </c>
      <c r="S258" s="2">
        <v>89</v>
      </c>
      <c r="T258" t="s">
        <v>47</v>
      </c>
      <c r="U258" s="2">
        <v>4.45</v>
      </c>
      <c r="V258" s="2">
        <v>0.98</v>
      </c>
      <c r="W258" s="2">
        <v>5.43</v>
      </c>
      <c r="X258" s="2">
        <v>5.04</v>
      </c>
      <c r="Y258" s="2">
        <v>89.054603722420808</v>
      </c>
      <c r="Z258" t="s">
        <v>53</v>
      </c>
      <c r="AA258" s="2">
        <v>23.688524590163933</v>
      </c>
      <c r="AB258" s="2">
        <v>5.22</v>
      </c>
      <c r="AC258" s="2">
        <v>28.908524590163935</v>
      </c>
      <c r="AD258" s="2"/>
      <c r="AF258" s="2"/>
      <c r="AG258" s="2"/>
      <c r="AH258" s="2"/>
      <c r="AI258" s="2">
        <v>174.04852459016394</v>
      </c>
      <c r="AJ258" s="2">
        <v>60.14</v>
      </c>
      <c r="AK258" s="2">
        <v>12.6294</v>
      </c>
      <c r="AL258" s="2">
        <v>47.510599999999997</v>
      </c>
      <c r="AM258" s="2">
        <f t="shared" si="10"/>
        <v>0</v>
      </c>
      <c r="AN258" s="2"/>
      <c r="AO258" s="3"/>
      <c r="AP258" s="2">
        <v>234.18</v>
      </c>
      <c r="AQ258" s="3" t="s">
        <v>575</v>
      </c>
      <c r="AR258" s="2"/>
      <c r="AS258" s="3"/>
      <c r="AT258" s="2"/>
      <c r="AU258" s="3"/>
      <c r="AV258" s="2">
        <f t="shared" si="11"/>
        <v>3</v>
      </c>
      <c r="AW258" s="2"/>
      <c r="AX258" s="3"/>
      <c r="AY258" s="2">
        <v>0</v>
      </c>
      <c r="AZ258" s="3" t="s">
        <v>576</v>
      </c>
      <c r="BA258" s="2"/>
      <c r="BB258" s="3"/>
      <c r="BC258" s="2"/>
      <c r="BD258" s="3"/>
    </row>
    <row r="259" spans="2:56">
      <c r="B259" t="s">
        <v>40</v>
      </c>
      <c r="C259" t="s">
        <v>41</v>
      </c>
      <c r="E259" s="2" t="s">
        <v>42</v>
      </c>
      <c r="G259" s="3" t="s">
        <v>577</v>
      </c>
      <c r="H259" s="3" t="s">
        <v>104</v>
      </c>
      <c r="I259" s="2">
        <v>320.76</v>
      </c>
      <c r="J259" s="2">
        <v>90</v>
      </c>
      <c r="K259" s="2"/>
      <c r="L259" s="2"/>
      <c r="M259" s="2"/>
      <c r="N259" s="2">
        <v>410.76</v>
      </c>
      <c r="O259" s="2">
        <v>18</v>
      </c>
      <c r="P259" t="s">
        <v>58</v>
      </c>
      <c r="Q259" t="s">
        <v>46</v>
      </c>
      <c r="R259" s="2">
        <v>96.72</v>
      </c>
      <c r="S259" s="2">
        <v>224</v>
      </c>
      <c r="T259" t="s">
        <v>47</v>
      </c>
      <c r="U259" s="2">
        <v>11.2</v>
      </c>
      <c r="V259" s="2">
        <v>2.4700000000000002</v>
      </c>
      <c r="W259" s="2">
        <v>13.67</v>
      </c>
      <c r="X259" s="2">
        <v>8.89</v>
      </c>
      <c r="Y259" s="2">
        <v>224.05398742758535</v>
      </c>
      <c r="Z259" t="s">
        <v>53</v>
      </c>
      <c r="AA259" s="2">
        <v>59.598360655737707</v>
      </c>
      <c r="AB259" s="2">
        <v>13.11</v>
      </c>
      <c r="AC259" s="2">
        <v>72.708360655737707</v>
      </c>
      <c r="AD259" s="2"/>
      <c r="AF259" s="2"/>
      <c r="AG259" s="2"/>
      <c r="AH259" s="2"/>
      <c r="AI259" s="2">
        <v>259.42836065573772</v>
      </c>
      <c r="AJ259" s="2">
        <v>151.34</v>
      </c>
      <c r="AK259" s="2">
        <v>31.781400000000001</v>
      </c>
      <c r="AL259" s="2">
        <v>119.5586</v>
      </c>
      <c r="AM259" s="2">
        <f t="shared" si="10"/>
        <v>0</v>
      </c>
      <c r="AN259" s="2"/>
      <c r="AO259" s="3"/>
      <c r="AP259" s="2">
        <v>410.76</v>
      </c>
      <c r="AQ259" s="3" t="s">
        <v>578</v>
      </c>
      <c r="AR259" s="2"/>
      <c r="AS259" s="3"/>
      <c r="AT259" s="2"/>
      <c r="AU259" s="3"/>
      <c r="AV259" s="2">
        <f t="shared" si="11"/>
        <v>0</v>
      </c>
      <c r="AW259" s="2"/>
      <c r="AX259" s="3"/>
      <c r="AY259" s="2">
        <v>18</v>
      </c>
      <c r="AZ259" s="3" t="s">
        <v>579</v>
      </c>
      <c r="BA259" s="2"/>
      <c r="BB259" s="3"/>
      <c r="BC259" s="2"/>
      <c r="BD259" s="3"/>
    </row>
    <row r="260" spans="2:56">
      <c r="B260" t="s">
        <v>40</v>
      </c>
      <c r="C260" t="s">
        <v>41</v>
      </c>
      <c r="E260" s="2" t="s">
        <v>42</v>
      </c>
      <c r="G260" s="3" t="s">
        <v>580</v>
      </c>
      <c r="H260" s="3" t="s">
        <v>581</v>
      </c>
      <c r="I260" s="2">
        <v>129.6</v>
      </c>
      <c r="J260" s="2">
        <v>90</v>
      </c>
      <c r="K260" s="2"/>
      <c r="L260" s="2"/>
      <c r="M260" s="2"/>
      <c r="N260" s="2">
        <v>219.6</v>
      </c>
      <c r="O260" s="2">
        <v>6</v>
      </c>
      <c r="P260" t="s">
        <v>58</v>
      </c>
      <c r="Q260" t="s">
        <v>46</v>
      </c>
      <c r="R260" s="2">
        <v>51.71</v>
      </c>
      <c r="S260" s="2">
        <v>77.8</v>
      </c>
      <c r="T260" t="s">
        <v>47</v>
      </c>
      <c r="U260" s="2">
        <v>3.89</v>
      </c>
      <c r="V260" s="2">
        <v>0.86</v>
      </c>
      <c r="W260" s="2">
        <v>4.75</v>
      </c>
      <c r="X260" s="2">
        <v>4.78</v>
      </c>
      <c r="Y260" s="2">
        <v>77.899667200788855</v>
      </c>
      <c r="Z260" t="s">
        <v>53</v>
      </c>
      <c r="AA260" s="2">
        <v>20.721311475409838</v>
      </c>
      <c r="AB260" s="2">
        <v>4.5599999999999996</v>
      </c>
      <c r="AC260" s="2">
        <v>25.281311475409836</v>
      </c>
      <c r="AD260" s="2"/>
      <c r="AF260" s="2"/>
      <c r="AG260" s="2"/>
      <c r="AH260" s="2"/>
      <c r="AI260" s="2">
        <v>166.99131147540984</v>
      </c>
      <c r="AJ260" s="2">
        <v>52.62</v>
      </c>
      <c r="AK260" s="2">
        <v>11.0502</v>
      </c>
      <c r="AL260" s="2">
        <v>41.569800000000001</v>
      </c>
      <c r="AM260" s="2">
        <f t="shared" si="10"/>
        <v>0</v>
      </c>
      <c r="AN260" s="2"/>
      <c r="AO260" s="3"/>
      <c r="AP260" s="2">
        <v>219.6</v>
      </c>
      <c r="AQ260" s="3" t="s">
        <v>582</v>
      </c>
      <c r="AR260" s="2"/>
      <c r="AS260" s="3"/>
      <c r="AT260" s="2"/>
      <c r="AU260" s="3"/>
      <c r="AV260" s="2">
        <f t="shared" si="11"/>
        <v>0</v>
      </c>
      <c r="AW260" s="2"/>
      <c r="AX260" s="3"/>
      <c r="AY260" s="2">
        <v>6</v>
      </c>
      <c r="AZ260" s="3" t="s">
        <v>583</v>
      </c>
      <c r="BA260" s="2"/>
      <c r="BB260" s="3"/>
      <c r="BC260" s="2"/>
      <c r="BD260" s="3"/>
    </row>
    <row r="261" spans="2:56">
      <c r="B261" t="s">
        <v>70</v>
      </c>
      <c r="C261" t="s">
        <v>71</v>
      </c>
      <c r="E261" s="2" t="s">
        <v>42</v>
      </c>
      <c r="G261" s="3" t="s">
        <v>584</v>
      </c>
      <c r="H261" s="3" t="s">
        <v>585</v>
      </c>
      <c r="I261" s="2">
        <v>455.4</v>
      </c>
      <c r="J261" s="2">
        <v>80</v>
      </c>
      <c r="K261" s="2"/>
      <c r="L261" s="2"/>
      <c r="M261" s="2"/>
      <c r="N261" s="2">
        <v>535.4</v>
      </c>
      <c r="O261" s="2">
        <v>21</v>
      </c>
      <c r="P261" t="s">
        <v>58</v>
      </c>
      <c r="Q261" t="s">
        <v>46</v>
      </c>
      <c r="R261" s="2">
        <v>126.07</v>
      </c>
      <c r="S261" s="2">
        <v>329.4</v>
      </c>
      <c r="T261" t="s">
        <v>47</v>
      </c>
      <c r="U261" s="2">
        <v>16.47</v>
      </c>
      <c r="V261" s="2">
        <v>3.62</v>
      </c>
      <c r="W261" s="2">
        <v>20.09</v>
      </c>
      <c r="X261" s="2">
        <v>10.99</v>
      </c>
      <c r="Y261" s="2">
        <v>329.33891660727011</v>
      </c>
      <c r="Z261" t="s">
        <v>73</v>
      </c>
      <c r="AA261" s="2">
        <v>60.598360655737707</v>
      </c>
      <c r="AB261" s="2">
        <v>13.33</v>
      </c>
      <c r="AC261" s="2">
        <v>73.928360655737706</v>
      </c>
      <c r="AD261" s="2"/>
      <c r="AF261" s="2"/>
      <c r="AG261" s="2"/>
      <c r="AH261" s="2"/>
      <c r="AI261" s="2">
        <v>279.99836065573771</v>
      </c>
      <c r="AJ261" s="2">
        <v>255.41</v>
      </c>
      <c r="AK261" s="2">
        <v>53.636099999999999</v>
      </c>
      <c r="AL261" s="2">
        <v>201.7739</v>
      </c>
      <c r="AM261" s="2">
        <f t="shared" si="10"/>
        <v>0</v>
      </c>
      <c r="AN261" s="2"/>
      <c r="AO261" s="3"/>
      <c r="AP261" s="2">
        <v>535.4</v>
      </c>
      <c r="AQ261" s="3" t="s">
        <v>586</v>
      </c>
      <c r="AR261" s="2"/>
      <c r="AS261" s="3"/>
      <c r="AT261" s="2"/>
      <c r="AU261" s="3"/>
      <c r="AV261" s="2">
        <f t="shared" si="11"/>
        <v>0</v>
      </c>
      <c r="AW261" s="2"/>
      <c r="AX261" s="3"/>
      <c r="AY261" s="2">
        <v>21</v>
      </c>
      <c r="AZ261" s="3" t="s">
        <v>587</v>
      </c>
      <c r="BA261" s="2"/>
      <c r="BB261" s="3"/>
      <c r="BC261" s="2"/>
      <c r="BD261" s="3"/>
    </row>
    <row r="262" spans="2:56">
      <c r="B262" t="s">
        <v>70</v>
      </c>
      <c r="C262" t="s">
        <v>71</v>
      </c>
      <c r="E262" s="2" t="s">
        <v>42</v>
      </c>
      <c r="G262" s="3" t="s">
        <v>588</v>
      </c>
      <c r="H262" s="3" t="s">
        <v>577</v>
      </c>
      <c r="I262" s="2">
        <v>409.85</v>
      </c>
      <c r="J262" s="2">
        <v>80</v>
      </c>
      <c r="K262" s="2"/>
      <c r="L262" s="2"/>
      <c r="M262" s="2"/>
      <c r="N262" s="2">
        <v>489.85</v>
      </c>
      <c r="O262" s="2">
        <v>15</v>
      </c>
      <c r="P262" t="s">
        <v>58</v>
      </c>
      <c r="Q262" t="s">
        <v>46</v>
      </c>
      <c r="R262" s="2">
        <v>115.34</v>
      </c>
      <c r="S262" s="2">
        <v>294.60000000000002</v>
      </c>
      <c r="T262" t="s">
        <v>47</v>
      </c>
      <c r="U262" s="2">
        <v>14.73</v>
      </c>
      <c r="V262" s="2">
        <v>3.24</v>
      </c>
      <c r="W262" s="2">
        <v>17.97</v>
      </c>
      <c r="X262" s="2">
        <v>10.039999999999999</v>
      </c>
      <c r="Y262" s="2">
        <v>294.50285103349967</v>
      </c>
      <c r="Z262" t="s">
        <v>73</v>
      </c>
      <c r="AA262" s="2">
        <v>54.188524590163937</v>
      </c>
      <c r="AB262" s="2">
        <v>11.92</v>
      </c>
      <c r="AC262" s="2">
        <v>66.108524590163938</v>
      </c>
      <c r="AD262" s="2"/>
      <c r="AF262" s="2"/>
      <c r="AG262" s="2"/>
      <c r="AH262" s="2"/>
      <c r="AI262" s="2">
        <v>261.44852459016391</v>
      </c>
      <c r="AJ262" s="2">
        <v>228.4</v>
      </c>
      <c r="AK262" s="2">
        <v>47.963999999999999</v>
      </c>
      <c r="AL262" s="2">
        <v>180.43600000000001</v>
      </c>
      <c r="AM262" s="2">
        <f t="shared" si="10"/>
        <v>0</v>
      </c>
      <c r="AN262" s="2"/>
      <c r="AO262" s="3"/>
      <c r="AP262" s="2">
        <v>489.85</v>
      </c>
      <c r="AQ262" s="3" t="s">
        <v>589</v>
      </c>
      <c r="AR262" s="2"/>
      <c r="AS262" s="3"/>
      <c r="AT262" s="2"/>
      <c r="AU262" s="3"/>
      <c r="AV262" s="2">
        <f t="shared" si="11"/>
        <v>0</v>
      </c>
      <c r="AW262" s="2"/>
      <c r="AX262" s="3"/>
      <c r="AY262" s="2">
        <v>15</v>
      </c>
      <c r="AZ262" s="3" t="s">
        <v>590</v>
      </c>
      <c r="BA262" s="2"/>
      <c r="BB262" s="3"/>
      <c r="BC262" s="2"/>
      <c r="BD262" s="3"/>
    </row>
    <row r="263" spans="2:56">
      <c r="B263" t="s">
        <v>70</v>
      </c>
      <c r="C263" t="s">
        <v>71</v>
      </c>
      <c r="E263" s="2" t="s">
        <v>42</v>
      </c>
      <c r="G263" s="3" t="s">
        <v>577</v>
      </c>
      <c r="H263" s="3" t="s">
        <v>51</v>
      </c>
      <c r="I263" s="2">
        <v>356.4</v>
      </c>
      <c r="J263" s="2">
        <v>80</v>
      </c>
      <c r="K263" s="2"/>
      <c r="L263" s="2"/>
      <c r="M263" s="2"/>
      <c r="N263" s="2">
        <v>436.4</v>
      </c>
      <c r="O263" s="2">
        <v>15</v>
      </c>
      <c r="P263" t="s">
        <v>58</v>
      </c>
      <c r="Q263" t="s">
        <v>46</v>
      </c>
      <c r="R263" s="2">
        <v>102.75</v>
      </c>
      <c r="S263" s="2">
        <v>253.6</v>
      </c>
      <c r="T263" t="s">
        <v>47</v>
      </c>
      <c r="U263" s="2">
        <v>12.68</v>
      </c>
      <c r="V263" s="2">
        <v>2.79</v>
      </c>
      <c r="W263" s="2">
        <v>15.47</v>
      </c>
      <c r="X263" s="2">
        <v>9.02</v>
      </c>
      <c r="Y263" s="2">
        <v>253.6528866714184</v>
      </c>
      <c r="Z263" t="s">
        <v>73</v>
      </c>
      <c r="AA263" s="2">
        <v>46.672131147540981</v>
      </c>
      <c r="AB263" s="2">
        <v>10.27</v>
      </c>
      <c r="AC263" s="2">
        <v>56.942131147540984</v>
      </c>
      <c r="AD263" s="2"/>
      <c r="AF263" s="2"/>
      <c r="AG263" s="2"/>
      <c r="AH263" s="2"/>
      <c r="AI263" s="2">
        <v>239.69213114754098</v>
      </c>
      <c r="AJ263" s="2">
        <v>196.71</v>
      </c>
      <c r="AK263" s="2">
        <v>41.309100000000001</v>
      </c>
      <c r="AL263" s="2">
        <v>155.40090000000001</v>
      </c>
      <c r="AM263" s="2">
        <f t="shared" si="10"/>
        <v>0</v>
      </c>
      <c r="AN263" s="2"/>
      <c r="AO263" s="3"/>
      <c r="AP263" s="2">
        <v>436.4</v>
      </c>
      <c r="AQ263" s="3" t="s">
        <v>578</v>
      </c>
      <c r="AR263" s="2"/>
      <c r="AS263" s="3"/>
      <c r="AT263" s="2"/>
      <c r="AU263" s="3"/>
      <c r="AV263" s="2">
        <f t="shared" si="11"/>
        <v>0</v>
      </c>
      <c r="AW263" s="2"/>
      <c r="AX263" s="3"/>
      <c r="AY263" s="2">
        <v>15</v>
      </c>
      <c r="AZ263" s="3" t="s">
        <v>591</v>
      </c>
      <c r="BA263" s="2"/>
      <c r="BB263" s="3"/>
      <c r="BC263" s="2"/>
      <c r="BD263" s="3"/>
    </row>
    <row r="264" spans="2:56">
      <c r="B264" t="s">
        <v>70</v>
      </c>
      <c r="C264" t="s">
        <v>71</v>
      </c>
      <c r="E264" s="2" t="s">
        <v>42</v>
      </c>
      <c r="G264" s="3" t="s">
        <v>592</v>
      </c>
      <c r="H264" s="3" t="s">
        <v>574</v>
      </c>
      <c r="I264" s="2">
        <v>283.5</v>
      </c>
      <c r="J264" s="2">
        <v>80</v>
      </c>
      <c r="K264" s="2"/>
      <c r="L264" s="2"/>
      <c r="M264" s="2"/>
      <c r="N264" s="2">
        <v>363.5</v>
      </c>
      <c r="O264" s="2">
        <v>15</v>
      </c>
      <c r="P264" t="s">
        <v>58</v>
      </c>
      <c r="Q264" t="s">
        <v>46</v>
      </c>
      <c r="R264" s="2">
        <v>85.59</v>
      </c>
      <c r="S264" s="2">
        <v>198</v>
      </c>
      <c r="T264" t="s">
        <v>47</v>
      </c>
      <c r="U264" s="2">
        <v>9.9</v>
      </c>
      <c r="V264" s="2">
        <v>2.17</v>
      </c>
      <c r="W264" s="2">
        <v>12.07</v>
      </c>
      <c r="X264" s="2">
        <v>7.64</v>
      </c>
      <c r="Y264" s="2">
        <v>197.92409123307198</v>
      </c>
      <c r="Z264" t="s">
        <v>73</v>
      </c>
      <c r="AA264" s="2">
        <v>36.418032786885249</v>
      </c>
      <c r="AB264" s="2">
        <v>8.01</v>
      </c>
      <c r="AC264" s="2">
        <v>44.428032786885247</v>
      </c>
      <c r="AD264" s="2"/>
      <c r="AF264" s="2"/>
      <c r="AG264" s="2"/>
      <c r="AH264" s="2"/>
      <c r="AI264" s="2">
        <v>210.01803278688524</v>
      </c>
      <c r="AJ264" s="2">
        <v>153.47999999999999</v>
      </c>
      <c r="AK264" s="2">
        <v>32.230800000000002</v>
      </c>
      <c r="AL264" s="2">
        <v>121.2492</v>
      </c>
      <c r="AM264" s="2">
        <f t="shared" si="10"/>
        <v>0</v>
      </c>
      <c r="AN264" s="2"/>
      <c r="AO264" s="3"/>
      <c r="AP264" s="2">
        <v>363.5</v>
      </c>
      <c r="AQ264" s="3" t="s">
        <v>593</v>
      </c>
      <c r="AR264" s="2"/>
      <c r="AS264" s="3"/>
      <c r="AT264" s="2"/>
      <c r="AU264" s="3"/>
      <c r="AV264" s="2">
        <f t="shared" si="11"/>
        <v>0</v>
      </c>
      <c r="AW264" s="2"/>
      <c r="AX264" s="3"/>
      <c r="AY264" s="2">
        <v>15</v>
      </c>
      <c r="AZ264" s="3" t="s">
        <v>594</v>
      </c>
      <c r="BA264" s="2"/>
      <c r="BB264" s="3"/>
      <c r="BC264" s="2"/>
      <c r="BD264" s="3"/>
    </row>
    <row r="265" spans="2:56">
      <c r="B265" t="s">
        <v>86</v>
      </c>
      <c r="C265" t="s">
        <v>87</v>
      </c>
      <c r="E265" s="2" t="s">
        <v>42</v>
      </c>
      <c r="G265" s="3" t="s">
        <v>580</v>
      </c>
      <c r="H265" s="3" t="s">
        <v>563</v>
      </c>
      <c r="I265" s="2">
        <v>442.8</v>
      </c>
      <c r="J265" s="2">
        <v>110</v>
      </c>
      <c r="K265" s="2"/>
      <c r="L265" s="2"/>
      <c r="M265" s="2"/>
      <c r="N265" s="2">
        <v>552.79999999999995</v>
      </c>
      <c r="O265" s="2">
        <v>20</v>
      </c>
      <c r="P265" t="s">
        <v>45</v>
      </c>
      <c r="Q265" t="s">
        <v>46</v>
      </c>
      <c r="R265" s="2">
        <v>101.16</v>
      </c>
      <c r="S265" s="2">
        <v>341.6</v>
      </c>
      <c r="T265" t="s">
        <v>47</v>
      </c>
      <c r="U265" s="2">
        <v>17.079999999999998</v>
      </c>
      <c r="V265" s="2">
        <v>3.76</v>
      </c>
      <c r="W265" s="2">
        <v>20.84</v>
      </c>
      <c r="X265" s="2">
        <v>0.55000000000000004</v>
      </c>
      <c r="Y265" s="2">
        <v>341.63399857448326</v>
      </c>
      <c r="Z265" t="s">
        <v>73</v>
      </c>
      <c r="AA265" s="2">
        <v>62.860655737704917</v>
      </c>
      <c r="AB265" s="2">
        <v>13.83</v>
      </c>
      <c r="AC265" s="2">
        <v>76.690655737704915</v>
      </c>
      <c r="AD265" s="2"/>
      <c r="AF265" s="2"/>
      <c r="AG265" s="2"/>
      <c r="AH265" s="2"/>
      <c r="AI265" s="2">
        <v>287.85065573770493</v>
      </c>
      <c r="AJ265" s="2">
        <v>264.95</v>
      </c>
      <c r="AK265" s="2">
        <v>55.639499999999998</v>
      </c>
      <c r="AL265" s="2">
        <v>209.31049999999999</v>
      </c>
      <c r="AM265" s="2">
        <f t="shared" si="10"/>
        <v>0</v>
      </c>
      <c r="AN265" s="2">
        <v>552.79999999999995</v>
      </c>
      <c r="AO265" s="3" t="s">
        <v>595</v>
      </c>
      <c r="AP265" s="2"/>
      <c r="AQ265" s="3"/>
      <c r="AR265" s="2"/>
      <c r="AS265" s="3"/>
      <c r="AT265" s="2"/>
      <c r="AU265" s="3"/>
      <c r="AV265" s="2">
        <f t="shared" si="11"/>
        <v>0</v>
      </c>
      <c r="AW265" s="2"/>
      <c r="AX265" s="3"/>
      <c r="AY265" s="2">
        <v>20</v>
      </c>
      <c r="AZ265" s="3" t="s">
        <v>596</v>
      </c>
      <c r="BA265" s="2"/>
      <c r="BB265" s="3"/>
      <c r="BC265" s="2"/>
      <c r="BD265" s="3"/>
    </row>
    <row r="266" spans="2:56">
      <c r="B266" t="s">
        <v>86</v>
      </c>
      <c r="C266" t="s">
        <v>87</v>
      </c>
      <c r="E266" s="2" t="s">
        <v>42</v>
      </c>
      <c r="G266" s="3" t="s">
        <v>585</v>
      </c>
      <c r="H266" s="3" t="s">
        <v>580</v>
      </c>
      <c r="I266" s="2">
        <v>285.12</v>
      </c>
      <c r="J266" s="2">
        <v>110</v>
      </c>
      <c r="K266" s="2"/>
      <c r="L266" s="2"/>
      <c r="M266" s="2"/>
      <c r="N266" s="2">
        <v>395.12</v>
      </c>
      <c r="O266" s="2">
        <v>8</v>
      </c>
      <c r="P266" t="s">
        <v>58</v>
      </c>
      <c r="Q266" t="s">
        <v>46</v>
      </c>
      <c r="R266" s="2">
        <v>78.569999999999993</v>
      </c>
      <c r="S266" s="2">
        <v>206.6</v>
      </c>
      <c r="T266" t="s">
        <v>47</v>
      </c>
      <c r="U266" s="2">
        <v>10.33</v>
      </c>
      <c r="V266" s="2">
        <v>2.27</v>
      </c>
      <c r="W266" s="2">
        <v>12.6</v>
      </c>
      <c r="X266" s="2">
        <v>0.37</v>
      </c>
      <c r="Y266" s="2">
        <v>206.56628652886673</v>
      </c>
      <c r="Z266" t="s">
        <v>73</v>
      </c>
      <c r="AA266" s="2">
        <v>38.008196721311478</v>
      </c>
      <c r="AB266" s="2">
        <v>8.3699999999999992</v>
      </c>
      <c r="AC266" s="2">
        <v>46.378196721311475</v>
      </c>
      <c r="AD266" s="2"/>
      <c r="AF266" s="2"/>
      <c r="AG266" s="2"/>
      <c r="AH266" s="2"/>
      <c r="AI266" s="2">
        <v>234.94819672131146</v>
      </c>
      <c r="AJ266" s="2">
        <v>160.18</v>
      </c>
      <c r="AK266" s="2">
        <v>33.637799999999999</v>
      </c>
      <c r="AL266" s="2">
        <v>126.54219999999999</v>
      </c>
      <c r="AM266" s="2">
        <f t="shared" si="10"/>
        <v>395.12</v>
      </c>
      <c r="AN266" s="2"/>
      <c r="AO266" s="3"/>
      <c r="AP266" s="2"/>
      <c r="AQ266" s="3"/>
      <c r="AR266" s="2"/>
      <c r="AS266" s="3"/>
      <c r="AT266" s="2"/>
      <c r="AU266" s="3"/>
      <c r="AV266" s="2">
        <f t="shared" si="11"/>
        <v>0</v>
      </c>
      <c r="AW266" s="2"/>
      <c r="AX266" s="3"/>
      <c r="AY266" s="2">
        <v>8</v>
      </c>
      <c r="AZ266" s="3" t="s">
        <v>597</v>
      </c>
      <c r="BA266" s="2"/>
      <c r="BB266" s="3"/>
      <c r="BC266" s="2"/>
      <c r="BD266" s="3"/>
    </row>
    <row r="267" spans="2:56">
      <c r="B267" t="s">
        <v>86</v>
      </c>
      <c r="C267" t="s">
        <v>87</v>
      </c>
      <c r="E267" s="2" t="s">
        <v>42</v>
      </c>
      <c r="G267" s="3" t="s">
        <v>598</v>
      </c>
      <c r="H267" s="3" t="s">
        <v>144</v>
      </c>
      <c r="I267" s="2">
        <v>392.04</v>
      </c>
      <c r="J267" s="2">
        <v>110</v>
      </c>
      <c r="K267" s="2"/>
      <c r="L267" s="2"/>
      <c r="M267" s="2"/>
      <c r="N267" s="2">
        <v>502.04</v>
      </c>
      <c r="O267" s="2">
        <v>16</v>
      </c>
      <c r="P267" t="s">
        <v>58</v>
      </c>
      <c r="Q267" t="s">
        <v>46</v>
      </c>
      <c r="R267" s="2">
        <v>99.84</v>
      </c>
      <c r="S267" s="2">
        <v>292.2</v>
      </c>
      <c r="T267" t="s">
        <v>47</v>
      </c>
      <c r="U267" s="2">
        <v>14.61</v>
      </c>
      <c r="V267" s="2">
        <v>3.21</v>
      </c>
      <c r="W267" s="2">
        <v>17.82</v>
      </c>
      <c r="X267" s="2">
        <v>0.49</v>
      </c>
      <c r="Y267" s="2">
        <v>292.18638631503921</v>
      </c>
      <c r="Z267" t="s">
        <v>73</v>
      </c>
      <c r="AA267" s="2">
        <v>53.76229508196721</v>
      </c>
      <c r="AB267" s="2">
        <v>11.82</v>
      </c>
      <c r="AC267" s="2">
        <v>65.582295081967217</v>
      </c>
      <c r="AD267" s="2"/>
      <c r="AF267" s="2"/>
      <c r="AG267" s="2"/>
      <c r="AH267" s="2"/>
      <c r="AI267" s="2">
        <v>275.42229508196721</v>
      </c>
      <c r="AJ267" s="2">
        <v>226.61</v>
      </c>
      <c r="AK267" s="2">
        <v>47.588099999999997</v>
      </c>
      <c r="AL267" s="2">
        <v>179.02189999999999</v>
      </c>
      <c r="AM267" s="2">
        <f t="shared" si="10"/>
        <v>502.04</v>
      </c>
      <c r="AN267" s="2"/>
      <c r="AO267" s="3"/>
      <c r="AP267" s="2"/>
      <c r="AQ267" s="3"/>
      <c r="AR267" s="2"/>
      <c r="AS267" s="3"/>
      <c r="AT267" s="2"/>
      <c r="AU267" s="3"/>
      <c r="AV267" s="2">
        <f t="shared" si="11"/>
        <v>0</v>
      </c>
      <c r="AW267" s="2"/>
      <c r="AX267" s="3"/>
      <c r="AY267" s="2">
        <v>16</v>
      </c>
      <c r="AZ267" s="3" t="s">
        <v>599</v>
      </c>
      <c r="BA267" s="2"/>
      <c r="BB267" s="3"/>
      <c r="BC267" s="2"/>
      <c r="BD267" s="3"/>
    </row>
    <row r="268" spans="2:56">
      <c r="B268" t="s">
        <v>86</v>
      </c>
      <c r="C268" t="s">
        <v>87</v>
      </c>
      <c r="E268" s="2" t="s">
        <v>42</v>
      </c>
      <c r="G268" s="3" t="s">
        <v>563</v>
      </c>
      <c r="H268" s="3" t="s">
        <v>598</v>
      </c>
      <c r="I268" s="2">
        <v>381.51</v>
      </c>
      <c r="J268" s="2">
        <v>110</v>
      </c>
      <c r="K268" s="2"/>
      <c r="L268" s="2"/>
      <c r="M268" s="2"/>
      <c r="N268" s="2">
        <v>491.51</v>
      </c>
      <c r="O268" s="2">
        <v>20</v>
      </c>
      <c r="P268" t="s">
        <v>58</v>
      </c>
      <c r="Q268" t="s">
        <v>46</v>
      </c>
      <c r="R268" s="2">
        <v>97.74</v>
      </c>
      <c r="S268" s="2">
        <v>283.8</v>
      </c>
      <c r="T268" t="s">
        <v>47</v>
      </c>
      <c r="U268" s="2">
        <v>14.19</v>
      </c>
      <c r="V268" s="2">
        <v>3.12</v>
      </c>
      <c r="W268" s="2">
        <v>17.309999999999999</v>
      </c>
      <c r="X268" s="2">
        <v>0.55000000000000004</v>
      </c>
      <c r="Y268" s="2">
        <v>283.76692801140416</v>
      </c>
      <c r="Z268" t="s">
        <v>73</v>
      </c>
      <c r="AA268" s="2">
        <v>52.213114754098363</v>
      </c>
      <c r="AB268" s="2">
        <v>11.49</v>
      </c>
      <c r="AC268" s="2">
        <v>63.703114754098358</v>
      </c>
      <c r="AD268" s="2"/>
      <c r="AF268" s="2"/>
      <c r="AG268" s="2"/>
      <c r="AH268" s="2"/>
      <c r="AI268" s="2">
        <v>271.44311475409836</v>
      </c>
      <c r="AJ268" s="2">
        <v>220.07</v>
      </c>
      <c r="AK268" s="2">
        <v>46.214700000000001</v>
      </c>
      <c r="AL268" s="2">
        <v>173.8553</v>
      </c>
      <c r="AM268" s="2">
        <f t="shared" si="10"/>
        <v>491.51</v>
      </c>
      <c r="AN268" s="2"/>
      <c r="AO268" s="3"/>
      <c r="AP268" s="2"/>
      <c r="AQ268" s="3"/>
      <c r="AR268" s="2"/>
      <c r="AS268" s="3"/>
      <c r="AT268" s="2"/>
      <c r="AU268" s="3"/>
      <c r="AV268" s="2">
        <f t="shared" si="11"/>
        <v>0</v>
      </c>
      <c r="AW268" s="2"/>
      <c r="AX268" s="3"/>
      <c r="AY268" s="2">
        <v>20</v>
      </c>
      <c r="AZ268" s="3" t="s">
        <v>600</v>
      </c>
      <c r="BA268" s="2"/>
      <c r="BB268" s="3"/>
      <c r="BC268" s="2"/>
      <c r="BD268" s="3"/>
    </row>
    <row r="269" spans="2:56">
      <c r="B269" t="s">
        <v>86</v>
      </c>
      <c r="C269" t="s">
        <v>87</v>
      </c>
      <c r="E269" s="2" t="s">
        <v>42</v>
      </c>
      <c r="G269" s="3" t="s">
        <v>144</v>
      </c>
      <c r="H269" s="3" t="s">
        <v>93</v>
      </c>
      <c r="I269" s="2">
        <v>427.68</v>
      </c>
      <c r="J269" s="2">
        <v>110</v>
      </c>
      <c r="K269" s="2"/>
      <c r="L269" s="2"/>
      <c r="M269" s="2"/>
      <c r="N269" s="2">
        <v>537.67999999999995</v>
      </c>
      <c r="O269" s="2">
        <v>8</v>
      </c>
      <c r="P269" t="s">
        <v>58</v>
      </c>
      <c r="Q269" t="s">
        <v>46</v>
      </c>
      <c r="R269" s="2">
        <v>106.92</v>
      </c>
      <c r="S269" s="2">
        <v>320.8</v>
      </c>
      <c r="T269" t="s">
        <v>47</v>
      </c>
      <c r="U269" s="2">
        <v>16.04</v>
      </c>
      <c r="V269" s="2">
        <v>3.53</v>
      </c>
      <c r="W269" s="2">
        <v>19.57</v>
      </c>
      <c r="X269" s="2">
        <v>0.37</v>
      </c>
      <c r="Y269" s="2">
        <v>320.74126870990733</v>
      </c>
      <c r="Z269" t="s">
        <v>73</v>
      </c>
      <c r="AA269" s="2">
        <v>59.016393442622949</v>
      </c>
      <c r="AB269" s="2">
        <v>12.98</v>
      </c>
      <c r="AC269" s="2">
        <v>71.996393442622946</v>
      </c>
      <c r="AD269" s="2"/>
      <c r="AF269" s="2"/>
      <c r="AG269" s="2"/>
      <c r="AH269" s="2"/>
      <c r="AI269" s="2">
        <v>288.91639344262296</v>
      </c>
      <c r="AJ269" s="2">
        <v>248.75</v>
      </c>
      <c r="AK269" s="2">
        <v>52.237499999999997</v>
      </c>
      <c r="AL269" s="2">
        <v>196.51249999999999</v>
      </c>
      <c r="AM269" s="2">
        <f t="shared" si="10"/>
        <v>537.67999999999995</v>
      </c>
      <c r="AN269" s="2"/>
      <c r="AO269" s="3"/>
      <c r="AP269" s="2"/>
      <c r="AQ269" s="3"/>
      <c r="AR269" s="2"/>
      <c r="AS269" s="3"/>
      <c r="AT269" s="2"/>
      <c r="AU269" s="3"/>
      <c r="AV269" s="2">
        <f t="shared" si="11"/>
        <v>0</v>
      </c>
      <c r="AW269" s="2"/>
      <c r="AX269" s="3"/>
      <c r="AY269" s="2">
        <v>8</v>
      </c>
      <c r="AZ269" s="3" t="s">
        <v>601</v>
      </c>
      <c r="BA269" s="2"/>
      <c r="BB269" s="3"/>
      <c r="BC269" s="2"/>
      <c r="BD269" s="3"/>
    </row>
    <row r="270" spans="2:56">
      <c r="B270" t="s">
        <v>96</v>
      </c>
      <c r="C270" t="s">
        <v>97</v>
      </c>
      <c r="E270" s="2" t="s">
        <v>42</v>
      </c>
      <c r="G270" s="3" t="s">
        <v>602</v>
      </c>
      <c r="H270" s="3" t="s">
        <v>603</v>
      </c>
      <c r="I270" s="2">
        <v>1380</v>
      </c>
      <c r="J270" s="2">
        <v>160</v>
      </c>
      <c r="K270" s="2"/>
      <c r="L270" s="2"/>
      <c r="M270" s="2"/>
      <c r="N270" s="2">
        <v>1540</v>
      </c>
      <c r="O270" s="2">
        <v>16</v>
      </c>
      <c r="P270" t="s">
        <v>604</v>
      </c>
      <c r="Q270" t="s">
        <v>46</v>
      </c>
      <c r="R270" s="2">
        <v>252.54</v>
      </c>
      <c r="S270" s="2">
        <v>1127.4000000000001</v>
      </c>
      <c r="T270" t="s">
        <v>47</v>
      </c>
      <c r="U270" s="2">
        <v>56.37</v>
      </c>
      <c r="V270" s="2">
        <v>12.41</v>
      </c>
      <c r="W270" s="2">
        <v>68.78</v>
      </c>
      <c r="X270" s="2">
        <v>23.84</v>
      </c>
      <c r="Y270" s="2">
        <v>1127.4501069137561</v>
      </c>
      <c r="Z270" t="s">
        <v>73</v>
      </c>
      <c r="AA270" s="2">
        <v>207.45081967213116</v>
      </c>
      <c r="AB270" s="2">
        <v>45.64</v>
      </c>
      <c r="AC270" s="2">
        <v>253.09081967213115</v>
      </c>
      <c r="AD270" s="2"/>
      <c r="AF270" s="2"/>
      <c r="AG270" s="2"/>
      <c r="AH270" s="2"/>
      <c r="AI270" s="2">
        <v>665.63081967213111</v>
      </c>
      <c r="AJ270" s="2">
        <v>874.37</v>
      </c>
      <c r="AK270" s="2">
        <v>183.61770000000001</v>
      </c>
      <c r="AL270" s="2">
        <v>690.75229999999999</v>
      </c>
      <c r="AM270" s="2">
        <f t="shared" si="10"/>
        <v>0</v>
      </c>
      <c r="AN270" s="2"/>
      <c r="AO270" s="3"/>
      <c r="AP270" s="2">
        <v>1540</v>
      </c>
      <c r="AQ270" s="3" t="s">
        <v>605</v>
      </c>
      <c r="AR270" s="2"/>
      <c r="AS270" s="3"/>
      <c r="AT270" s="2"/>
      <c r="AU270" s="3"/>
      <c r="AV270" s="2">
        <f t="shared" si="11"/>
        <v>0</v>
      </c>
      <c r="AW270" s="2"/>
      <c r="AX270" s="3"/>
      <c r="AY270" s="2">
        <v>16</v>
      </c>
      <c r="AZ270" s="3" t="s">
        <v>606</v>
      </c>
      <c r="BA270" s="2"/>
      <c r="BB270" s="3"/>
      <c r="BC270" s="2"/>
      <c r="BD270" s="3"/>
    </row>
    <row r="271" spans="2:56">
      <c r="B271" t="s">
        <v>96</v>
      </c>
      <c r="C271" t="s">
        <v>97</v>
      </c>
      <c r="E271" s="2" t="s">
        <v>42</v>
      </c>
      <c r="G271" s="3" t="s">
        <v>607</v>
      </c>
      <c r="H271" s="3" t="s">
        <v>592</v>
      </c>
      <c r="I271" s="2">
        <v>493.05</v>
      </c>
      <c r="J271" s="2">
        <v>160</v>
      </c>
      <c r="K271" s="2"/>
      <c r="L271" s="2"/>
      <c r="M271" s="2"/>
      <c r="N271" s="2">
        <v>653.04999999999995</v>
      </c>
      <c r="O271" s="2">
        <v>9</v>
      </c>
      <c r="P271" t="s">
        <v>45</v>
      </c>
      <c r="Q271" t="s">
        <v>46</v>
      </c>
      <c r="R271" s="2">
        <v>119.51</v>
      </c>
      <c r="S271" s="2">
        <v>373.6</v>
      </c>
      <c r="T271" t="s">
        <v>47</v>
      </c>
      <c r="U271" s="2">
        <v>18.68</v>
      </c>
      <c r="V271" s="2">
        <v>4.1100000000000003</v>
      </c>
      <c r="W271" s="2">
        <v>22.79</v>
      </c>
      <c r="X271" s="2">
        <v>0.39</v>
      </c>
      <c r="Y271" s="2">
        <v>373.52993585174625</v>
      </c>
      <c r="Z271" t="s">
        <v>73</v>
      </c>
      <c r="AA271" s="2">
        <v>68.729508196721312</v>
      </c>
      <c r="AB271" s="2">
        <v>15.12</v>
      </c>
      <c r="AC271" s="2">
        <v>83.849508196721317</v>
      </c>
      <c r="AD271" s="2"/>
      <c r="AF271" s="2"/>
      <c r="AG271" s="2"/>
      <c r="AH271" s="2"/>
      <c r="AI271" s="2">
        <v>363.35950819672132</v>
      </c>
      <c r="AJ271" s="2">
        <v>289.69</v>
      </c>
      <c r="AK271" s="2">
        <v>60.834899999999998</v>
      </c>
      <c r="AL271" s="2">
        <v>228.85509999999999</v>
      </c>
      <c r="AM271" s="2">
        <f t="shared" si="10"/>
        <v>0</v>
      </c>
      <c r="AN271" s="2">
        <v>653.04999999999995</v>
      </c>
      <c r="AO271" s="3" t="s">
        <v>608</v>
      </c>
      <c r="AP271" s="2"/>
      <c r="AQ271" s="3"/>
      <c r="AR271" s="2"/>
      <c r="AS271" s="3"/>
      <c r="AT271" s="2"/>
      <c r="AU271" s="3"/>
      <c r="AV271" s="2">
        <f t="shared" si="11"/>
        <v>0</v>
      </c>
      <c r="AW271" s="2"/>
      <c r="AX271" s="3"/>
      <c r="AY271" s="2">
        <v>9</v>
      </c>
      <c r="AZ271" s="3" t="s">
        <v>609</v>
      </c>
      <c r="BA271" s="2"/>
      <c r="BB271" s="3"/>
      <c r="BC271" s="2"/>
      <c r="BD271" s="3"/>
    </row>
    <row r="272" spans="2:56">
      <c r="B272" t="s">
        <v>96</v>
      </c>
      <c r="C272" t="s">
        <v>97</v>
      </c>
      <c r="E272" s="2" t="s">
        <v>42</v>
      </c>
      <c r="G272" s="3" t="s">
        <v>144</v>
      </c>
      <c r="H272" s="3" t="s">
        <v>51</v>
      </c>
      <c r="I272" s="2">
        <v>396.7</v>
      </c>
      <c r="J272" s="2">
        <v>160</v>
      </c>
      <c r="K272" s="2"/>
      <c r="L272" s="2"/>
      <c r="M272" s="2"/>
      <c r="N272" s="2">
        <v>556.70000000000005</v>
      </c>
      <c r="O272" s="2">
        <v>10</v>
      </c>
      <c r="P272" t="s">
        <v>45</v>
      </c>
      <c r="Q272" t="s">
        <v>46</v>
      </c>
      <c r="R272" s="2">
        <v>101.88</v>
      </c>
      <c r="S272" s="2">
        <v>294.8</v>
      </c>
      <c r="T272" t="s">
        <v>47</v>
      </c>
      <c r="U272" s="2">
        <v>14.74</v>
      </c>
      <c r="V272" s="2">
        <v>3.24</v>
      </c>
      <c r="W272" s="2">
        <v>17.98</v>
      </c>
      <c r="X272" s="2">
        <v>0.4</v>
      </c>
      <c r="Y272" s="2">
        <v>294.81468282252314</v>
      </c>
      <c r="Z272" t="s">
        <v>73</v>
      </c>
      <c r="AA272" s="2">
        <v>54.245901639344261</v>
      </c>
      <c r="AB272" s="2">
        <v>11.93</v>
      </c>
      <c r="AC272" s="2">
        <v>66.175901639344261</v>
      </c>
      <c r="AD272" s="2"/>
      <c r="AF272" s="2"/>
      <c r="AG272" s="2"/>
      <c r="AH272" s="2"/>
      <c r="AI272" s="2">
        <v>328.05590163934426</v>
      </c>
      <c r="AJ272" s="2">
        <v>228.64</v>
      </c>
      <c r="AK272" s="2">
        <v>48.014400000000002</v>
      </c>
      <c r="AL272" s="2">
        <v>180.62559999999999</v>
      </c>
      <c r="AM272" s="2">
        <f t="shared" si="10"/>
        <v>0</v>
      </c>
      <c r="AN272" s="2">
        <v>556.70000000000005</v>
      </c>
      <c r="AO272" s="3" t="s">
        <v>610</v>
      </c>
      <c r="AP272" s="2"/>
      <c r="AQ272" s="3"/>
      <c r="AR272" s="2"/>
      <c r="AS272" s="3"/>
      <c r="AT272" s="2"/>
      <c r="AU272" s="3"/>
      <c r="AV272" s="2">
        <f t="shared" si="11"/>
        <v>0</v>
      </c>
      <c r="AW272" s="2"/>
      <c r="AX272" s="3"/>
      <c r="AY272" s="2">
        <v>10</v>
      </c>
      <c r="AZ272" s="3" t="s">
        <v>611</v>
      </c>
      <c r="BA272" s="2"/>
      <c r="BB272" s="3"/>
      <c r="BC272" s="2"/>
      <c r="BD272" s="3"/>
    </row>
    <row r="273" spans="2:56">
      <c r="B273" t="s">
        <v>238</v>
      </c>
      <c r="C273" t="s">
        <v>239</v>
      </c>
      <c r="E273" s="2" t="s">
        <v>42</v>
      </c>
      <c r="G273" s="3" t="s">
        <v>607</v>
      </c>
      <c r="H273" s="3" t="s">
        <v>581</v>
      </c>
      <c r="I273" s="2">
        <v>449.35</v>
      </c>
      <c r="J273" s="2">
        <v>75</v>
      </c>
      <c r="K273" s="2"/>
      <c r="L273" s="2"/>
      <c r="M273" s="2"/>
      <c r="N273" s="2">
        <v>524.35</v>
      </c>
      <c r="O273" s="2"/>
      <c r="P273" t="s">
        <v>45</v>
      </c>
      <c r="Q273" t="s">
        <v>46</v>
      </c>
      <c r="R273" s="2">
        <v>95.96</v>
      </c>
      <c r="S273" s="2">
        <v>353.4</v>
      </c>
      <c r="T273" t="s">
        <v>47</v>
      </c>
      <c r="U273" s="2">
        <v>17.670000000000002</v>
      </c>
      <c r="V273" s="2">
        <v>3.89</v>
      </c>
      <c r="W273" s="2">
        <v>21.56</v>
      </c>
      <c r="X273" s="2"/>
      <c r="Y273" s="2">
        <v>353.383458647</v>
      </c>
      <c r="Z273" t="s">
        <v>53</v>
      </c>
      <c r="AA273" s="2">
        <v>94</v>
      </c>
      <c r="AB273" s="2">
        <v>20.68</v>
      </c>
      <c r="AC273" s="2">
        <v>114.68</v>
      </c>
      <c r="AD273" s="2"/>
      <c r="AF273" s="2"/>
      <c r="AG273" s="2"/>
      <c r="AH273" s="2"/>
      <c r="AI273" s="2">
        <v>285.64</v>
      </c>
      <c r="AJ273" s="2">
        <v>238.71</v>
      </c>
      <c r="AK273" s="2">
        <v>50.129100000000001</v>
      </c>
      <c r="AL273" s="2">
        <v>188.58090000000001</v>
      </c>
      <c r="AM273" s="2">
        <f t="shared" si="10"/>
        <v>0</v>
      </c>
      <c r="AN273" s="2">
        <v>524.35</v>
      </c>
      <c r="AO273" s="3" t="s">
        <v>612</v>
      </c>
      <c r="AP273" s="2"/>
      <c r="AQ273" s="3"/>
      <c r="AR273" s="2"/>
      <c r="AS273" s="3"/>
      <c r="AT273" s="2"/>
      <c r="AU273" s="3"/>
      <c r="AV273" s="2">
        <f t="shared" si="11"/>
        <v>0</v>
      </c>
      <c r="AW273" s="2"/>
      <c r="AX273" s="3"/>
      <c r="AY273" s="2"/>
      <c r="AZ273" s="3"/>
      <c r="BA273" s="2"/>
      <c r="BB273" s="3"/>
      <c r="BC273" s="2"/>
      <c r="BD273" s="3"/>
    </row>
    <row r="274" spans="2:56">
      <c r="B274" t="s">
        <v>238</v>
      </c>
      <c r="C274" t="s">
        <v>239</v>
      </c>
      <c r="E274" s="2" t="s">
        <v>42</v>
      </c>
      <c r="G274" s="3" t="s">
        <v>613</v>
      </c>
      <c r="H274" s="3" t="s">
        <v>567</v>
      </c>
      <c r="I274" s="2">
        <v>224.2</v>
      </c>
      <c r="J274" s="2">
        <v>75</v>
      </c>
      <c r="K274" s="2"/>
      <c r="L274" s="2"/>
      <c r="M274" s="2"/>
      <c r="N274" s="2">
        <v>299.2</v>
      </c>
      <c r="O274" s="2"/>
      <c r="P274" t="s">
        <v>45</v>
      </c>
      <c r="Q274" t="s">
        <v>46</v>
      </c>
      <c r="R274" s="2">
        <v>54.75</v>
      </c>
      <c r="S274" s="2">
        <v>169.4</v>
      </c>
      <c r="T274" t="s">
        <v>47</v>
      </c>
      <c r="U274" s="2">
        <v>8.4700000000000006</v>
      </c>
      <c r="V274" s="2">
        <v>1.87</v>
      </c>
      <c r="W274" s="2">
        <v>10.34</v>
      </c>
      <c r="X274" s="2"/>
      <c r="Y274" s="2">
        <v>169.45026500677923</v>
      </c>
      <c r="Z274" t="s">
        <v>53</v>
      </c>
      <c r="AA274" s="2">
        <v>45.07377049180328</v>
      </c>
      <c r="AB274" s="2">
        <v>9.92</v>
      </c>
      <c r="AC274" s="2">
        <v>54.993770491803282</v>
      </c>
      <c r="AD274" s="2"/>
      <c r="AF274" s="2"/>
      <c r="AG274" s="2"/>
      <c r="AH274" s="2"/>
      <c r="AI274" s="2">
        <v>184.74377049180328</v>
      </c>
      <c r="AJ274" s="2">
        <v>114.46</v>
      </c>
      <c r="AK274" s="2">
        <v>24.0366</v>
      </c>
      <c r="AL274" s="2">
        <v>90.423400000000001</v>
      </c>
      <c r="AM274" s="2">
        <f t="shared" si="10"/>
        <v>0</v>
      </c>
      <c r="AN274" s="2">
        <v>299.2</v>
      </c>
      <c r="AO274" s="3" t="s">
        <v>614</v>
      </c>
      <c r="AP274" s="2"/>
      <c r="AQ274" s="3"/>
      <c r="AR274" s="2"/>
      <c r="AS274" s="3"/>
      <c r="AT274" s="2"/>
      <c r="AU274" s="3"/>
      <c r="AV274" s="2">
        <f t="shared" si="11"/>
        <v>0</v>
      </c>
      <c r="AW274" s="2"/>
      <c r="AX274" s="3"/>
      <c r="AY274" s="2"/>
      <c r="AZ274" s="3"/>
      <c r="BA274" s="2"/>
      <c r="BB274" s="3"/>
      <c r="BC274" s="2"/>
      <c r="BD274" s="3"/>
    </row>
    <row r="275" spans="2:56">
      <c r="B275" t="s">
        <v>238</v>
      </c>
      <c r="C275" t="s">
        <v>239</v>
      </c>
      <c r="E275" s="2" t="s">
        <v>42</v>
      </c>
      <c r="G275" s="3" t="s">
        <v>598</v>
      </c>
      <c r="H275" s="3" t="s">
        <v>153</v>
      </c>
      <c r="I275" s="2">
        <v>164.7</v>
      </c>
      <c r="J275" s="2">
        <v>75</v>
      </c>
      <c r="K275" s="2"/>
      <c r="L275" s="2"/>
      <c r="M275" s="2"/>
      <c r="N275" s="2">
        <v>239.7</v>
      </c>
      <c r="O275" s="2"/>
      <c r="P275" t="s">
        <v>58</v>
      </c>
      <c r="Q275" t="s">
        <v>46</v>
      </c>
      <c r="R275" s="2">
        <v>47.67</v>
      </c>
      <c r="S275" s="2">
        <v>117</v>
      </c>
      <c r="T275" t="s">
        <v>47</v>
      </c>
      <c r="U275" s="2">
        <v>5.85</v>
      </c>
      <c r="V275" s="2">
        <v>1.29</v>
      </c>
      <c r="W275" s="2">
        <v>7.14</v>
      </c>
      <c r="X275" s="2">
        <v>4.8</v>
      </c>
      <c r="Y275" s="2">
        <v>117.03438925181807</v>
      </c>
      <c r="Z275" t="s">
        <v>53</v>
      </c>
      <c r="AA275" s="2">
        <v>31.131147540983605</v>
      </c>
      <c r="AB275" s="2">
        <v>6.85</v>
      </c>
      <c r="AC275" s="2">
        <v>37.981147540983606</v>
      </c>
      <c r="AD275" s="2"/>
      <c r="AF275" s="2"/>
      <c r="AG275" s="2"/>
      <c r="AH275" s="2"/>
      <c r="AI275" s="2">
        <v>160.6511475409836</v>
      </c>
      <c r="AJ275" s="2">
        <v>79.05</v>
      </c>
      <c r="AK275" s="2">
        <v>16.6005</v>
      </c>
      <c r="AL275" s="2">
        <v>62.4495</v>
      </c>
      <c r="AM275" s="2">
        <f t="shared" si="10"/>
        <v>0</v>
      </c>
      <c r="AN275" s="2"/>
      <c r="AO275" s="3"/>
      <c r="AP275" s="2">
        <v>239.7</v>
      </c>
      <c r="AQ275" s="3" t="s">
        <v>615</v>
      </c>
      <c r="AR275" s="2"/>
      <c r="AS275" s="3"/>
      <c r="AT275" s="2"/>
      <c r="AU275" s="3"/>
      <c r="AV275" s="2">
        <f t="shared" si="11"/>
        <v>0</v>
      </c>
      <c r="AW275" s="2"/>
      <c r="AX275" s="3"/>
      <c r="AY275" s="2"/>
      <c r="AZ275" s="3"/>
      <c r="BA275" s="2"/>
      <c r="BB275" s="3"/>
      <c r="BC275" s="2"/>
      <c r="BD275" s="3"/>
    </row>
    <row r="276" spans="2:56">
      <c r="B276" t="s">
        <v>102</v>
      </c>
      <c r="C276" t="s">
        <v>103</v>
      </c>
      <c r="E276" s="2" t="s">
        <v>42</v>
      </c>
      <c r="G276" s="3" t="s">
        <v>616</v>
      </c>
      <c r="H276" s="3" t="s">
        <v>564</v>
      </c>
      <c r="I276" s="2">
        <v>129.6</v>
      </c>
      <c r="J276" s="2">
        <v>90</v>
      </c>
      <c r="K276" s="2"/>
      <c r="L276" s="2"/>
      <c r="M276" s="2"/>
      <c r="N276" s="2">
        <v>219.6</v>
      </c>
      <c r="O276" s="2"/>
      <c r="P276" t="s">
        <v>58</v>
      </c>
      <c r="Q276" t="s">
        <v>46</v>
      </c>
      <c r="R276" s="2">
        <v>43.67</v>
      </c>
      <c r="S276" s="2">
        <v>86</v>
      </c>
      <c r="T276" t="s">
        <v>47</v>
      </c>
      <c r="U276" s="2">
        <v>4.3</v>
      </c>
      <c r="V276" s="2">
        <v>0.94</v>
      </c>
      <c r="W276" s="2">
        <v>5.24</v>
      </c>
      <c r="X276" s="2">
        <v>4.42</v>
      </c>
      <c r="Y276" s="2">
        <v>85.942314803401942</v>
      </c>
      <c r="Z276" t="s">
        <v>53</v>
      </c>
      <c r="AA276" s="2">
        <v>22.860655737704917</v>
      </c>
      <c r="AB276" s="2">
        <v>5.03</v>
      </c>
      <c r="AC276" s="2">
        <v>27.890655737704918</v>
      </c>
      <c r="AD276" s="2"/>
      <c r="AF276" s="2"/>
      <c r="AG276" s="2"/>
      <c r="AH276" s="2"/>
      <c r="AI276" s="2">
        <v>161.56065573770491</v>
      </c>
      <c r="AJ276" s="2">
        <v>58.04</v>
      </c>
      <c r="AK276" s="2">
        <v>12.1884</v>
      </c>
      <c r="AL276" s="2">
        <v>45.851599999999998</v>
      </c>
      <c r="AM276" s="2">
        <f t="shared" si="10"/>
        <v>0</v>
      </c>
      <c r="AN276" s="2"/>
      <c r="AO276" s="3"/>
      <c r="AP276" s="2">
        <v>219.6</v>
      </c>
      <c r="AQ276" s="3" t="s">
        <v>617</v>
      </c>
      <c r="AR276" s="2"/>
      <c r="AS276" s="3"/>
      <c r="AT276" s="2"/>
      <c r="AU276" s="3"/>
      <c r="AV276" s="2">
        <f t="shared" si="11"/>
        <v>0</v>
      </c>
      <c r="AW276" s="2"/>
      <c r="AX276" s="3"/>
      <c r="AY276" s="2"/>
      <c r="AZ276" s="3"/>
      <c r="BA276" s="2"/>
      <c r="BB276" s="3"/>
      <c r="BC276" s="2"/>
      <c r="BD276" s="3"/>
    </row>
    <row r="277" spans="2:56">
      <c r="B277" t="s">
        <v>112</v>
      </c>
      <c r="C277" t="s">
        <v>113</v>
      </c>
      <c r="E277" s="2" t="s">
        <v>42</v>
      </c>
      <c r="G277" s="3" t="s">
        <v>598</v>
      </c>
      <c r="H277" s="3" t="s">
        <v>603</v>
      </c>
      <c r="I277" s="2">
        <v>324</v>
      </c>
      <c r="J277" s="2">
        <v>120</v>
      </c>
      <c r="K277" s="2"/>
      <c r="L277" s="2"/>
      <c r="M277" s="2"/>
      <c r="N277" s="2">
        <v>444</v>
      </c>
      <c r="O277" s="2">
        <v>8</v>
      </c>
      <c r="P277" t="s">
        <v>58</v>
      </c>
      <c r="Q277" t="s">
        <v>46</v>
      </c>
      <c r="R277" s="2">
        <v>88.29</v>
      </c>
      <c r="S277" s="2">
        <v>235.8</v>
      </c>
      <c r="T277" t="s">
        <v>47</v>
      </c>
      <c r="U277" s="2">
        <v>11.79</v>
      </c>
      <c r="V277" s="2">
        <v>2.59</v>
      </c>
      <c r="W277" s="2">
        <v>14.38</v>
      </c>
      <c r="X277" s="2">
        <v>9.06</v>
      </c>
      <c r="Y277" s="2">
        <v>235.72450214545054</v>
      </c>
      <c r="Z277" t="s">
        <v>115</v>
      </c>
      <c r="AA277" s="2">
        <v>49.172131147540981</v>
      </c>
      <c r="AB277" s="2">
        <v>10.82</v>
      </c>
      <c r="AC277" s="2">
        <v>59.992131147540981</v>
      </c>
      <c r="AD277" s="2"/>
      <c r="AF277" s="2"/>
      <c r="AG277" s="2"/>
      <c r="AH277" s="2"/>
      <c r="AI277" s="2">
        <v>268.28213114754101</v>
      </c>
      <c r="AJ277" s="2">
        <v>175.72</v>
      </c>
      <c r="AK277" s="2">
        <v>36.901200000000003</v>
      </c>
      <c r="AL277" s="2">
        <v>138.81880000000001</v>
      </c>
      <c r="AM277" s="2">
        <f t="shared" si="10"/>
        <v>0</v>
      </c>
      <c r="AN277" s="2"/>
      <c r="AO277" s="3"/>
      <c r="AP277" s="2">
        <v>444</v>
      </c>
      <c r="AQ277" s="3" t="s">
        <v>618</v>
      </c>
      <c r="AR277" s="2"/>
      <c r="AS277" s="3"/>
      <c r="AT277" s="2"/>
      <c r="AU277" s="3"/>
      <c r="AV277" s="2">
        <f t="shared" si="11"/>
        <v>0</v>
      </c>
      <c r="AW277" s="2"/>
      <c r="AX277" s="3"/>
      <c r="AY277" s="2">
        <v>8</v>
      </c>
      <c r="AZ277" s="3" t="s">
        <v>619</v>
      </c>
      <c r="BA277" s="2"/>
      <c r="BB277" s="3"/>
      <c r="BC277" s="2"/>
      <c r="BD277" s="3"/>
    </row>
    <row r="278" spans="2:56">
      <c r="B278" t="s">
        <v>112</v>
      </c>
      <c r="C278" t="s">
        <v>113</v>
      </c>
      <c r="E278" s="2" t="s">
        <v>42</v>
      </c>
      <c r="G278" s="3" t="s">
        <v>616</v>
      </c>
      <c r="H278" s="3" t="s">
        <v>598</v>
      </c>
      <c r="I278" s="2">
        <v>418.95</v>
      </c>
      <c r="J278" s="2">
        <v>120</v>
      </c>
      <c r="K278" s="2"/>
      <c r="L278" s="2"/>
      <c r="M278" s="2"/>
      <c r="N278" s="2">
        <v>538.95000000000005</v>
      </c>
      <c r="O278" s="2">
        <v>6</v>
      </c>
      <c r="P278" t="s">
        <v>45</v>
      </c>
      <c r="Q278" t="s">
        <v>46</v>
      </c>
      <c r="R278" s="2">
        <v>98.63</v>
      </c>
      <c r="S278" s="2">
        <v>320.39999999999998</v>
      </c>
      <c r="T278" t="s">
        <v>47</v>
      </c>
      <c r="U278" s="2">
        <v>16.02</v>
      </c>
      <c r="V278" s="2">
        <v>3.52</v>
      </c>
      <c r="W278" s="2">
        <v>19.54</v>
      </c>
      <c r="X278" s="2">
        <v>0.34</v>
      </c>
      <c r="Y278" s="2">
        <v>320.32441098344935</v>
      </c>
      <c r="Z278" t="s">
        <v>115</v>
      </c>
      <c r="AA278" s="2">
        <v>66.819672131147541</v>
      </c>
      <c r="AB278" s="2">
        <v>14.7</v>
      </c>
      <c r="AC278" s="2">
        <v>81.519672131147544</v>
      </c>
      <c r="AD278" s="2"/>
      <c r="AF278" s="2"/>
      <c r="AG278" s="2"/>
      <c r="AH278" s="2"/>
      <c r="AI278" s="2">
        <v>300.14967213114755</v>
      </c>
      <c r="AJ278" s="2">
        <v>238.8</v>
      </c>
      <c r="AK278" s="2">
        <v>50.148000000000003</v>
      </c>
      <c r="AL278" s="2">
        <v>188.65199999999999</v>
      </c>
      <c r="AM278" s="2">
        <f t="shared" si="10"/>
        <v>0</v>
      </c>
      <c r="AN278" s="2">
        <v>538.95000000000005</v>
      </c>
      <c r="AO278" s="3" t="s">
        <v>620</v>
      </c>
      <c r="AP278" s="2"/>
      <c r="AQ278" s="3"/>
      <c r="AR278" s="2"/>
      <c r="AS278" s="3"/>
      <c r="AT278" s="2"/>
      <c r="AU278" s="3"/>
      <c r="AV278" s="2">
        <f t="shared" si="11"/>
        <v>0</v>
      </c>
      <c r="AW278" s="2"/>
      <c r="AX278" s="3"/>
      <c r="AY278" s="2">
        <v>6</v>
      </c>
      <c r="AZ278" s="3" t="s">
        <v>621</v>
      </c>
      <c r="BA278" s="2"/>
      <c r="BB278" s="3"/>
      <c r="BC278" s="2"/>
      <c r="BD278" s="3"/>
    </row>
    <row r="279" spans="2:56">
      <c r="B279" t="s">
        <v>112</v>
      </c>
      <c r="C279" t="s">
        <v>113</v>
      </c>
      <c r="E279" s="2" t="s">
        <v>42</v>
      </c>
      <c r="G279" s="3" t="s">
        <v>585</v>
      </c>
      <c r="H279" s="3" t="s">
        <v>622</v>
      </c>
      <c r="I279" s="2">
        <v>377.46</v>
      </c>
      <c r="J279" s="2">
        <v>120</v>
      </c>
      <c r="K279" s="2"/>
      <c r="L279" s="2"/>
      <c r="M279" s="2"/>
      <c r="N279" s="2">
        <v>497.46</v>
      </c>
      <c r="O279" s="2">
        <v>15</v>
      </c>
      <c r="P279" t="s">
        <v>58</v>
      </c>
      <c r="Q279" t="s">
        <v>46</v>
      </c>
      <c r="R279" s="2">
        <v>98.92</v>
      </c>
      <c r="S279" s="2">
        <v>278.60000000000002</v>
      </c>
      <c r="T279" t="s">
        <v>47</v>
      </c>
      <c r="U279" s="2">
        <v>13.93</v>
      </c>
      <c r="V279" s="2">
        <v>3.06</v>
      </c>
      <c r="W279" s="2">
        <v>16.989999999999998</v>
      </c>
      <c r="X279" s="2">
        <v>10.18</v>
      </c>
      <c r="Y279" s="2">
        <v>278.51563113968217</v>
      </c>
      <c r="Z279" t="s">
        <v>115</v>
      </c>
      <c r="AA279" s="2">
        <v>58.098360655737707</v>
      </c>
      <c r="AB279" s="2">
        <v>12.78</v>
      </c>
      <c r="AC279" s="2">
        <v>70.878360655737708</v>
      </c>
      <c r="AD279" s="2"/>
      <c r="AF279" s="2"/>
      <c r="AG279" s="2"/>
      <c r="AH279" s="2"/>
      <c r="AI279" s="2">
        <v>289.79836065573772</v>
      </c>
      <c r="AJ279" s="2">
        <v>207.65</v>
      </c>
      <c r="AK279" s="2">
        <v>43.606499999999997</v>
      </c>
      <c r="AL279" s="2">
        <v>164.04349999999999</v>
      </c>
      <c r="AM279" s="2">
        <f t="shared" si="10"/>
        <v>0</v>
      </c>
      <c r="AN279" s="2"/>
      <c r="AO279" s="3"/>
      <c r="AP279" s="2">
        <v>497.46</v>
      </c>
      <c r="AQ279" s="3" t="s">
        <v>623</v>
      </c>
      <c r="AR279" s="2"/>
      <c r="AS279" s="3"/>
      <c r="AT279" s="2"/>
      <c r="AU279" s="3"/>
      <c r="AV279" s="2">
        <f t="shared" si="11"/>
        <v>0</v>
      </c>
      <c r="AW279" s="2"/>
      <c r="AX279" s="3"/>
      <c r="AY279" s="2">
        <v>15</v>
      </c>
      <c r="AZ279" s="3" t="s">
        <v>624</v>
      </c>
      <c r="BA279" s="2"/>
      <c r="BB279" s="3"/>
      <c r="BC279" s="2"/>
      <c r="BD279" s="3"/>
    </row>
    <row r="280" spans="2:56">
      <c r="B280" t="s">
        <v>112</v>
      </c>
      <c r="C280" t="s">
        <v>113</v>
      </c>
      <c r="E280" s="2" t="s">
        <v>42</v>
      </c>
      <c r="G280" s="3" t="s">
        <v>574</v>
      </c>
      <c r="H280" s="3" t="s">
        <v>563</v>
      </c>
      <c r="I280" s="2">
        <v>155.52000000000001</v>
      </c>
      <c r="J280" s="2">
        <v>120</v>
      </c>
      <c r="K280" s="2"/>
      <c r="L280" s="2"/>
      <c r="M280" s="2"/>
      <c r="N280" s="2">
        <v>275.52</v>
      </c>
      <c r="O280" s="2">
        <v>4</v>
      </c>
      <c r="P280" t="s">
        <v>58</v>
      </c>
      <c r="Q280" t="s">
        <v>46</v>
      </c>
      <c r="R280" s="2">
        <v>54.79</v>
      </c>
      <c r="S280" s="2">
        <v>100.8</v>
      </c>
      <c r="T280" t="s">
        <v>47</v>
      </c>
      <c r="U280" s="2">
        <v>5.04</v>
      </c>
      <c r="V280" s="2">
        <v>1.1000000000000001</v>
      </c>
      <c r="W280" s="2">
        <v>6.14</v>
      </c>
      <c r="X280" s="2">
        <v>5.48</v>
      </c>
      <c r="Y280" s="2">
        <v>100.74972887163447</v>
      </c>
      <c r="Z280" t="s">
        <v>115</v>
      </c>
      <c r="AA280" s="2">
        <v>21.016393442622952</v>
      </c>
      <c r="AB280" s="2">
        <v>4.63</v>
      </c>
      <c r="AC280" s="2">
        <v>25.646393442622951</v>
      </c>
      <c r="AD280" s="2"/>
      <c r="AF280" s="2"/>
      <c r="AG280" s="2"/>
      <c r="AH280" s="2"/>
      <c r="AI280" s="2">
        <v>200.43639344262294</v>
      </c>
      <c r="AJ280" s="2">
        <v>75.099999999999994</v>
      </c>
      <c r="AK280" s="2">
        <v>15.771000000000001</v>
      </c>
      <c r="AL280" s="2">
        <v>59.329000000000001</v>
      </c>
      <c r="AM280" s="2">
        <f t="shared" si="10"/>
        <v>-6</v>
      </c>
      <c r="AN280" s="2"/>
      <c r="AO280" s="3"/>
      <c r="AP280" s="2">
        <v>281.52</v>
      </c>
      <c r="AQ280" s="3" t="s">
        <v>625</v>
      </c>
      <c r="AR280" s="2"/>
      <c r="AS280" s="3"/>
      <c r="AT280" s="2"/>
      <c r="AU280" s="3"/>
      <c r="AV280" s="2">
        <f t="shared" si="11"/>
        <v>10</v>
      </c>
      <c r="AW280" s="2"/>
      <c r="AX280" s="3"/>
      <c r="AY280" s="2">
        <v>-6</v>
      </c>
      <c r="AZ280" s="3" t="s">
        <v>626</v>
      </c>
      <c r="BA280" s="2"/>
      <c r="BB280" s="3"/>
      <c r="BC280" s="2"/>
      <c r="BD280" s="3"/>
    </row>
    <row r="281" spans="2:56">
      <c r="B281" t="s">
        <v>112</v>
      </c>
      <c r="C281" t="s">
        <v>113</v>
      </c>
      <c r="E281" s="2" t="s">
        <v>42</v>
      </c>
      <c r="G281" s="3" t="s">
        <v>563</v>
      </c>
      <c r="H281" s="3" t="s">
        <v>616</v>
      </c>
      <c r="I281" s="2">
        <v>203.4</v>
      </c>
      <c r="J281" s="2">
        <v>120</v>
      </c>
      <c r="K281" s="2"/>
      <c r="L281" s="2"/>
      <c r="M281" s="2"/>
      <c r="N281" s="2">
        <v>323.39999999999998</v>
      </c>
      <c r="O281" s="2">
        <v>6</v>
      </c>
      <c r="P281" t="s">
        <v>45</v>
      </c>
      <c r="Q281" t="s">
        <v>46</v>
      </c>
      <c r="R281" s="2">
        <v>59.18</v>
      </c>
      <c r="S281" s="2">
        <v>144.19999999999999</v>
      </c>
      <c r="T281" t="s">
        <v>47</v>
      </c>
      <c r="U281" s="2">
        <v>7.21</v>
      </c>
      <c r="V281" s="2">
        <v>1.59</v>
      </c>
      <c r="W281" s="2">
        <v>8.8000000000000007</v>
      </c>
      <c r="X281" s="2"/>
      <c r="Y281" s="2">
        <v>144.20885528818195</v>
      </c>
      <c r="Z281" t="s">
        <v>115</v>
      </c>
      <c r="AA281" s="2">
        <v>30.081967213114755</v>
      </c>
      <c r="AB281" s="2">
        <v>6.62</v>
      </c>
      <c r="AC281" s="2">
        <v>36.701967213114756</v>
      </c>
      <c r="AD281" s="2"/>
      <c r="AF281" s="2"/>
      <c r="AG281" s="2"/>
      <c r="AH281" s="2"/>
      <c r="AI281" s="2">
        <v>215.88196721311476</v>
      </c>
      <c r="AJ281" s="2">
        <v>107.52</v>
      </c>
      <c r="AK281" s="2">
        <v>22.5792</v>
      </c>
      <c r="AL281" s="2">
        <v>84.940799999999996</v>
      </c>
      <c r="AM281" s="2">
        <f t="shared" si="10"/>
        <v>0</v>
      </c>
      <c r="AN281" s="2">
        <v>323.39999999999998</v>
      </c>
      <c r="AO281" s="3" t="s">
        <v>627</v>
      </c>
      <c r="AP281" s="2"/>
      <c r="AQ281" s="3"/>
      <c r="AR281" s="2"/>
      <c r="AS281" s="3"/>
      <c r="AT281" s="2"/>
      <c r="AU281" s="3"/>
      <c r="AV281" s="2">
        <f t="shared" si="11"/>
        <v>6</v>
      </c>
      <c r="AW281" s="2"/>
      <c r="AX281" s="3"/>
      <c r="AY281" s="2"/>
      <c r="AZ281" s="3"/>
      <c r="BA281" s="2"/>
      <c r="BB281" s="3"/>
      <c r="BC281" s="2"/>
      <c r="BD281" s="3"/>
    </row>
    <row r="282" spans="2:56">
      <c r="B282" t="s">
        <v>133</v>
      </c>
      <c r="C282" t="s">
        <v>134</v>
      </c>
      <c r="E282" s="2" t="s">
        <v>42</v>
      </c>
      <c r="G282" s="3" t="s">
        <v>584</v>
      </c>
      <c r="H282" s="3" t="s">
        <v>628</v>
      </c>
      <c r="I282" s="2">
        <v>254.15</v>
      </c>
      <c r="J282" s="2">
        <v>105</v>
      </c>
      <c r="K282" s="2"/>
      <c r="L282" s="2"/>
      <c r="M282" s="2"/>
      <c r="N282" s="2">
        <v>359.15</v>
      </c>
      <c r="O282" s="2">
        <v>9</v>
      </c>
      <c r="P282" t="s">
        <v>58</v>
      </c>
      <c r="Q282" t="s">
        <v>46</v>
      </c>
      <c r="R282" s="2">
        <v>71.42</v>
      </c>
      <c r="S282" s="2">
        <v>182.8</v>
      </c>
      <c r="T282" t="s">
        <v>47</v>
      </c>
      <c r="U282" s="2">
        <v>9.14</v>
      </c>
      <c r="V282" s="2">
        <v>2.0099999999999998</v>
      </c>
      <c r="W282" s="2">
        <v>11.15</v>
      </c>
      <c r="X282" s="2">
        <v>0.39</v>
      </c>
      <c r="Y282" s="2">
        <v>182.73141871071121</v>
      </c>
      <c r="Z282" t="s">
        <v>53</v>
      </c>
      <c r="AA282" s="2">
        <v>48.606557377049178</v>
      </c>
      <c r="AB282" s="2">
        <v>10.69</v>
      </c>
      <c r="AC282" s="2">
        <v>59.296557377049183</v>
      </c>
      <c r="AD282" s="2"/>
      <c r="AF282" s="2"/>
      <c r="AG282" s="2"/>
      <c r="AH282" s="2"/>
      <c r="AI282" s="2">
        <v>235.71655737704918</v>
      </c>
      <c r="AJ282" s="2">
        <v>123.43</v>
      </c>
      <c r="AK282" s="2">
        <v>25.920300000000001</v>
      </c>
      <c r="AL282" s="2">
        <v>97.509699999999995</v>
      </c>
      <c r="AM282" s="2">
        <f t="shared" si="10"/>
        <v>359.15</v>
      </c>
      <c r="AN282" s="2"/>
      <c r="AO282" s="3"/>
      <c r="AP282" s="2"/>
      <c r="AQ282" s="3"/>
      <c r="AR282" s="2"/>
      <c r="AS282" s="3"/>
      <c r="AT282" s="2"/>
      <c r="AU282" s="3"/>
      <c r="AV282" s="2">
        <f t="shared" si="11"/>
        <v>0</v>
      </c>
      <c r="AW282" s="2"/>
      <c r="AX282" s="3"/>
      <c r="AY282" s="2">
        <v>9</v>
      </c>
      <c r="AZ282" s="3" t="s">
        <v>629</v>
      </c>
      <c r="BA282" s="2"/>
      <c r="BB282" s="3"/>
      <c r="BC282" s="2"/>
      <c r="BD282" s="3"/>
    </row>
    <row r="283" spans="2:56">
      <c r="B283" t="s">
        <v>133</v>
      </c>
      <c r="C283" t="s">
        <v>134</v>
      </c>
      <c r="E283" s="2" t="s">
        <v>42</v>
      </c>
      <c r="G283" s="3" t="s">
        <v>630</v>
      </c>
      <c r="H283" s="3" t="s">
        <v>568</v>
      </c>
      <c r="I283" s="2">
        <v>116.64</v>
      </c>
      <c r="J283" s="2">
        <v>105</v>
      </c>
      <c r="K283" s="2"/>
      <c r="L283" s="2"/>
      <c r="M283" s="2"/>
      <c r="N283" s="2">
        <v>221.64</v>
      </c>
      <c r="O283" s="2">
        <v>4</v>
      </c>
      <c r="P283" t="s">
        <v>58</v>
      </c>
      <c r="Q283" t="s">
        <v>46</v>
      </c>
      <c r="R283" s="2">
        <v>44.08</v>
      </c>
      <c r="S283" s="2">
        <v>72.599999999999994</v>
      </c>
      <c r="T283" t="s">
        <v>47</v>
      </c>
      <c r="U283" s="2">
        <v>3.63</v>
      </c>
      <c r="V283" s="2">
        <v>0.8</v>
      </c>
      <c r="W283" s="2">
        <v>4.43</v>
      </c>
      <c r="X283" s="2">
        <v>0.31</v>
      </c>
      <c r="Y283" s="2">
        <v>72.568716874152599</v>
      </c>
      <c r="Z283" t="s">
        <v>53</v>
      </c>
      <c r="AA283" s="2">
        <v>19.303278688524589</v>
      </c>
      <c r="AB283" s="2">
        <v>4.25</v>
      </c>
      <c r="AC283" s="2">
        <v>23.553278688524589</v>
      </c>
      <c r="AD283" s="2"/>
      <c r="AF283" s="2"/>
      <c r="AG283" s="2"/>
      <c r="AH283" s="2"/>
      <c r="AI283" s="2">
        <v>172.6332786885246</v>
      </c>
      <c r="AJ283" s="2">
        <v>49.02</v>
      </c>
      <c r="AK283" s="2">
        <v>10.2942</v>
      </c>
      <c r="AL283" s="2">
        <v>38.7258</v>
      </c>
      <c r="AM283" s="2">
        <f t="shared" si="10"/>
        <v>221.64</v>
      </c>
      <c r="AN283" s="2"/>
      <c r="AO283" s="3"/>
      <c r="AP283" s="2"/>
      <c r="AQ283" s="3"/>
      <c r="AR283" s="2"/>
      <c r="AS283" s="3"/>
      <c r="AT283" s="2"/>
      <c r="AU283" s="3"/>
      <c r="AV283" s="2">
        <f t="shared" si="11"/>
        <v>0</v>
      </c>
      <c r="AW283" s="2"/>
      <c r="AX283" s="3"/>
      <c r="AY283" s="2">
        <v>4</v>
      </c>
      <c r="AZ283" s="3" t="s">
        <v>631</v>
      </c>
      <c r="BA283" s="2"/>
      <c r="BB283" s="3"/>
      <c r="BC283" s="2"/>
      <c r="BD283" s="3"/>
    </row>
    <row r="284" spans="2:56">
      <c r="B284" t="s">
        <v>133</v>
      </c>
      <c r="C284" t="s">
        <v>134</v>
      </c>
      <c r="E284" s="2" t="s">
        <v>42</v>
      </c>
      <c r="G284" s="3" t="s">
        <v>622</v>
      </c>
      <c r="H284" s="3" t="s">
        <v>632</v>
      </c>
      <c r="I284" s="2">
        <v>456.03</v>
      </c>
      <c r="J284" s="2">
        <v>105</v>
      </c>
      <c r="K284" s="2"/>
      <c r="L284" s="2"/>
      <c r="M284" s="2"/>
      <c r="N284" s="2">
        <v>561.03</v>
      </c>
      <c r="O284" s="2">
        <v>14</v>
      </c>
      <c r="P284" t="s">
        <v>58</v>
      </c>
      <c r="Q284" t="s">
        <v>46</v>
      </c>
      <c r="R284" s="2">
        <v>111.57</v>
      </c>
      <c r="S284" s="2">
        <v>344.4</v>
      </c>
      <c r="T284" t="s">
        <v>47</v>
      </c>
      <c r="U284" s="2">
        <v>17.22</v>
      </c>
      <c r="V284" s="2">
        <v>3.79</v>
      </c>
      <c r="W284" s="2">
        <v>21.01</v>
      </c>
      <c r="X284" s="2">
        <v>0.46</v>
      </c>
      <c r="Y284" s="2">
        <v>344.47799827437444</v>
      </c>
      <c r="Z284" t="s">
        <v>53</v>
      </c>
      <c r="AA284" s="2">
        <v>91.631147540983605</v>
      </c>
      <c r="AB284" s="2">
        <v>20.16</v>
      </c>
      <c r="AC284" s="2">
        <v>111.7911475409836</v>
      </c>
      <c r="AD284" s="2"/>
      <c r="AF284" s="2"/>
      <c r="AG284" s="2"/>
      <c r="AH284" s="2"/>
      <c r="AI284" s="2">
        <v>328.36114754098361</v>
      </c>
      <c r="AJ284" s="2">
        <v>232.68</v>
      </c>
      <c r="AK284" s="2">
        <v>48.8628</v>
      </c>
      <c r="AL284" s="2">
        <v>183.81720000000001</v>
      </c>
      <c r="AM284" s="2">
        <f t="shared" si="10"/>
        <v>561.03</v>
      </c>
      <c r="AN284" s="2"/>
      <c r="AO284" s="3"/>
      <c r="AP284" s="2"/>
      <c r="AQ284" s="3"/>
      <c r="AR284" s="2"/>
      <c r="AS284" s="3"/>
      <c r="AT284" s="2"/>
      <c r="AU284" s="3"/>
      <c r="AV284" s="2">
        <f t="shared" si="11"/>
        <v>0</v>
      </c>
      <c r="AW284" s="2"/>
      <c r="AX284" s="3"/>
      <c r="AY284" s="2">
        <v>14</v>
      </c>
      <c r="AZ284" s="3" t="s">
        <v>633</v>
      </c>
      <c r="BA284" s="2"/>
      <c r="BB284" s="3"/>
      <c r="BC284" s="2"/>
      <c r="BD284" s="3"/>
    </row>
    <row r="285" spans="2:56">
      <c r="B285" t="s">
        <v>133</v>
      </c>
      <c r="C285" t="s">
        <v>134</v>
      </c>
      <c r="E285" s="2" t="s">
        <v>42</v>
      </c>
      <c r="G285" s="3" t="s">
        <v>144</v>
      </c>
      <c r="H285" s="3" t="s">
        <v>122</v>
      </c>
      <c r="I285" s="2">
        <v>268.26</v>
      </c>
      <c r="J285" s="2">
        <v>105</v>
      </c>
      <c r="K285" s="2"/>
      <c r="L285" s="2"/>
      <c r="M285" s="2"/>
      <c r="N285" s="2">
        <v>373.26</v>
      </c>
      <c r="O285" s="2">
        <v>9</v>
      </c>
      <c r="P285" t="s">
        <v>58</v>
      </c>
      <c r="Q285" t="s">
        <v>46</v>
      </c>
      <c r="R285" s="2">
        <v>74.23</v>
      </c>
      <c r="S285" s="2">
        <v>194</v>
      </c>
      <c r="T285" t="s">
        <v>47</v>
      </c>
      <c r="U285" s="2">
        <v>9.6999999999999993</v>
      </c>
      <c r="V285" s="2">
        <v>2.14</v>
      </c>
      <c r="W285" s="2">
        <v>11.84</v>
      </c>
      <c r="X285" s="2">
        <v>0.39</v>
      </c>
      <c r="Y285" s="2">
        <v>194.04042894120548</v>
      </c>
      <c r="Z285" t="s">
        <v>53</v>
      </c>
      <c r="AA285" s="2">
        <v>51.614754098360656</v>
      </c>
      <c r="AB285" s="2">
        <v>11.36</v>
      </c>
      <c r="AC285" s="2">
        <v>62.974754098360656</v>
      </c>
      <c r="AD285" s="2"/>
      <c r="AF285" s="2"/>
      <c r="AG285" s="2"/>
      <c r="AH285" s="2"/>
      <c r="AI285" s="2">
        <v>242.20475409836067</v>
      </c>
      <c r="AJ285" s="2">
        <v>131.07</v>
      </c>
      <c r="AK285" s="2">
        <v>27.524699999999999</v>
      </c>
      <c r="AL285" s="2">
        <v>103.5453</v>
      </c>
      <c r="AM285" s="2">
        <f t="shared" si="10"/>
        <v>373.26</v>
      </c>
      <c r="AN285" s="2"/>
      <c r="AO285" s="3"/>
      <c r="AP285" s="2"/>
      <c r="AQ285" s="3"/>
      <c r="AR285" s="2"/>
      <c r="AS285" s="3"/>
      <c r="AT285" s="2"/>
      <c r="AU285" s="3"/>
      <c r="AV285" s="2">
        <f t="shared" si="11"/>
        <v>0</v>
      </c>
      <c r="AW285" s="2"/>
      <c r="AX285" s="3"/>
      <c r="AY285" s="2">
        <v>9</v>
      </c>
      <c r="AZ285" s="3" t="s">
        <v>634</v>
      </c>
      <c r="BA285" s="2"/>
      <c r="BB285" s="3"/>
      <c r="BC285" s="2"/>
      <c r="BD285" s="3"/>
    </row>
    <row r="286" spans="2:56">
      <c r="B286" t="s">
        <v>133</v>
      </c>
      <c r="C286" t="s">
        <v>134</v>
      </c>
      <c r="E286" s="2" t="s">
        <v>42</v>
      </c>
      <c r="G286" s="3" t="s">
        <v>632</v>
      </c>
      <c r="H286" s="3" t="s">
        <v>144</v>
      </c>
      <c r="I286" s="2">
        <v>415.8</v>
      </c>
      <c r="J286" s="2">
        <v>105</v>
      </c>
      <c r="K286" s="2"/>
      <c r="L286" s="2"/>
      <c r="M286" s="2"/>
      <c r="N286" s="2">
        <v>520.79999999999995</v>
      </c>
      <c r="O286" s="2">
        <v>12</v>
      </c>
      <c r="P286" t="s">
        <v>58</v>
      </c>
      <c r="Q286" t="s">
        <v>46</v>
      </c>
      <c r="R286" s="2">
        <v>103.57</v>
      </c>
      <c r="S286" s="2">
        <v>312.2</v>
      </c>
      <c r="T286" t="s">
        <v>47</v>
      </c>
      <c r="U286" s="2">
        <v>15.61</v>
      </c>
      <c r="V286" s="2">
        <v>3.44</v>
      </c>
      <c r="W286" s="2">
        <v>19.05</v>
      </c>
      <c r="X286" s="2">
        <v>0.43</v>
      </c>
      <c r="Y286" s="2">
        <v>312.24577838037715</v>
      </c>
      <c r="Z286" t="s">
        <v>53</v>
      </c>
      <c r="AA286" s="2">
        <v>83.057377049180332</v>
      </c>
      <c r="AB286" s="2">
        <v>18.28</v>
      </c>
      <c r="AC286" s="2">
        <v>101.33737704918033</v>
      </c>
      <c r="AD286" s="2"/>
      <c r="AF286" s="2"/>
      <c r="AG286" s="2"/>
      <c r="AH286" s="2"/>
      <c r="AI286" s="2">
        <v>309.90737704918035</v>
      </c>
      <c r="AJ286" s="2">
        <v>210.91</v>
      </c>
      <c r="AK286" s="2">
        <v>44.2911</v>
      </c>
      <c r="AL286" s="2">
        <v>166.6189</v>
      </c>
      <c r="AM286" s="2">
        <f t="shared" si="10"/>
        <v>520.79999999999995</v>
      </c>
      <c r="AN286" s="2"/>
      <c r="AO286" s="3"/>
      <c r="AP286" s="2"/>
      <c r="AQ286" s="3"/>
      <c r="AR286" s="2"/>
      <c r="AS286" s="3"/>
      <c r="AT286" s="2"/>
      <c r="AU286" s="3"/>
      <c r="AV286" s="2">
        <f t="shared" si="11"/>
        <v>0</v>
      </c>
      <c r="AW286" s="2"/>
      <c r="AX286" s="3"/>
      <c r="AY286" s="2">
        <v>12</v>
      </c>
      <c r="AZ286" s="3" t="s">
        <v>635</v>
      </c>
      <c r="BA286" s="2"/>
      <c r="BB286" s="3"/>
      <c r="BC286" s="2"/>
      <c r="BD286" s="3"/>
    </row>
    <row r="287" spans="2:56">
      <c r="B287" t="s">
        <v>142</v>
      </c>
      <c r="C287" t="s">
        <v>143</v>
      </c>
      <c r="E287" s="2" t="s">
        <v>42</v>
      </c>
      <c r="G287" s="3" t="s">
        <v>592</v>
      </c>
      <c r="H287" s="3" t="s">
        <v>632</v>
      </c>
      <c r="I287" s="2">
        <v>891</v>
      </c>
      <c r="J287" s="2">
        <v>50</v>
      </c>
      <c r="K287" s="2"/>
      <c r="L287" s="2"/>
      <c r="M287" s="2"/>
      <c r="N287" s="2">
        <v>941</v>
      </c>
      <c r="O287" s="2">
        <v>15</v>
      </c>
      <c r="P287" t="s">
        <v>58</v>
      </c>
      <c r="Q287" t="s">
        <v>46</v>
      </c>
      <c r="R287" s="2">
        <v>221.57</v>
      </c>
      <c r="S287" s="2">
        <v>669.4</v>
      </c>
      <c r="T287" t="s">
        <v>47</v>
      </c>
      <c r="U287" s="2">
        <v>33.47</v>
      </c>
      <c r="V287" s="2">
        <v>7.37</v>
      </c>
      <c r="W287" s="2">
        <v>40.840000000000003</v>
      </c>
      <c r="X287" s="2">
        <v>24.41</v>
      </c>
      <c r="Y287" s="2">
        <v>669.43174653215635</v>
      </c>
      <c r="Z287" t="s">
        <v>145</v>
      </c>
      <c r="AA287" s="2">
        <v>167.09016393442624</v>
      </c>
      <c r="AB287" s="2">
        <v>36.76</v>
      </c>
      <c r="AC287" s="2">
        <v>203.85016393442623</v>
      </c>
      <c r="AD287" s="2"/>
      <c r="AF287" s="2"/>
      <c r="AG287" s="2"/>
      <c r="AH287" s="2"/>
      <c r="AI287" s="2">
        <v>475.42016393442623</v>
      </c>
      <c r="AJ287" s="2">
        <v>465.58</v>
      </c>
      <c r="AK287" s="2">
        <v>97.771799999999999</v>
      </c>
      <c r="AL287" s="2">
        <v>367.8082</v>
      </c>
      <c r="AM287" s="2">
        <f t="shared" si="10"/>
        <v>0</v>
      </c>
      <c r="AN287" s="2"/>
      <c r="AO287" s="3"/>
      <c r="AP287" s="2">
        <v>941</v>
      </c>
      <c r="AQ287" s="3" t="s">
        <v>636</v>
      </c>
      <c r="AR287" s="2"/>
      <c r="AS287" s="3"/>
      <c r="AT287" s="2"/>
      <c r="AU287" s="3"/>
      <c r="AV287" s="2">
        <f t="shared" si="11"/>
        <v>0</v>
      </c>
      <c r="AW287" s="2"/>
      <c r="AX287" s="3"/>
      <c r="AY287" s="2">
        <v>15</v>
      </c>
      <c r="AZ287" s="3" t="s">
        <v>637</v>
      </c>
      <c r="BA287" s="2"/>
      <c r="BB287" s="3"/>
      <c r="BC287" s="2"/>
      <c r="BD287" s="3"/>
    </row>
    <row r="288" spans="2:56">
      <c r="B288" t="s">
        <v>142</v>
      </c>
      <c r="C288" t="s">
        <v>143</v>
      </c>
      <c r="E288" s="2" t="s">
        <v>42</v>
      </c>
      <c r="G288" s="3" t="s">
        <v>564</v>
      </c>
      <c r="H288" s="3" t="s">
        <v>153</v>
      </c>
      <c r="I288" s="2">
        <v>324</v>
      </c>
      <c r="J288" s="2">
        <v>50</v>
      </c>
      <c r="K288" s="2"/>
      <c r="L288" s="2"/>
      <c r="M288" s="2"/>
      <c r="N288" s="2">
        <v>374</v>
      </c>
      <c r="O288" s="2">
        <v>12</v>
      </c>
      <c r="P288" t="s">
        <v>45</v>
      </c>
      <c r="Q288" t="s">
        <v>46</v>
      </c>
      <c r="R288" s="2">
        <v>68.44</v>
      </c>
      <c r="S288" s="2">
        <v>255.6</v>
      </c>
      <c r="T288" t="s">
        <v>47</v>
      </c>
      <c r="U288" s="2">
        <v>12.78</v>
      </c>
      <c r="V288" s="2">
        <v>2.81</v>
      </c>
      <c r="W288" s="2">
        <v>15.59</v>
      </c>
      <c r="X288" s="2">
        <v>0.39</v>
      </c>
      <c r="Y288" s="2">
        <v>255.55643127364439</v>
      </c>
      <c r="Z288" t="s">
        <v>145</v>
      </c>
      <c r="AA288" s="2">
        <v>63.786885245901637</v>
      </c>
      <c r="AB288" s="2">
        <v>14.03</v>
      </c>
      <c r="AC288" s="2">
        <v>77.816885245901645</v>
      </c>
      <c r="AD288" s="2"/>
      <c r="AF288" s="2"/>
      <c r="AG288" s="2"/>
      <c r="AH288" s="2"/>
      <c r="AI288" s="2">
        <v>196.25688524590163</v>
      </c>
      <c r="AJ288" s="2">
        <v>177.74</v>
      </c>
      <c r="AK288" s="2">
        <v>37.325400000000002</v>
      </c>
      <c r="AL288" s="2">
        <v>140.41460000000001</v>
      </c>
      <c r="AM288" s="2">
        <f t="shared" si="10"/>
        <v>0</v>
      </c>
      <c r="AN288" s="2">
        <v>374</v>
      </c>
      <c r="AO288" s="3" t="s">
        <v>638</v>
      </c>
      <c r="AP288" s="2"/>
      <c r="AQ288" s="3"/>
      <c r="AR288" s="2"/>
      <c r="AS288" s="3"/>
      <c r="AT288" s="2"/>
      <c r="AU288" s="3"/>
      <c r="AV288" s="2">
        <f t="shared" si="11"/>
        <v>0</v>
      </c>
      <c r="AW288" s="2"/>
      <c r="AX288" s="3"/>
      <c r="AY288" s="2">
        <v>12</v>
      </c>
      <c r="AZ288" s="3" t="s">
        <v>639</v>
      </c>
      <c r="BA288" s="2"/>
      <c r="BB288" s="3"/>
      <c r="BC288" s="2"/>
      <c r="BD288" s="3"/>
    </row>
    <row r="289" spans="2:56">
      <c r="B289" t="s">
        <v>151</v>
      </c>
      <c r="C289" t="s">
        <v>152</v>
      </c>
      <c r="E289" s="2" t="s">
        <v>42</v>
      </c>
      <c r="G289" s="3" t="s">
        <v>640</v>
      </c>
      <c r="H289" s="3" t="s">
        <v>568</v>
      </c>
      <c r="I289" s="2">
        <v>496.8</v>
      </c>
      <c r="J289" s="2">
        <v>85</v>
      </c>
      <c r="K289" s="2"/>
      <c r="L289" s="2"/>
      <c r="M289" s="2"/>
      <c r="N289" s="2">
        <v>581.79999999999995</v>
      </c>
      <c r="O289" s="2"/>
      <c r="P289" t="s">
        <v>58</v>
      </c>
      <c r="Q289" t="s">
        <v>46</v>
      </c>
      <c r="R289" s="2">
        <v>115.7</v>
      </c>
      <c r="S289" s="2">
        <v>381.2</v>
      </c>
      <c r="T289" t="s">
        <v>47</v>
      </c>
      <c r="U289" s="2">
        <v>19.059999999999999</v>
      </c>
      <c r="V289" s="2">
        <v>4.1900000000000004</v>
      </c>
      <c r="W289" s="2">
        <v>23.25</v>
      </c>
      <c r="X289" s="2"/>
      <c r="Y289" s="2">
        <v>381.1167262418341</v>
      </c>
      <c r="Z289" t="s">
        <v>53</v>
      </c>
      <c r="AA289" s="2">
        <v>101.37704918032787</v>
      </c>
      <c r="AB289" s="2">
        <v>22.31</v>
      </c>
      <c r="AC289" s="2">
        <v>123.68704918032788</v>
      </c>
      <c r="AD289" s="2"/>
      <c r="AF289" s="2"/>
      <c r="AG289" s="2"/>
      <c r="AH289" s="2"/>
      <c r="AI289" s="2">
        <v>324.38704918032789</v>
      </c>
      <c r="AJ289" s="2">
        <v>257.43</v>
      </c>
      <c r="AK289" s="2">
        <v>54.060299999999998</v>
      </c>
      <c r="AL289" s="2">
        <v>203.36969999999999</v>
      </c>
      <c r="AM289" s="2">
        <f t="shared" si="10"/>
        <v>581.79999999999995</v>
      </c>
      <c r="AN289" s="2"/>
      <c r="AO289" s="3"/>
      <c r="AP289" s="2"/>
      <c r="AQ289" s="3"/>
      <c r="AR289" s="2"/>
      <c r="AS289" s="3"/>
      <c r="AT289" s="2"/>
      <c r="AU289" s="3"/>
      <c r="AV289" s="2">
        <f t="shared" si="11"/>
        <v>0</v>
      </c>
      <c r="AW289" s="2"/>
      <c r="AX289" s="3"/>
      <c r="AY289" s="2"/>
      <c r="AZ289" s="3"/>
      <c r="BA289" s="2"/>
      <c r="BB289" s="3"/>
      <c r="BC289" s="2"/>
      <c r="BD289" s="3"/>
    </row>
    <row r="290" spans="2:56">
      <c r="B290" t="s">
        <v>151</v>
      </c>
      <c r="C290" t="s">
        <v>152</v>
      </c>
      <c r="E290" s="2" t="s">
        <v>42</v>
      </c>
      <c r="G290" s="3" t="s">
        <v>563</v>
      </c>
      <c r="H290" s="3" t="s">
        <v>577</v>
      </c>
      <c r="I290" s="2">
        <v>378</v>
      </c>
      <c r="J290" s="2">
        <v>85</v>
      </c>
      <c r="K290" s="2"/>
      <c r="L290" s="2"/>
      <c r="M290" s="2"/>
      <c r="N290" s="2">
        <v>463</v>
      </c>
      <c r="O290" s="2"/>
      <c r="P290" t="s">
        <v>45</v>
      </c>
      <c r="Q290" t="s">
        <v>46</v>
      </c>
      <c r="R290" s="2">
        <v>84.73</v>
      </c>
      <c r="S290" s="2">
        <v>293.2</v>
      </c>
      <c r="T290" t="s">
        <v>47</v>
      </c>
      <c r="U290" s="2">
        <v>14.66</v>
      </c>
      <c r="V290" s="2">
        <v>3.23</v>
      </c>
      <c r="W290" s="2">
        <v>17.89</v>
      </c>
      <c r="X290" s="2"/>
      <c r="Y290" s="2">
        <v>293.26389744853935</v>
      </c>
      <c r="Z290" t="s">
        <v>53</v>
      </c>
      <c r="AA290" s="2">
        <v>78.008196721311478</v>
      </c>
      <c r="AB290" s="2">
        <v>17.16</v>
      </c>
      <c r="AC290" s="2">
        <v>95.168196721311475</v>
      </c>
      <c r="AD290" s="2"/>
      <c r="AF290" s="2"/>
      <c r="AG290" s="2"/>
      <c r="AH290" s="2"/>
      <c r="AI290" s="2">
        <v>264.89819672131148</v>
      </c>
      <c r="AJ290" s="2">
        <v>198.1</v>
      </c>
      <c r="AK290" s="2">
        <v>41.600999999999999</v>
      </c>
      <c r="AL290" s="2">
        <v>156.499</v>
      </c>
      <c r="AM290" s="2">
        <f t="shared" si="10"/>
        <v>-50</v>
      </c>
      <c r="AN290" s="2">
        <v>513</v>
      </c>
      <c r="AO290" s="3" t="s">
        <v>641</v>
      </c>
      <c r="AP290" s="2"/>
      <c r="AQ290" s="3"/>
      <c r="AR290" s="2"/>
      <c r="AS290" s="3"/>
      <c r="AT290" s="2"/>
      <c r="AU290" s="3"/>
      <c r="AV290" s="2">
        <f t="shared" si="11"/>
        <v>0</v>
      </c>
      <c r="AW290" s="2"/>
      <c r="AX290" s="3"/>
      <c r="AY290" s="2"/>
      <c r="AZ290" s="3"/>
      <c r="BA290" s="2"/>
      <c r="BB290" s="3"/>
      <c r="BC290" s="2"/>
      <c r="BD290" s="3"/>
    </row>
    <row r="291" spans="2:56">
      <c r="B291" t="s">
        <v>156</v>
      </c>
      <c r="C291" t="s">
        <v>157</v>
      </c>
      <c r="E291" s="2" t="s">
        <v>42</v>
      </c>
      <c r="G291" s="3" t="s">
        <v>598</v>
      </c>
      <c r="H291" s="3" t="s">
        <v>144</v>
      </c>
      <c r="I291" s="2">
        <v>268.92</v>
      </c>
      <c r="J291" s="2">
        <v>100</v>
      </c>
      <c r="K291" s="2">
        <v>0</v>
      </c>
      <c r="L291" s="2">
        <v>120</v>
      </c>
      <c r="M291" s="2">
        <v>0</v>
      </c>
      <c r="N291" s="2">
        <v>488.92</v>
      </c>
      <c r="O291" s="2">
        <v>8</v>
      </c>
      <c r="P291" t="s">
        <v>58</v>
      </c>
      <c r="Q291" t="s">
        <v>46</v>
      </c>
      <c r="R291" s="2">
        <v>95.32</v>
      </c>
      <c r="S291" s="2">
        <v>173.6</v>
      </c>
      <c r="T291" t="s">
        <v>47</v>
      </c>
      <c r="U291" s="2">
        <v>8.68</v>
      </c>
      <c r="V291" s="2">
        <v>1.91</v>
      </c>
      <c r="W291" s="2">
        <v>10.59</v>
      </c>
      <c r="X291" s="2">
        <v>6.15</v>
      </c>
      <c r="Y291" s="2">
        <v>306.11364476765687</v>
      </c>
      <c r="Z291" t="s">
        <v>53</v>
      </c>
      <c r="AA291" s="2">
        <v>81.426229508196727</v>
      </c>
      <c r="AB291" s="2">
        <v>17.91</v>
      </c>
      <c r="AC291" s="2">
        <v>99.336229508196723</v>
      </c>
      <c r="AD291" s="2"/>
      <c r="AF291" s="2"/>
      <c r="AG291" s="2"/>
      <c r="AH291" s="2"/>
      <c r="AI291" s="2">
        <v>294.6562295081967</v>
      </c>
      <c r="AJ291" s="2">
        <v>194.25</v>
      </c>
      <c r="AK291" s="2">
        <v>40.792499999999997</v>
      </c>
      <c r="AL291" s="2">
        <v>153.45750000000001</v>
      </c>
      <c r="AM291" s="2">
        <f t="shared" si="10"/>
        <v>120</v>
      </c>
      <c r="AN291" s="2"/>
      <c r="AO291" s="3"/>
      <c r="AP291" s="2">
        <v>368.92</v>
      </c>
      <c r="AQ291" s="3" t="s">
        <v>642</v>
      </c>
      <c r="AR291" s="2"/>
      <c r="AS291" s="3"/>
      <c r="AT291" s="2"/>
      <c r="AU291" s="3"/>
      <c r="AV291" s="2">
        <f t="shared" si="11"/>
        <v>0</v>
      </c>
      <c r="AW291" s="2"/>
      <c r="AX291" s="3"/>
      <c r="AY291" s="2">
        <v>8</v>
      </c>
      <c r="AZ291" s="3" t="s">
        <v>643</v>
      </c>
      <c r="BA291" s="2"/>
      <c r="BB291" s="3"/>
      <c r="BC291" s="2"/>
      <c r="BD291" s="3"/>
    </row>
    <row r="292" spans="2:56">
      <c r="B292" t="s">
        <v>164</v>
      </c>
      <c r="C292" t="s">
        <v>165</v>
      </c>
      <c r="E292" s="2" t="s">
        <v>42</v>
      </c>
      <c r="G292" s="3" t="s">
        <v>564</v>
      </c>
      <c r="H292" s="3" t="s">
        <v>51</v>
      </c>
      <c r="I292" s="2">
        <v>462</v>
      </c>
      <c r="J292" s="2">
        <v>80</v>
      </c>
      <c r="K292" s="2"/>
      <c r="L292" s="2"/>
      <c r="M292" s="2"/>
      <c r="N292" s="2">
        <v>542</v>
      </c>
      <c r="O292" s="2">
        <v>28</v>
      </c>
      <c r="P292" t="s">
        <v>58</v>
      </c>
      <c r="Q292" t="s">
        <v>46</v>
      </c>
      <c r="R292" s="2">
        <v>99.19</v>
      </c>
      <c r="S292" s="2">
        <v>362.8</v>
      </c>
      <c r="T292" t="s">
        <v>47</v>
      </c>
      <c r="U292" s="2">
        <v>18.14</v>
      </c>
      <c r="V292" s="2">
        <v>3.99</v>
      </c>
      <c r="W292" s="2">
        <v>22.13</v>
      </c>
      <c r="X292" s="2">
        <v>11.22</v>
      </c>
      <c r="Y292" s="2">
        <v>362.81276962899051</v>
      </c>
      <c r="Z292" t="s">
        <v>53</v>
      </c>
      <c r="AA292" s="2">
        <v>96.508196721311478</v>
      </c>
      <c r="AB292" s="2">
        <v>21.23</v>
      </c>
      <c r="AC292" s="2">
        <v>117.73819672131148</v>
      </c>
      <c r="AD292" s="2"/>
      <c r="AF292" s="2"/>
      <c r="AG292" s="2"/>
      <c r="AH292" s="2"/>
      <c r="AI292" s="2">
        <v>296.92819672131145</v>
      </c>
      <c r="AJ292" s="2">
        <v>245.07</v>
      </c>
      <c r="AK292" s="2">
        <v>51.464700000000001</v>
      </c>
      <c r="AL292" s="2">
        <v>193.6053</v>
      </c>
      <c r="AM292" s="2">
        <f t="shared" si="10"/>
        <v>0</v>
      </c>
      <c r="AN292" s="2"/>
      <c r="AO292" s="3"/>
      <c r="AP292" s="2">
        <v>542</v>
      </c>
      <c r="AQ292" s="3" t="s">
        <v>644</v>
      </c>
      <c r="AR292" s="2"/>
      <c r="AS292" s="3"/>
      <c r="AT292" s="2"/>
      <c r="AU292" s="3"/>
      <c r="AV292" s="2">
        <f t="shared" si="11"/>
        <v>0</v>
      </c>
      <c r="AW292" s="2"/>
      <c r="AX292" s="3"/>
      <c r="AY292" s="2">
        <v>28</v>
      </c>
      <c r="AZ292" s="3" t="s">
        <v>645</v>
      </c>
      <c r="BA292" s="2"/>
      <c r="BB292" s="3"/>
      <c r="BC292" s="2"/>
      <c r="BD292" s="3"/>
    </row>
    <row r="293" spans="2:56">
      <c r="B293" t="s">
        <v>170</v>
      </c>
      <c r="C293" t="s">
        <v>171</v>
      </c>
      <c r="E293" s="2" t="s">
        <v>42</v>
      </c>
      <c r="G293" s="3" t="s">
        <v>598</v>
      </c>
      <c r="H293" s="3" t="s">
        <v>577</v>
      </c>
      <c r="I293" s="2">
        <v>10</v>
      </c>
      <c r="J293" s="2">
        <v>0</v>
      </c>
      <c r="K293" s="2"/>
      <c r="L293" s="2"/>
      <c r="M293" s="2"/>
      <c r="N293" s="2">
        <v>10</v>
      </c>
      <c r="O293" s="2">
        <v>0</v>
      </c>
      <c r="P293" t="s">
        <v>45</v>
      </c>
      <c r="Q293" t="s">
        <v>46</v>
      </c>
      <c r="R293" s="2"/>
      <c r="S293" s="2"/>
      <c r="U293" s="2"/>
      <c r="V293" s="2"/>
      <c r="W293" s="2"/>
      <c r="X293" s="2"/>
      <c r="Y293" s="2"/>
      <c r="AA293" s="2"/>
      <c r="AB293" s="2"/>
      <c r="AC293" s="2"/>
      <c r="AD293" s="2"/>
      <c r="AF293" s="2"/>
      <c r="AG293" s="2"/>
      <c r="AH293" s="2"/>
      <c r="AI293" s="2">
        <v>0</v>
      </c>
      <c r="AJ293" s="2"/>
      <c r="AK293" s="2"/>
      <c r="AL293" s="2"/>
      <c r="AM293" s="2">
        <f t="shared" si="10"/>
        <v>0</v>
      </c>
      <c r="AN293" s="2">
        <v>10</v>
      </c>
      <c r="AO293" s="3" t="s">
        <v>646</v>
      </c>
      <c r="AP293" s="2"/>
      <c r="AQ293" s="3"/>
      <c r="AR293" s="2"/>
      <c r="AS293" s="3"/>
      <c r="AT293" s="2"/>
      <c r="AU293" s="3"/>
      <c r="AV293" s="2">
        <f t="shared" si="11"/>
        <v>0</v>
      </c>
      <c r="AW293" s="2"/>
      <c r="AX293" s="3"/>
      <c r="AY293" s="2"/>
      <c r="AZ293" s="3"/>
      <c r="BA293" s="2"/>
      <c r="BB293" s="3"/>
      <c r="BC293" s="2"/>
      <c r="BD293" s="3"/>
    </row>
    <row r="294" spans="2:56">
      <c r="B294" t="s">
        <v>176</v>
      </c>
      <c r="C294" t="s">
        <v>177</v>
      </c>
      <c r="E294" s="2" t="s">
        <v>42</v>
      </c>
      <c r="G294" s="3" t="s">
        <v>577</v>
      </c>
      <c r="H294" s="3" t="s">
        <v>153</v>
      </c>
      <c r="I294" s="2">
        <v>132</v>
      </c>
      <c r="J294" s="2">
        <v>80</v>
      </c>
      <c r="K294" s="2"/>
      <c r="L294" s="2"/>
      <c r="M294" s="2"/>
      <c r="N294" s="2">
        <v>212</v>
      </c>
      <c r="O294" s="2">
        <v>8</v>
      </c>
      <c r="P294" t="s">
        <v>58</v>
      </c>
      <c r="Q294" t="s">
        <v>46</v>
      </c>
      <c r="R294" s="2">
        <v>42.16</v>
      </c>
      <c r="S294" s="2">
        <v>89.8</v>
      </c>
      <c r="T294" t="s">
        <v>47</v>
      </c>
      <c r="U294" s="2">
        <v>4.49</v>
      </c>
      <c r="V294" s="2">
        <v>0.99</v>
      </c>
      <c r="W294" s="2">
        <v>5.48</v>
      </c>
      <c r="X294" s="2">
        <v>4.79</v>
      </c>
      <c r="Y294" s="2">
        <v>89.855787008504862</v>
      </c>
      <c r="Z294" t="s">
        <v>53</v>
      </c>
      <c r="AA294" s="2">
        <v>23.901639344262296</v>
      </c>
      <c r="AB294" s="2">
        <v>5.26</v>
      </c>
      <c r="AC294" s="2">
        <v>29.161639344262294</v>
      </c>
      <c r="AD294" s="2"/>
      <c r="AF294" s="2"/>
      <c r="AG294" s="2"/>
      <c r="AH294" s="2"/>
      <c r="AI294" s="2">
        <v>151.32163934426231</v>
      </c>
      <c r="AJ294" s="2">
        <v>60.69</v>
      </c>
      <c r="AK294" s="2">
        <v>12.744899999999999</v>
      </c>
      <c r="AL294" s="2">
        <v>47.945099999999996</v>
      </c>
      <c r="AM294" s="2">
        <f t="shared" si="10"/>
        <v>0</v>
      </c>
      <c r="AN294" s="2"/>
      <c r="AO294" s="3"/>
      <c r="AP294" s="2">
        <v>212</v>
      </c>
      <c r="AQ294" s="3" t="s">
        <v>647</v>
      </c>
      <c r="AR294" s="2"/>
      <c r="AS294" s="3"/>
      <c r="AT294" s="2"/>
      <c r="AU294" s="3"/>
      <c r="AV294" s="2">
        <f t="shared" si="11"/>
        <v>0</v>
      </c>
      <c r="AW294" s="2"/>
      <c r="AX294" s="3"/>
      <c r="AY294" s="2">
        <v>8</v>
      </c>
      <c r="AZ294" s="3" t="s">
        <v>648</v>
      </c>
      <c r="BA294" s="2"/>
      <c r="BB294" s="3"/>
      <c r="BC294" s="2"/>
      <c r="BD294" s="3"/>
    </row>
    <row r="295" spans="2:56">
      <c r="B295" t="s">
        <v>176</v>
      </c>
      <c r="C295" t="s">
        <v>177</v>
      </c>
      <c r="E295" s="2" t="s">
        <v>42</v>
      </c>
      <c r="G295" s="3" t="s">
        <v>51</v>
      </c>
      <c r="H295" s="3" t="s">
        <v>649</v>
      </c>
      <c r="I295" s="2">
        <v>132</v>
      </c>
      <c r="J295" s="2">
        <v>80</v>
      </c>
      <c r="K295" s="2"/>
      <c r="L295" s="2"/>
      <c r="M295" s="2"/>
      <c r="N295" s="2">
        <v>212</v>
      </c>
      <c r="O295" s="2">
        <v>12</v>
      </c>
      <c r="P295" t="s">
        <v>58</v>
      </c>
      <c r="Q295" t="s">
        <v>46</v>
      </c>
      <c r="R295" s="2">
        <v>42.16</v>
      </c>
      <c r="S295" s="2">
        <v>89.8</v>
      </c>
      <c r="T295" t="s">
        <v>47</v>
      </c>
      <c r="U295" s="2">
        <v>4.49</v>
      </c>
      <c r="V295" s="2">
        <v>0.99</v>
      </c>
      <c r="W295" s="2">
        <v>5.48</v>
      </c>
      <c r="X295" s="2">
        <v>4.67</v>
      </c>
      <c r="Y295" s="2">
        <v>89.855787008504862</v>
      </c>
      <c r="Z295" t="s">
        <v>53</v>
      </c>
      <c r="AA295" s="2">
        <v>23.901639344262296</v>
      </c>
      <c r="AB295" s="2">
        <v>5.26</v>
      </c>
      <c r="AC295" s="2">
        <v>29.161639344262294</v>
      </c>
      <c r="AD295" s="2"/>
      <c r="AF295" s="2"/>
      <c r="AG295" s="2"/>
      <c r="AH295" s="2"/>
      <c r="AI295" s="2">
        <v>151.32163934426231</v>
      </c>
      <c r="AJ295" s="2">
        <v>60.69</v>
      </c>
      <c r="AK295" s="2">
        <v>12.744899999999999</v>
      </c>
      <c r="AL295" s="2">
        <v>47.945099999999996</v>
      </c>
      <c r="AM295" s="2">
        <f t="shared" si="10"/>
        <v>0</v>
      </c>
      <c r="AN295" s="2"/>
      <c r="AO295" s="3"/>
      <c r="AP295" s="2">
        <v>212</v>
      </c>
      <c r="AQ295" s="3" t="s">
        <v>650</v>
      </c>
      <c r="AR295" s="2"/>
      <c r="AS295" s="3"/>
      <c r="AT295" s="2"/>
      <c r="AU295" s="3"/>
      <c r="AV295" s="2">
        <f t="shared" si="11"/>
        <v>0</v>
      </c>
      <c r="AW295" s="2"/>
      <c r="AX295" s="3"/>
      <c r="AY295" s="2">
        <v>12</v>
      </c>
      <c r="AZ295" s="3" t="s">
        <v>651</v>
      </c>
      <c r="BA295" s="2"/>
      <c r="BB295" s="3"/>
      <c r="BC295" s="2"/>
      <c r="BD295" s="3"/>
    </row>
    <row r="296" spans="2:56">
      <c r="B296" t="s">
        <v>182</v>
      </c>
      <c r="C296" t="s">
        <v>183</v>
      </c>
      <c r="E296" s="2" t="s">
        <v>42</v>
      </c>
      <c r="G296" s="3" t="s">
        <v>580</v>
      </c>
      <c r="H296" s="3" t="s">
        <v>574</v>
      </c>
      <c r="I296" s="2">
        <v>180</v>
      </c>
      <c r="J296" s="2">
        <v>80</v>
      </c>
      <c r="K296" s="2"/>
      <c r="L296" s="2"/>
      <c r="M296" s="2"/>
      <c r="N296" s="2">
        <v>260</v>
      </c>
      <c r="O296" s="2">
        <v>12</v>
      </c>
      <c r="P296" t="s">
        <v>45</v>
      </c>
      <c r="Q296" t="s">
        <v>46</v>
      </c>
      <c r="R296" s="2">
        <v>47.58</v>
      </c>
      <c r="S296" s="2">
        <v>132.4</v>
      </c>
      <c r="T296" t="s">
        <v>47</v>
      </c>
      <c r="U296" s="2">
        <v>6.62</v>
      </c>
      <c r="V296" s="2">
        <v>1.46</v>
      </c>
      <c r="W296" s="2">
        <v>8.08</v>
      </c>
      <c r="X296" s="2">
        <v>0.43</v>
      </c>
      <c r="Y296" s="2">
        <v>132.41094539627758</v>
      </c>
      <c r="Z296" t="s">
        <v>53</v>
      </c>
      <c r="AA296" s="2">
        <v>35.221311475409834</v>
      </c>
      <c r="AB296" s="2">
        <v>7.75</v>
      </c>
      <c r="AC296" s="2">
        <v>42.971311475409834</v>
      </c>
      <c r="AD296" s="2"/>
      <c r="AF296" s="2"/>
      <c r="AG296" s="2"/>
      <c r="AH296" s="2"/>
      <c r="AI296" s="2">
        <v>170.55131147540985</v>
      </c>
      <c r="AJ296" s="2">
        <v>89.45</v>
      </c>
      <c r="AK296" s="2">
        <v>18.784500000000001</v>
      </c>
      <c r="AL296" s="2">
        <v>70.665499999999994</v>
      </c>
      <c r="AM296" s="2">
        <f t="shared" si="10"/>
        <v>0</v>
      </c>
      <c r="AN296" s="2">
        <v>260</v>
      </c>
      <c r="AO296" s="3" t="s">
        <v>652</v>
      </c>
      <c r="AP296" s="2"/>
      <c r="AQ296" s="3"/>
      <c r="AR296" s="2"/>
      <c r="AS296" s="3"/>
      <c r="AT296" s="2"/>
      <c r="AU296" s="3"/>
      <c r="AV296" s="2">
        <f t="shared" si="11"/>
        <v>0</v>
      </c>
      <c r="AW296" s="2"/>
      <c r="AX296" s="3"/>
      <c r="AY296" s="2">
        <v>12</v>
      </c>
      <c r="AZ296" s="3" t="s">
        <v>653</v>
      </c>
      <c r="BA296" s="2"/>
      <c r="BB296" s="3"/>
      <c r="BC296" s="2"/>
      <c r="BD296" s="3"/>
    </row>
    <row r="297" spans="2:56">
      <c r="B297" t="s">
        <v>182</v>
      </c>
      <c r="C297" t="s">
        <v>183</v>
      </c>
      <c r="E297" s="2" t="s">
        <v>42</v>
      </c>
      <c r="G297" s="3" t="s">
        <v>153</v>
      </c>
      <c r="H297" s="3" t="s">
        <v>104</v>
      </c>
      <c r="I297" s="2">
        <v>172</v>
      </c>
      <c r="J297" s="2">
        <v>80</v>
      </c>
      <c r="K297" s="2"/>
      <c r="L297" s="2"/>
      <c r="M297" s="2"/>
      <c r="N297" s="2">
        <v>252</v>
      </c>
      <c r="O297" s="2">
        <v>8</v>
      </c>
      <c r="P297" t="s">
        <v>45</v>
      </c>
      <c r="Q297" t="s">
        <v>46</v>
      </c>
      <c r="R297" s="2">
        <v>46.12</v>
      </c>
      <c r="S297" s="2">
        <v>125.8</v>
      </c>
      <c r="T297" t="s">
        <v>47</v>
      </c>
      <c r="U297" s="2">
        <v>6.29</v>
      </c>
      <c r="V297" s="2">
        <v>1.39</v>
      </c>
      <c r="W297" s="2">
        <v>7.68</v>
      </c>
      <c r="X297" s="2">
        <v>0.37</v>
      </c>
      <c r="Y297" s="2">
        <v>125.87822014051523</v>
      </c>
      <c r="Z297" t="s">
        <v>53</v>
      </c>
      <c r="AA297" s="2">
        <v>33.483606557377051</v>
      </c>
      <c r="AB297" s="2">
        <v>7.36</v>
      </c>
      <c r="AC297" s="2">
        <v>40.843606557377051</v>
      </c>
      <c r="AD297" s="2"/>
      <c r="AF297" s="2"/>
      <c r="AG297" s="2"/>
      <c r="AH297" s="2"/>
      <c r="AI297" s="2">
        <v>166.96360655737706</v>
      </c>
      <c r="AJ297" s="2">
        <v>85.03</v>
      </c>
      <c r="AK297" s="2">
        <v>17.856300000000001</v>
      </c>
      <c r="AL297" s="2">
        <v>67.173699999999997</v>
      </c>
      <c r="AM297" s="2">
        <f t="shared" si="10"/>
        <v>0</v>
      </c>
      <c r="AN297" s="2">
        <v>252</v>
      </c>
      <c r="AO297" s="3" t="s">
        <v>654</v>
      </c>
      <c r="AP297" s="2"/>
      <c r="AQ297" s="3"/>
      <c r="AR297" s="2"/>
      <c r="AS297" s="3"/>
      <c r="AT297" s="2"/>
      <c r="AU297" s="3"/>
      <c r="AV297" s="2">
        <f t="shared" si="11"/>
        <v>0</v>
      </c>
      <c r="AW297" s="2"/>
      <c r="AX297" s="3"/>
      <c r="AY297" s="2">
        <v>8</v>
      </c>
      <c r="AZ297" s="3" t="s">
        <v>655</v>
      </c>
      <c r="BA297" s="2"/>
      <c r="BB297" s="3"/>
      <c r="BC297" s="2"/>
      <c r="BD2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60B2-CE14-4813-89EC-8221879DC89C}">
  <dimension ref="A1:C26"/>
  <sheetViews>
    <sheetView workbookViewId="0">
      <selection activeCell="I19" sqref="I19"/>
    </sheetView>
  </sheetViews>
  <sheetFormatPr defaultRowHeight="14.85"/>
  <cols>
    <col min="1" max="1" width="15.140625" bestFit="1" customWidth="1"/>
    <col min="2" max="2" width="19.42578125" bestFit="1" customWidth="1"/>
    <col min="3" max="3" width="17.85546875" bestFit="1" customWidth="1"/>
  </cols>
  <sheetData>
    <row r="1" spans="1:3" ht="15">
      <c r="A1" s="7" t="s">
        <v>656</v>
      </c>
      <c r="B1" s="7" t="s">
        <v>657</v>
      </c>
      <c r="C1" s="7" t="s">
        <v>658</v>
      </c>
    </row>
    <row r="2" spans="1:3" ht="15">
      <c r="A2" s="7" t="s">
        <v>659</v>
      </c>
      <c r="B2" s="8">
        <v>45413</v>
      </c>
      <c r="C2" s="9">
        <v>45596</v>
      </c>
    </row>
    <row r="3" spans="1:3" ht="15">
      <c r="A3" s="7" t="s">
        <v>41</v>
      </c>
      <c r="B3" s="10">
        <v>45399</v>
      </c>
      <c r="C3" s="11">
        <v>45595</v>
      </c>
    </row>
    <row r="4" spans="1:3" ht="15">
      <c r="A4" s="7" t="s">
        <v>87</v>
      </c>
      <c r="B4" s="8">
        <v>45412</v>
      </c>
      <c r="C4" s="8">
        <v>45602</v>
      </c>
    </row>
    <row r="5" spans="1:3" ht="15">
      <c r="A5" s="7" t="s">
        <v>97</v>
      </c>
      <c r="B5" s="8">
        <v>45413</v>
      </c>
      <c r="C5" s="9">
        <v>45595</v>
      </c>
    </row>
    <row r="6" spans="1:3" ht="15">
      <c r="A6" s="7" t="s">
        <v>103</v>
      </c>
      <c r="B6" s="8">
        <v>45392</v>
      </c>
      <c r="C6" s="9">
        <v>45626</v>
      </c>
    </row>
    <row r="7" spans="1:3" ht="15">
      <c r="A7" s="7" t="s">
        <v>113</v>
      </c>
      <c r="B7" s="8">
        <v>45392</v>
      </c>
      <c r="C7" s="9">
        <v>45606</v>
      </c>
    </row>
    <row r="8" spans="1:3" ht="15">
      <c r="A8" s="7" t="s">
        <v>134</v>
      </c>
      <c r="B8" s="8">
        <v>45392</v>
      </c>
      <c r="C8" s="9">
        <v>45606</v>
      </c>
    </row>
    <row r="9" spans="1:3" ht="15">
      <c r="A9" s="7" t="s">
        <v>143</v>
      </c>
      <c r="B9" s="8">
        <v>45427</v>
      </c>
      <c r="C9" s="9">
        <v>45657</v>
      </c>
    </row>
    <row r="10" spans="1:3" ht="15">
      <c r="A10" s="7" t="s">
        <v>152</v>
      </c>
      <c r="B10" s="8">
        <v>45427</v>
      </c>
      <c r="C10" s="8">
        <v>45597</v>
      </c>
    </row>
    <row r="11" spans="1:3" ht="15">
      <c r="A11" s="7" t="s">
        <v>157</v>
      </c>
      <c r="B11" s="8">
        <v>45458</v>
      </c>
      <c r="C11" s="8">
        <v>45601</v>
      </c>
    </row>
    <row r="12" spans="1:3" ht="15">
      <c r="A12" s="7" t="s">
        <v>165</v>
      </c>
      <c r="B12" s="8">
        <v>45474</v>
      </c>
      <c r="C12" s="9">
        <v>45595</v>
      </c>
    </row>
    <row r="13" spans="1:3" ht="15">
      <c r="A13" s="7" t="s">
        <v>171</v>
      </c>
      <c r="B13" s="8">
        <v>45458</v>
      </c>
      <c r="C13" s="9">
        <v>45595</v>
      </c>
    </row>
    <row r="14" spans="1:3" ht="15">
      <c r="A14" s="7" t="s">
        <v>189</v>
      </c>
      <c r="B14" s="8">
        <v>45488</v>
      </c>
      <c r="C14" s="9">
        <v>45606</v>
      </c>
    </row>
    <row r="15" spans="1:3" ht="15">
      <c r="A15" s="7" t="s">
        <v>177</v>
      </c>
      <c r="B15" s="8">
        <v>45458</v>
      </c>
      <c r="C15" s="9">
        <v>45595</v>
      </c>
    </row>
    <row r="16" spans="1:3" ht="15">
      <c r="A16" s="7" t="s">
        <v>183</v>
      </c>
      <c r="B16" s="8">
        <v>45458</v>
      </c>
      <c r="C16" s="9">
        <v>45595</v>
      </c>
    </row>
    <row r="17" spans="1:3" ht="15">
      <c r="A17" s="7" t="s">
        <v>313</v>
      </c>
      <c r="B17" s="8">
        <v>45505</v>
      </c>
      <c r="C17" s="9">
        <v>45580</v>
      </c>
    </row>
    <row r="18" spans="1:3" ht="15">
      <c r="A18" s="7" t="s">
        <v>193</v>
      </c>
      <c r="B18" s="8">
        <v>45488</v>
      </c>
      <c r="C18" s="9">
        <v>45580</v>
      </c>
    </row>
    <row r="19" spans="1:3" ht="15">
      <c r="A19" s="7" t="s">
        <v>325</v>
      </c>
      <c r="B19" s="8">
        <v>45505</v>
      </c>
      <c r="C19" s="9">
        <v>45586</v>
      </c>
    </row>
    <row r="20" spans="1:3" ht="15">
      <c r="A20" s="7" t="s">
        <v>330</v>
      </c>
      <c r="B20" s="8">
        <v>45505</v>
      </c>
      <c r="C20" s="9">
        <v>45596</v>
      </c>
    </row>
    <row r="21" spans="1:3" ht="15">
      <c r="A21" s="7" t="s">
        <v>339</v>
      </c>
      <c r="B21" s="8">
        <v>45509</v>
      </c>
      <c r="C21" s="9">
        <v>45596</v>
      </c>
    </row>
    <row r="22" spans="1:3" ht="15">
      <c r="A22" s="7" t="s">
        <v>239</v>
      </c>
    </row>
    <row r="23" spans="1:3" ht="15">
      <c r="A23" s="7" t="s">
        <v>266</v>
      </c>
      <c r="B23" s="8">
        <v>45505</v>
      </c>
      <c r="C23" s="9">
        <v>45596</v>
      </c>
    </row>
    <row r="24" spans="1:3" ht="15">
      <c r="A24" s="7" t="s">
        <v>454</v>
      </c>
      <c r="B24" s="8">
        <v>45536</v>
      </c>
      <c r="C24" s="9">
        <v>45596</v>
      </c>
    </row>
    <row r="25" spans="1:3" ht="15">
      <c r="A25" s="7" t="s">
        <v>522</v>
      </c>
      <c r="B25" s="8">
        <v>45536</v>
      </c>
      <c r="C25" s="9">
        <v>45596</v>
      </c>
    </row>
    <row r="26" spans="1:3" ht="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5978-FC62-4DD6-B2E5-5B0B99308434}">
  <dimension ref="A1"/>
  <sheetViews>
    <sheetView workbookViewId="0"/>
  </sheetViews>
  <sheetFormatPr defaultRowHeight="14.8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EC75-972D-4D92-847C-F64CFCECEDF1}">
  <dimension ref="A1"/>
  <sheetViews>
    <sheetView workbookViewId="0"/>
  </sheetViews>
  <sheetFormatPr defaultRowHeight="14.8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DADDI</dc:creator>
  <cp:keywords/>
  <dc:description/>
  <cp:lastModifiedBy/>
  <cp:revision/>
  <dcterms:created xsi:type="dcterms:W3CDTF">2024-11-18T16:55:03Z</dcterms:created>
  <dcterms:modified xsi:type="dcterms:W3CDTF">2025-02-11T15:08:12Z</dcterms:modified>
  <cp:category/>
  <cp:contentStatus/>
</cp:coreProperties>
</file>