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enovo\Desktop\personale\lavoro\skillFactory2025\rogo\lezione05-13_05_2025\"/>
    </mc:Choice>
  </mc:AlternateContent>
  <xr:revisionPtr revIDLastSave="0" documentId="13_ncr:1_{D198E976-BE8B-488D-B146-DFA42E97F3D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D42" i="1"/>
  <c r="D43" i="1"/>
  <c r="D44" i="1"/>
  <c r="D45" i="1"/>
  <c r="D40" i="1"/>
  <c r="K36" i="1"/>
  <c r="K29" i="1"/>
  <c r="K30" i="1"/>
  <c r="K31" i="1"/>
  <c r="K32" i="1"/>
  <c r="K33" i="1"/>
  <c r="K34" i="1"/>
  <c r="K35" i="1"/>
  <c r="C12" i="1"/>
  <c r="I24" i="1"/>
  <c r="J24" i="1" s="1"/>
  <c r="K19" i="1"/>
  <c r="K20" i="1"/>
  <c r="K21" i="1"/>
  <c r="K22" i="1"/>
  <c r="K23" i="1"/>
  <c r="K18" i="1"/>
  <c r="J18" i="1"/>
  <c r="J19" i="1"/>
  <c r="J20" i="1"/>
  <c r="J21" i="1"/>
  <c r="J22" i="1"/>
  <c r="J23" i="1"/>
  <c r="I19" i="1"/>
  <c r="I20" i="1"/>
  <c r="I21" i="1"/>
  <c r="I22" i="1"/>
  <c r="I23" i="1"/>
  <c r="I18" i="1"/>
  <c r="B12" i="1"/>
  <c r="C13" i="1"/>
  <c r="C15" i="1"/>
  <c r="C14" i="1"/>
  <c r="B13" i="1"/>
  <c r="B14" i="1"/>
  <c r="B15" i="1"/>
  <c r="K10" i="1"/>
  <c r="K9" i="1"/>
  <c r="K8" i="1"/>
  <c r="K7" i="1"/>
  <c r="K6" i="1"/>
  <c r="K5" i="1"/>
  <c r="K4" i="1"/>
  <c r="K3" i="1"/>
  <c r="E3" i="1"/>
  <c r="E4" i="1"/>
  <c r="E5" i="1"/>
  <c r="E6" i="1"/>
  <c r="E7" i="1"/>
  <c r="E8" i="1"/>
  <c r="E9" i="1"/>
  <c r="E10" i="1"/>
  <c r="K24" i="1" l="1"/>
</calcChain>
</file>

<file path=xl/sharedStrings.xml><?xml version="1.0" encoding="utf-8"?>
<sst xmlns="http://schemas.openxmlformats.org/spreadsheetml/2006/main" count="111" uniqueCount="69">
  <si>
    <t>gg</t>
  </si>
  <si>
    <t>tariffa gg</t>
  </si>
  <si>
    <t>rimborso gg</t>
  </si>
  <si>
    <t>Nominativo</t>
  </si>
  <si>
    <t>stipendio</t>
  </si>
  <si>
    <t>pippo</t>
  </si>
  <si>
    <t>pluto</t>
  </si>
  <si>
    <t>marco</t>
  </si>
  <si>
    <t>antonio</t>
  </si>
  <si>
    <t>massimiliano</t>
  </si>
  <si>
    <t>lapegna</t>
  </si>
  <si>
    <t>gastore</t>
  </si>
  <si>
    <t>gastone</t>
  </si>
  <si>
    <t>Media GG</t>
  </si>
  <si>
    <t xml:space="preserve">Totale </t>
  </si>
  <si>
    <t>Tariffa Max</t>
  </si>
  <si>
    <t>Tariffa Min</t>
  </si>
  <si>
    <t>italiano</t>
  </si>
  <si>
    <t>frnaco</t>
  </si>
  <si>
    <t>tito</t>
  </si>
  <si>
    <t>marzo</t>
  </si>
  <si>
    <t>marmo</t>
  </si>
  <si>
    <t>giulio</t>
  </si>
  <si>
    <t>mozzicone</t>
  </si>
  <si>
    <t>maduro</t>
  </si>
  <si>
    <t>Media</t>
  </si>
  <si>
    <t>mate</t>
  </si>
  <si>
    <t>inglese</t>
  </si>
  <si>
    <t>storia</t>
  </si>
  <si>
    <t>francese</t>
  </si>
  <si>
    <t>arte</t>
  </si>
  <si>
    <t>edu. fi.</t>
  </si>
  <si>
    <t>Alunno/Materie</t>
  </si>
  <si>
    <t>media</t>
  </si>
  <si>
    <t>Esito</t>
  </si>
  <si>
    <t>&lt;6</t>
  </si>
  <si>
    <t>buono</t>
  </si>
  <si>
    <t>&gt;6</t>
  </si>
  <si>
    <t>=6</t>
  </si>
  <si>
    <t>sufficiente</t>
  </si>
  <si>
    <t>insufficiente</t>
  </si>
  <si>
    <t>Esito 2.0</t>
  </si>
  <si>
    <t>insuffici</t>
  </si>
  <si>
    <t>Esito 3.0</t>
  </si>
  <si>
    <t>&gt;9</t>
  </si>
  <si>
    <t>Lodevole</t>
  </si>
  <si>
    <t>&gt;8;&lt;=9</t>
  </si>
  <si>
    <t>Ottimo</t>
  </si>
  <si>
    <t>&gt;6;&lt;=8</t>
  </si>
  <si>
    <t>buonon</t>
  </si>
  <si>
    <t>&gt;=4;&lt;6</t>
  </si>
  <si>
    <t>&lt;4</t>
  </si>
  <si>
    <t>mediocre</t>
  </si>
  <si>
    <t>6_8</t>
  </si>
  <si>
    <t>6_4</t>
  </si>
  <si>
    <t>nota* ci vorrebbero dei limiti superiori.</t>
  </si>
  <si>
    <t>nota** compreso tra: se( E() )</t>
  </si>
  <si>
    <t>citta</t>
  </si>
  <si>
    <t>dipendenti</t>
  </si>
  <si>
    <t>premio</t>
  </si>
  <si>
    <t>napoli</t>
  </si>
  <si>
    <t>milano</t>
  </si>
  <si>
    <t>missile</t>
  </si>
  <si>
    <t>mossile</t>
  </si>
  <si>
    <t>mussile</t>
  </si>
  <si>
    <t>ettore</t>
  </si>
  <si>
    <t>genova</t>
  </si>
  <si>
    <t>mdena</t>
  </si>
  <si>
    <t>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</si>
</sst>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16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5"/>
  <sheetViews>
    <sheetView tabSelected="1" topLeftCell="A27" workbookViewId="0">
      <selection activeCell="G46" sqref="G46"/>
    </sheetView>
  </sheetViews>
  <sheetFormatPr defaultRowHeight="14.4" x14ac:dyDescent="0.3"/>
  <cols>
    <col min="1" max="1" width="13.5546875" customWidth="1"/>
    <col min="2" max="2" width="16.44140625" bestFit="1" customWidth="1"/>
    <col min="3" max="3" width="15.44140625" bestFit="1" customWidth="1"/>
    <col min="4" max="4" width="12.44140625" customWidth="1"/>
    <col min="5" max="5" width="15.6640625" customWidth="1"/>
    <col min="9" max="9" width="14.6640625" customWidth="1"/>
    <col min="11" max="11" width="17.109375" customWidth="1"/>
  </cols>
  <sheetData>
    <row r="2" spans="1:11" x14ac:dyDescent="0.3">
      <c r="A2" s="1" t="s">
        <v>3</v>
      </c>
      <c r="B2" s="1" t="s">
        <v>0</v>
      </c>
      <c r="C2" s="1" t="s">
        <v>1</v>
      </c>
      <c r="D2" s="1" t="s">
        <v>2</v>
      </c>
      <c r="E2" s="1" t="s">
        <v>4</v>
      </c>
      <c r="G2" s="1" t="s">
        <v>3</v>
      </c>
      <c r="H2" s="1" t="s">
        <v>0</v>
      </c>
      <c r="I2" s="1" t="s">
        <v>1</v>
      </c>
      <c r="J2" s="1" t="s">
        <v>2</v>
      </c>
      <c r="K2" s="1" t="s">
        <v>4</v>
      </c>
    </row>
    <row r="3" spans="1:11" x14ac:dyDescent="0.3">
      <c r="A3" s="1" t="s">
        <v>5</v>
      </c>
      <c r="B3" s="1">
        <v>21</v>
      </c>
      <c r="C3" s="2">
        <v>100</v>
      </c>
      <c r="D3" s="2">
        <v>25</v>
      </c>
      <c r="E3" s="2">
        <f>(C3+D3)*B3</f>
        <v>2625</v>
      </c>
      <c r="G3" s="1" t="s">
        <v>5</v>
      </c>
      <c r="H3" s="1">
        <v>11</v>
      </c>
      <c r="I3" s="2">
        <v>918364</v>
      </c>
      <c r="J3" s="2">
        <v>25</v>
      </c>
      <c r="K3" s="2">
        <f>(I3+J3)*H3</f>
        <v>10102279</v>
      </c>
    </row>
    <row r="4" spans="1:11" x14ac:dyDescent="0.3">
      <c r="A4" s="1" t="s">
        <v>6</v>
      </c>
      <c r="B4" s="1">
        <v>23</v>
      </c>
      <c r="C4" s="2">
        <v>10050</v>
      </c>
      <c r="D4" s="2">
        <v>30</v>
      </c>
      <c r="E4" s="2">
        <f t="shared" ref="E4:E11" si="0">(C4+D4)*B4</f>
        <v>231840</v>
      </c>
      <c r="G4" s="1" t="s">
        <v>6</v>
      </c>
      <c r="H4" s="1">
        <v>23</v>
      </c>
      <c r="I4" s="2">
        <v>7181</v>
      </c>
      <c r="J4" s="2">
        <v>30</v>
      </c>
      <c r="K4" s="2">
        <f t="shared" ref="K4:K10" si="1">(I4+J4)*H4</f>
        <v>165853</v>
      </c>
    </row>
    <row r="5" spans="1:11" x14ac:dyDescent="0.3">
      <c r="A5" s="1" t="s">
        <v>7</v>
      </c>
      <c r="B5" s="1">
        <v>43</v>
      </c>
      <c r="C5" s="2">
        <v>20000</v>
      </c>
      <c r="D5" s="2">
        <v>35</v>
      </c>
      <c r="E5" s="2">
        <f t="shared" si="0"/>
        <v>861505</v>
      </c>
      <c r="G5" s="1" t="s">
        <v>7</v>
      </c>
      <c r="H5" s="1">
        <v>13</v>
      </c>
      <c r="I5" s="2">
        <v>209</v>
      </c>
      <c r="J5" s="2">
        <v>35</v>
      </c>
      <c r="K5" s="2">
        <f t="shared" si="1"/>
        <v>3172</v>
      </c>
    </row>
    <row r="6" spans="1:11" x14ac:dyDescent="0.3">
      <c r="A6" s="1" t="s">
        <v>8</v>
      </c>
      <c r="B6" s="1">
        <v>12</v>
      </c>
      <c r="C6" s="2">
        <v>29950</v>
      </c>
      <c r="D6" s="2">
        <v>40</v>
      </c>
      <c r="E6" s="2">
        <f t="shared" si="0"/>
        <v>359880</v>
      </c>
      <c r="G6" s="1" t="s">
        <v>8</v>
      </c>
      <c r="H6" s="1">
        <v>26</v>
      </c>
      <c r="I6" s="2">
        <v>2263</v>
      </c>
      <c r="J6" s="2">
        <v>40</v>
      </c>
      <c r="K6" s="2">
        <f t="shared" si="1"/>
        <v>59878</v>
      </c>
    </row>
    <row r="7" spans="1:11" x14ac:dyDescent="0.3">
      <c r="A7" s="1" t="s">
        <v>9</v>
      </c>
      <c r="B7" s="1">
        <v>65</v>
      </c>
      <c r="C7" s="2">
        <v>39900</v>
      </c>
      <c r="D7" s="2">
        <v>45</v>
      </c>
      <c r="E7" s="2">
        <f t="shared" si="0"/>
        <v>2596425</v>
      </c>
      <c r="G7" s="1" t="s">
        <v>9</v>
      </c>
      <c r="H7" s="1">
        <v>85</v>
      </c>
      <c r="I7" s="2">
        <v>625</v>
      </c>
      <c r="J7" s="2">
        <v>45</v>
      </c>
      <c r="K7" s="2">
        <f t="shared" si="1"/>
        <v>56950</v>
      </c>
    </row>
    <row r="8" spans="1:11" x14ac:dyDescent="0.3">
      <c r="A8" s="1" t="s">
        <v>10</v>
      </c>
      <c r="B8" s="1">
        <v>85</v>
      </c>
      <c r="C8" s="2">
        <v>49850</v>
      </c>
      <c r="D8" s="2">
        <v>50</v>
      </c>
      <c r="E8" s="2">
        <f t="shared" si="0"/>
        <v>4241500</v>
      </c>
      <c r="G8" s="1" t="s">
        <v>10</v>
      </c>
      <c r="H8" s="1">
        <v>19</v>
      </c>
      <c r="I8" s="2">
        <v>372</v>
      </c>
      <c r="J8" s="2">
        <v>50</v>
      </c>
      <c r="K8" s="2">
        <f t="shared" si="1"/>
        <v>8018</v>
      </c>
    </row>
    <row r="9" spans="1:11" x14ac:dyDescent="0.3">
      <c r="A9" s="1" t="s">
        <v>11</v>
      </c>
      <c r="B9" s="1">
        <v>42</v>
      </c>
      <c r="C9" s="2">
        <v>59800</v>
      </c>
      <c r="D9" s="2">
        <v>55</v>
      </c>
      <c r="E9" s="2">
        <f t="shared" si="0"/>
        <v>2513910</v>
      </c>
      <c r="G9" s="1" t="s">
        <v>11</v>
      </c>
      <c r="H9" s="1">
        <v>33</v>
      </c>
      <c r="I9" s="2">
        <v>927562</v>
      </c>
      <c r="J9" s="2">
        <v>55</v>
      </c>
      <c r="K9" s="2">
        <f t="shared" si="1"/>
        <v>30611361</v>
      </c>
    </row>
    <row r="10" spans="1:11" x14ac:dyDescent="0.3">
      <c r="A10" s="1" t="s">
        <v>12</v>
      </c>
      <c r="B10" s="1">
        <v>1</v>
      </c>
      <c r="C10" s="2">
        <v>69750</v>
      </c>
      <c r="D10" s="2">
        <v>60</v>
      </c>
      <c r="E10" s="2">
        <f t="shared" si="0"/>
        <v>69810</v>
      </c>
      <c r="G10" s="1" t="s">
        <v>12</v>
      </c>
      <c r="H10" s="1">
        <v>16</v>
      </c>
      <c r="I10" s="2">
        <v>73482</v>
      </c>
      <c r="J10" s="2">
        <v>60</v>
      </c>
      <c r="K10" s="2">
        <f t="shared" si="1"/>
        <v>1176672</v>
      </c>
    </row>
    <row r="11" spans="1:11" x14ac:dyDescent="0.3">
      <c r="A11" s="1"/>
      <c r="B11" s="1"/>
      <c r="C11" s="1"/>
      <c r="D11" s="1"/>
      <c r="E11" s="1"/>
    </row>
    <row r="12" spans="1:11" x14ac:dyDescent="0.3">
      <c r="A12" s="1" t="s">
        <v>14</v>
      </c>
      <c r="B12" s="2">
        <f>SUM(E3:E10)</f>
        <v>10877495</v>
      </c>
      <c r="C12" s="2">
        <f>SUM(E3:E10,K3:K10)</f>
        <v>53061678</v>
      </c>
      <c r="D12" s="1"/>
      <c r="E12" s="1"/>
    </row>
    <row r="13" spans="1:11" x14ac:dyDescent="0.3">
      <c r="A13" s="1" t="s">
        <v>13</v>
      </c>
      <c r="B13" s="3">
        <f>AVERAGE(B3:B10)</f>
        <v>36.5</v>
      </c>
      <c r="C13" s="3">
        <f>AVERAGE(B3:B10,H3:H10)</f>
        <v>32.375</v>
      </c>
      <c r="D13" s="1"/>
      <c r="E13" s="1"/>
    </row>
    <row r="14" spans="1:11" x14ac:dyDescent="0.3">
      <c r="A14" s="1" t="s">
        <v>15</v>
      </c>
      <c r="B14" s="2">
        <f>MAX(C3:C10)</f>
        <v>69750</v>
      </c>
      <c r="C14" s="2">
        <f>MAX(I3:I10,C3:C10)</f>
        <v>927562</v>
      </c>
      <c r="D14" s="1"/>
      <c r="E14" s="1"/>
    </row>
    <row r="15" spans="1:11" x14ac:dyDescent="0.3">
      <c r="A15" s="1" t="s">
        <v>16</v>
      </c>
      <c r="B15" s="2">
        <f>MIN(C3:C10)</f>
        <v>100</v>
      </c>
      <c r="C15" s="2">
        <f>MIN(C3:C10,I3:I10)</f>
        <v>100</v>
      </c>
      <c r="D15" s="1"/>
      <c r="E15" s="1"/>
    </row>
    <row r="16" spans="1:11" x14ac:dyDescent="0.3">
      <c r="A16" s="1"/>
      <c r="B16" s="1"/>
      <c r="C16" s="1"/>
      <c r="D16" s="1"/>
      <c r="E16" s="1"/>
    </row>
    <row r="17" spans="1:17" x14ac:dyDescent="0.3">
      <c r="A17" s="1" t="s">
        <v>32</v>
      </c>
      <c r="B17" s="1" t="s">
        <v>17</v>
      </c>
      <c r="C17" s="1" t="s">
        <v>26</v>
      </c>
      <c r="D17" s="1" t="s">
        <v>27</v>
      </c>
      <c r="E17" s="1" t="s">
        <v>28</v>
      </c>
      <c r="F17" s="1" t="s">
        <v>29</v>
      </c>
      <c r="G17" s="1" t="s">
        <v>30</v>
      </c>
      <c r="H17" s="1" t="s">
        <v>31</v>
      </c>
      <c r="I17" s="1" t="s">
        <v>25</v>
      </c>
      <c r="J17" s="1" t="s">
        <v>34</v>
      </c>
      <c r="K17" s="1" t="s">
        <v>41</v>
      </c>
      <c r="L17" s="1" t="s">
        <v>25</v>
      </c>
      <c r="M17" s="1" t="s">
        <v>34</v>
      </c>
      <c r="O17" s="1" t="s">
        <v>33</v>
      </c>
    </row>
    <row r="18" spans="1:17" x14ac:dyDescent="0.3">
      <c r="A18" s="1" t="s">
        <v>5</v>
      </c>
      <c r="B18" s="1">
        <v>4</v>
      </c>
      <c r="C18" s="1">
        <v>5</v>
      </c>
      <c r="D18" s="1">
        <v>6</v>
      </c>
      <c r="E18" s="1">
        <v>7</v>
      </c>
      <c r="F18" s="1">
        <v>8</v>
      </c>
      <c r="G18" s="1">
        <v>9</v>
      </c>
      <c r="H18" s="1">
        <v>7</v>
      </c>
      <c r="I18">
        <f>AVERAGE(B18:H18)</f>
        <v>6.5714285714285712</v>
      </c>
      <c r="J18" t="str">
        <f>IF(I18&gt;=6,"Promosso","Bocciato")</f>
        <v>Promosso</v>
      </c>
      <c r="K18" t="str">
        <f>IF(I18&gt;$O$18,$M$18,IF(I18=$O$18,$M$19,$M$20))</f>
        <v>buono</v>
      </c>
      <c r="L18" t="s">
        <v>37</v>
      </c>
      <c r="M18" t="s">
        <v>36</v>
      </c>
      <c r="O18">
        <v>6</v>
      </c>
    </row>
    <row r="19" spans="1:17" x14ac:dyDescent="0.3">
      <c r="A19" s="1" t="s">
        <v>24</v>
      </c>
      <c r="B19" s="1">
        <v>6</v>
      </c>
      <c r="C19" s="1">
        <v>6</v>
      </c>
      <c r="D19" s="1">
        <v>7</v>
      </c>
      <c r="E19" s="1">
        <v>6</v>
      </c>
      <c r="F19" s="1">
        <v>6</v>
      </c>
      <c r="G19" s="1">
        <v>5</v>
      </c>
      <c r="H19" s="1">
        <v>7</v>
      </c>
      <c r="I19">
        <f t="shared" ref="I19:I24" si="2">AVERAGE(B19:H19)</f>
        <v>6.1428571428571432</v>
      </c>
      <c r="J19" t="str">
        <f t="shared" ref="J19:J24" si="3">IF(I19&gt;=6,"Promosso","Bocciato")</f>
        <v>Promosso</v>
      </c>
      <c r="K19" t="str">
        <f t="shared" ref="K19:K24" si="4">IF(I19&gt;$O$18,$M$18,IF(I19=$O$18,$M$19,$M$20))</f>
        <v>buono</v>
      </c>
      <c r="L19" s="4" t="s">
        <v>38</v>
      </c>
      <c r="M19" t="s">
        <v>39</v>
      </c>
    </row>
    <row r="20" spans="1:17" x14ac:dyDescent="0.3">
      <c r="A20" s="1" t="s">
        <v>18</v>
      </c>
      <c r="B20" s="1">
        <v>2</v>
      </c>
      <c r="C20" s="1">
        <v>3</v>
      </c>
      <c r="D20" s="1">
        <v>4</v>
      </c>
      <c r="E20" s="1">
        <v>7</v>
      </c>
      <c r="F20" s="1">
        <v>7</v>
      </c>
      <c r="G20" s="1">
        <v>5</v>
      </c>
      <c r="H20" s="1">
        <v>9</v>
      </c>
      <c r="I20">
        <f t="shared" si="2"/>
        <v>5.2857142857142856</v>
      </c>
      <c r="J20" t="str">
        <f t="shared" si="3"/>
        <v>Bocciato</v>
      </c>
      <c r="K20" t="str">
        <f t="shared" si="4"/>
        <v>insuffici</v>
      </c>
      <c r="L20" t="s">
        <v>35</v>
      </c>
      <c r="M20" t="s">
        <v>42</v>
      </c>
    </row>
    <row r="21" spans="1:17" x14ac:dyDescent="0.3">
      <c r="A21" s="1" t="s">
        <v>19</v>
      </c>
      <c r="B21" s="1">
        <v>3</v>
      </c>
      <c r="C21" s="1">
        <v>4</v>
      </c>
      <c r="D21" s="1">
        <v>7</v>
      </c>
      <c r="E21" s="1">
        <v>3</v>
      </c>
      <c r="F21" s="1">
        <v>6</v>
      </c>
      <c r="G21" s="1">
        <v>6</v>
      </c>
      <c r="H21" s="1">
        <v>7</v>
      </c>
      <c r="I21">
        <f t="shared" si="2"/>
        <v>5.1428571428571432</v>
      </c>
      <c r="J21" t="str">
        <f t="shared" si="3"/>
        <v>Bocciato</v>
      </c>
      <c r="K21" t="str">
        <f t="shared" si="4"/>
        <v>insuffici</v>
      </c>
      <c r="L21" s="5"/>
    </row>
    <row r="22" spans="1:17" x14ac:dyDescent="0.3">
      <c r="A22" s="1" t="s">
        <v>20</v>
      </c>
      <c r="B22" s="1">
        <v>6</v>
      </c>
      <c r="C22" s="1">
        <v>7</v>
      </c>
      <c r="D22" s="1">
        <v>7</v>
      </c>
      <c r="E22" s="1">
        <v>8</v>
      </c>
      <c r="F22" s="1">
        <v>7</v>
      </c>
      <c r="G22" s="1">
        <v>5</v>
      </c>
      <c r="H22" s="1">
        <v>5</v>
      </c>
      <c r="I22">
        <f t="shared" si="2"/>
        <v>6.4285714285714288</v>
      </c>
      <c r="J22" t="str">
        <f t="shared" si="3"/>
        <v>Promosso</v>
      </c>
      <c r="K22" t="str">
        <f t="shared" si="4"/>
        <v>buono</v>
      </c>
    </row>
    <row r="23" spans="1:17" x14ac:dyDescent="0.3">
      <c r="A23" s="1" t="s">
        <v>21</v>
      </c>
      <c r="B23" s="1">
        <v>8</v>
      </c>
      <c r="C23" s="1">
        <v>8</v>
      </c>
      <c r="D23" s="1">
        <v>8</v>
      </c>
      <c r="E23" s="1">
        <v>7</v>
      </c>
      <c r="F23" s="1">
        <v>7</v>
      </c>
      <c r="G23" s="1">
        <v>7</v>
      </c>
      <c r="H23" s="1">
        <v>6</v>
      </c>
      <c r="I23">
        <f t="shared" si="2"/>
        <v>7.2857142857142856</v>
      </c>
      <c r="J23" t="str">
        <f t="shared" si="3"/>
        <v>Promosso</v>
      </c>
      <c r="K23" t="str">
        <f t="shared" si="4"/>
        <v>buono</v>
      </c>
    </row>
    <row r="24" spans="1:17" x14ac:dyDescent="0.3">
      <c r="A24" s="1" t="s">
        <v>22</v>
      </c>
      <c r="B24" s="1">
        <v>6</v>
      </c>
      <c r="C24" s="1">
        <v>6</v>
      </c>
      <c r="D24" s="1">
        <v>6</v>
      </c>
      <c r="E24" s="1">
        <v>6</v>
      </c>
      <c r="F24" s="1">
        <v>6</v>
      </c>
      <c r="G24" s="1">
        <v>6</v>
      </c>
      <c r="H24" s="1">
        <v>6</v>
      </c>
      <c r="I24">
        <f t="shared" si="2"/>
        <v>6</v>
      </c>
      <c r="J24" t="str">
        <f t="shared" si="3"/>
        <v>Promosso</v>
      </c>
      <c r="K24" t="str">
        <f t="shared" si="4"/>
        <v>sufficiente</v>
      </c>
    </row>
    <row r="25" spans="1:17" x14ac:dyDescent="0.3">
      <c r="A25" s="1" t="s">
        <v>23</v>
      </c>
    </row>
    <row r="27" spans="1:17" x14ac:dyDescent="0.3">
      <c r="K27" t="s">
        <v>55</v>
      </c>
      <c r="L27" t="s">
        <v>56</v>
      </c>
    </row>
    <row r="28" spans="1:17" x14ac:dyDescent="0.3">
      <c r="A28" s="1" t="s">
        <v>32</v>
      </c>
      <c r="B28" s="1" t="s">
        <v>17</v>
      </c>
      <c r="C28" s="1" t="s">
        <v>26</v>
      </c>
      <c r="D28" s="1" t="s">
        <v>27</v>
      </c>
      <c r="E28" s="1" t="s">
        <v>28</v>
      </c>
      <c r="F28" s="1" t="s">
        <v>29</v>
      </c>
      <c r="G28" s="1" t="s">
        <v>30</v>
      </c>
      <c r="H28" s="1" t="s">
        <v>31</v>
      </c>
      <c r="I28" s="1" t="s">
        <v>25</v>
      </c>
      <c r="J28" s="1"/>
      <c r="K28" s="1" t="s">
        <v>43</v>
      </c>
      <c r="L28" s="1" t="s">
        <v>25</v>
      </c>
      <c r="M28" s="1" t="s">
        <v>34</v>
      </c>
      <c r="O28" s="1" t="s">
        <v>33</v>
      </c>
    </row>
    <row r="29" spans="1:17" x14ac:dyDescent="0.3">
      <c r="A29" s="1" t="s">
        <v>5</v>
      </c>
      <c r="B29" s="1">
        <v>4</v>
      </c>
      <c r="C29" s="1">
        <v>5</v>
      </c>
      <c r="D29" s="1">
        <v>6</v>
      </c>
      <c r="E29" s="1">
        <v>7</v>
      </c>
      <c r="F29" s="1">
        <v>8</v>
      </c>
      <c r="G29" s="1">
        <v>9</v>
      </c>
      <c r="H29" s="1">
        <v>7</v>
      </c>
      <c r="I29">
        <v>10</v>
      </c>
      <c r="K29" s="8" t="str">
        <f t="shared" ref="K29:K35" si="5">IF(AND(I29&gt;9,I29&lt;11),"Lodevole",IF(AND(I29&gt;8,I29&lt;=9),"Ottimo",IF(AND(I29&gt;6,I29&lt;=8),"Buono",IF(I29=6,"sufficiente",IF(AND(I29&lt;6,I29&gt;=4),"mediocre",IF(AND(I29&lt;4,I29&gt;=0),"insufficiente"))))))</f>
        <v>Lodevole</v>
      </c>
      <c r="L29" t="s">
        <v>44</v>
      </c>
      <c r="M29" t="s">
        <v>45</v>
      </c>
      <c r="O29">
        <v>6</v>
      </c>
      <c r="Q29">
        <v>6</v>
      </c>
    </row>
    <row r="30" spans="1:17" x14ac:dyDescent="0.3">
      <c r="A30" s="1" t="s">
        <v>24</v>
      </c>
      <c r="B30" s="1">
        <v>6</v>
      </c>
      <c r="C30" s="1">
        <v>6</v>
      </c>
      <c r="D30" s="1">
        <v>7</v>
      </c>
      <c r="E30" s="1">
        <v>6</v>
      </c>
      <c r="F30" s="1">
        <v>6</v>
      </c>
      <c r="G30" s="1">
        <v>5</v>
      </c>
      <c r="H30" s="1">
        <v>7</v>
      </c>
      <c r="I30">
        <v>9</v>
      </c>
      <c r="K30" s="8" t="str">
        <f t="shared" si="5"/>
        <v>Ottimo</v>
      </c>
      <c r="L30" s="4" t="s">
        <v>46</v>
      </c>
      <c r="M30" t="s">
        <v>47</v>
      </c>
    </row>
    <row r="31" spans="1:17" x14ac:dyDescent="0.3">
      <c r="A31" s="1" t="s">
        <v>18</v>
      </c>
      <c r="B31" s="1">
        <v>2</v>
      </c>
      <c r="C31" s="1">
        <v>3</v>
      </c>
      <c r="D31" s="1">
        <v>4</v>
      </c>
      <c r="E31" s="1">
        <v>7</v>
      </c>
      <c r="F31" s="1">
        <v>7</v>
      </c>
      <c r="G31" s="1">
        <v>5</v>
      </c>
      <c r="H31" s="1">
        <v>9</v>
      </c>
      <c r="I31">
        <v>8</v>
      </c>
      <c r="K31" s="8" t="str">
        <f t="shared" si="5"/>
        <v>Buono</v>
      </c>
      <c r="L31" t="s">
        <v>48</v>
      </c>
      <c r="M31" t="s">
        <v>49</v>
      </c>
      <c r="Q31" s="7" t="s">
        <v>53</v>
      </c>
    </row>
    <row r="32" spans="1:17" x14ac:dyDescent="0.3">
      <c r="A32" s="1" t="s">
        <v>19</v>
      </c>
      <c r="B32" s="1">
        <v>3</v>
      </c>
      <c r="C32" s="1">
        <v>4</v>
      </c>
      <c r="D32" s="1">
        <v>7</v>
      </c>
      <c r="E32" s="1">
        <v>3</v>
      </c>
      <c r="F32" s="1">
        <v>6</v>
      </c>
      <c r="G32" s="1">
        <v>6</v>
      </c>
      <c r="H32" s="1">
        <v>7</v>
      </c>
      <c r="I32">
        <v>7</v>
      </c>
      <c r="K32" s="8" t="str">
        <f t="shared" si="5"/>
        <v>Buono</v>
      </c>
      <c r="L32" s="6" t="s">
        <v>38</v>
      </c>
      <c r="M32" t="s">
        <v>39</v>
      </c>
      <c r="Q32">
        <v>9</v>
      </c>
    </row>
    <row r="33" spans="1:17" x14ac:dyDescent="0.3">
      <c r="A33" s="1" t="s">
        <v>20</v>
      </c>
      <c r="B33" s="1">
        <v>6</v>
      </c>
      <c r="C33" s="1">
        <v>7</v>
      </c>
      <c r="D33" s="1">
        <v>7</v>
      </c>
      <c r="E33" s="1">
        <v>8</v>
      </c>
      <c r="F33" s="1">
        <v>7</v>
      </c>
      <c r="G33" s="1">
        <v>5</v>
      </c>
      <c r="H33" s="1">
        <v>5</v>
      </c>
      <c r="I33">
        <v>6</v>
      </c>
      <c r="K33" s="8" t="str">
        <f t="shared" si="5"/>
        <v>sufficiente</v>
      </c>
      <c r="L33" t="s">
        <v>50</v>
      </c>
      <c r="M33" t="s">
        <v>52</v>
      </c>
    </row>
    <row r="34" spans="1:17" x14ac:dyDescent="0.3">
      <c r="A34" s="1" t="s">
        <v>21</v>
      </c>
      <c r="B34" s="1">
        <v>8</v>
      </c>
      <c r="C34" s="1">
        <v>8</v>
      </c>
      <c r="D34" s="1">
        <v>8</v>
      </c>
      <c r="E34" s="1">
        <v>7</v>
      </c>
      <c r="F34" s="1">
        <v>7</v>
      </c>
      <c r="G34" s="1">
        <v>7</v>
      </c>
      <c r="H34" s="1">
        <v>6</v>
      </c>
      <c r="I34">
        <v>5</v>
      </c>
      <c r="K34" s="8" t="str">
        <f t="shared" si="5"/>
        <v>mediocre</v>
      </c>
      <c r="L34" t="s">
        <v>51</v>
      </c>
      <c r="M34" t="s">
        <v>40</v>
      </c>
    </row>
    <row r="35" spans="1:17" x14ac:dyDescent="0.3">
      <c r="A35" s="1" t="s">
        <v>22</v>
      </c>
      <c r="B35" s="1">
        <v>6</v>
      </c>
      <c r="C35" s="1">
        <v>6</v>
      </c>
      <c r="D35" s="1">
        <v>6</v>
      </c>
      <c r="E35" s="1">
        <v>6</v>
      </c>
      <c r="F35" s="1">
        <v>6</v>
      </c>
      <c r="G35" s="1">
        <v>6</v>
      </c>
      <c r="H35" s="1">
        <v>6</v>
      </c>
      <c r="I35">
        <v>4</v>
      </c>
      <c r="K35" s="8" t="str">
        <f t="shared" si="5"/>
        <v>mediocre</v>
      </c>
      <c r="Q35" t="s">
        <v>54</v>
      </c>
    </row>
    <row r="36" spans="1:17" ht="14.4" customHeight="1" x14ac:dyDescent="0.3">
      <c r="A36" s="1" t="s">
        <v>23</v>
      </c>
      <c r="I36">
        <v>3</v>
      </c>
      <c r="K36" s="8">
        <f>A38</f>
        <v>0</v>
      </c>
      <c r="Q36">
        <v>4</v>
      </c>
    </row>
    <row r="39" spans="1:17" x14ac:dyDescent="0.3">
      <c r="A39" s="1" t="s">
        <v>58</v>
      </c>
      <c r="B39" t="s">
        <v>57</v>
      </c>
      <c r="C39" t="s">
        <v>4</v>
      </c>
      <c r="D39" t="s">
        <v>59</v>
      </c>
    </row>
    <row r="40" spans="1:17" x14ac:dyDescent="0.3">
      <c r="A40" s="1" t="s">
        <v>7</v>
      </c>
      <c r="B40" t="s">
        <v>60</v>
      </c>
      <c r="C40" s="9">
        <v>55000</v>
      </c>
      <c r="D40" s="9">
        <f>IF(OR(B40="napoli",B40="roma"),500,0)</f>
        <v>500</v>
      </c>
    </row>
    <row r="41" spans="1:17" x14ac:dyDescent="0.3">
      <c r="A41" s="1" t="s">
        <v>8</v>
      </c>
      <c r="B41" t="s">
        <v>61</v>
      </c>
      <c r="C41" s="9">
        <v>52000</v>
      </c>
      <c r="D41" s="9">
        <f t="shared" ref="D41:D45" si="6">IF(OR(B41="napoli",B41="roma"),500,0)</f>
        <v>0</v>
      </c>
    </row>
    <row r="42" spans="1:17" x14ac:dyDescent="0.3">
      <c r="A42" s="1" t="s">
        <v>62</v>
      </c>
      <c r="B42" t="s">
        <v>66</v>
      </c>
      <c r="C42" s="9">
        <v>49000</v>
      </c>
      <c r="D42" s="9">
        <f t="shared" si="6"/>
        <v>0</v>
      </c>
    </row>
    <row r="43" spans="1:17" x14ac:dyDescent="0.3">
      <c r="A43" s="1" t="s">
        <v>63</v>
      </c>
      <c r="B43" t="s">
        <v>67</v>
      </c>
      <c r="C43" s="9">
        <v>46000</v>
      </c>
      <c r="D43" s="9">
        <f t="shared" si="6"/>
        <v>0</v>
      </c>
    </row>
    <row r="44" spans="1:17" x14ac:dyDescent="0.3">
      <c r="A44" s="1" t="s">
        <v>64</v>
      </c>
      <c r="B44" t="s">
        <v>68</v>
      </c>
      <c r="C44" s="9">
        <v>43000</v>
      </c>
      <c r="D44" s="9">
        <f t="shared" si="6"/>
        <v>500</v>
      </c>
    </row>
    <row r="45" spans="1:17" x14ac:dyDescent="0.3">
      <c r="A45" s="1" t="s">
        <v>65</v>
      </c>
      <c r="B45" t="s">
        <v>60</v>
      </c>
      <c r="C45" s="9">
        <v>40000</v>
      </c>
      <c r="D45" s="9">
        <f t="shared" si="6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Rogo</dc:creator>
  <cp:lastModifiedBy>Francesco Rogo</cp:lastModifiedBy>
  <dcterms:created xsi:type="dcterms:W3CDTF">2015-06-05T18:19:34Z</dcterms:created>
  <dcterms:modified xsi:type="dcterms:W3CDTF">2025-05-13T15:31:06Z</dcterms:modified>
</cp:coreProperties>
</file>