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<sst xmlns="http://schemas.openxmlformats.org/spreadsheetml/2006/main" count="23" uniqueCount="12">
  <si>
    <t xml:space="preserve">CHIGUAYANTE</t>
  </si>
  <si>
    <t xml:space="preserve">CONCEPCION</t>
  </si>
  <si>
    <t xml:space="preserve">CORONEL</t>
  </si>
  <si>
    <t xml:space="preserve">Fuera</t>
  </si>
  <si>
    <t xml:space="preserve">HUALPEN</t>
  </si>
  <si>
    <t xml:space="preserve">HUALQUI</t>
  </si>
  <si>
    <t xml:space="preserve">LOTA</t>
  </si>
  <si>
    <t xml:space="preserve">PENCO</t>
  </si>
  <si>
    <t xml:space="preserve">SAN PEDRO DE LA PAZ</t>
  </si>
  <si>
    <t xml:space="preserve">TALCAHUANO</t>
  </si>
  <si>
    <t xml:space="preserve">TOME</t>
  </si>
  <si>
    <t xml:space="preserve">reduccion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</si>
</sst>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1" t="s">
        <v>0</v>
      </c>
      <c r="B2" s="0" t="n">
        <v>0.937712232947475</v>
      </c>
      <c r="C2" s="0" t="n">
        <v>0.412238290162638</v>
      </c>
      <c r="D2" s="0" t="n">
        <f aca="false">0.0123339621953091*Sheet2!$A$2</f>
        <v>0.00616698109765455</v>
      </c>
      <c r="E2" s="0" t="n">
        <v>0.326160546424317</v>
      </c>
      <c r="F2" s="0" t="n">
        <v>0.0386692579543439</v>
      </c>
      <c r="G2" s="0" t="n">
        <v>0.0409762077545402</v>
      </c>
      <c r="H2" s="0" t="n">
        <f aca="false">0.00089400903473812*Sheet2!$A$2</f>
        <v>0.00044700451736906</v>
      </c>
      <c r="I2" s="0" t="n">
        <v>0.00320784546299595</v>
      </c>
      <c r="J2" s="0" t="n">
        <v>0.0250384335060386</v>
      </c>
      <c r="K2" s="0" t="n">
        <v>0.0594624009515661</v>
      </c>
      <c r="L2" s="0" t="n">
        <v>0.00243935309639381</v>
      </c>
    </row>
    <row r="3" customFormat="false" ht="12.8" hidden="false" customHeight="false" outlineLevel="0" collapsed="false">
      <c r="A3" s="1" t="s">
        <v>1</v>
      </c>
      <c r="B3" s="0" t="n">
        <v>0.158501830990403</v>
      </c>
      <c r="C3" s="0" t="n">
        <v>1.68218557769078</v>
      </c>
      <c r="D3" s="0" t="n">
        <f aca="false">0.0620144201977245*Sheet2!$A$2</f>
        <v>0.0310072100988622</v>
      </c>
      <c r="E3" s="0" t="n">
        <v>0.352489786550621</v>
      </c>
      <c r="F3" s="0" t="n">
        <v>0.180244450045483</v>
      </c>
      <c r="G3" s="0" t="n">
        <v>0.024658614487931</v>
      </c>
      <c r="H3" s="0" t="n">
        <f aca="false">0.0128805283146461*Sheet2!$A$2</f>
        <v>0.00644026415732305</v>
      </c>
      <c r="I3" s="0" t="n">
        <v>0.072193010238507</v>
      </c>
      <c r="J3" s="0" t="n">
        <v>0.238259546561278</v>
      </c>
      <c r="K3" s="0" t="n">
        <v>0.232354502265441</v>
      </c>
      <c r="L3" s="0" t="n">
        <v>0.0390589661693454</v>
      </c>
    </row>
    <row r="4" customFormat="false" ht="12.8" hidden="false" customHeight="false" outlineLevel="0" collapsed="false">
      <c r="A4" s="1" t="s">
        <v>2</v>
      </c>
      <c r="B4" s="0" t="n">
        <f aca="false">0.00706274937140531*Sheet2!$A$2</f>
        <v>0.00353137468570265</v>
      </c>
      <c r="C4" s="0" t="n">
        <f aca="false">0.120313292437891*Sheet2!$A$2</f>
        <v>0.0601566462189455</v>
      </c>
      <c r="D4" s="0" t="n">
        <v>1.34256877259841</v>
      </c>
      <c r="E4" s="0" t="n">
        <f aca="false">0.0493473125935375*Sheet2!$A$2</f>
        <v>0.0246736562967688</v>
      </c>
      <c r="F4" s="0" t="n">
        <f aca="false">0.00883911089916571*Sheet2!$A$2</f>
        <v>0.00441955544958286</v>
      </c>
      <c r="G4" s="0" t="n">
        <f aca="false">0.000448566140551302*Sheet2!$A$2</f>
        <v>0.000224283070275651</v>
      </c>
      <c r="H4" s="0" t="n">
        <f aca="false">0.0655907284189598*Sheet2!$A$2</f>
        <v>0.0327953642094799</v>
      </c>
      <c r="I4" s="0" t="n">
        <f aca="false">0.00108528501787557*Sheet2!$A$2</f>
        <v>0.000542642508937785</v>
      </c>
      <c r="J4" s="0" t="n">
        <f aca="false">0.0600462423732596*Sheet2!$A$2</f>
        <v>0.0300231211866298</v>
      </c>
      <c r="K4" s="0" t="n">
        <f aca="false">0.0291450524690407*Sheet2!$A$2</f>
        <v>0.0145725262345203</v>
      </c>
      <c r="L4" s="0" t="n">
        <f aca="false">0.00232220029957848*Sheet2!$A$2</f>
        <v>0.00116110014978924</v>
      </c>
    </row>
    <row r="5" customFormat="false" ht="12.8" hidden="false" customHeight="false" outlineLevel="0" collapsed="false">
      <c r="A5" s="1" t="s">
        <v>3</v>
      </c>
      <c r="B5" s="0" t="n">
        <v>0.299805205842994</v>
      </c>
      <c r="C5" s="0" t="n">
        <v>0.292180648666826</v>
      </c>
      <c r="D5" s="0" t="n">
        <f aca="false">0.0390840935247047*Sheet2!$A$2</f>
        <v>0.0195420467623523</v>
      </c>
      <c r="E5" s="0" t="n">
        <v>1.93145405520034</v>
      </c>
      <c r="F5" s="0" t="n">
        <v>0.663308223015843</v>
      </c>
      <c r="G5" s="0" t="n">
        <v>0.873890080415982</v>
      </c>
      <c r="H5" s="0" t="n">
        <f aca="false">0.727691938856505*Sheet2!$A$2</f>
        <v>0.363845969428253</v>
      </c>
      <c r="I5" s="0" t="n">
        <v>0.795338276545291</v>
      </c>
      <c r="J5" s="0" t="n">
        <v>0.574470256669767</v>
      </c>
      <c r="K5" s="0" t="n">
        <v>0.0482460432501684</v>
      </c>
      <c r="L5" s="0" t="n">
        <v>0.743017052744373</v>
      </c>
    </row>
    <row r="6" customFormat="false" ht="12.8" hidden="false" customHeight="false" outlineLevel="0" collapsed="false">
      <c r="A6" s="1" t="s">
        <v>4</v>
      </c>
      <c r="B6" s="0" t="n">
        <v>0.0363246860492806</v>
      </c>
      <c r="C6" s="0" t="n">
        <v>0.447665477370601</v>
      </c>
      <c r="D6" s="0" t="n">
        <f aca="false">0.0115278119519068*Sheet2!$A$2</f>
        <v>0.0057639059759534</v>
      </c>
      <c r="E6" s="0" t="n">
        <v>0.594333159904861</v>
      </c>
      <c r="F6" s="0" t="n">
        <v>0.850476333113506</v>
      </c>
      <c r="G6" s="0" t="n">
        <v>0.00433082107827968</v>
      </c>
      <c r="H6" s="0" t="n">
        <f aca="false">0.00446880167271553*Sheet2!$A$2</f>
        <v>0.00223440083635777</v>
      </c>
      <c r="I6" s="0" t="n">
        <v>0.0122793913802009</v>
      </c>
      <c r="J6" s="0" t="n">
        <v>0.0490627692047227</v>
      </c>
      <c r="K6" s="0" t="n">
        <v>0.274051329241733</v>
      </c>
      <c r="L6" s="0" t="n">
        <v>0.00300780639032164</v>
      </c>
    </row>
    <row r="7" customFormat="false" ht="12.8" hidden="false" customHeight="false" outlineLevel="0" collapsed="false">
      <c r="A7" s="1" t="s">
        <v>5</v>
      </c>
      <c r="B7" s="0" t="n">
        <v>0.139002895492864</v>
      </c>
      <c r="C7" s="0" t="n">
        <v>0.229816685782699</v>
      </c>
      <c r="D7" s="0" t="n">
        <f aca="false">0.00214322922092531*Sheet2!$A$2</f>
        <v>0.00107161461046266</v>
      </c>
      <c r="E7" s="0" t="n">
        <v>0.783951598739159</v>
      </c>
      <c r="F7" s="0" t="n">
        <v>0.0182187955889457</v>
      </c>
      <c r="G7" s="0" t="n">
        <v>0.97293532132209</v>
      </c>
      <c r="H7" s="0" t="n">
        <f aca="false">0*Sheet2!$A$2</f>
        <v>0</v>
      </c>
      <c r="I7" s="0" t="n">
        <v>0.00351353019674301</v>
      </c>
      <c r="J7" s="0" t="n">
        <v>0.0154054435466733</v>
      </c>
      <c r="K7" s="0" t="n">
        <v>0.0558900845027813</v>
      </c>
      <c r="L7" s="0" t="n">
        <v>0</v>
      </c>
    </row>
    <row r="8" customFormat="false" ht="12.8" hidden="false" customHeight="false" outlineLevel="0" collapsed="false">
      <c r="A8" s="1" t="s">
        <v>6</v>
      </c>
      <c r="B8" s="0" t="n">
        <f aca="false">0.00176477198638623*Sheet2!$A$2</f>
        <v>0.000882385993193115</v>
      </c>
      <c r="C8" s="0" t="n">
        <f aca="false">0.0698293421625219*Sheet2!$A$2</f>
        <v>0.0349146710812609</v>
      </c>
      <c r="D8" s="0" t="n">
        <f aca="false">0.185347103569492*Sheet2!$A$2</f>
        <v>0.092673551784746</v>
      </c>
      <c r="E8" s="0" t="n">
        <f aca="false">0.739233054445924*Sheet2!$A$2</f>
        <v>0.369616527222962</v>
      </c>
      <c r="F8" s="0" t="n">
        <f aca="false">0.0106306046754179*Sheet2!$A$2</f>
        <v>0.00531530233770895</v>
      </c>
      <c r="G8" s="0" t="n">
        <f aca="false">0*Sheet2!$A$2</f>
        <v>0</v>
      </c>
      <c r="H8" s="0" t="n">
        <v>1.23141930545773</v>
      </c>
      <c r="I8" s="0" t="n">
        <f aca="false">0*Sheet2!$A$2</f>
        <v>0</v>
      </c>
      <c r="J8" s="0" t="n">
        <f aca="false">0.0224816205919446*Sheet2!$A$2</f>
        <v>0.0112408102959723</v>
      </c>
      <c r="K8" s="0" t="n">
        <f aca="false">0.0176298376980934*Sheet2!$A$2</f>
        <v>0.0088149188490467</v>
      </c>
      <c r="L8" s="0" t="n">
        <f aca="false">0.00057917743893754*Sheet2!$A$2</f>
        <v>0.00028958871946877</v>
      </c>
    </row>
    <row r="9" customFormat="false" ht="12.8" hidden="false" customHeight="false" outlineLevel="0" collapsed="false">
      <c r="A9" s="1" t="s">
        <v>7</v>
      </c>
      <c r="B9" s="0" t="n">
        <v>0.00509887453560739</v>
      </c>
      <c r="C9" s="0" t="n">
        <v>0.351360554759023</v>
      </c>
      <c r="D9" s="0" t="n">
        <f aca="false">0.0025151551261882*Sheet2!$A$2</f>
        <v>0.0012575775630941</v>
      </c>
      <c r="E9" s="0" t="n">
        <v>0.763698918041489</v>
      </c>
      <c r="F9" s="0" t="n">
        <v>0.0212156465578345</v>
      </c>
      <c r="G9" s="0" t="n">
        <v>0.00272405826896203</v>
      </c>
      <c r="H9" s="0" t="n">
        <f aca="false">0*Sheet2!$A$2</f>
        <v>0</v>
      </c>
      <c r="I9" s="0" t="n">
        <v>1.19067594548669</v>
      </c>
      <c r="J9" s="0" t="n">
        <v>0.0275047116403119</v>
      </c>
      <c r="K9" s="0" t="n">
        <v>0.084555714495215</v>
      </c>
      <c r="L9" s="0" t="n">
        <v>0.0247031534129238</v>
      </c>
    </row>
    <row r="10" customFormat="false" ht="12.8" hidden="false" customHeight="false" outlineLevel="0" collapsed="false">
      <c r="A10" s="1" t="s">
        <v>8</v>
      </c>
      <c r="B10" s="0" t="n">
        <v>0.015737912522631</v>
      </c>
      <c r="C10" s="0" t="n">
        <v>0.412360939540152</v>
      </c>
      <c r="D10" s="0" t="n">
        <f aca="false">0.0527760650364188*Sheet2!$A$2</f>
        <v>0.0263880325182094</v>
      </c>
      <c r="E10" s="0" t="n">
        <v>0.438331633826045</v>
      </c>
      <c r="F10" s="0" t="n">
        <v>0.0318598844321394</v>
      </c>
      <c r="G10" s="0" t="n">
        <v>0.00249294174509913</v>
      </c>
      <c r="H10" s="0" t="n">
        <f aca="false">0.00751065129638786*Sheet2!$A$2</f>
        <v>0.00375532564819393</v>
      </c>
      <c r="I10" s="0" t="n">
        <v>0.0098625954613071</v>
      </c>
      <c r="J10" s="0" t="n">
        <v>0.884154247391595</v>
      </c>
      <c r="K10" s="0" t="n">
        <v>0.0790441767281267</v>
      </c>
      <c r="L10" s="0" t="n">
        <v>0.00153550920743717</v>
      </c>
    </row>
    <row r="11" customFormat="false" ht="12.8" hidden="false" customHeight="false" outlineLevel="0" collapsed="false">
      <c r="A11" s="1" t="s">
        <v>9</v>
      </c>
      <c r="B11" s="0" t="n">
        <v>0.0353796029735586</v>
      </c>
      <c r="C11" s="0" t="n">
        <v>0.3358281736604</v>
      </c>
      <c r="D11" s="0" t="n">
        <f aca="false">0.0231271599042682*Sheet2!$A$2</f>
        <v>0.0115635799521341</v>
      </c>
      <c r="E11" s="0" t="n">
        <v>0.0254406711953976</v>
      </c>
      <c r="F11" s="0" t="n">
        <v>0.164307329875532</v>
      </c>
      <c r="G11" s="0" t="n">
        <v>0.00727346270135319</v>
      </c>
      <c r="H11" s="0" t="n">
        <f aca="false">0.00505779269838021*Sheet2!$A$2</f>
        <v>0.00252889634919011</v>
      </c>
      <c r="I11" s="0" t="n">
        <v>0.026737840201792</v>
      </c>
      <c r="J11" s="0" t="n">
        <v>0.0685470825515051</v>
      </c>
      <c r="K11" s="0" t="n">
        <v>1.373621805244</v>
      </c>
      <c r="L11" s="0" t="n">
        <v>0.0115158348044801</v>
      </c>
    </row>
    <row r="12" customFormat="false" ht="12.8" hidden="false" customHeight="false" outlineLevel="0" collapsed="false">
      <c r="A12" s="1" t="s">
        <v>10</v>
      </c>
      <c r="B12" s="0" t="n">
        <v>0.00553714575199922</v>
      </c>
      <c r="C12" s="0" t="n">
        <v>0.155398294502098</v>
      </c>
      <c r="D12" s="0" t="n">
        <f aca="false">0.00491361793815006*Sheet2!$A$2</f>
        <v>0.00245680896907503</v>
      </c>
      <c r="E12" s="0" t="n">
        <v>0.681662374734368</v>
      </c>
      <c r="F12" s="0" t="n">
        <v>0.00502375815999323</v>
      </c>
      <c r="G12" s="0" t="n">
        <v>0</v>
      </c>
      <c r="H12" s="0" t="n">
        <f aca="false">0.0014178016313898*Sheet2!$A$2</f>
        <v>0.0007089008156949</v>
      </c>
      <c r="I12" s="0" t="n">
        <v>0.0253898571486071</v>
      </c>
      <c r="J12" s="0" t="n">
        <v>0.00455120213668032</v>
      </c>
      <c r="K12" s="0" t="n">
        <v>0.0311863553884321</v>
      </c>
      <c r="L12" s="0" t="n">
        <v>1.19016093366295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11</v>
      </c>
    </row>
    <row r="2" customFormat="false" ht="12.8" hidden="false" customHeight="false" outlineLevel="0" collapsed="false">
      <c r="A2" s="0" t="n">
        <f aca="false">0.5</f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2020-06-16T18:18:24Z</dcterms:created>
  <dc:creator/>
  <dc:description/>
  <dc:language>es-MX</dc:language>
  <cp:lastModifiedBy/>
  <dcterms:modified xsi:type="dcterms:W3CDTF">2020-07-10T14:36:39Z</dcterms:modified>
  <cp:revision>65</cp:revision>
  <dc:subject/>
  <dc:title/>
</cp:coreProperties>
</file>