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6" activeTab="42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Sheet2" sheetId="50" r:id="rId43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B20" i="50" l="1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H30" i="50"/>
  <c r="H29" i="50"/>
  <c r="H28" i="50"/>
  <c r="H27" i="50"/>
  <c r="H26" i="50"/>
  <c r="H25" i="50"/>
  <c r="H24" i="50"/>
  <c r="H23" i="50"/>
  <c r="J24" i="50"/>
  <c r="J23" i="50"/>
  <c r="H22" i="50"/>
  <c r="Q17" i="50"/>
  <c r="Q16" i="50"/>
  <c r="Q15" i="50"/>
  <c r="Q14" i="50"/>
  <c r="R14" i="50" s="1"/>
  <c r="Q13" i="50"/>
  <c r="Q12" i="50"/>
  <c r="R12" i="50" s="1"/>
  <c r="Q11" i="50"/>
  <c r="Q10" i="50"/>
  <c r="Q9" i="50"/>
  <c r="R16" i="50"/>
  <c r="R10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F30" i="50"/>
  <c r="F29" i="50"/>
  <c r="F28" i="50"/>
  <c r="F27" i="50"/>
  <c r="F26" i="50"/>
  <c r="F25" i="50"/>
  <c r="F24" i="50"/>
  <c r="F23" i="50"/>
  <c r="F22" i="50"/>
  <c r="D30" i="50"/>
  <c r="D29" i="50"/>
  <c r="D28" i="50"/>
  <c r="D27" i="50"/>
  <c r="D26" i="50"/>
  <c r="D25" i="50"/>
  <c r="D24" i="50"/>
  <c r="D23" i="50"/>
  <c r="D22" i="50"/>
  <c r="D17" i="50"/>
  <c r="D16" i="50"/>
  <c r="D15" i="50"/>
  <c r="D14" i="50"/>
  <c r="D13" i="50"/>
  <c r="D12" i="50"/>
  <c r="D11" i="50"/>
  <c r="D10" i="50"/>
  <c r="D9" i="50"/>
  <c r="I22" i="50" l="1"/>
  <c r="J22" i="50" s="1"/>
  <c r="I24" i="50"/>
  <c r="I26" i="50"/>
  <c r="J26" i="50" s="1"/>
  <c r="I28" i="50"/>
  <c r="J28" i="50" s="1"/>
  <c r="R9" i="50"/>
  <c r="R11" i="50"/>
  <c r="R13" i="50"/>
  <c r="R15" i="50"/>
  <c r="R17" i="50"/>
  <c r="I23" i="50"/>
  <c r="I25" i="50"/>
  <c r="J25" i="50" s="1"/>
  <c r="I27" i="50"/>
  <c r="J27" i="50" s="1"/>
  <c r="I29" i="50"/>
  <c r="J29" i="50" s="1"/>
  <c r="G29" i="50"/>
  <c r="G27" i="50"/>
  <c r="G25" i="50"/>
  <c r="G23" i="50"/>
  <c r="G30" i="50"/>
  <c r="G28" i="50"/>
  <c r="G26" i="50"/>
  <c r="G24" i="50"/>
  <c r="G22" i="50"/>
  <c r="R30" i="50"/>
  <c r="R28" i="50"/>
  <c r="R26" i="50"/>
  <c r="R24" i="50"/>
  <c r="R22" i="50"/>
  <c r="R29" i="50"/>
  <c r="R27" i="50"/>
  <c r="R25" i="50"/>
  <c r="R23" i="50"/>
  <c r="N30" i="50"/>
  <c r="N28" i="50"/>
  <c r="N26" i="50"/>
  <c r="N24" i="50"/>
  <c r="N22" i="50"/>
  <c r="N29" i="50"/>
  <c r="N27" i="50"/>
  <c r="N25" i="50"/>
  <c r="N23" i="50"/>
  <c r="K17" i="50"/>
  <c r="K16" i="50"/>
  <c r="K15" i="50"/>
  <c r="K14" i="50"/>
  <c r="K13" i="50"/>
  <c r="K12" i="50"/>
  <c r="K11" i="50"/>
  <c r="K10" i="50"/>
  <c r="K9" i="50"/>
  <c r="C6" i="50"/>
  <c r="C17" i="50" s="1"/>
  <c r="L17" i="50" l="1"/>
  <c r="M17" i="50" s="1"/>
  <c r="C9" i="50"/>
  <c r="L9" i="50" s="1"/>
  <c r="M9" i="50" s="1"/>
  <c r="C10" i="50"/>
  <c r="L10" i="50" s="1"/>
  <c r="M10" i="50" s="1"/>
  <c r="C11" i="50"/>
  <c r="L11" i="50" s="1"/>
  <c r="M11" i="50" s="1"/>
  <c r="C12" i="50"/>
  <c r="L12" i="50" s="1"/>
  <c r="M12" i="50" s="1"/>
  <c r="C13" i="50"/>
  <c r="L13" i="50" s="1"/>
  <c r="M13" i="50" s="1"/>
  <c r="C14" i="50"/>
  <c r="L14" i="50" s="1"/>
  <c r="M14" i="50" s="1"/>
  <c r="C15" i="50"/>
  <c r="L15" i="50" s="1"/>
  <c r="M15" i="50" s="1"/>
  <c r="C16" i="50"/>
  <c r="L16" i="50" s="1"/>
  <c r="M16" i="50" s="1"/>
  <c r="K2" i="5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BD21" i="47"/>
  <c r="BD22" i="47" s="1"/>
  <c r="BD23" i="47" s="1"/>
  <c r="BD24" i="47" s="1"/>
  <c r="BD25" i="47" s="1"/>
  <c r="BD26" i="47" s="1"/>
  <c r="BD27" i="47" s="1"/>
  <c r="BD28" i="47" s="1"/>
  <c r="BD29" i="47" s="1"/>
  <c r="BD30" i="47" s="1"/>
  <c r="BD31" i="47" s="1"/>
  <c r="BD32" i="47" s="1"/>
  <c r="BD33" i="47" s="1"/>
  <c r="BD34" i="47" s="1"/>
  <c r="BD35" i="47" s="1"/>
  <c r="BF19" i="47"/>
  <c r="BG19" i="47" s="1"/>
  <c r="BH19" i="47" s="1"/>
  <c r="BI19" i="47" s="1"/>
  <c r="BJ19" i="47" s="1"/>
  <c r="BK19" i="47" s="1"/>
  <c r="BL19" i="47" s="1"/>
  <c r="BM19" i="47" s="1"/>
  <c r="BN19" i="47" s="1"/>
  <c r="BO19" i="47" s="1"/>
  <c r="BP19" i="47" s="1"/>
  <c r="BQ19" i="47" s="1"/>
  <c r="BR19" i="47" s="1"/>
  <c r="BS19" i="47" s="1"/>
  <c r="BT19" i="47" s="1"/>
  <c r="BD3" i="47"/>
  <c r="BD4" i="47" s="1"/>
  <c r="BD5" i="47" s="1"/>
  <c r="BD6" i="47" s="1"/>
  <c r="BD7" i="47" s="1"/>
  <c r="BD8" i="47" s="1"/>
  <c r="BD9" i="47" s="1"/>
  <c r="BD10" i="47" s="1"/>
  <c r="BD11" i="47" s="1"/>
  <c r="BD12" i="47" s="1"/>
  <c r="BD13" i="47" s="1"/>
  <c r="BD14" i="47" s="1"/>
  <c r="BD15" i="47" s="1"/>
  <c r="BD16" i="47" s="1"/>
  <c r="BD17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J22" i="47" l="1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U20" i="47"/>
  <c r="V20" i="47" s="1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<sst xmlns="http://schemas.openxmlformats.org/spreadsheetml/2006/main" count="1430" uniqueCount="455">
  <si>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</si>
  <si>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</si>
  <si>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</si>
  <si>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</si>
  <si>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</si>
  <si>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</si>
  <si>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</si>
  <si>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</si>
  <si>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</si>
  <si>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</si>
  <si>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</si>
  <si>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</si>
  <si>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</si>
  <si>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</si>
  <si>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</si>
  <si>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</si>
  <si>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</si>
  <si>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</si>
  <si>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</si>
  <si>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</si>
  <si>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</si>
  <si>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</si>
  <si>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</si>
  <si>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</si>
  <si>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</si>
  <si>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</si>
  <si>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</si>
  <si>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</si>
  <si>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</si>
  <si>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</si>
  <si>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</si>
  <si>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</si>
  <si>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</si>
  <si>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</si>
  <si>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</si>
  <si>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</si>
  <si>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</si>
  <si>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</si>
  <si>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</si>
  <si>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</si>
  <si>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</si>
  <si>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</si>
  <si>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</si>
  <si>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</si>
  <si>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</si>
  <si>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</si>
  <si>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</si>
  <si>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</si>
  <si>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</si>
  <si>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</si>
  <si>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</si>
  <si>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</si>
  <si>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</si>
  <si>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</si>
  <si>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</si>
  <si>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</si>
  <si>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</si>
  <si>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</si>
  <si>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</si>
  <si>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</si>
  <si>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</si>
  <si>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</si>
  <si>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</si>
  <si>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</si>
  <si>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</si>
  <si>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</si>
  <si>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</si>
  <si>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</si>
  <si>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</si>
  <si>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</si>
  <si>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</si>
  <si>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</si>
  <si>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</si>
  <si>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</si>
  <si>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</si>
  <si>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</si>
  <si>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</si>
  <si>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</si>
  <si>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</si>
  <si>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</si>
  <si>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</si>
  <si>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</si>
  <si>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</si>
  <si>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</si>
  <si>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</si>
  <si>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</si>
  <si>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</si>
  <si>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</si>
  <si>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</si>
  <si>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</si>
  <si>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</si>
  <si>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</si>
  <si>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</si>
  <si>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</si>
  <si>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</si>
  <si>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</si>
  <si>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</si>
  <si>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</si>
  <si>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</si>
  <si>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</si>
  <si>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</si>
  <si>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</si>
  <si>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</si>
  <si>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</si>
  <si>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</si>
  <si>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</si>
  <si>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</si>
  <si>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</si>
  <si>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</si>
  <si>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</si>
  <si>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</si>
  <si>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</si>
  <si>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</si>
  <si>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</si>
  <si>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</si>
  <si>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</si>
  <si>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</si>
  <si>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</si>
  <si>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</si>
  <si>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</si>
  <si>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</si>
  <si>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</si>
  <si>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</si>
  <si>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</si>
  <si>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</si>
  <si>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</si>
  <si>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</si>
  <si>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</si>
  <si>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</si>
  <si>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</si>
  <si>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</si>
  <si>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</si>
  <si>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</si>
  <si>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</si>
  <si>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</si>
  <si>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</si>
  <si>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</si>
  <si>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</si>
  <si>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</si>
  <si>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</si>
  <si>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</si>
  <si>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</si>
  <si>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</si>
  <si>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</si>
  <si>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</si>
  <si>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</si>
  <si>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</si>
  <si>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</si>
  <si>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</si>
  <si>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</si>
  <si>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</si>
  <si>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</si>
  <si>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</si>
  <si>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</si>
  <si>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</si>
  <si>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</si>
  <si>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</si>
  <si>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</si>
  <si>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</si>
  <si>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</si>
  <si>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</si>
  <si>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</si>
  <si>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</si>
  <si>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</si>
  <si>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</si>
  <si>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</si>
  <si>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</si>
  <si>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</si>
  <si>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</si>
  <si>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</si>
  <si>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</si>
  <si>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</si>
  <si>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</si>
  <si>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</si>
  <si>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</si>
  <si>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</si>
  <si>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</si>
  <si>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</si>
  <si>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</si>
  <si>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</si>
  <si>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</si>
  <si>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</si>
  <si>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</si>
  <si>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</si>
  <si>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</si>
  <si>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</si>
  <si>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</si>
  <si>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</si>
  <si>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</si>
  <si>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</si>
  <si>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</si>
  <si>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</si>
  <si>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</si>
  <si>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</si>
  <si>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</si>
  <si>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</si>
  <si>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</si>
  <si>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</si>
  <si>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</si>
  <si>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</si>
  <si>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</si>
  <si>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</si>
  <si>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</si>
  <si>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</si>
  <si>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</si>
  <si>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</si>
  <si>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</si>
  <si>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</si>
  <si>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</si>
  <si>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</si>
  <si>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</si>
  <si>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</si>
  <si>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</si>
  <si>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</si>
  <si>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</si>
  <si>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</si>
  <si>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</si>
  <si>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</si>
  <si>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</si>
  <si>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</si>
  <si>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</si>
  <si>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</si>
  <si>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</si>
  <si>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</si>
  <si>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</si>
  <si>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</si>
  <si>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</si>
  <si>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</si>
  <si>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</si>
  <si>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</si>
  <si>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</si>
  <si>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</si>
  <si>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</si>
  <si>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</si>
  <si>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</si>
  <si>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</si>
  <si>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</si>
  <si>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</si>
  <si>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</si>
  <si>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</si>
  <si>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</si>
  <si>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</si>
  <si>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</si>
  <si>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</si>
  <si>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</si>
  <si>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</si>
  <si>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</si>
  <si>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</si>
  <si>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</si>
  <si>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</si>
  <si>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</si>
  <si>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</si>
  <si>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</si>
  <si>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</si>
  <si>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</si>
  <si>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</si>
  <si>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</si>
  <si>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</si>
  <si>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</si>
  <si>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</si>
  <si>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</si>
  <si>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</si>
  <si>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</si>
  <si>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</si>
  <si>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</si>
  <si>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</si>
  <si>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</si>
  <si>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</si>
  <si>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</si>
  <si>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</si>
  <si>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</si>
  <si>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</si>
  <si>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</si>
  <si>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</si>
  <si>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</si>
  <si>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</si>
  <si>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</si>
  <si>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</si>
  <si>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</si>
  <si>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</si>
  <si>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</si>
  <si>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</si>
  <si>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</si>
  <si>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</si>
  <si>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</si>
  <si>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</si>
  <si>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</si>
  <si>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</si>
  <si>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</si>
  <si>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</si>
  <si>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</si>
  <si>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</si>
  <si>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</si>
  <si>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</si>
  <si>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</si>
  <si>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</si>
  <si>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</si>
  <si>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</si>
  <si>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</si>
  <si>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</si>
  <si>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</si>
  <si>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</si>
  <si>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</si>
  <si>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</si>
  <si>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</si>
  <si>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</si>
  <si>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</si>
  <si>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</si>
  <si>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</si>
  <si>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</si>
  <si>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</si>
  <si>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</si>
  <si>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</si>
  <si>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</si>
  <si>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</si>
  <si>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</si>
  <si>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</si>
  <si>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</si>
  <si>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</si>
  <si>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</si>
  <si>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</si>
  <si>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</si>
  <si>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</si>
  <si>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</si>
  <si>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</si>
  <si>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</si>
  <si>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</si>
  <si>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</si>
  <si>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</si>
  <si>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</si>
  <si>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</si>
  <si>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</si>
  <si>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</si>
  <si>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</si>
  <si>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</si>
  <si>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</si>
  <si>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</si>
  <si>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</si>
  <si>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</si>
  <si>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</si>
  <si>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</si>
  <si>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</si>
  <si>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</si>
  <si>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</si>
  <si>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</si>
  <si>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</si>
  <si>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</si>
  <si>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</si>
  <si>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</si>
  <si>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</si>
  <si>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</si>
  <si>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</si>
  <si>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</si>
  <si>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</si>
  <si>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</si>
  <si>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</si>
  <si>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</si>
  <si>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</si>
  <si>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</si>
  <si>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</si>
  <si>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</si>
  <si>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</si>
  <si>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</si>
  <si>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</si>
  <si>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</si>
  <si>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</si>
  <si>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</si>
  <si>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</si>
  <si>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</si>
  <si>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</si>
  <si>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</si>
  <si>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</si>
  <si>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</si>
  <si>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</si>
  <si>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</si>
  <si>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</si>
  <si>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</si>
  <si>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</si>
  <si>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</si>
  <si>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</si>
  <si>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</si>
  <si>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</si>
  <si>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</si>
  <si>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</si>
  <si>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</si>
  <si>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</si>
  <si>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</si>
  <si>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</si>
  <si>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</si>
  <si>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</si>
  <si>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</si>
  <si>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</si>
  <si>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</si>
  <si>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</si>
  <si>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</si>
  <si>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</si>
  <si>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</si>
  <si>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</si>
  <si>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</si>
  <si>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</si>
  <si>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</si>
  <si>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</si>
  <si>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</si>
  <si>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</si>
  <si>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</si>
  <si>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</si>
  <si>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</si>
  <si>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</si>
  <si>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</si>
  <si>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</si>
  <si>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</si>
  <si>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</si>
  <si>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</si>
  <si>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</si>
  <si>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</si>
  <si>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</si>
  <si>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</si>
  <si>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</si>
  <si>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</si>
  <si>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</si>
  <si>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</si>
  <si>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</si>
  <si>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</si>
  <si>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</si>
  <si>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</si>
  <si>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</si>
  <si>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</si>
  <si>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</si>
  <si>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</si>
  <si>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</si>
  <si>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</si>
  <si>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</si>
  <si>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</si>
  <si>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</si>
  <si>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</si>
  <si>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</si>
  <si>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</si>
  <si>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</si>
  <si>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</si>
  <si>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</si>
  <si>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</si>
  <si>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BlocksPY</t>
  </si>
  <si>
    <t>range</t>
  </si>
  <si>
    <t>BlocksPR</t>
  </si>
  <si>
    <t>Grav</t>
  </si>
  <si>
    <t>Coal</t>
  </si>
  <si>
    <t>Lapis</t>
  </si>
  <si>
    <t>Redstone</t>
  </si>
  <si>
    <t>Diamond</t>
  </si>
  <si>
    <t>ore_maxY</t>
  </si>
  <si>
    <t>ore_minY</t>
  </si>
  <si>
    <t>ore_amount</t>
  </si>
  <si>
    <t>ore_iterations</t>
  </si>
  <si>
    <t>BlocksPS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</si>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</sst>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0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70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0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2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F3" sqref="F3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49" si="10">COUNTIF(F$1:F$1000, F131)</f>
        <v>0</v>
      </c>
      <c r="I131">
        <f t="shared" ref="I131:I149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zoomScale="70" zoomScaleNormal="70" workbookViewId="0">
      <selection activeCell="N33" sqref="N33:P35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</row>
    <row r="2" spans="1:72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4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v>0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314"/>
      <c r="C3" s="3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4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>BD2+1</f>
        <v>1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5">A3+1</f>
        <v>2</v>
      </c>
      <c r="B4" s="314"/>
      <c r="C4" s="3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6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7">AJ3+1</f>
        <v>2</v>
      </c>
      <c r="AL4">
        <f t="shared" si="4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ref="BD4:BD17" si="8">BD3+1</f>
        <v>2</v>
      </c>
      <c r="BE4" s="10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5"/>
        <v>3</v>
      </c>
      <c r="B5" s="314"/>
      <c r="C5" s="3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6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7"/>
        <v>3</v>
      </c>
      <c r="AL5">
        <f t="shared" si="4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8"/>
        <v>3</v>
      </c>
      <c r="BE5" s="10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5"/>
        <v>4</v>
      </c>
      <c r="B6" s="314"/>
      <c r="C6" s="34"/>
      <c r="D6" s="244"/>
      <c r="E6" s="244"/>
      <c r="F6" s="244"/>
      <c r="G6" s="244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6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7"/>
        <v>4</v>
      </c>
      <c r="AL6">
        <f t="shared" si="4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8"/>
        <v>4</v>
      </c>
      <c r="BE6" s="10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5"/>
        <v>5</v>
      </c>
      <c r="B7" s="314"/>
      <c r="C7" s="34"/>
      <c r="D7" s="244"/>
      <c r="E7" s="244"/>
      <c r="F7" s="244"/>
      <c r="G7" s="244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6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7"/>
        <v>5</v>
      </c>
      <c r="AL7">
        <f t="shared" si="4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8"/>
        <v>5</v>
      </c>
      <c r="BE7" s="10"/>
      <c r="BH7" s="326"/>
      <c r="BI7" s="362"/>
      <c r="BJ7" s="362"/>
      <c r="BK7" s="362"/>
      <c r="BL7" s="362"/>
      <c r="BM7" s="362"/>
      <c r="BN7" s="362"/>
      <c r="BO7" s="362"/>
      <c r="BP7" s="362"/>
      <c r="BQ7" s="326"/>
      <c r="BR7" s="6"/>
      <c r="BS7" s="6"/>
      <c r="BT7" s="9"/>
    </row>
    <row r="8" spans="1:72" x14ac:dyDescent="0.3">
      <c r="A8" s="70">
        <f t="shared" si="5"/>
        <v>6</v>
      </c>
      <c r="B8" s="314"/>
      <c r="C8" s="244"/>
      <c r="D8" s="244"/>
      <c r="E8" s="244"/>
      <c r="F8" s="244"/>
      <c r="G8" s="34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6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7"/>
        <v>6</v>
      </c>
      <c r="AL8">
        <f t="shared" si="4"/>
        <v>41</v>
      </c>
      <c r="AM8" s="359"/>
      <c r="AN8" s="219"/>
      <c r="AO8" s="226"/>
      <c r="AP8" s="226"/>
      <c r="AQ8" s="226"/>
      <c r="AR8" s="219"/>
      <c r="AS8" s="363"/>
      <c r="AT8" s="361"/>
      <c r="AU8" s="361"/>
      <c r="AV8" s="364"/>
      <c r="AW8" s="219"/>
      <c r="AX8" s="226"/>
      <c r="AY8" s="226"/>
      <c r="AZ8" s="226"/>
      <c r="BA8" s="219"/>
      <c r="BB8" s="360"/>
      <c r="BD8">
        <f t="shared" si="8"/>
        <v>6</v>
      </c>
      <c r="BE8" s="359"/>
      <c r="BF8" s="219"/>
      <c r="BG8" s="226"/>
      <c r="BH8" s="326"/>
      <c r="BI8" s="226"/>
      <c r="BJ8" s="219"/>
      <c r="BK8" s="226"/>
      <c r="BL8" s="226"/>
      <c r="BM8" s="226"/>
      <c r="BN8" s="226"/>
      <c r="BO8" s="219"/>
      <c r="BP8" s="226"/>
      <c r="BQ8" s="226"/>
      <c r="BR8" s="226"/>
      <c r="BS8" s="219"/>
      <c r="BT8" s="360"/>
    </row>
    <row r="9" spans="1:72" x14ac:dyDescent="0.3">
      <c r="A9" s="70">
        <f t="shared" si="5"/>
        <v>7</v>
      </c>
      <c r="B9" s="16"/>
      <c r="C9" s="17"/>
      <c r="D9" s="17"/>
      <c r="E9" s="17"/>
      <c r="F9" s="17"/>
      <c r="G9" s="34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6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7"/>
        <v>7</v>
      </c>
      <c r="AL9">
        <f t="shared" si="4"/>
        <v>40</v>
      </c>
      <c r="AM9" s="359"/>
      <c r="AN9" s="219"/>
      <c r="AO9" s="226"/>
      <c r="AP9" s="226"/>
      <c r="AQ9" s="226"/>
      <c r="AR9" s="219"/>
      <c r="AS9" s="359"/>
      <c r="AT9" s="226"/>
      <c r="AU9" s="226"/>
      <c r="AV9" s="360"/>
      <c r="AW9" s="140"/>
      <c r="AX9" s="226"/>
      <c r="AY9" s="226"/>
      <c r="AZ9" s="226"/>
      <c r="BA9" s="219"/>
      <c r="BB9" s="360"/>
      <c r="BD9">
        <f t="shared" si="8"/>
        <v>7</v>
      </c>
      <c r="BE9" s="359"/>
      <c r="BF9" s="219"/>
      <c r="BG9" s="226"/>
      <c r="BH9" s="326"/>
      <c r="BI9" s="226"/>
      <c r="BJ9" s="219"/>
      <c r="BK9" s="226"/>
      <c r="BL9" s="226"/>
      <c r="BM9" s="226"/>
      <c r="BN9" s="226"/>
      <c r="BO9" s="219"/>
      <c r="BP9" s="226"/>
      <c r="BQ9" s="226"/>
      <c r="BR9" s="226"/>
      <c r="BS9" s="219"/>
      <c r="BT9" s="360"/>
    </row>
    <row r="10" spans="1:72" x14ac:dyDescent="0.3">
      <c r="A10" s="70">
        <f t="shared" si="5"/>
        <v>8</v>
      </c>
      <c r="B10" s="314"/>
      <c r="C10" s="244"/>
      <c r="D10" s="244"/>
      <c r="E10" s="244"/>
      <c r="F10" s="244"/>
      <c r="G10" s="34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6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7"/>
        <v>8</v>
      </c>
      <c r="AL10">
        <f t="shared" si="4"/>
        <v>39</v>
      </c>
      <c r="AM10" s="359"/>
      <c r="AN10" s="219"/>
      <c r="AO10" s="226"/>
      <c r="AP10" s="226"/>
      <c r="AQ10" s="226"/>
      <c r="AR10" s="219"/>
      <c r="AS10" s="359"/>
      <c r="AT10" s="226"/>
      <c r="AU10" s="226"/>
      <c r="AV10" s="140"/>
      <c r="AW10" s="140"/>
      <c r="AX10" s="226"/>
      <c r="AY10" s="226"/>
      <c r="AZ10" s="226"/>
      <c r="BA10" s="219"/>
      <c r="BB10" s="360"/>
      <c r="BD10">
        <f t="shared" si="8"/>
        <v>8</v>
      </c>
      <c r="BE10" s="359"/>
      <c r="BF10" s="219"/>
      <c r="BG10" s="226"/>
      <c r="BH10" s="326"/>
      <c r="BI10" s="226"/>
      <c r="BJ10" s="219"/>
      <c r="BK10" s="226"/>
      <c r="BL10" s="226"/>
      <c r="BM10" s="226"/>
      <c r="BN10" s="226"/>
      <c r="BO10" s="219"/>
      <c r="BP10" s="226"/>
      <c r="BQ10" s="226"/>
      <c r="BR10" s="226"/>
      <c r="BS10" s="219"/>
      <c r="BT10" s="360"/>
    </row>
    <row r="11" spans="1:72" x14ac:dyDescent="0.3">
      <c r="A11" s="70">
        <f t="shared" si="5"/>
        <v>9</v>
      </c>
      <c r="B11" s="314"/>
      <c r="C11" s="244"/>
      <c r="D11" s="17"/>
      <c r="E11" s="17"/>
      <c r="F11" s="17"/>
      <c r="G11" s="34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6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7"/>
        <v>9</v>
      </c>
      <c r="AL11">
        <f t="shared" si="4"/>
        <v>38</v>
      </c>
      <c r="AM11" s="308"/>
      <c r="AN11" s="219"/>
      <c r="AO11" s="219"/>
      <c r="AP11" s="219"/>
      <c r="AQ11" s="219"/>
      <c r="AR11" s="219"/>
      <c r="AS11" s="323"/>
      <c r="AT11" s="218"/>
      <c r="AU11" s="140"/>
      <c r="AV11" s="140"/>
      <c r="AW11" s="140"/>
      <c r="AX11" s="365"/>
      <c r="AY11" s="326"/>
      <c r="AZ11" s="219"/>
      <c r="BA11" s="219"/>
      <c r="BB11" s="309"/>
      <c r="BD11">
        <f t="shared" si="8"/>
        <v>9</v>
      </c>
      <c r="BE11" s="359"/>
      <c r="BF11" s="219"/>
      <c r="BG11" s="226"/>
      <c r="BH11" s="326"/>
      <c r="BI11" s="226"/>
      <c r="BJ11" s="219"/>
      <c r="BK11" s="226"/>
      <c r="BL11" s="226"/>
      <c r="BM11" s="226"/>
      <c r="BN11" s="226"/>
      <c r="BO11" s="219"/>
      <c r="BP11" s="226"/>
      <c r="BQ11" s="226"/>
      <c r="BR11" s="226"/>
      <c r="BS11" s="219"/>
      <c r="BT11" s="360"/>
    </row>
    <row r="12" spans="1:72" x14ac:dyDescent="0.3">
      <c r="A12" s="70">
        <f t="shared" si="5"/>
        <v>10</v>
      </c>
      <c r="B12" s="314"/>
      <c r="C12" s="3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6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7"/>
        <v>10</v>
      </c>
      <c r="AL12">
        <f t="shared" si="4"/>
        <v>37</v>
      </c>
      <c r="AM12" s="10"/>
      <c r="AN12" s="17"/>
      <c r="AO12" s="17"/>
      <c r="AP12" s="17"/>
      <c r="AQ12" s="17"/>
      <c r="AR12" s="6"/>
      <c r="AS12" s="6"/>
      <c r="AT12" s="140"/>
      <c r="AU12" s="140"/>
      <c r="AV12" s="140"/>
      <c r="AW12" s="365"/>
      <c r="AX12" s="366"/>
      <c r="AY12" s="366"/>
      <c r="AZ12" s="366"/>
      <c r="BA12" s="366"/>
      <c r="BB12" s="9"/>
      <c r="BD12">
        <f t="shared" si="8"/>
        <v>10</v>
      </c>
      <c r="BE12" s="10"/>
      <c r="BH12" s="326"/>
      <c r="BI12" s="362"/>
      <c r="BJ12" s="362"/>
      <c r="BK12" s="362"/>
      <c r="BL12" s="362"/>
      <c r="BM12" s="362"/>
      <c r="BN12" s="367"/>
      <c r="BO12" s="367"/>
      <c r="BP12" s="367"/>
      <c r="BQ12" s="326"/>
      <c r="BR12" s="6"/>
      <c r="BS12" s="6"/>
      <c r="BT12" s="9"/>
    </row>
    <row r="13" spans="1:72" x14ac:dyDescent="0.3">
      <c r="A13" s="70">
        <f t="shared" si="5"/>
        <v>11</v>
      </c>
      <c r="B13" s="314"/>
      <c r="C13" s="3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6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7"/>
        <v>11</v>
      </c>
      <c r="AL13">
        <f t="shared" si="4"/>
        <v>36</v>
      </c>
      <c r="AM13" s="10"/>
      <c r="AN13" s="17"/>
      <c r="AO13" s="17"/>
      <c r="AP13" s="17"/>
      <c r="AQ13" s="17"/>
      <c r="AR13" s="6"/>
      <c r="AS13" s="140"/>
      <c r="AT13" s="140"/>
      <c r="AU13" s="140"/>
      <c r="AV13" s="365"/>
      <c r="AW13" s="366"/>
      <c r="AX13" s="366"/>
      <c r="AY13" s="366"/>
      <c r="AZ13" s="366"/>
      <c r="BA13" s="366"/>
      <c r="BB13" s="9"/>
      <c r="BD13">
        <f t="shared" si="8"/>
        <v>11</v>
      </c>
      <c r="BE13" s="10"/>
      <c r="BN13" s="17"/>
      <c r="BO13" s="6"/>
      <c r="BP13" s="6"/>
      <c r="BQ13" s="6"/>
      <c r="BR13" s="6"/>
      <c r="BS13" s="6"/>
      <c r="BT13" s="9"/>
    </row>
    <row r="14" spans="1:72" x14ac:dyDescent="0.3">
      <c r="A14" s="70">
        <f t="shared" si="5"/>
        <v>12</v>
      </c>
      <c r="B14" s="314"/>
      <c r="C14" s="3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6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7"/>
        <v>12</v>
      </c>
      <c r="AL14">
        <f t="shared" si="4"/>
        <v>35</v>
      </c>
      <c r="AM14" s="10"/>
      <c r="AN14" s="17"/>
      <c r="AO14" s="17"/>
      <c r="AP14" s="17"/>
      <c r="AQ14" s="6"/>
      <c r="AR14" s="140"/>
      <c r="AS14" s="140"/>
      <c r="AT14" s="140"/>
      <c r="AU14" s="365"/>
      <c r="AV14" s="17"/>
      <c r="AW14" s="366"/>
      <c r="AX14" s="366"/>
      <c r="AY14" s="366"/>
      <c r="AZ14" s="366"/>
      <c r="BA14" s="366"/>
      <c r="BB14" s="9"/>
      <c r="BD14">
        <f t="shared" si="8"/>
        <v>12</v>
      </c>
      <c r="BE14" s="10"/>
      <c r="BF14" s="6"/>
      <c r="BG14" s="6"/>
      <c r="BH14" s="6"/>
      <c r="BI14" s="6"/>
      <c r="BJ14" s="6"/>
      <c r="BK14" s="17"/>
      <c r="BL14" s="17"/>
      <c r="BM14" s="17"/>
      <c r="BN14" s="17"/>
      <c r="BO14" s="6"/>
      <c r="BP14" s="6"/>
      <c r="BQ14" s="6"/>
      <c r="BR14" s="6"/>
      <c r="BS14" s="6"/>
      <c r="BT14" s="9"/>
    </row>
    <row r="15" spans="1:72" x14ac:dyDescent="0.3">
      <c r="A15" s="70">
        <f t="shared" si="5"/>
        <v>13</v>
      </c>
      <c r="B15" s="314"/>
      <c r="C15" s="3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6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7"/>
        <v>13</v>
      </c>
      <c r="AL15">
        <f t="shared" si="4"/>
        <v>34</v>
      </c>
      <c r="AM15" s="10"/>
      <c r="AN15" s="17"/>
      <c r="AO15" s="17"/>
      <c r="AP15" s="17"/>
      <c r="AQ15" s="140"/>
      <c r="AR15" s="140"/>
      <c r="AS15" s="140"/>
      <c r="AT15" s="365"/>
      <c r="AU15" s="17"/>
      <c r="AV15" s="17"/>
      <c r="AW15" s="366"/>
      <c r="AX15" s="366"/>
      <c r="AY15" s="366"/>
      <c r="AZ15" s="366"/>
      <c r="BA15" s="366"/>
      <c r="BB15" s="9"/>
      <c r="BD15">
        <f t="shared" si="8"/>
        <v>13</v>
      </c>
      <c r="BE15" s="10"/>
      <c r="BF15" s="6"/>
      <c r="BG15" s="6"/>
      <c r="BH15" s="6"/>
      <c r="BI15" s="6"/>
      <c r="BJ15" s="6"/>
      <c r="BK15" s="17"/>
      <c r="BL15" s="17"/>
      <c r="BM15" s="17"/>
      <c r="BN15" s="17"/>
      <c r="BO15" s="6"/>
      <c r="BP15" s="6"/>
      <c r="BQ15" s="6"/>
      <c r="BR15" s="6"/>
      <c r="BS15" s="6"/>
      <c r="BT15" s="9"/>
    </row>
    <row r="16" spans="1:72" x14ac:dyDescent="0.3">
      <c r="A16" s="70">
        <f t="shared" si="5"/>
        <v>14</v>
      </c>
      <c r="B16" s="16"/>
      <c r="C16" s="34"/>
      <c r="D16" s="17"/>
      <c r="E16" s="244"/>
      <c r="F16" s="244"/>
      <c r="G16" s="244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6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7"/>
        <v>14</v>
      </c>
      <c r="AL16">
        <f t="shared" si="4"/>
        <v>33</v>
      </c>
      <c r="AM16" s="10"/>
      <c r="AN16" s="17"/>
      <c r="AO16" s="17"/>
      <c r="AP16" s="140"/>
      <c r="AQ16" s="140"/>
      <c r="AR16" s="140"/>
      <c r="AS16" s="365"/>
      <c r="AT16" s="17"/>
      <c r="AU16" s="17"/>
      <c r="AV16" s="17"/>
      <c r="AW16" s="366"/>
      <c r="AX16" s="366"/>
      <c r="AY16" s="366"/>
      <c r="AZ16" s="366"/>
      <c r="BA16" s="366"/>
      <c r="BB16" s="9"/>
      <c r="BD16">
        <f t="shared" si="8"/>
        <v>14</v>
      </c>
      <c r="BE16" s="10"/>
      <c r="BF16" s="6"/>
      <c r="BG16" s="6"/>
      <c r="BH16" s="6"/>
      <c r="BI16" s="6"/>
      <c r="BJ16" s="6"/>
      <c r="BK16" s="17"/>
      <c r="BL16" s="17"/>
      <c r="BM16" s="17"/>
      <c r="BN16" s="17"/>
      <c r="BO16" s="6"/>
      <c r="BP16" s="6"/>
      <c r="BQ16" s="6"/>
      <c r="BR16" s="6"/>
      <c r="BS16" s="6"/>
      <c r="BT16" s="9"/>
    </row>
    <row r="17" spans="1:72" x14ac:dyDescent="0.3">
      <c r="A17" s="70">
        <f t="shared" si="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6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7"/>
        <v>15</v>
      </c>
      <c r="AL17">
        <f t="shared" si="4"/>
        <v>32</v>
      </c>
      <c r="AM17" s="13"/>
      <c r="AN17" s="22"/>
      <c r="AO17" s="22"/>
      <c r="AP17" s="140"/>
      <c r="AQ17" s="140"/>
      <c r="AR17" s="365"/>
      <c r="AS17" s="14"/>
      <c r="AT17" s="22"/>
      <c r="AU17" s="22"/>
      <c r="AV17" s="22"/>
      <c r="AW17" s="368"/>
      <c r="AX17" s="368"/>
      <c r="AY17" s="368"/>
      <c r="AZ17" s="368"/>
      <c r="BA17" s="368"/>
      <c r="BB17" s="15"/>
      <c r="BD17">
        <f t="shared" si="8"/>
        <v>15</v>
      </c>
      <c r="BE17" s="13"/>
      <c r="BF17" s="14"/>
      <c r="BG17" s="14"/>
      <c r="BH17" s="14"/>
      <c r="BI17" s="14"/>
      <c r="BJ17" s="14"/>
      <c r="BK17" s="22"/>
      <c r="BL17" s="22"/>
      <c r="BM17" s="22"/>
      <c r="BN17" s="22"/>
      <c r="BO17" s="14"/>
      <c r="BP17" s="14"/>
      <c r="BQ17" s="14"/>
      <c r="BR17" s="14"/>
      <c r="BS17" s="14"/>
      <c r="BT17" s="15"/>
    </row>
    <row r="18" spans="1:72" x14ac:dyDescent="0.3">
      <c r="A18" s="242" t="s">
        <v>395</v>
      </c>
      <c r="S18" s="242" t="s">
        <v>395</v>
      </c>
      <c r="AJ18" s="242" t="s">
        <v>395</v>
      </c>
      <c r="AL18">
        <f t="shared" si="4"/>
        <v>31</v>
      </c>
      <c r="AM18" s="10"/>
      <c r="AN18" s="17"/>
      <c r="AO18" s="17"/>
      <c r="AP18" s="140"/>
      <c r="AQ18" s="365"/>
      <c r="AR18" s="140"/>
      <c r="AS18" s="140"/>
      <c r="AT18" s="6"/>
      <c r="AU18" s="17"/>
      <c r="AV18" s="17"/>
      <c r="AW18" s="366"/>
      <c r="AX18" s="366"/>
      <c r="AY18" s="366"/>
      <c r="AZ18" s="366"/>
      <c r="BA18" s="366"/>
      <c r="BB18" s="9"/>
    </row>
    <row r="19" spans="1:72" x14ac:dyDescent="0.3">
      <c r="AL19">
        <f t="shared" si="4"/>
        <v>30</v>
      </c>
      <c r="AM19" s="10"/>
      <c r="AN19" s="17"/>
      <c r="AO19" s="17"/>
      <c r="AP19" s="326"/>
      <c r="AQ19" s="369"/>
      <c r="AR19" s="140"/>
      <c r="AS19" s="140"/>
      <c r="AT19" s="140"/>
      <c r="AU19" s="17"/>
      <c r="AV19" s="17"/>
      <c r="AW19" s="366"/>
      <c r="AX19" s="366"/>
      <c r="AY19" s="366"/>
      <c r="AZ19" s="366"/>
      <c r="BA19" s="366"/>
      <c r="BB19" s="9"/>
      <c r="BE19">
        <v>0</v>
      </c>
      <c r="BF19">
        <f>BE19+1</f>
        <v>1</v>
      </c>
      <c r="BG19">
        <f t="shared" ref="BG19:BT19" si="9">BF19+1</f>
        <v>2</v>
      </c>
      <c r="BH19">
        <f t="shared" si="9"/>
        <v>3</v>
      </c>
      <c r="BI19">
        <f t="shared" si="9"/>
        <v>4</v>
      </c>
      <c r="BJ19">
        <f t="shared" si="9"/>
        <v>5</v>
      </c>
      <c r="BK19">
        <f t="shared" si="9"/>
        <v>6</v>
      </c>
      <c r="BL19">
        <f t="shared" si="9"/>
        <v>7</v>
      </c>
      <c r="BM19">
        <f t="shared" si="9"/>
        <v>8</v>
      </c>
      <c r="BN19">
        <f t="shared" si="9"/>
        <v>9</v>
      </c>
      <c r="BO19">
        <f t="shared" si="9"/>
        <v>10</v>
      </c>
      <c r="BP19">
        <f t="shared" si="9"/>
        <v>11</v>
      </c>
      <c r="BQ19">
        <f t="shared" si="9"/>
        <v>12</v>
      </c>
      <c r="BR19">
        <f t="shared" si="9"/>
        <v>13</v>
      </c>
      <c r="BS19">
        <f t="shared" si="9"/>
        <v>14</v>
      </c>
      <c r="BT19">
        <f t="shared" si="9"/>
        <v>15</v>
      </c>
    </row>
    <row r="20" spans="1:72" x14ac:dyDescent="0.3">
      <c r="A20" s="242"/>
      <c r="B20" s="70">
        <v>0</v>
      </c>
      <c r="C20" s="70">
        <f t="shared" ref="C20:Q20" si="10">B20+1</f>
        <v>1</v>
      </c>
      <c r="D20" s="70">
        <f t="shared" si="10"/>
        <v>2</v>
      </c>
      <c r="E20" s="70">
        <f t="shared" si="10"/>
        <v>3</v>
      </c>
      <c r="F20" s="70">
        <f t="shared" si="10"/>
        <v>4</v>
      </c>
      <c r="G20" s="70">
        <f t="shared" si="10"/>
        <v>5</v>
      </c>
      <c r="H20" s="70">
        <f t="shared" si="10"/>
        <v>6</v>
      </c>
      <c r="I20" s="70">
        <f t="shared" si="10"/>
        <v>7</v>
      </c>
      <c r="J20" s="70">
        <f t="shared" si="10"/>
        <v>8</v>
      </c>
      <c r="K20" s="70">
        <f t="shared" si="10"/>
        <v>9</v>
      </c>
      <c r="L20" s="70">
        <f t="shared" si="10"/>
        <v>10</v>
      </c>
      <c r="M20" s="70">
        <f t="shared" si="10"/>
        <v>11</v>
      </c>
      <c r="N20" s="70">
        <f t="shared" si="10"/>
        <v>12</v>
      </c>
      <c r="O20" s="70">
        <f t="shared" si="10"/>
        <v>13</v>
      </c>
      <c r="P20" s="70">
        <f t="shared" si="10"/>
        <v>14</v>
      </c>
      <c r="Q20" s="70">
        <f t="shared" si="10"/>
        <v>15</v>
      </c>
      <c r="R20" s="242" t="s">
        <v>394</v>
      </c>
      <c r="S20" s="242"/>
      <c r="T20" s="70">
        <v>0</v>
      </c>
      <c r="U20" s="70">
        <f t="shared" ref="U20:AI20" si="11">T20+1</f>
        <v>1</v>
      </c>
      <c r="V20" s="70">
        <f t="shared" si="11"/>
        <v>2</v>
      </c>
      <c r="W20" s="70">
        <f t="shared" si="11"/>
        <v>3</v>
      </c>
      <c r="X20" s="70">
        <f t="shared" si="11"/>
        <v>4</v>
      </c>
      <c r="Y20" s="70">
        <f t="shared" si="11"/>
        <v>5</v>
      </c>
      <c r="Z20" s="70">
        <f t="shared" si="11"/>
        <v>6</v>
      </c>
      <c r="AA20" s="70">
        <f t="shared" si="11"/>
        <v>7</v>
      </c>
      <c r="AB20" s="70">
        <f t="shared" si="11"/>
        <v>8</v>
      </c>
      <c r="AC20" s="70">
        <f t="shared" si="11"/>
        <v>9</v>
      </c>
      <c r="AD20" s="70">
        <f t="shared" si="11"/>
        <v>10</v>
      </c>
      <c r="AE20" s="70">
        <f t="shared" si="11"/>
        <v>11</v>
      </c>
      <c r="AF20" s="70">
        <f t="shared" si="11"/>
        <v>12</v>
      </c>
      <c r="AG20" s="70">
        <f t="shared" si="11"/>
        <v>13</v>
      </c>
      <c r="AH20" s="70">
        <f t="shared" si="11"/>
        <v>14</v>
      </c>
      <c r="AI20" s="70">
        <f t="shared" si="11"/>
        <v>15</v>
      </c>
      <c r="AJ20" s="242"/>
      <c r="AL20">
        <f t="shared" si="4"/>
        <v>29</v>
      </c>
      <c r="AM20" s="10"/>
      <c r="AN20" s="17"/>
      <c r="AO20" s="17"/>
      <c r="AP20" s="17"/>
      <c r="AQ20" s="17"/>
      <c r="AR20" s="369"/>
      <c r="AS20" s="140"/>
      <c r="AT20" s="140"/>
      <c r="AU20" s="140"/>
      <c r="AV20" s="17"/>
      <c r="AW20" s="366"/>
      <c r="AX20" s="366"/>
      <c r="AY20" s="366"/>
      <c r="AZ20" s="366"/>
      <c r="BA20" s="366"/>
      <c r="BB20" s="9"/>
      <c r="BD20">
        <v>0</v>
      </c>
      <c r="BE20" s="1"/>
      <c r="BF20" s="2"/>
      <c r="BG20" s="2"/>
      <c r="BH20" s="2"/>
      <c r="BI20" s="2"/>
      <c r="BJ20" s="2"/>
      <c r="BK20" s="361"/>
      <c r="BL20" s="361"/>
      <c r="BM20" s="361"/>
      <c r="BN20" s="361"/>
      <c r="BO20" s="2"/>
      <c r="BP20" s="2"/>
      <c r="BQ20" s="2"/>
      <c r="BR20" s="2"/>
      <c r="BS20" s="2"/>
      <c r="BT20" s="5"/>
    </row>
    <row r="21" spans="1:72" x14ac:dyDescent="0.3">
      <c r="A21" s="70">
        <v>0</v>
      </c>
      <c r="B21" s="421"/>
      <c r="C21" s="424"/>
      <c r="D21" s="422"/>
      <c r="E21" s="412"/>
      <c r="F21" s="312"/>
      <c r="G21" s="414"/>
      <c r="H21" s="348"/>
      <c r="I21" s="355"/>
      <c r="J21" s="355"/>
      <c r="K21" s="348"/>
      <c r="L21" s="415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4"/>
        <v>28</v>
      </c>
      <c r="AM21" s="10"/>
      <c r="AN21" s="17"/>
      <c r="AO21" s="17"/>
      <c r="AP21" s="17"/>
      <c r="AQ21" s="17"/>
      <c r="AR21" s="6"/>
      <c r="AS21" s="369"/>
      <c r="AT21" s="140"/>
      <c r="AU21" s="140"/>
      <c r="AV21" s="140"/>
      <c r="AW21" s="366"/>
      <c r="AX21" s="366"/>
      <c r="AY21" s="366"/>
      <c r="AZ21" s="366"/>
      <c r="BA21" s="366"/>
      <c r="BB21" s="9"/>
      <c r="BD21">
        <f>BD20+1</f>
        <v>1</v>
      </c>
      <c r="BE21" s="10"/>
      <c r="BF21" s="6"/>
      <c r="BG21" s="6"/>
      <c r="BH21" s="6"/>
      <c r="BI21" s="6"/>
      <c r="BJ21" s="6"/>
      <c r="BK21" s="219"/>
      <c r="BL21" s="219"/>
      <c r="BM21" s="219"/>
      <c r="BN21" s="219"/>
      <c r="BO21" s="6"/>
      <c r="BP21" s="6"/>
      <c r="BQ21" s="6"/>
      <c r="BR21" s="6"/>
      <c r="BS21" s="6"/>
      <c r="BT21" s="9"/>
    </row>
    <row r="22" spans="1:72" x14ac:dyDescent="0.3">
      <c r="A22" s="70">
        <f>A21+1</f>
        <v>1</v>
      </c>
      <c r="B22" s="423"/>
      <c r="C22" s="372"/>
      <c r="D22" s="372"/>
      <c r="E22" s="420"/>
      <c r="F22" s="244"/>
      <c r="G22" s="408"/>
      <c r="H22" s="327"/>
      <c r="I22" s="342"/>
      <c r="J22" s="342"/>
      <c r="K22" s="327"/>
      <c r="L22" s="408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4"/>
        <v>27</v>
      </c>
      <c r="AM22" s="10"/>
      <c r="AN22" s="17"/>
      <c r="AO22" s="17"/>
      <c r="AP22" s="17"/>
      <c r="AQ22" s="6"/>
      <c r="AR22" s="6"/>
      <c r="AS22" s="17"/>
      <c r="AT22" s="369"/>
      <c r="AU22" s="140"/>
      <c r="AV22" s="140"/>
      <c r="AW22" s="140"/>
      <c r="AX22" s="366"/>
      <c r="AY22" s="366"/>
      <c r="AZ22" s="366"/>
      <c r="BA22" s="366"/>
      <c r="BB22" s="9"/>
      <c r="BD22">
        <f t="shared" ref="BD22:BD35" si="12">BD21+1</f>
        <v>2</v>
      </c>
      <c r="BE22" s="10"/>
      <c r="BF22" s="17"/>
      <c r="BG22" s="17"/>
      <c r="BH22" s="17"/>
      <c r="BI22" s="17"/>
      <c r="BJ22" s="17"/>
      <c r="BK22" s="226"/>
      <c r="BL22" s="226"/>
      <c r="BM22" s="226"/>
      <c r="BN22" s="226"/>
      <c r="BO22" s="6"/>
      <c r="BP22" s="6"/>
      <c r="BQ22" s="6"/>
      <c r="BR22" s="6"/>
      <c r="BS22" s="6"/>
      <c r="BT22" s="9"/>
    </row>
    <row r="23" spans="1:72" x14ac:dyDescent="0.3">
      <c r="A23" s="70">
        <f t="shared" ref="A23:A36" si="13">A22+1</f>
        <v>2</v>
      </c>
      <c r="B23" s="425"/>
      <c r="C23" s="372"/>
      <c r="D23" s="372"/>
      <c r="E23" s="395"/>
      <c r="F23" s="244"/>
      <c r="G23" s="408"/>
      <c r="H23" s="327"/>
      <c r="I23" s="346"/>
      <c r="J23" s="346"/>
      <c r="K23" s="327"/>
      <c r="L23" s="408"/>
      <c r="M23" s="244"/>
      <c r="N23" s="244"/>
      <c r="O23" s="244"/>
      <c r="P23" s="244"/>
      <c r="Q23" s="9"/>
      <c r="S23" s="70">
        <f t="shared" ref="S23:S36" si="14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5">AJ22+1</f>
        <v>2</v>
      </c>
      <c r="AL23">
        <f t="shared" si="4"/>
        <v>26</v>
      </c>
      <c r="AM23" s="10"/>
      <c r="AN23" s="6"/>
      <c r="AO23" s="6"/>
      <c r="AP23" s="6"/>
      <c r="AQ23" s="6"/>
      <c r="AR23" s="6"/>
      <c r="AS23" s="17"/>
      <c r="AT23" s="17"/>
      <c r="AU23" s="369"/>
      <c r="AV23" s="140"/>
      <c r="AW23" s="140"/>
      <c r="AX23" s="140"/>
      <c r="AY23" s="366"/>
      <c r="AZ23" s="366"/>
      <c r="BA23" s="366"/>
      <c r="BB23" s="9"/>
      <c r="BD23">
        <f t="shared" si="12"/>
        <v>3</v>
      </c>
      <c r="BE23" s="10"/>
      <c r="BF23" s="17"/>
      <c r="BG23" s="17"/>
      <c r="BH23" s="17"/>
      <c r="BI23" s="17"/>
      <c r="BJ23" s="17"/>
      <c r="BK23" s="226"/>
      <c r="BL23" s="226"/>
      <c r="BM23" s="226"/>
      <c r="BN23" s="226"/>
      <c r="BO23" s="6"/>
      <c r="BP23" s="6"/>
      <c r="BQ23" s="6"/>
      <c r="BR23" s="6"/>
      <c r="BS23" s="6"/>
      <c r="BT23" s="9"/>
    </row>
    <row r="24" spans="1:72" x14ac:dyDescent="0.3">
      <c r="A24" s="70">
        <f t="shared" si="13"/>
        <v>3</v>
      </c>
      <c r="B24" s="413"/>
      <c r="C24" s="395"/>
      <c r="D24" s="420"/>
      <c r="E24" s="372"/>
      <c r="F24" s="17"/>
      <c r="G24" s="326"/>
      <c r="H24" s="128"/>
      <c r="I24" s="353"/>
      <c r="J24" s="353"/>
      <c r="K24" s="128"/>
      <c r="L24" s="408"/>
      <c r="M24" s="244"/>
      <c r="N24" s="244"/>
      <c r="O24" s="244"/>
      <c r="P24" s="244"/>
      <c r="Q24" s="9"/>
      <c r="S24" s="70">
        <f t="shared" si="14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5"/>
        <v>3</v>
      </c>
      <c r="AL24">
        <f t="shared" si="4"/>
        <v>25</v>
      </c>
      <c r="AM24" s="359"/>
      <c r="AN24" s="219"/>
      <c r="AO24" s="226"/>
      <c r="AP24" s="226"/>
      <c r="AQ24" s="226"/>
      <c r="AR24" s="219"/>
      <c r="AS24" s="363"/>
      <c r="AT24" s="361"/>
      <c r="AU24" s="361"/>
      <c r="AV24" s="370"/>
      <c r="AW24" s="219"/>
      <c r="AX24" s="140"/>
      <c r="AY24" s="140"/>
      <c r="AZ24" s="226"/>
      <c r="BA24" s="219"/>
      <c r="BB24" s="360"/>
      <c r="BD24">
        <f t="shared" si="12"/>
        <v>4</v>
      </c>
      <c r="BE24" s="10"/>
      <c r="BK24" s="226"/>
      <c r="BL24" s="226"/>
      <c r="BM24" s="226"/>
      <c r="BN24" s="226"/>
      <c r="BO24" s="6"/>
      <c r="BP24" s="6"/>
      <c r="BQ24" s="6"/>
      <c r="BR24" s="6"/>
      <c r="BS24" s="6"/>
      <c r="BT24" s="9"/>
    </row>
    <row r="25" spans="1:72" x14ac:dyDescent="0.3">
      <c r="A25" s="70">
        <f t="shared" si="13"/>
        <v>4</v>
      </c>
      <c r="B25" s="314"/>
      <c r="C25" s="244"/>
      <c r="D25" s="372"/>
      <c r="E25" s="372"/>
      <c r="F25" s="17"/>
      <c r="G25" s="326"/>
      <c r="H25" s="327"/>
      <c r="I25" s="219"/>
      <c r="J25" s="219"/>
      <c r="K25" s="128"/>
      <c r="L25" s="408"/>
      <c r="M25" s="244"/>
      <c r="N25" s="244"/>
      <c r="O25" s="244"/>
      <c r="P25" s="244"/>
      <c r="Q25" s="9"/>
      <c r="S25" s="70">
        <f t="shared" si="14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5"/>
        <v>4</v>
      </c>
      <c r="AL25">
        <f t="shared" si="4"/>
        <v>24</v>
      </c>
      <c r="AM25" s="359"/>
      <c r="AN25" s="219"/>
      <c r="AO25" s="226"/>
      <c r="AP25" s="226"/>
      <c r="AQ25" s="226"/>
      <c r="AR25" s="219"/>
      <c r="AS25" s="359"/>
      <c r="AT25" s="226"/>
      <c r="AU25" s="226"/>
      <c r="AV25" s="360"/>
      <c r="AW25" s="308"/>
      <c r="AX25" s="140"/>
      <c r="AY25" s="140"/>
      <c r="AZ25" s="226"/>
      <c r="BA25" s="219"/>
      <c r="BB25" s="360"/>
      <c r="BD25">
        <f t="shared" si="12"/>
        <v>5</v>
      </c>
      <c r="BE25" s="10"/>
      <c r="BK25" s="219"/>
      <c r="BL25" s="219"/>
      <c r="BM25" s="219"/>
      <c r="BN25" s="219"/>
      <c r="BO25" s="6"/>
      <c r="BP25" s="6"/>
      <c r="BQ25" s="6"/>
      <c r="BR25" s="6"/>
      <c r="BS25" s="6"/>
      <c r="BT25" s="9"/>
    </row>
    <row r="26" spans="1:72" x14ac:dyDescent="0.3">
      <c r="A26" s="70">
        <f t="shared" si="13"/>
        <v>5</v>
      </c>
      <c r="B26" s="419"/>
      <c r="C26" s="408"/>
      <c r="D26" s="372"/>
      <c r="E26" s="372"/>
      <c r="F26" s="326"/>
      <c r="G26" s="326"/>
      <c r="H26" s="128"/>
      <c r="I26" s="353"/>
      <c r="J26" s="353"/>
      <c r="K26" s="128"/>
      <c r="L26" s="408"/>
      <c r="M26" s="408"/>
      <c r="N26" s="408"/>
      <c r="O26" s="408"/>
      <c r="P26" s="408"/>
      <c r="Q26" s="416"/>
      <c r="S26" s="70">
        <f t="shared" si="14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5"/>
        <v>5</v>
      </c>
      <c r="AL26">
        <f t="shared" si="4"/>
        <v>23</v>
      </c>
      <c r="AM26" s="359"/>
      <c r="AN26" s="219"/>
      <c r="AO26" s="226"/>
      <c r="AP26" s="226"/>
      <c r="AQ26" s="226"/>
      <c r="AR26" s="219"/>
      <c r="AS26" s="359"/>
      <c r="AT26" s="226"/>
      <c r="AU26" s="226"/>
      <c r="AV26" s="360"/>
      <c r="AW26" s="219"/>
      <c r="AX26" s="371"/>
      <c r="AY26" s="140"/>
      <c r="AZ26" s="226"/>
      <c r="BA26" s="219"/>
      <c r="BB26" s="360"/>
      <c r="BD26">
        <f t="shared" si="12"/>
        <v>6</v>
      </c>
      <c r="BE26" s="16"/>
      <c r="BF26" s="17"/>
      <c r="BG26" s="17"/>
      <c r="BH26" s="17"/>
      <c r="BI26" s="17"/>
      <c r="BJ26" s="17"/>
      <c r="BK26" s="226"/>
      <c r="BL26" s="226"/>
      <c r="BM26" s="226"/>
      <c r="BN26" s="226"/>
      <c r="BO26" s="17"/>
      <c r="BP26" s="17"/>
      <c r="BQ26" s="17"/>
      <c r="BR26" s="17"/>
      <c r="BS26" s="17"/>
      <c r="BT26" s="26"/>
    </row>
    <row r="27" spans="1:72" x14ac:dyDescent="0.3">
      <c r="A27" s="70">
        <f t="shared" si="13"/>
        <v>6</v>
      </c>
      <c r="B27" s="127"/>
      <c r="C27" s="128"/>
      <c r="D27" s="128"/>
      <c r="E27" s="128"/>
      <c r="F27" s="128"/>
      <c r="G27" s="128"/>
      <c r="H27" s="128"/>
      <c r="I27" s="353"/>
      <c r="J27" s="353"/>
      <c r="K27" s="128"/>
      <c r="L27" s="128"/>
      <c r="M27" s="128"/>
      <c r="N27" s="128"/>
      <c r="O27" s="128"/>
      <c r="P27" s="128"/>
      <c r="Q27" s="130"/>
      <c r="S27" s="70">
        <f t="shared" si="14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5"/>
        <v>6</v>
      </c>
      <c r="AL27">
        <f t="shared" si="4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326"/>
      <c r="AZ27" s="219"/>
      <c r="BA27" s="219"/>
      <c r="BB27" s="309"/>
      <c r="BD27">
        <f t="shared" si="12"/>
        <v>7</v>
      </c>
      <c r="BE27" s="16"/>
      <c r="BF27" s="17"/>
      <c r="BG27" s="17"/>
      <c r="BH27" s="17"/>
      <c r="BI27" s="17"/>
      <c r="BJ27" s="17"/>
      <c r="BK27" s="226"/>
      <c r="BL27" s="226"/>
      <c r="BM27" s="226"/>
      <c r="BN27" s="226"/>
      <c r="BO27" s="17"/>
      <c r="BP27" s="17"/>
      <c r="BQ27" s="17"/>
      <c r="BR27" s="17"/>
      <c r="BS27" s="17"/>
      <c r="BT27" s="26"/>
    </row>
    <row r="28" spans="1:72" x14ac:dyDescent="0.3">
      <c r="A28" s="70">
        <f t="shared" si="13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4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5"/>
        <v>7</v>
      </c>
      <c r="AL28">
        <f t="shared" si="4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2"/>
        <v>8</v>
      </c>
      <c r="BE28" s="16"/>
      <c r="BF28" s="17"/>
      <c r="BG28" s="17"/>
      <c r="BH28" s="17"/>
      <c r="BI28" s="17"/>
      <c r="BJ28" s="17"/>
      <c r="BK28" s="226"/>
      <c r="BL28" s="226"/>
      <c r="BM28" s="226"/>
      <c r="BN28" s="226"/>
      <c r="BO28" s="17"/>
      <c r="BP28" s="17"/>
      <c r="BQ28" s="17"/>
      <c r="BR28" s="17"/>
      <c r="BS28" s="17"/>
      <c r="BT28" s="26"/>
    </row>
    <row r="29" spans="1:72" x14ac:dyDescent="0.3">
      <c r="A29" s="70">
        <f t="shared" si="13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4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5"/>
        <v>8</v>
      </c>
      <c r="AL29">
        <f t="shared" si="4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2"/>
        <v>9</v>
      </c>
      <c r="BE29" s="16"/>
      <c r="BF29" s="17"/>
      <c r="BG29" s="17"/>
      <c r="BH29" s="17"/>
      <c r="BI29" s="17"/>
      <c r="BJ29" s="17"/>
      <c r="BK29" s="226"/>
      <c r="BL29" s="226"/>
      <c r="BM29" s="226"/>
      <c r="BN29" s="226"/>
      <c r="BO29" s="17"/>
      <c r="BP29" s="17"/>
      <c r="BQ29" s="17"/>
      <c r="BR29" s="17"/>
      <c r="BS29" s="17"/>
      <c r="BT29" s="26"/>
    </row>
    <row r="30" spans="1:72" x14ac:dyDescent="0.3">
      <c r="A30" s="70">
        <f t="shared" si="13"/>
        <v>9</v>
      </c>
      <c r="B30" s="343"/>
      <c r="C30" s="327"/>
      <c r="D30" s="327"/>
      <c r="E30" s="327"/>
      <c r="F30" s="327"/>
      <c r="G30" s="327"/>
      <c r="H30" s="327"/>
      <c r="I30" s="346"/>
      <c r="J30" s="346"/>
      <c r="K30" s="327"/>
      <c r="L30" s="327"/>
      <c r="M30" s="327"/>
      <c r="N30" s="327"/>
      <c r="O30" s="327"/>
      <c r="P30" s="327"/>
      <c r="Q30" s="344"/>
      <c r="S30" s="70">
        <f t="shared" si="14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5"/>
        <v>9</v>
      </c>
      <c r="AL30">
        <f t="shared" si="4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2"/>
        <v>10</v>
      </c>
      <c r="BE30" s="10"/>
      <c r="BH30" s="34"/>
      <c r="BI30" s="34"/>
      <c r="BJ30" s="34"/>
      <c r="BK30" s="219"/>
      <c r="BL30" s="219"/>
      <c r="BM30" s="219"/>
      <c r="BN30" s="219"/>
      <c r="BO30" s="6"/>
      <c r="BP30" s="6"/>
      <c r="BQ30" s="6"/>
      <c r="BR30" s="6"/>
      <c r="BS30" s="6"/>
      <c r="BT30" s="9"/>
    </row>
    <row r="31" spans="1:72" x14ac:dyDescent="0.3">
      <c r="A31" s="70">
        <f t="shared" si="13"/>
        <v>10</v>
      </c>
      <c r="B31" s="418"/>
      <c r="C31" s="408"/>
      <c r="D31" s="408"/>
      <c r="E31" s="408"/>
      <c r="F31" s="408"/>
      <c r="G31" s="408"/>
      <c r="H31" s="327"/>
      <c r="I31" s="346"/>
      <c r="J31" s="346"/>
      <c r="K31" s="327"/>
      <c r="L31" s="408"/>
      <c r="M31" s="408"/>
      <c r="N31" s="408"/>
      <c r="O31" s="408"/>
      <c r="P31" s="408"/>
      <c r="Q31" s="416"/>
      <c r="S31" s="70">
        <f t="shared" si="14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5"/>
        <v>10</v>
      </c>
      <c r="AL31">
        <f t="shared" si="4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2"/>
        <v>11</v>
      </c>
      <c r="BE31" s="10"/>
      <c r="BH31" s="34"/>
      <c r="BI31" s="34"/>
      <c r="BJ31" s="34"/>
      <c r="BK31" s="226"/>
      <c r="BL31" s="226"/>
      <c r="BM31" s="226"/>
      <c r="BN31" s="226"/>
      <c r="BO31" s="6"/>
      <c r="BP31" s="6"/>
      <c r="BQ31" s="6"/>
      <c r="BR31" s="6"/>
      <c r="BS31" s="6"/>
      <c r="BT31" s="9"/>
    </row>
    <row r="32" spans="1:72" x14ac:dyDescent="0.3">
      <c r="A32" s="70">
        <f t="shared" si="13"/>
        <v>11</v>
      </c>
      <c r="B32" s="314"/>
      <c r="C32" s="244"/>
      <c r="D32" s="244"/>
      <c r="E32" s="244"/>
      <c r="F32" s="244"/>
      <c r="G32" s="408"/>
      <c r="H32" s="327"/>
      <c r="I32" s="342"/>
      <c r="J32" s="342"/>
      <c r="K32" s="327"/>
      <c r="L32" s="408"/>
      <c r="M32" s="244"/>
      <c r="N32" s="244"/>
      <c r="O32" s="244"/>
      <c r="P32" s="244"/>
      <c r="Q32" s="9"/>
      <c r="S32" s="70">
        <f t="shared" si="14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5"/>
        <v>11</v>
      </c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 t="shared" si="12"/>
        <v>12</v>
      </c>
      <c r="BE32" s="10"/>
      <c r="BF32" s="6"/>
      <c r="BG32" s="6"/>
      <c r="BH32" s="6"/>
      <c r="BI32" s="6"/>
      <c r="BJ32" s="6"/>
      <c r="BK32" s="226"/>
      <c r="BL32" s="226"/>
      <c r="BM32" s="226"/>
      <c r="BN32" s="226"/>
      <c r="BO32" s="6"/>
      <c r="BP32" s="6"/>
      <c r="BQ32" s="6"/>
      <c r="BR32" s="6"/>
      <c r="BS32" s="6"/>
      <c r="BT32" s="9"/>
    </row>
    <row r="33" spans="1:72" x14ac:dyDescent="0.3">
      <c r="A33" s="70">
        <f t="shared" si="13"/>
        <v>12</v>
      </c>
      <c r="B33" s="314"/>
      <c r="C33" s="244"/>
      <c r="D33" s="244"/>
      <c r="E33" s="244"/>
      <c r="F33" s="244"/>
      <c r="G33" s="408"/>
      <c r="H33" s="327"/>
      <c r="I33" s="346"/>
      <c r="J33" s="346"/>
      <c r="K33" s="327"/>
      <c r="L33" s="408"/>
      <c r="M33" s="244"/>
      <c r="N33" s="244"/>
      <c r="O33" s="244"/>
      <c r="P33" s="244"/>
      <c r="Q33" s="9"/>
      <c r="S33" s="70">
        <f t="shared" si="14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5"/>
        <v>12</v>
      </c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f t="shared" si="12"/>
        <v>13</v>
      </c>
      <c r="BE33" s="10"/>
      <c r="BF33" s="6"/>
      <c r="BG33" s="6"/>
      <c r="BH33" s="6"/>
      <c r="BI33" s="6"/>
      <c r="BJ33" s="6"/>
      <c r="BK33" s="226"/>
      <c r="BL33" s="226"/>
      <c r="BM33" s="226"/>
      <c r="BN33" s="226"/>
      <c r="BO33" s="6"/>
      <c r="BP33" s="6"/>
      <c r="BQ33" s="6"/>
      <c r="BR33" s="6"/>
      <c r="BS33" s="6"/>
      <c r="BT33" s="9"/>
    </row>
    <row r="34" spans="1:72" x14ac:dyDescent="0.3">
      <c r="A34" s="70">
        <f t="shared" si="13"/>
        <v>13</v>
      </c>
      <c r="B34" s="314"/>
      <c r="C34" s="244"/>
      <c r="D34" s="244"/>
      <c r="E34" s="244"/>
      <c r="F34" s="17"/>
      <c r="G34" s="326"/>
      <c r="H34" s="128"/>
      <c r="I34" s="353"/>
      <c r="J34" s="353"/>
      <c r="K34" s="128"/>
      <c r="L34" s="408"/>
      <c r="M34" s="244"/>
      <c r="N34" s="244"/>
      <c r="O34" s="17"/>
      <c r="P34" s="17"/>
      <c r="Q34" s="9"/>
      <c r="S34" s="70">
        <f t="shared" si="14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5"/>
        <v>13</v>
      </c>
      <c r="BD34">
        <f t="shared" si="12"/>
        <v>14</v>
      </c>
      <c r="BE34" s="10"/>
      <c r="BF34" s="6"/>
      <c r="BG34" s="6"/>
      <c r="BH34" s="6"/>
      <c r="BI34" s="6"/>
      <c r="BJ34" s="6"/>
      <c r="BK34" s="219"/>
      <c r="BL34" s="219"/>
      <c r="BM34" s="219"/>
      <c r="BN34" s="219"/>
      <c r="BO34" s="6"/>
      <c r="BP34" s="6"/>
      <c r="BQ34" s="6"/>
      <c r="BR34" s="6"/>
      <c r="BS34" s="6"/>
      <c r="BT34" s="9"/>
    </row>
    <row r="35" spans="1:72" x14ac:dyDescent="0.3">
      <c r="A35" s="70">
        <f t="shared" si="13"/>
        <v>14</v>
      </c>
      <c r="B35" s="16"/>
      <c r="C35" s="17"/>
      <c r="D35" s="17"/>
      <c r="E35" s="17"/>
      <c r="F35" s="17"/>
      <c r="G35" s="326"/>
      <c r="H35" s="128"/>
      <c r="I35" s="219"/>
      <c r="J35" s="219"/>
      <c r="K35" s="128"/>
      <c r="L35" s="326"/>
      <c r="M35" s="17"/>
      <c r="N35" s="17"/>
      <c r="O35" s="17"/>
      <c r="P35" s="17"/>
      <c r="Q35" s="9"/>
      <c r="S35" s="70">
        <f t="shared" si="14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5"/>
        <v>14</v>
      </c>
      <c r="BD35">
        <f t="shared" si="12"/>
        <v>15</v>
      </c>
      <c r="BE35" s="13"/>
      <c r="BF35" s="14"/>
      <c r="BG35" s="14"/>
      <c r="BH35" s="14"/>
      <c r="BI35" s="14"/>
      <c r="BJ35" s="14"/>
      <c r="BK35" s="358"/>
      <c r="BL35" s="358"/>
      <c r="BM35" s="358"/>
      <c r="BN35" s="358"/>
      <c r="BO35" s="14"/>
      <c r="BP35" s="14"/>
      <c r="BQ35" s="14"/>
      <c r="BR35" s="14"/>
      <c r="BS35" s="14"/>
      <c r="BT35" s="15"/>
    </row>
    <row r="36" spans="1:72" x14ac:dyDescent="0.3">
      <c r="A36" s="70">
        <f t="shared" si="13"/>
        <v>15</v>
      </c>
      <c r="B36" s="32"/>
      <c r="C36" s="22"/>
      <c r="D36" s="14"/>
      <c r="E36" s="14"/>
      <c r="F36" s="14"/>
      <c r="G36" s="417"/>
      <c r="H36" s="350"/>
      <c r="I36" s="354"/>
      <c r="J36" s="354"/>
      <c r="K36" s="350"/>
      <c r="L36" s="417"/>
      <c r="M36" s="14"/>
      <c r="N36" s="14"/>
      <c r="O36" s="14"/>
      <c r="P36" s="14"/>
      <c r="Q36" s="15"/>
      <c r="S36" s="70">
        <f t="shared" si="14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5"/>
        <v>15</v>
      </c>
    </row>
    <row r="37" spans="1:72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2328" topLeftCell="O1" activePane="topRight"/>
      <selection activeCell="P30" sqref="P30"/>
      <selection pane="topRight" activeCell="AB23" sqref="AB23"/>
    </sheetView>
  </sheetViews>
  <sheetFormatPr defaultColWidth="8.88671875" defaultRowHeight="14.4" x14ac:dyDescent="0.3"/>
  <cols>
    <col min="1" max="16384" width="8.88671875" style="426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/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/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/>
      <c r="C5" s="305">
        <v>16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/>
      <c r="C6" s="305">
        <f>C4*C5</f>
        <v>256</v>
      </c>
      <c r="D6" s="305"/>
      <c r="E6" s="305"/>
      <c r="F6" s="305"/>
      <c r="G6" s="305"/>
      <c r="H6" s="305"/>
      <c r="I6" s="305"/>
      <c r="J6" s="305"/>
      <c r="K6" s="305"/>
      <c r="L6" s="305"/>
      <c r="M6" s="305"/>
      <c r="N6" s="305"/>
    </row>
    <row r="7" spans="1:18" x14ac:dyDescent="0.3">
      <c r="A7" s="305"/>
      <c r="B7" s="305"/>
      <c r="C7" s="305"/>
      <c r="D7" s="305"/>
      <c r="H7" s="305"/>
      <c r="I7" s="305"/>
      <c r="J7" s="305"/>
      <c r="K7" s="305"/>
      <c r="L7" s="305"/>
      <c r="M7" s="305"/>
      <c r="N7" s="305"/>
    </row>
    <row r="8" spans="1:18" x14ac:dyDescent="0.3">
      <c r="A8" s="305"/>
      <c r="B8" s="305" t="s">
        <v>342</v>
      </c>
      <c r="C8" s="305" t="s">
        <v>441</v>
      </c>
      <c r="D8" s="426" t="s">
        <v>453</v>
      </c>
      <c r="I8" s="427" t="s">
        <v>449</v>
      </c>
      <c r="J8" s="427" t="s">
        <v>450</v>
      </c>
      <c r="K8" s="305" t="s">
        <v>442</v>
      </c>
      <c r="L8" s="305" t="s">
        <v>443</v>
      </c>
      <c r="M8" s="427" t="s">
        <v>451</v>
      </c>
      <c r="N8" s="427" t="s">
        <v>452</v>
      </c>
    </row>
    <row r="9" spans="1:18" x14ac:dyDescent="0.3">
      <c r="A9" s="305" t="s">
        <v>444</v>
      </c>
      <c r="B9" s="428">
        <v>0.01</v>
      </c>
      <c r="C9" s="429">
        <f t="shared" ref="C9:C17" si="0">$C$6*B9</f>
        <v>2.56</v>
      </c>
      <c r="D9" s="430">
        <f>C9*$C$3</f>
        <v>40.96</v>
      </c>
      <c r="H9" s="430"/>
      <c r="I9" s="305">
        <v>96</v>
      </c>
      <c r="J9" s="305">
        <v>40</v>
      </c>
      <c r="K9" s="431">
        <f>I9-J9</f>
        <v>56</v>
      </c>
      <c r="L9" s="305">
        <f>K9*C9</f>
        <v>143.36000000000001</v>
      </c>
      <c r="M9" s="431">
        <f>L9/N9</f>
        <v>8.4329411764705888</v>
      </c>
      <c r="N9" s="435">
        <v>17</v>
      </c>
      <c r="O9" s="426">
        <v>40</v>
      </c>
      <c r="P9" s="430">
        <v>8</v>
      </c>
      <c r="Q9" s="426">
        <f>O9*P9</f>
        <v>320</v>
      </c>
      <c r="R9" s="434">
        <f>Q9/K9</f>
        <v>5.7142857142857144</v>
      </c>
    </row>
    <row r="10" spans="1:18" x14ac:dyDescent="0.3">
      <c r="A10" s="305" t="s">
        <v>149</v>
      </c>
      <c r="B10" s="428">
        <v>0.01</v>
      </c>
      <c r="C10" s="429">
        <f t="shared" si="0"/>
        <v>2.56</v>
      </c>
      <c r="D10" s="430">
        <f t="shared" ref="D10:D17" si="1">C10*$C$3</f>
        <v>40.96</v>
      </c>
      <c r="H10" s="430"/>
      <c r="I10" s="305">
        <v>64</v>
      </c>
      <c r="J10" s="305">
        <v>40</v>
      </c>
      <c r="K10" s="431">
        <f t="shared" ref="K10" si="2">I10-J10</f>
        <v>24</v>
      </c>
      <c r="L10" s="305">
        <f>K10*C10</f>
        <v>61.44</v>
      </c>
      <c r="M10" s="431">
        <f t="shared" ref="M10" si="3">L10/N10</f>
        <v>7.68</v>
      </c>
      <c r="N10" s="435">
        <v>8</v>
      </c>
      <c r="O10" s="426">
        <v>8</v>
      </c>
      <c r="P10" s="430">
        <v>8</v>
      </c>
      <c r="Q10" s="426">
        <f t="shared" ref="Q10:Q17" si="4">O10*P10</f>
        <v>64</v>
      </c>
      <c r="R10" s="434">
        <f>Q10/K10</f>
        <v>2.6666666666666665</v>
      </c>
    </row>
    <row r="11" spans="1:18" x14ac:dyDescent="0.3">
      <c r="A11" s="305" t="s">
        <v>148</v>
      </c>
      <c r="B11" s="428">
        <v>0.01</v>
      </c>
      <c r="C11" s="429">
        <f t="shared" si="0"/>
        <v>2.56</v>
      </c>
      <c r="D11" s="430">
        <f t="shared" si="1"/>
        <v>40.96</v>
      </c>
      <c r="H11" s="430"/>
      <c r="I11" s="305">
        <v>80</v>
      </c>
      <c r="J11" s="305">
        <v>48</v>
      </c>
      <c r="K11" s="431">
        <f>I11-J11</f>
        <v>32</v>
      </c>
      <c r="L11" s="305">
        <f>K11*C11</f>
        <v>81.92</v>
      </c>
      <c r="M11" s="431">
        <f>L11/N11</f>
        <v>8.1920000000000002</v>
      </c>
      <c r="N11" s="435">
        <v>10</v>
      </c>
      <c r="O11" s="426">
        <v>10</v>
      </c>
      <c r="P11" s="430">
        <v>8</v>
      </c>
      <c r="Q11" s="426">
        <f t="shared" si="4"/>
        <v>80</v>
      </c>
      <c r="R11" s="434">
        <f>Q11/K11</f>
        <v>2.5</v>
      </c>
    </row>
    <row r="12" spans="1:18" x14ac:dyDescent="0.3">
      <c r="A12" s="305" t="s">
        <v>445</v>
      </c>
      <c r="B12" s="428">
        <v>0.01</v>
      </c>
      <c r="C12" s="429">
        <f t="shared" si="0"/>
        <v>2.56</v>
      </c>
      <c r="D12" s="430">
        <f t="shared" si="1"/>
        <v>40.96</v>
      </c>
      <c r="H12" s="430"/>
      <c r="I12" s="305">
        <v>128</v>
      </c>
      <c r="J12" s="305">
        <v>16</v>
      </c>
      <c r="K12" s="431">
        <f>I12-J12</f>
        <v>112</v>
      </c>
      <c r="L12" s="305">
        <f>K12*C12</f>
        <v>286.72000000000003</v>
      </c>
      <c r="M12" s="431">
        <f t="shared" ref="M12:M17" si="5">L12/N12</f>
        <v>8.1920000000000002</v>
      </c>
      <c r="N12" s="435">
        <v>35</v>
      </c>
      <c r="O12" s="426">
        <v>35</v>
      </c>
      <c r="P12" s="430">
        <v>8</v>
      </c>
      <c r="Q12" s="426">
        <f t="shared" si="4"/>
        <v>280</v>
      </c>
      <c r="R12" s="434">
        <f>Q12/K12</f>
        <v>2.5</v>
      </c>
    </row>
    <row r="13" spans="1:18" x14ac:dyDescent="0.3">
      <c r="A13" s="305" t="s">
        <v>72</v>
      </c>
      <c r="B13" s="428">
        <v>6.0000000000000001E-3</v>
      </c>
      <c r="C13" s="429">
        <f t="shared" si="0"/>
        <v>1.536</v>
      </c>
      <c r="D13" s="430">
        <f t="shared" si="1"/>
        <v>24.576000000000001</v>
      </c>
      <c r="H13" s="430"/>
      <c r="I13" s="305">
        <v>68</v>
      </c>
      <c r="J13" s="305">
        <v>16</v>
      </c>
      <c r="K13" s="431">
        <f t="shared" ref="K13:K17" si="6">I13-J13</f>
        <v>52</v>
      </c>
      <c r="L13" s="305">
        <f>K13*C13</f>
        <v>79.872</v>
      </c>
      <c r="M13" s="431">
        <f t="shared" si="5"/>
        <v>7.9871999999999996</v>
      </c>
      <c r="N13" s="435">
        <v>10</v>
      </c>
      <c r="O13" s="426">
        <v>12</v>
      </c>
      <c r="P13" s="430">
        <v>8</v>
      </c>
      <c r="Q13" s="426">
        <f t="shared" si="4"/>
        <v>96</v>
      </c>
      <c r="R13" s="434">
        <f>Q13/K13</f>
        <v>1.8461538461538463</v>
      </c>
    </row>
    <row r="14" spans="1:18" x14ac:dyDescent="0.3">
      <c r="A14" s="305" t="s">
        <v>151</v>
      </c>
      <c r="B14" s="428">
        <v>1.5E-3</v>
      </c>
      <c r="C14" s="429">
        <f t="shared" si="0"/>
        <v>0.38400000000000001</v>
      </c>
      <c r="D14" s="430">
        <f t="shared" si="1"/>
        <v>6.1440000000000001</v>
      </c>
      <c r="H14" s="430"/>
      <c r="I14" s="305">
        <v>34</v>
      </c>
      <c r="J14" s="305">
        <v>5</v>
      </c>
      <c r="K14" s="431">
        <f t="shared" si="6"/>
        <v>29</v>
      </c>
      <c r="L14" s="305">
        <f>K14*C14</f>
        <v>11.136000000000001</v>
      </c>
      <c r="M14" s="431">
        <f t="shared" si="5"/>
        <v>3.7120000000000002</v>
      </c>
      <c r="N14" s="435">
        <v>3</v>
      </c>
      <c r="O14" s="426">
        <v>4</v>
      </c>
      <c r="P14" s="430">
        <v>3</v>
      </c>
      <c r="Q14" s="426">
        <f t="shared" si="4"/>
        <v>12</v>
      </c>
      <c r="R14" s="434">
        <f>Q14/K14</f>
        <v>0.41379310344827586</v>
      </c>
    </row>
    <row r="15" spans="1:18" x14ac:dyDescent="0.3">
      <c r="A15" s="305" t="s">
        <v>446</v>
      </c>
      <c r="B15" s="428">
        <v>1.4E-3</v>
      </c>
      <c r="C15" s="429">
        <f t="shared" si="0"/>
        <v>0.3584</v>
      </c>
      <c r="D15" s="430">
        <f t="shared" si="1"/>
        <v>5.7343999999999999</v>
      </c>
      <c r="H15" s="430"/>
      <c r="I15" s="305">
        <v>30</v>
      </c>
      <c r="J15" s="305">
        <v>5</v>
      </c>
      <c r="K15" s="431">
        <f>I15-J15</f>
        <v>25</v>
      </c>
      <c r="L15" s="305">
        <f>K15*C15</f>
        <v>8.9599999999999991</v>
      </c>
      <c r="M15" s="431">
        <f>L15/N15</f>
        <v>4.4799999999999995</v>
      </c>
      <c r="N15" s="435">
        <v>2</v>
      </c>
      <c r="O15" s="426">
        <v>3</v>
      </c>
      <c r="P15" s="430">
        <v>2</v>
      </c>
      <c r="Q15" s="426">
        <f t="shared" si="4"/>
        <v>6</v>
      </c>
      <c r="R15" s="434">
        <f>Q15/K15</f>
        <v>0.24</v>
      </c>
    </row>
    <row r="16" spans="1:18" x14ac:dyDescent="0.3">
      <c r="A16" s="305" t="s">
        <v>447</v>
      </c>
      <c r="B16" s="428">
        <v>8.0000000000000002E-3</v>
      </c>
      <c r="C16" s="429">
        <f t="shared" si="0"/>
        <v>2.048</v>
      </c>
      <c r="D16" s="430">
        <f t="shared" si="1"/>
        <v>32.768000000000001</v>
      </c>
      <c r="H16" s="430"/>
      <c r="I16" s="305">
        <v>17</v>
      </c>
      <c r="J16" s="305">
        <v>8</v>
      </c>
      <c r="K16" s="431">
        <f t="shared" si="6"/>
        <v>9</v>
      </c>
      <c r="L16" s="305">
        <f>K16*C16</f>
        <v>18.432000000000002</v>
      </c>
      <c r="M16" s="431">
        <f t="shared" si="5"/>
        <v>3.6864000000000003</v>
      </c>
      <c r="N16" s="435">
        <v>5</v>
      </c>
      <c r="O16" s="426">
        <v>6</v>
      </c>
      <c r="P16" s="430">
        <v>4</v>
      </c>
      <c r="Q16" s="426">
        <f t="shared" si="4"/>
        <v>24</v>
      </c>
      <c r="R16" s="434">
        <f>Q16/K16</f>
        <v>2.6666666666666665</v>
      </c>
    </row>
    <row r="17" spans="1:29" x14ac:dyDescent="0.3">
      <c r="A17" s="305" t="s">
        <v>448</v>
      </c>
      <c r="B17" s="428">
        <v>1.5E-3</v>
      </c>
      <c r="C17" s="429">
        <f t="shared" si="0"/>
        <v>0.38400000000000001</v>
      </c>
      <c r="D17" s="430">
        <f t="shared" si="1"/>
        <v>6.1440000000000001</v>
      </c>
      <c r="H17" s="430"/>
      <c r="I17" s="305">
        <v>16</v>
      </c>
      <c r="J17" s="305">
        <v>1</v>
      </c>
      <c r="K17" s="431">
        <f t="shared" si="6"/>
        <v>15</v>
      </c>
      <c r="L17" s="305">
        <f>K17*C17</f>
        <v>5.76</v>
      </c>
      <c r="M17" s="431">
        <f t="shared" si="5"/>
        <v>2.88</v>
      </c>
      <c r="N17" s="435">
        <v>2</v>
      </c>
      <c r="O17" s="426">
        <v>2</v>
      </c>
      <c r="P17" s="430">
        <v>2</v>
      </c>
      <c r="Q17" s="426">
        <f t="shared" si="4"/>
        <v>4</v>
      </c>
      <c r="R17" s="434">
        <f>Q17/K17</f>
        <v>0.26666666666666666</v>
      </c>
    </row>
    <row r="18" spans="1:29" x14ac:dyDescent="0.3">
      <c r="A18" s="305"/>
      <c r="B18" s="305"/>
      <c r="C18" s="305"/>
      <c r="D18" s="305"/>
      <c r="E18" s="305"/>
      <c r="F18" s="305"/>
      <c r="G18" s="305"/>
      <c r="H18" s="305"/>
      <c r="I18" s="305"/>
      <c r="J18" s="305"/>
      <c r="K18" s="305"/>
      <c r="L18" s="305"/>
      <c r="M18" s="305"/>
      <c r="N18" s="305"/>
    </row>
    <row r="19" spans="1:29" x14ac:dyDescent="0.3">
      <c r="A19" s="305"/>
      <c r="B19" s="428"/>
      <c r="C19" s="429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8"/>
      <c r="C20" s="429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6" t="s">
        <v>454</v>
      </c>
      <c r="F21" s="426" t="s">
        <v>454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30">
        <f>B9*$D$20</f>
        <v>598.23</v>
      </c>
      <c r="E22" s="430"/>
      <c r="F22" s="430">
        <f>K9*C9</f>
        <v>143.36000000000001</v>
      </c>
      <c r="G22" s="431">
        <f>F22*$K$21</f>
        <v>1970.64</v>
      </c>
      <c r="H22" s="433">
        <f>G22/K$19</f>
        <v>4.3750000000000004E-3</v>
      </c>
      <c r="I22" s="430">
        <f>Q9*$K$21</f>
        <v>4398.75</v>
      </c>
      <c r="J22" s="433">
        <f>I22/K$19</f>
        <v>9.765625E-3</v>
      </c>
      <c r="K22" s="432"/>
      <c r="L22" s="433">
        <f>K22/K$19</f>
        <v>0</v>
      </c>
      <c r="M22" s="433"/>
      <c r="N22" s="305">
        <f>F22*$O$21</f>
        <v>1659.8400000000001</v>
      </c>
      <c r="O22" s="305">
        <v>6511</v>
      </c>
      <c r="P22" s="433">
        <f>O22/O$19</f>
        <v>1.9613336225178329E-2</v>
      </c>
      <c r="R22" s="305">
        <f>F22*$S$21</f>
        <v>16620.800000000003</v>
      </c>
      <c r="S22" s="305">
        <v>50813</v>
      </c>
      <c r="T22" s="433">
        <f>S22/S$19</f>
        <v>2.1949080793420415E-2</v>
      </c>
      <c r="W22" s="305">
        <v>18509</v>
      </c>
      <c r="X22" s="433">
        <f>W22/W$19</f>
        <v>8.5976402824228908E-3</v>
      </c>
      <c r="Z22" s="305">
        <v>21511</v>
      </c>
      <c r="AA22" s="433">
        <f>Z22/Z$19</f>
        <v>8.4655647382920109E-3</v>
      </c>
      <c r="AB22" s="305">
        <v>20101</v>
      </c>
      <c r="AC22" s="433">
        <f>AB22/AB$19</f>
        <v>6.7127564078588104E-3</v>
      </c>
    </row>
    <row r="23" spans="1:29" x14ac:dyDescent="0.3">
      <c r="D23" s="430">
        <f>B10*$D$20</f>
        <v>598.23</v>
      </c>
      <c r="E23" s="430"/>
      <c r="F23" s="430">
        <f t="shared" ref="F23:F30" si="7">K10*C10</f>
        <v>61.44</v>
      </c>
      <c r="G23" s="431">
        <f>F23*$K$21</f>
        <v>844.56</v>
      </c>
      <c r="H23" s="433">
        <f t="shared" ref="H23:H30" si="8">G23/K$19</f>
        <v>1.8749999999999999E-3</v>
      </c>
      <c r="I23" s="430">
        <f>Q10*$K$21</f>
        <v>879.75</v>
      </c>
      <c r="J23" s="433">
        <f t="shared" ref="J23:J30" si="9">I23/K$19</f>
        <v>1.953125E-3</v>
      </c>
      <c r="K23" s="432"/>
      <c r="L23" s="433">
        <f>K23/K$19</f>
        <v>0</v>
      </c>
      <c r="N23" s="305">
        <f>F23*$O$21</f>
        <v>711.36</v>
      </c>
      <c r="P23" s="433">
        <f>O23/O$19</f>
        <v>0</v>
      </c>
      <c r="R23" s="305">
        <f>F23*$S$21</f>
        <v>7123.2</v>
      </c>
      <c r="T23" s="433">
        <f>S23/S$19</f>
        <v>0</v>
      </c>
      <c r="X23" s="433">
        <f>W23/W$19</f>
        <v>0</v>
      </c>
      <c r="AA23" s="433">
        <f>Z23/Z$19</f>
        <v>0</v>
      </c>
      <c r="AC23" s="433">
        <f>AB23/AB$19</f>
        <v>0</v>
      </c>
    </row>
    <row r="24" spans="1:29" x14ac:dyDescent="0.3">
      <c r="D24" s="430">
        <f>B11*$D$20</f>
        <v>598.23</v>
      </c>
      <c r="E24" s="430"/>
      <c r="F24" s="430">
        <f t="shared" si="7"/>
        <v>81.92</v>
      </c>
      <c r="G24" s="431">
        <f>F24*$K$21</f>
        <v>1126.08</v>
      </c>
      <c r="H24" s="433">
        <f t="shared" si="8"/>
        <v>2.5000000000000001E-3</v>
      </c>
      <c r="I24" s="430">
        <f>Q11*$K$21</f>
        <v>1099.6875</v>
      </c>
      <c r="J24" s="433">
        <f t="shared" si="9"/>
        <v>2.44140625E-3</v>
      </c>
      <c r="K24" s="432">
        <v>939</v>
      </c>
      <c r="L24" s="433">
        <f>K24/K$19</f>
        <v>2.0846653878942882E-3</v>
      </c>
      <c r="N24" s="305">
        <f>F24*$O$21</f>
        <v>948.48</v>
      </c>
      <c r="P24" s="433">
        <f>O24/O$19</f>
        <v>0</v>
      </c>
      <c r="R24" s="305">
        <f>F24*$S$21</f>
        <v>9497.6</v>
      </c>
      <c r="T24" s="433">
        <f>S24/S$19</f>
        <v>0</v>
      </c>
      <c r="X24" s="433">
        <f>W24/W$19</f>
        <v>0</v>
      </c>
      <c r="AA24" s="433">
        <f>Z24/Z$19</f>
        <v>0</v>
      </c>
      <c r="AC24" s="433">
        <f>AB24/AB$19</f>
        <v>0</v>
      </c>
    </row>
    <row r="25" spans="1:29" x14ac:dyDescent="0.3">
      <c r="D25" s="430">
        <f>B12*$D$20</f>
        <v>598.23</v>
      </c>
      <c r="E25" s="430"/>
      <c r="F25" s="430">
        <f t="shared" si="7"/>
        <v>286.72000000000003</v>
      </c>
      <c r="G25" s="431">
        <f>F25*$K$21</f>
        <v>3941.28</v>
      </c>
      <c r="H25" s="433">
        <f t="shared" si="8"/>
        <v>8.7500000000000008E-3</v>
      </c>
      <c r="I25" s="430">
        <f>Q12*$K$21</f>
        <v>3848.90625</v>
      </c>
      <c r="J25" s="433">
        <f t="shared" si="9"/>
        <v>8.544921875E-3</v>
      </c>
      <c r="K25" s="432">
        <v>2749</v>
      </c>
      <c r="L25" s="433">
        <f>K25/K$19</f>
        <v>6.1030299801079855E-3</v>
      </c>
      <c r="N25" s="305">
        <f>F25*$O$21</f>
        <v>3319.6800000000003</v>
      </c>
      <c r="O25" s="426">
        <v>2699</v>
      </c>
      <c r="P25" s="433">
        <f>O25/O$19</f>
        <v>8.1303017158280318E-3</v>
      </c>
      <c r="R25" s="305">
        <f>F25*$S$21</f>
        <v>33241.600000000006</v>
      </c>
      <c r="S25" s="426">
        <v>19441</v>
      </c>
      <c r="T25" s="433">
        <f>S25/S$19</f>
        <v>8.3976950722233733E-3</v>
      </c>
      <c r="W25" s="426">
        <v>13749</v>
      </c>
      <c r="X25" s="433">
        <f>W25/W$19</f>
        <v>6.3865663322185059E-3</v>
      </c>
      <c r="Z25" s="426">
        <v>15221</v>
      </c>
      <c r="AA25" s="433">
        <f>Z25/Z$19</f>
        <v>5.9901613537977176E-3</v>
      </c>
      <c r="AB25" s="426">
        <v>14406</v>
      </c>
      <c r="AC25" s="433">
        <f>AB25/AB$19</f>
        <v>4.8109033785191796E-3</v>
      </c>
    </row>
    <row r="26" spans="1:29" x14ac:dyDescent="0.3">
      <c r="D26" s="430">
        <f>B13*$D$20</f>
        <v>358.93799999999999</v>
      </c>
      <c r="E26" s="430"/>
      <c r="F26" s="430">
        <f t="shared" si="7"/>
        <v>79.872</v>
      </c>
      <c r="G26" s="431">
        <f>F26*$K$21</f>
        <v>1097.9280000000001</v>
      </c>
      <c r="H26" s="433">
        <f t="shared" si="8"/>
        <v>2.4375000000000004E-3</v>
      </c>
      <c r="I26" s="430">
        <f>Q13*$K$21</f>
        <v>1319.625</v>
      </c>
      <c r="J26" s="433">
        <f t="shared" si="9"/>
        <v>2.9296875E-3</v>
      </c>
      <c r="K26" s="432">
        <v>1118</v>
      </c>
      <c r="L26" s="433">
        <f>K26/K$19</f>
        <v>2.4820616652458083E-3</v>
      </c>
      <c r="N26" s="305">
        <f>F26*$O$21</f>
        <v>924.76800000000003</v>
      </c>
      <c r="O26" s="426">
        <v>1142</v>
      </c>
      <c r="P26" s="433">
        <f>O26/O$19</f>
        <v>3.4400906111432426E-3</v>
      </c>
      <c r="R26" s="305">
        <f>F26*$S$21</f>
        <v>9260.16</v>
      </c>
      <c r="S26" s="426">
        <v>10442</v>
      </c>
      <c r="T26" s="433">
        <f>S26/S$19</f>
        <v>4.5105052180523875E-3</v>
      </c>
      <c r="W26" s="426">
        <v>7146</v>
      </c>
      <c r="X26" s="433">
        <f>W26/W$19</f>
        <v>3.3193979933110367E-3</v>
      </c>
      <c r="Z26" s="426">
        <v>8389</v>
      </c>
      <c r="AA26" s="433">
        <f>Z26/Z$19</f>
        <v>3.3014561196379379E-3</v>
      </c>
      <c r="AB26" s="426">
        <v>6983</v>
      </c>
      <c r="AC26" s="433">
        <f>AB26/AB$19</f>
        <v>2.3319823887407629E-3</v>
      </c>
    </row>
    <row r="27" spans="1:29" x14ac:dyDescent="0.3">
      <c r="D27" s="430">
        <f>B14*$D$20</f>
        <v>89.734499999999997</v>
      </c>
      <c r="E27" s="430">
        <v>61</v>
      </c>
      <c r="F27" s="430">
        <f t="shared" si="7"/>
        <v>11.136000000000001</v>
      </c>
      <c r="G27" s="431">
        <f>F27*$K$21</f>
        <v>153.07650000000001</v>
      </c>
      <c r="H27" s="433">
        <f t="shared" si="8"/>
        <v>3.3984375000000003E-4</v>
      </c>
      <c r="I27" s="430">
        <f>Q14*$K$21</f>
        <v>164.953125</v>
      </c>
      <c r="J27" s="433">
        <f t="shared" si="9"/>
        <v>3.662109375E-4</v>
      </c>
      <c r="K27" s="432">
        <v>175</v>
      </c>
      <c r="L27" s="433">
        <f>K27/K$19</f>
        <v>3.8851591361182153E-4</v>
      </c>
      <c r="N27" s="305">
        <f>F27*$O$21</f>
        <v>128.934</v>
      </c>
      <c r="O27" s="426">
        <v>74</v>
      </c>
      <c r="P27" s="433">
        <f>O27/O$19</f>
        <v>2.2291305186042029E-4</v>
      </c>
      <c r="R27" s="305">
        <f>F27*$S$21</f>
        <v>1291.0800000000002</v>
      </c>
      <c r="S27" s="426">
        <v>993</v>
      </c>
      <c r="T27" s="433">
        <f>S27/S$19</f>
        <v>4.2893427327389593E-4</v>
      </c>
      <c r="W27" s="426">
        <v>1031</v>
      </c>
      <c r="X27" s="433">
        <f>W27/W$19</f>
        <v>4.7891118543292455E-4</v>
      </c>
      <c r="Z27" s="426">
        <v>1089</v>
      </c>
      <c r="AA27" s="433">
        <f>Z27/Z$19</f>
        <v>4.2857142857142855E-4</v>
      </c>
      <c r="AB27" s="426">
        <v>615</v>
      </c>
      <c r="AC27" s="433">
        <f>AB27/AB$19</f>
        <v>2.0538009008672049E-4</v>
      </c>
    </row>
    <row r="28" spans="1:29" x14ac:dyDescent="0.3">
      <c r="D28" s="430">
        <f>B15*$D$20</f>
        <v>83.752200000000002</v>
      </c>
      <c r="E28" s="430">
        <v>57</v>
      </c>
      <c r="F28" s="430">
        <f t="shared" si="7"/>
        <v>8.9599999999999991</v>
      </c>
      <c r="G28" s="431">
        <f>F28*$K$21</f>
        <v>123.16499999999999</v>
      </c>
      <c r="H28" s="433">
        <f t="shared" si="8"/>
        <v>2.7343749999999997E-4</v>
      </c>
      <c r="I28" s="430">
        <f>Q15*$K$21</f>
        <v>82.4765625</v>
      </c>
      <c r="J28" s="433">
        <f t="shared" si="9"/>
        <v>1.8310546875E-4</v>
      </c>
      <c r="K28" s="432">
        <v>111</v>
      </c>
      <c r="L28" s="433">
        <f>K28/K$19</f>
        <v>2.4643009377664109E-4</v>
      </c>
      <c r="N28" s="305">
        <f>F28*$O$21</f>
        <v>103.74</v>
      </c>
      <c r="O28" s="426">
        <v>52</v>
      </c>
      <c r="P28" s="433">
        <f>O28/O$19</f>
        <v>1.5664160401002505E-4</v>
      </c>
      <c r="R28" s="305">
        <f>F28*$S$21</f>
        <v>1038.8</v>
      </c>
      <c r="S28" s="426">
        <v>418</v>
      </c>
      <c r="T28" s="433">
        <f>S28/S$19</f>
        <v>1.8055843527541642E-4</v>
      </c>
      <c r="W28" s="426">
        <v>680</v>
      </c>
      <c r="X28" s="433">
        <f>W28/W$19</f>
        <v>3.1586770717205502E-4</v>
      </c>
      <c r="Z28" s="426">
        <v>537</v>
      </c>
      <c r="AA28" s="433">
        <f>Z28/Z$19</f>
        <v>2.1133412042502952E-4</v>
      </c>
      <c r="AB28" s="426">
        <v>349</v>
      </c>
      <c r="AC28" s="433">
        <f>AB28/AB$19</f>
        <v>1.1654902673213895E-4</v>
      </c>
    </row>
    <row r="29" spans="1:29" x14ac:dyDescent="0.3">
      <c r="D29" s="430">
        <f>B16*$D$20</f>
        <v>478.584</v>
      </c>
      <c r="E29" s="430">
        <v>322</v>
      </c>
      <c r="F29" s="430">
        <f t="shared" si="7"/>
        <v>18.432000000000002</v>
      </c>
      <c r="G29" s="431">
        <f>F29*$K$21</f>
        <v>253.36800000000002</v>
      </c>
      <c r="H29" s="433">
        <f t="shared" si="8"/>
        <v>5.6250000000000007E-4</v>
      </c>
      <c r="I29" s="430">
        <f>Q16*$K$21</f>
        <v>329.90625</v>
      </c>
      <c r="J29" s="433">
        <f t="shared" si="9"/>
        <v>7.32421875E-4</v>
      </c>
      <c r="K29" s="432">
        <v>322</v>
      </c>
      <c r="L29" s="433">
        <f>K29/K$19</f>
        <v>7.1486928104575159E-4</v>
      </c>
      <c r="N29" s="305">
        <f>F29*$O$21</f>
        <v>213.40800000000002</v>
      </c>
      <c r="O29" s="426">
        <v>296</v>
      </c>
      <c r="P29" s="433">
        <f>O29/O$19</f>
        <v>8.9165220744168118E-4</v>
      </c>
      <c r="R29" s="305">
        <f>F29*$S$21</f>
        <v>2136.96</v>
      </c>
      <c r="S29" s="426">
        <v>3067</v>
      </c>
      <c r="T29" s="433">
        <f>S29/S$19</f>
        <v>1.3248151219849332E-3</v>
      </c>
      <c r="W29" s="426">
        <v>2023</v>
      </c>
      <c r="X29" s="433">
        <f>W29/W$19</f>
        <v>9.3970642883686359E-4</v>
      </c>
      <c r="Z29" s="426">
        <v>2242</v>
      </c>
      <c r="AA29" s="433">
        <f>Z29/Z$19</f>
        <v>8.8232979142070051E-4</v>
      </c>
      <c r="AB29" s="426">
        <v>1664</v>
      </c>
      <c r="AC29" s="433">
        <f>AB29/AB$19</f>
        <v>5.5569507301512664E-4</v>
      </c>
    </row>
    <row r="30" spans="1:29" x14ac:dyDescent="0.3">
      <c r="D30" s="430">
        <f>B17*$D$20</f>
        <v>89.734499999999997</v>
      </c>
      <c r="E30" s="430">
        <v>96</v>
      </c>
      <c r="F30" s="430">
        <f t="shared" si="7"/>
        <v>5.76</v>
      </c>
      <c r="G30" s="431">
        <f>F30*$K$21</f>
        <v>79.177499999999995</v>
      </c>
      <c r="H30" s="433">
        <f t="shared" si="8"/>
        <v>1.7578124999999999E-4</v>
      </c>
      <c r="I30" s="430">
        <f>Q17*$K$21</f>
        <v>54.984375</v>
      </c>
      <c r="J30" s="433">
        <f t="shared" si="9"/>
        <v>1.220703125E-4</v>
      </c>
      <c r="K30" s="432">
        <v>96</v>
      </c>
      <c r="L30" s="433">
        <f>K30/K$19</f>
        <v>2.1312872975277067E-4</v>
      </c>
      <c r="N30" s="305">
        <f>F30*$O$21</f>
        <v>66.69</v>
      </c>
      <c r="O30" s="426">
        <v>45</v>
      </c>
      <c r="P30" s="433">
        <f>O30/O$19</f>
        <v>1.3555523423944477E-4</v>
      </c>
      <c r="R30" s="305">
        <f>F30*$S$21</f>
        <v>667.8</v>
      </c>
      <c r="S30" s="426">
        <v>404</v>
      </c>
      <c r="T30" s="433">
        <f>S30/S$19</f>
        <v>1.7451102356762734E-4</v>
      </c>
      <c r="W30" s="426">
        <v>470</v>
      </c>
      <c r="X30" s="433">
        <f>W30/W$19</f>
        <v>2.1832032701597919E-4</v>
      </c>
      <c r="Z30" s="426">
        <v>365</v>
      </c>
      <c r="AA30" s="433">
        <f>Z30/Z$19</f>
        <v>1.4364423455332547E-4</v>
      </c>
      <c r="AB30" s="426">
        <v>254</v>
      </c>
      <c r="AC30" s="433">
        <f>AB30/AB$19</f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7</vt:i4>
      </vt:variant>
    </vt:vector>
  </HeadingPairs>
  <TitlesOfParts>
    <vt:vector size="50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2012-07-03T10:42:26Z</dcterms:modified>
</cp:coreProperties>
</file>