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bookViews>
    <workbookView xWindow="0" yWindow="0" windowWidth="23460" windowHeight="10665" tabRatio="779" firstSheet="27" activeTab="28"/>
  </bookViews>
  <sheets>
    <sheet name="Ideas" sheetId="3" r:id="rId1"/>
    <sheet name="Building Nines Circles" sheetId="38" state="hidden" r:id="rId2"/>
    <sheet name="Plat types" sheetId="20" r:id="rId3"/>
    <sheet name="City 10" sheetId="8" r:id="rId4"/>
    <sheet name="City with River" sheetId="12" r:id="rId5"/>
    <sheet name="Large Road" sheetId="14" r:id="rId6"/>
    <sheet name="City names" sheetId="11" r:id="rId7"/>
    <sheet name="Digits" sheetId="13" state="hidden" r:id="rId8"/>
    <sheet name="Water Rail Road" sheetId="15" state="hidden" r:id="rId9"/>
    <sheet name="Street names" sheetId="51" r:id="rId10"/>
    <sheet name="Building Nines" sheetId="21" state="hidden" r:id="rId11"/>
    <sheet name="Building Walls" sheetId="22" r:id="rId12"/>
    <sheet name="Compass" sheetId="37" r:id="rId13"/>
    <sheet name="Circles" sheetId="36" state="hidden" r:id="rId14"/>
    <sheet name="Windows" sheetId="23" state="hidden" r:id="rId15"/>
    <sheet name="Circle" sheetId="24" state="hidden" r:id="rId16"/>
    <sheet name="Sewers" sheetId="30" state="hidden" r:id="rId17"/>
    <sheet name="Dirt Street" sheetId="25" state="hidden" r:id="rId18"/>
    <sheet name="Neighbors" sheetId="31" state="hidden" r:id="rId19"/>
    <sheet name="Parks" sheetId="33" r:id="rId20"/>
    <sheet name="Cisterns" sheetId="34" r:id="rId21"/>
    <sheet name="Roundabout" sheetId="35" r:id="rId22"/>
    <sheet name="Intersections" sheetId="41" r:id="rId23"/>
    <sheet name="Tunnels" sheetId="42" r:id="rId24"/>
    <sheet name="Bridge" sheetId="43" r:id="rId25"/>
    <sheet name="House" sheetId="44" r:id="rId26"/>
    <sheet name="Drilling Platform" sheetId="45" r:id="rId27"/>
    <sheet name="Mineshafts" sheetId="47" r:id="rId28"/>
    <sheet name="Bunkers" sheetId="48" r:id="rId29"/>
    <sheet name="Sewers2" sheetId="49" r:id="rId30"/>
    <sheet name="Ore Distribution" sheetId="50" r:id="rId31"/>
    <sheet name="Tekkit Ores" sheetId="52" state="hidden" r:id="rId32"/>
    <sheet name="Balloon" sheetId="53" r:id="rId33"/>
    <sheet name="Interior" sheetId="54" state="hidden" r:id="rId34"/>
    <sheet name="Interior (2)" sheetId="55" state="hidden" r:id="rId35"/>
    <sheet name="Interior (3)" sheetId="60" state="hidden" r:id="rId36"/>
    <sheet name="Interior (4)" sheetId="62" state="hidden" r:id="rId37"/>
    <sheet name="Interior (5)" sheetId="63" state="hidden" r:id="rId38"/>
    <sheet name="Interior (8)" sheetId="67" state="hidden" r:id="rId39"/>
    <sheet name="Interior (7)" sheetId="66" state="hidden" r:id="rId40"/>
    <sheet name="Stairs" sheetId="65" r:id="rId41"/>
    <sheet name="Interior Walls (3)" sheetId="75" state="hidden" r:id="rId42"/>
    <sheet name="Interior Walls (2)" sheetId="74" state="hidden" r:id="rId43"/>
    <sheet name="Interior Walls" sheetId="71" r:id="rId44"/>
    <sheet name="Interior Walls Alternates" sheetId="72" state="hidden" r:id="rId45"/>
    <sheet name="Stairs &amp; Walls" sheetId="68" state="hidden" r:id="rId46"/>
    <sheet name="Curved Skip" sheetId="61" state="hidden" r:id="rId47"/>
    <sheet name="Interior Doors" sheetId="73" r:id="rId48"/>
    <sheet name="Exterior Doors" sheetId="70" r:id="rId49"/>
    <sheet name="Office Cubes" sheetId="69" r:id="rId50"/>
    <sheet name="Bank" sheetId="56" r:id="rId51"/>
    <sheet name="Tent" sheetId="76" r:id="rId52"/>
    <sheet name="Castle" sheetId="57" r:id="rId53"/>
    <sheet name="Farm" sheetId="77" r:id="rId54"/>
    <sheet name="Paste Logic" sheetId="58" r:id="rId55"/>
    <sheet name="Odds" sheetId="80" r:id="rId56"/>
    <sheet name="Trees" sheetId="78" r:id="rId57"/>
    <sheet name="Astral Grid" sheetId="82" r:id="rId58"/>
    <sheet name="Rails" sheetId="88" r:id="rId59"/>
    <sheet name="Astral Math" sheetId="83" r:id="rId60"/>
    <sheet name="Noise Dist" sheetId="85" r:id="rId61"/>
    <sheet name="Black Cube" sheetId="86" r:id="rId62"/>
    <sheet name="Black Maze" sheetId="87" r:id="rId63"/>
    <sheet name="Mazeland" sheetId="91" r:id="rId64"/>
    <sheet name="The Pit" sheetId="92" r:id="rId65"/>
    <sheet name="Astral Nexus" sheetId="90" r:id="rId66"/>
    <sheet name="Ores" sheetId="93" r:id="rId67"/>
  </sheets>
  <definedNames>
    <definedName name="between">'Street names'!$N$2</definedName>
    <definedName name="ChunkWidth">'Paste Logic'!$BC$2</definedName>
    <definedName name="CurveSkip">'Curved Skip'!$U$1</definedName>
    <definedName name="FudgeFloorsAbove">Ideas!$D$7</definedName>
    <definedName name="FudgeFloorsBelow">Ideas!$D$6</definedName>
    <definedName name="StreetLevel">Ideas!$C$8</definedName>
  </definedNames>
  <calcPr calcId="162913"/>
  <oleSize ref="BL1:FW48"/>
</workbook>
</file>

<file path=xl/sharedStrings.xml><?xml version="1.0" encoding="utf-8"?>
<sst xmlns="http://schemas.openxmlformats.org/spreadsheetml/2006/main" count="2444" uniqueCount="791">
  <si>
    <t>grove</t>
  </si>
  <si>
    <t>ville</t>
  </si>
  <si>
    <t>town</t>
  </si>
  <si>
    <t>ship</t>
  </si>
  <si>
    <t>view</t>
  </si>
  <si>
    <t>bank</t>
  </si>
  <si>
    <t>bridge</t>
  </si>
  <si>
    <t>dell</t>
  </si>
  <si>
    <t>Mount</t>
  </si>
  <si>
    <t>New</t>
  </si>
  <si>
    <t>North</t>
  </si>
  <si>
    <t>South</t>
  </si>
  <si>
    <t>East</t>
  </si>
  <si>
    <t>West</t>
  </si>
  <si>
    <t>mount</t>
  </si>
  <si>
    <t>stead</t>
  </si>
  <si>
    <t>Charles</t>
  </si>
  <si>
    <t>York</t>
  </si>
  <si>
    <t>Spring</t>
  </si>
  <si>
    <t>Cove</t>
  </si>
  <si>
    <t>Fair</t>
  </si>
  <si>
    <t>Beech</t>
  </si>
  <si>
    <t>Mill</t>
  </si>
  <si>
    <t>Falls</t>
  </si>
  <si>
    <t>lawn</t>
  </si>
  <si>
    <t>Lake</t>
  </si>
  <si>
    <t>Fort</t>
  </si>
  <si>
    <t>Crossing</t>
  </si>
  <si>
    <t>Springs</t>
  </si>
  <si>
    <t>way</t>
  </si>
  <si>
    <t>caster</t>
  </si>
  <si>
    <t>Center</t>
  </si>
  <si>
    <t>park</t>
  </si>
  <si>
    <t>brook</t>
  </si>
  <si>
    <t>vale</t>
  </si>
  <si>
    <t>Elm</t>
  </si>
  <si>
    <t>Oak</t>
  </si>
  <si>
    <t>Willow</t>
  </si>
  <si>
    <t>Hans</t>
  </si>
  <si>
    <t>Win</t>
  </si>
  <si>
    <t>Ridge</t>
  </si>
  <si>
    <t>wich</t>
  </si>
  <si>
    <t>ton</t>
  </si>
  <si>
    <t>Salem</t>
  </si>
  <si>
    <t>Mans</t>
  </si>
  <si>
    <t>Bank</t>
  </si>
  <si>
    <t>Upper</t>
  </si>
  <si>
    <t>Lower</t>
  </si>
  <si>
    <t>dam</t>
  </si>
  <si>
    <t>Estates</t>
  </si>
  <si>
    <t>line</t>
  </si>
  <si>
    <t>field</t>
  </si>
  <si>
    <t>Grand</t>
  </si>
  <si>
    <t>Wood</t>
  </si>
  <si>
    <t>Crest</t>
  </si>
  <si>
    <t>Knox</t>
  </si>
  <si>
    <t>Ross</t>
  </si>
  <si>
    <t>mont</t>
  </si>
  <si>
    <t>more</t>
  </si>
  <si>
    <t>moore</t>
  </si>
  <si>
    <t>side</t>
  </si>
  <si>
    <t>Day</t>
  </si>
  <si>
    <t>Night</t>
  </si>
  <si>
    <t>Wes</t>
  </si>
  <si>
    <t>opolis</t>
  </si>
  <si>
    <t>Hill</t>
  </si>
  <si>
    <t>Junction</t>
  </si>
  <si>
    <t>bay</t>
  </si>
  <si>
    <t>Sharon</t>
  </si>
  <si>
    <t>Ash</t>
  </si>
  <si>
    <t>Maple</t>
  </si>
  <si>
    <t>Ben</t>
  </si>
  <si>
    <t>Iron</t>
  </si>
  <si>
    <t>Deer</t>
  </si>
  <si>
    <t>Royal</t>
  </si>
  <si>
    <t>ford</t>
  </si>
  <si>
    <t>Annex</t>
  </si>
  <si>
    <t>Landing</t>
  </si>
  <si>
    <t>Hart</t>
  </si>
  <si>
    <t>Dan</t>
  </si>
  <si>
    <t>vania</t>
  </si>
  <si>
    <t>Eagle</t>
  </si>
  <si>
    <t>Blan</t>
  </si>
  <si>
    <t>Haven</t>
  </si>
  <si>
    <t>Yellow</t>
  </si>
  <si>
    <t>hunt</t>
  </si>
  <si>
    <t>crest</t>
  </si>
  <si>
    <t>Ferry</t>
  </si>
  <si>
    <t>Green</t>
  </si>
  <si>
    <t>White</t>
  </si>
  <si>
    <t>Linden</t>
  </si>
  <si>
    <t>Ox</t>
  </si>
  <si>
    <t>May</t>
  </si>
  <si>
    <t>Harvey</t>
  </si>
  <si>
    <t>Wins</t>
  </si>
  <si>
    <t>Stone</t>
  </si>
  <si>
    <t>High</t>
  </si>
  <si>
    <t>Plain</t>
  </si>
  <si>
    <t>Rose</t>
  </si>
  <si>
    <t>King</t>
  </si>
  <si>
    <t>palm</t>
  </si>
  <si>
    <t>Palm</t>
  </si>
  <si>
    <t>shire</t>
  </si>
  <si>
    <t>worth</t>
  </si>
  <si>
    <t>Kent</t>
  </si>
  <si>
    <t>Layne</t>
  </si>
  <si>
    <t>Quaker</t>
  </si>
  <si>
    <t>Owen</t>
  </si>
  <si>
    <t>croft</t>
  </si>
  <si>
    <t>beach</t>
  </si>
  <si>
    <t>mill</t>
  </si>
  <si>
    <t>burgh</t>
  </si>
  <si>
    <t>Reserve</t>
  </si>
  <si>
    <t>Circle</t>
  </si>
  <si>
    <t>Cleve</t>
  </si>
  <si>
    <t>Meadow</t>
  </si>
  <si>
    <t>moor</t>
  </si>
  <si>
    <t>Farming</t>
  </si>
  <si>
    <t>Rock</t>
  </si>
  <si>
    <t>Hunts</t>
  </si>
  <si>
    <t>Beach</t>
  </si>
  <si>
    <t>Bran</t>
  </si>
  <si>
    <t>haven</t>
  </si>
  <si>
    <t>River</t>
  </si>
  <si>
    <t>Blooming</t>
  </si>
  <si>
    <t>Harris</t>
  </si>
  <si>
    <t>Wolf</t>
  </si>
  <si>
    <t>Lion</t>
  </si>
  <si>
    <t>hart</t>
  </si>
  <si>
    <t>Point</t>
  </si>
  <si>
    <t>Port</t>
  </si>
  <si>
    <t>port</t>
  </si>
  <si>
    <t>dale</t>
  </si>
  <si>
    <t>Middle</t>
  </si>
  <si>
    <t>Jack</t>
  </si>
  <si>
    <t>Woods</t>
  </si>
  <si>
    <t>Mil</t>
  </si>
  <si>
    <t>Monk</t>
  </si>
  <si>
    <t>Park</t>
  </si>
  <si>
    <t>Indian</t>
  </si>
  <si>
    <t>Bruns</t>
  </si>
  <si>
    <t>ing</t>
  </si>
  <si>
    <t>willow</t>
  </si>
  <si>
    <t>Paines</t>
  </si>
  <si>
    <t>Ports</t>
  </si>
  <si>
    <t>San</t>
  </si>
  <si>
    <t>Moor</t>
  </si>
  <si>
    <t>Nelson</t>
  </si>
  <si>
    <t>Clay</t>
  </si>
  <si>
    <t>Sand</t>
  </si>
  <si>
    <t>vue</t>
  </si>
  <si>
    <t>Gold</t>
  </si>
  <si>
    <t>Mud</t>
  </si>
  <si>
    <t>Nor</t>
  </si>
  <si>
    <t>Walt</t>
  </si>
  <si>
    <t>Church</t>
  </si>
  <si>
    <t>Mudd</t>
  </si>
  <si>
    <t>Mac</t>
  </si>
  <si>
    <t>Mace</t>
  </si>
  <si>
    <t>Ogden</t>
  </si>
  <si>
    <t>Worthing</t>
  </si>
  <si>
    <t>Pitts</t>
  </si>
  <si>
    <t>Gar</t>
  </si>
  <si>
    <t>Hank</t>
  </si>
  <si>
    <t>Max</t>
  </si>
  <si>
    <t>Alex</t>
  </si>
  <si>
    <t>Beth</t>
  </si>
  <si>
    <t>John</t>
  </si>
  <si>
    <t>Jon</t>
  </si>
  <si>
    <t>towne</t>
  </si>
  <si>
    <t>Town</t>
  </si>
  <si>
    <t>Towne</t>
  </si>
  <si>
    <t>Abby</t>
  </si>
  <si>
    <t>ridge</t>
  </si>
  <si>
    <t>Low</t>
  </si>
  <si>
    <t>Lan</t>
  </si>
  <si>
    <t>Perry</t>
  </si>
  <si>
    <t>Mont</t>
  </si>
  <si>
    <t>Corner</t>
  </si>
  <si>
    <t>meadow</t>
  </si>
  <si>
    <t>Hearth</t>
  </si>
  <si>
    <t>Land</t>
  </si>
  <si>
    <t>Dale</t>
  </si>
  <si>
    <t>Cherry</t>
  </si>
  <si>
    <t>Pass</t>
  </si>
  <si>
    <t>Lime</t>
  </si>
  <si>
    <t>Orange</t>
  </si>
  <si>
    <t>Spartan</t>
  </si>
  <si>
    <t>Pine</t>
  </si>
  <si>
    <t>Child</t>
  </si>
  <si>
    <t>Granite</t>
  </si>
  <si>
    <t>Pointe</t>
  </si>
  <si>
    <t>Amber</t>
  </si>
  <si>
    <t>Ruby</t>
  </si>
  <si>
    <t>mead</t>
  </si>
  <si>
    <t>Array of Array of Record(Type, Above, Below, MoreToN, MoreToW, Material1, Material2)</t>
  </si>
  <si>
    <t>Array of Array of Record(Type, Above, Below, SameToN, SameToW, Material1, Material2)</t>
  </si>
  <si>
    <t>Stadium, Store, Capital, etc.</t>
  </si>
  <si>
    <t>n mod 2 = 0</t>
  </si>
  <si>
    <t>n mod 2 = 1</t>
  </si>
  <si>
    <t>City</t>
  </si>
  <si>
    <t>Government</t>
  </si>
  <si>
    <t>Plat types</t>
  </si>
  <si>
    <t>Chunk types</t>
  </si>
  <si>
    <t>Lakeside</t>
  </si>
  <si>
    <t>Road</t>
  </si>
  <si>
    <t>PavedRoad</t>
  </si>
  <si>
    <t>DirtRoad</t>
  </si>
  <si>
    <t>Building</t>
  </si>
  <si>
    <t>OfficeBuilding</t>
  </si>
  <si>
    <t>CondoBuilding</t>
  </si>
  <si>
    <t>House</t>
  </si>
  <si>
    <t>FountianPark</t>
  </si>
  <si>
    <t>WoodedPark</t>
  </si>
  <si>
    <t>PondPark</t>
  </si>
  <si>
    <t>Parking</t>
  </si>
  <si>
    <t>ParkingBuilding</t>
  </si>
  <si>
    <t>Farm</t>
  </si>
  <si>
    <t>WheatFarm</t>
  </si>
  <si>
    <t>FlowerFarm</t>
  </si>
  <si>
    <t>MushroomFarm</t>
  </si>
  <si>
    <t>RanchFarm</t>
  </si>
  <si>
    <t>Neighborhood</t>
  </si>
  <si>
    <t>Farmland</t>
  </si>
  <si>
    <t>Railroad</t>
  </si>
  <si>
    <t>Industrial</t>
  </si>
  <si>
    <t>Warehouse</t>
  </si>
  <si>
    <t>CityHall</t>
  </si>
  <si>
    <t>TownHall</t>
  </si>
  <si>
    <t>Factory</t>
  </si>
  <si>
    <t>Powerhouse</t>
  </si>
  <si>
    <t>Stadium</t>
  </si>
  <si>
    <t>Barn</t>
  </si>
  <si>
    <t>Silo</t>
  </si>
  <si>
    <t>Watertower</t>
  </si>
  <si>
    <t>CisternPark</t>
  </si>
  <si>
    <t>PavedBridge</t>
  </si>
  <si>
    <t>RailroadBridge</t>
  </si>
  <si>
    <t>ParkingLot</t>
  </si>
  <si>
    <t>Biomes</t>
  </si>
  <si>
    <t>Recreation</t>
  </si>
  <si>
    <t>NW</t>
  </si>
  <si>
    <t>N</t>
  </si>
  <si>
    <t>NE</t>
  </si>
  <si>
    <t>W</t>
  </si>
  <si>
    <t>C</t>
  </si>
  <si>
    <t>E</t>
  </si>
  <si>
    <t>SW</t>
  </si>
  <si>
    <t>S</t>
  </si>
  <si>
    <t>SE</t>
  </si>
  <si>
    <t>insetNS</t>
  </si>
  <si>
    <t>Width - insetNS</t>
  </si>
  <si>
    <t>Width</t>
  </si>
  <si>
    <t>Width - insetEW</t>
  </si>
  <si>
    <t>insetEW</t>
  </si>
  <si>
    <t>sw</t>
  </si>
  <si>
    <t>se</t>
  </si>
  <si>
    <t>ne</t>
  </si>
  <si>
    <t>nw</t>
  </si>
  <si>
    <t>w</t>
  </si>
  <si>
    <t>e</t>
  </si>
  <si>
    <t>n</t>
  </si>
  <si>
    <t>s</t>
  </si>
  <si>
    <t>n wall</t>
  </si>
  <si>
    <t>s wall</t>
  </si>
  <si>
    <t>w wall</t>
  </si>
  <si>
    <t>e wall</t>
  </si>
  <si>
    <t>nw column</t>
  </si>
  <si>
    <t>ne column</t>
  </si>
  <si>
    <t>sw column</t>
  </si>
  <si>
    <t>se column</t>
  </si>
  <si>
    <t>nww inset</t>
  </si>
  <si>
    <t>nnw inset</t>
  </si>
  <si>
    <t>nne inset</t>
  </si>
  <si>
    <t>nee inset</t>
  </si>
  <si>
    <t>see inset</t>
  </si>
  <si>
    <t>sse inset</t>
  </si>
  <si>
    <t>ssw inset</t>
  </si>
  <si>
    <t>sww inset</t>
  </si>
  <si>
    <t>not if NW, N and W</t>
  </si>
  <si>
    <t>not if NE, N and E</t>
  </si>
  <si>
    <t>not if SW, S and W</t>
  </si>
  <si>
    <t>not if SE, S and E</t>
  </si>
  <si>
    <t>if N but not if also NW</t>
  </si>
  <si>
    <t>if W but not it also NW</t>
  </si>
  <si>
    <t>if N but not if also NE</t>
  </si>
  <si>
    <t>if E but not if also NE</t>
  </si>
  <si>
    <t>if E but not if also SE</t>
  </si>
  <si>
    <t>if S but not if also SE</t>
  </si>
  <si>
    <t>if S but not if also SW</t>
  </si>
  <si>
    <t>if W but not if also SW</t>
  </si>
  <si>
    <t>if not N</t>
  </si>
  <si>
    <t>if not S</t>
  </si>
  <si>
    <t>if not W</t>
  </si>
  <si>
    <t>if not E</t>
  </si>
  <si>
    <t>inset</t>
  </si>
  <si>
    <t>column</t>
  </si>
  <si>
    <t>wall</t>
  </si>
  <si>
    <t>ssw</t>
  </si>
  <si>
    <t>sse</t>
  </si>
  <si>
    <t>see</t>
  </si>
  <si>
    <t>nee</t>
  </si>
  <si>
    <t>nne</t>
  </si>
  <si>
    <t>nnw</t>
  </si>
  <si>
    <t>nww</t>
  </si>
  <si>
    <t>sww</t>
  </si>
  <si>
    <t>insetWallNS = rand.nextInt(2) + 1;</t>
  </si>
  <si>
    <t>insetWallEW = rand.nextInt(2) + 1;</t>
  </si>
  <si>
    <t>insetCeilingNS = insetWallNS + rand.nextInt(3) - 1;</t>
  </si>
  <si>
    <t>insetCeilingEW = insetWallEW + rand.nextInt(3) - 1;</t>
  </si>
  <si>
    <t>RAINFOREST</t>
  </si>
  <si>
    <t>SWAMPLAND</t>
  </si>
  <si>
    <t>SEASONAL_FOREST</t>
  </si>
  <si>
    <t>FOREST</t>
  </si>
  <si>
    <t>SAVANNA</t>
  </si>
  <si>
    <t>SHRUBLAND</t>
  </si>
  <si>
    <t>TAIGA</t>
  </si>
  <si>
    <t>DESERT</t>
  </si>
  <si>
    <t>PLAINS</t>
  </si>
  <si>
    <t>ICE_DESERT</t>
  </si>
  <si>
    <t>TUNDRA</t>
  </si>
  <si>
    <t>HELL</t>
  </si>
  <si>
    <t>SKY</t>
  </si>
  <si>
    <t>OCEAN</t>
  </si>
  <si>
    <t>RIVER</t>
  </si>
  <si>
    <t>EXTREME_HILL</t>
  </si>
  <si>
    <t>Edge</t>
  </si>
  <si>
    <t>if connection doesn't exist then render strip + wood trim</t>
  </si>
  <si>
    <t>render corner + trim if cardinal direction doesn't exist other wise just render trim corner</t>
  </si>
  <si>
    <t>Cross ditch</t>
  </si>
  <si>
    <t>Wall/door</t>
  </si>
  <si>
    <t>Wall inset</t>
  </si>
  <si>
    <t>Plumbing</t>
  </si>
  <si>
    <t>building floor</t>
  </si>
  <si>
    <t>b1 basement</t>
  </si>
  <si>
    <t>b2 basement</t>
  </si>
  <si>
    <t>pavement</t>
  </si>
  <si>
    <t>bedrock</t>
  </si>
  <si>
    <t>plumbing</t>
  </si>
  <si>
    <t>sewer</t>
  </si>
  <si>
    <t>ditch</t>
  </si>
  <si>
    <t>neighbors</t>
  </si>
  <si>
    <t>odds</t>
  </si>
  <si>
    <t>Pillars holding up the city</t>
  </si>
  <si>
    <t>Cisterns</t>
  </si>
  <si>
    <t>Cisterns roof - 1</t>
  </si>
  <si>
    <t>Cisterns roof</t>
  </si>
  <si>
    <t>ok</t>
  </si>
  <si>
    <t>Old</t>
  </si>
  <si>
    <t>Olde</t>
  </si>
  <si>
    <t>Mon</t>
  </si>
  <si>
    <t>Transyl</t>
  </si>
  <si>
    <t>&gt; 0</t>
  </si>
  <si>
    <t>&lt;=0</t>
  </si>
  <si>
    <t>S=W</t>
  </si>
  <si>
    <t>S=E</t>
  </si>
  <si>
    <t>N=W</t>
  </si>
  <si>
    <t>N=E</t>
  </si>
  <si>
    <t>==</t>
  </si>
  <si>
    <t>w2</t>
  </si>
  <si>
    <t>w1</t>
  </si>
  <si>
    <t>x2</t>
  </si>
  <si>
    <t>x1</t>
  </si>
  <si>
    <t>z2</t>
  </si>
  <si>
    <t>z1</t>
  </si>
  <si>
    <t>r</t>
  </si>
  <si>
    <t>EastBySouthEast</t>
  </si>
  <si>
    <t>Appears as</t>
  </si>
  <si>
    <t>Defined as</t>
  </si>
  <si>
    <t>EastByNorthEast</t>
  </si>
  <si>
    <t>WestByNorthWest</t>
  </si>
  <si>
    <t>NorthByNorthEast</t>
  </si>
  <si>
    <t>SouthBySouthWest</t>
  </si>
  <si>
    <t>Not toWest</t>
  </si>
  <si>
    <t>Not toEast</t>
  </si>
  <si>
    <t>Not toNorth</t>
  </si>
  <si>
    <t>Not toSouth</t>
  </si>
  <si>
    <t>SouthBySouthEast</t>
  </si>
  <si>
    <t>NorthByNorthWest</t>
  </si>
  <si>
    <t>4+0</t>
  </si>
  <si>
    <t>4+1</t>
  </si>
  <si>
    <t>4+2</t>
  </si>
  <si>
    <t>4+3</t>
  </si>
  <si>
    <t>0,0</t>
  </si>
  <si>
    <t>z+</t>
  </si>
  <si>
    <t>z-</t>
  </si>
  <si>
    <t>x+</t>
  </si>
  <si>
    <t>x-</t>
  </si>
  <si>
    <t>c</t>
  </si>
  <si>
    <t>northwest</t>
  </si>
  <si>
    <t>northeast</t>
  </si>
  <si>
    <t>southwest</t>
  </si>
  <si>
    <t>southeast</t>
  </si>
  <si>
    <t>w3</t>
  </si>
  <si>
    <t>X</t>
  </si>
  <si>
    <t>Z</t>
  </si>
  <si>
    <t>Floor height</t>
  </si>
  <si>
    <t>Street level</t>
  </si>
  <si>
    <t>Below ground</t>
  </si>
  <si>
    <t>Maximum height</t>
  </si>
  <si>
    <t>Above ground</t>
  </si>
  <si>
    <t>Steps</t>
  </si>
  <si>
    <t>Maximum steps</t>
  </si>
  <si>
    <t>Highrise</t>
  </si>
  <si>
    <t>Midrise</t>
  </si>
  <si>
    <t>Lowrise</t>
  </si>
  <si>
    <t>CityCenter</t>
  </si>
  <si>
    <t>Mall</t>
  </si>
  <si>
    <t>Unfinished</t>
  </si>
  <si>
    <t>Antenna</t>
  </si>
  <si>
    <t>For each intersection…</t>
  </si>
  <si>
    <t>Is this chunk naturally an intersection?</t>
  </si>
  <si>
    <t>Put roads all around!</t>
  </si>
  <si>
    <t>Are all the surrounding chunks empty OR already a road AND Are the odds in favor of a round-about?</t>
  </si>
  <si>
    <t>Else</t>
  </si>
  <si>
    <t>Put a road here!</t>
  </si>
  <si>
    <t>Put a statue here!</t>
  </si>
  <si>
    <t>f</t>
  </si>
  <si>
    <t>Y</t>
  </si>
  <si>
    <t>X/Z</t>
  </si>
  <si>
    <t>Offset</t>
  </si>
  <si>
    <t>min</t>
  </si>
  <si>
    <t>max</t>
  </si>
  <si>
    <t>k</t>
  </si>
  <si>
    <t>d</t>
  </si>
  <si>
    <t>b</t>
  </si>
  <si>
    <t>Lane</t>
  </si>
  <si>
    <t>Street</t>
  </si>
  <si>
    <t>Way</t>
  </si>
  <si>
    <t>Trail</t>
  </si>
  <si>
    <t>Avenue</t>
  </si>
  <si>
    <t>Court</t>
  </si>
  <si>
    <t>City names</t>
  </si>
  <si>
    <t>Street names</t>
  </si>
  <si>
    <t>range</t>
  </si>
  <si>
    <t>Grav</t>
  </si>
  <si>
    <t>Coal</t>
  </si>
  <si>
    <t>Lapis</t>
  </si>
  <si>
    <t>Redstone</t>
  </si>
  <si>
    <t>Diamond</t>
  </si>
  <si>
    <t>ore_maxY</t>
  </si>
  <si>
    <t>ore_minY</t>
  </si>
  <si>
    <t>Region</t>
  </si>
  <si>
    <t>Unused</t>
  </si>
  <si>
    <t>Tile</t>
  </si>
  <si>
    <t>prefixed stripped</t>
  </si>
  <si>
    <t>name</t>
  </si>
  <si>
    <t>dotted</t>
  </si>
  <si>
    <t>Id value</t>
  </si>
  <si>
    <t>Block. Name: eloraam.base.BlockAppliance. ID: 137</t>
  </si>
  <si>
    <t>Block. Name: eloraam.logic.BlockLogic. ID: 138</t>
  </si>
  <si>
    <t>Block. Name: tile.indigo. ID: 139</t>
  </si>
  <si>
    <t>Block. Name: tile.rpores. ID: 140</t>
  </si>
  <si>
    <t>Block. Name: tile.rpleaves. ID: 141</t>
  </si>
  <si>
    <t>Block. Name: tile.rpstone. ID: 142</t>
  </si>
  <si>
    <t>Block. Name: tile.rplog. ID: 143</t>
  </si>
  <si>
    <t>Block. Name: eloraam.world.BlockCustomCrops. ID: 144</t>
  </si>
  <si>
    <t>Block. Name: eloraam.world.BlockStorage. ID: 145</t>
  </si>
  <si>
    <t>Block. Name: tile.rplampon. ID: 146</t>
  </si>
  <si>
    <t>Block. Name: tile.rplampoff. ID: 147</t>
  </si>
  <si>
    <t>Block. Name: eloraam.core.BlockMultipart. ID: 148</t>
  </si>
  <si>
    <t>Block. Name: tile.craftingtableiii. ID: 149</t>
  </si>
  <si>
    <t>Block. Name: tile.rpmachine. ID: 150</t>
  </si>
  <si>
    <t>Block. Name: eloraam.machine.BlockMachinePanel. ID: 151</t>
  </si>
  <si>
    <t>Block. Name: tile.rpframe. ID: 152</t>
  </si>
  <si>
    <t>Block. Name: tile.machineBlock. ID: 153</t>
  </si>
  <si>
    <t>Block. Name: tile.markerBlock. ID: 154</t>
  </si>
  <si>
    <t>Block. Name: tile.fillerBlock. ID: 155</t>
  </si>
  <si>
    <t>Block. Name: buildcraft.transport.LegacyBlock. ID: 156</t>
  </si>
  <si>
    <t>Block. Name: tile.builderBlock. ID: 157</t>
  </si>
  <si>
    <t>Block. Name: tile.templateBlock. ID: 158</t>
  </si>
  <si>
    <t>Block. Name: buildcraft.transport.LegacyBlock. ID: 159</t>
  </si>
  <si>
    <t>Block. Name: tile.frameBlock. ID: 160</t>
  </si>
  <si>
    <t>Block. Name: buildcraft.energy.BlockEngine. ID: 161</t>
  </si>
  <si>
    <t>Block. Name: tile.oilMoving. ID: 162</t>
  </si>
  <si>
    <t>Block. Name: tile.oilStill. ID: 163</t>
  </si>
  <si>
    <t>Block. Name: tile.pumpBlock. ID: 164</t>
  </si>
  <si>
    <t>Block. Name: tile.tankBlock. ID: 165</t>
  </si>
  <si>
    <t>Block. Name: buildcraft.transport.BlockGenericPipe. ID: 166</t>
  </si>
  <si>
    <t>Block. Name: tile.refineryBlock. ID: 167</t>
  </si>
  <si>
    <t>Block. Name: tile.autoWorkbenchBlock. ID: 169</t>
  </si>
  <si>
    <t>Block. Name: buildcraft.transport.LegacyBlock. ID: 170</t>
  </si>
  <si>
    <t>Block. Name: tile.plainPipeBlock. ID: 171</t>
  </si>
  <si>
    <t>Block. Name: buildcraft.transport.LegacyBlock. ID: 172</t>
  </si>
  <si>
    <t>Block. Name: buildcraft.transport.LegacyBlock. ID: 173</t>
  </si>
  <si>
    <t>Block. Name: tile.miningWellBlock. ID: 174</t>
  </si>
  <si>
    <t>Block. Name: buildcraft.transport.LegacyBlock. ID: 175</t>
  </si>
  <si>
    <t>Block. Name: buildcraft.transport.LegacyBlock. ID: 176</t>
  </si>
  <si>
    <t>Block. Name: eloraam.logic.BlockLogic. ID: 177</t>
  </si>
  <si>
    <t>Block. Name: tile.enderchest. ID: 178</t>
  </si>
  <si>
    <t>Block. Name: tile.Teleport Tether. ID: 179</t>
  </si>
  <si>
    <t>Block. Name: tile.IronChest. ID: 181</t>
  </si>
  <si>
    <t>Block. Name: tile.CompactSolar. ID: 183</t>
  </si>
  <si>
    <t>Block. Name: BlockChargingBench. ID: 187</t>
  </si>
  <si>
    <t>Block. Name: ic2.advancedmachines.BlockAdvancedMachines. ID: 188</t>
  </si>
  <si>
    <t>Block. Name: tile.powerConverter. ID: 190</t>
  </si>
  <si>
    <t>Block. Name: tile.blockThermalMonitor. ID: 192</t>
  </si>
  <si>
    <t>Block. Name: immibis.tubestuff.BlockTubestuff. ID: 194</t>
  </si>
  <si>
    <t>Block. Name: tile.railcraftTrack. ID: 206</t>
  </si>
  <si>
    <t>Block. Name: tile.computer. ID: 207</t>
  </si>
  <si>
    <t>Block. Name: tile.diskdrive. ID: 208</t>
  </si>
  <si>
    <t>Block. Name: tile.structureBlock. ID: 209</t>
  </si>
  <si>
    <t>Block. Name: tile.cartDetector. ID: 211</t>
  </si>
  <si>
    <t>Block. Name: tile.elevatorRail. ID: 212</t>
  </si>
  <si>
    <t>Block. Name: tile.blockUtility. ID: 213</t>
  </si>
  <si>
    <t>Block. Name: tile.blockRailcraftCube. ID: 214</t>
  </si>
  <si>
    <t>Block. Name: tile.turtle. ID: 216</t>
  </si>
  <si>
    <t>Block. Name: ic2.common.BlockBarrel. ID: 217</t>
  </si>
  <si>
    <t>Block. Name: tile.blockCrop. ID: 218</t>
  </si>
  <si>
    <t>Block. Name: tile.blockLuminatorD. ID: 219</t>
  </si>
  <si>
    <t>Block. Name: tile.blockScaffold. ID: 220</t>
  </si>
  <si>
    <t>Block. Name: tile.blockWall. ID: 221</t>
  </si>
  <si>
    <t>Block. Name: tile.blockFoam. ID: 222</t>
  </si>
  <si>
    <t>Block. Name: ic2.common.BlockMachine2. ID: 223</t>
  </si>
  <si>
    <t>Block. Name: ic2.common.BlockMetal. ID: 224</t>
  </si>
  <si>
    <t>Block. Name: ic2.common.BlockPersonal. ID: 225</t>
  </si>
  <si>
    <t>Block. Name: tile.blockLuminator. ID: 226</t>
  </si>
  <si>
    <t>Block. Name: ic2.common.BlockElectric. ID: 227</t>
  </si>
  <si>
    <t>Block. Name: ic2.common.BlockCable. ID: 228</t>
  </si>
  <si>
    <t>Block. Name: tile.blockDoorAlloy. ID: 229</t>
  </si>
  <si>
    <t>Block. Name: tile.blockAlloyGlass. ID: 230</t>
  </si>
  <si>
    <t>Block. Name: tile.blockAlloy. ID: 231</t>
  </si>
  <si>
    <t>Block. Name: tile.blockFenceIron. ID: 232</t>
  </si>
  <si>
    <t>Block. Name: tile.blockReactorChamber. ID: 233</t>
  </si>
  <si>
    <t>Block. Name: tile.blockRubber. ID: 234</t>
  </si>
  <si>
    <t>Block. Name: tile.blockIronScaffold. ID: 235</t>
  </si>
  <si>
    <t>Block. Name: tile.blockDynamite. ID: 236</t>
  </si>
  <si>
    <t>Block. Name: tile.blockNuke. ID: 237</t>
  </si>
  <si>
    <t>Block. Name: tile.blockDynamiteRemote. ID: 238</t>
  </si>
  <si>
    <t>Block. Name: tile.blockITNT. ID: 239</t>
  </si>
  <si>
    <t>Block. Name: tile.blockHarz. ID: 240</t>
  </si>
  <si>
    <t>Block. Name: tile.blockRubSapling. ID: 241</t>
  </si>
  <si>
    <t>Block. Name: tile.leaves. ID: 242</t>
  </si>
  <si>
    <t>Block. Name: tile.blockRubWood. ID: 243</t>
  </si>
  <si>
    <t>Block. Name: tile.blockMiningTip. ID: 244</t>
  </si>
  <si>
    <t>Block. Name: tile.blockMiningPipe. ID: 245</t>
  </si>
  <si>
    <t>Block. Name: ic2.common.BlockGenerator. ID: 246</t>
  </si>
  <si>
    <t>Block. Name: tile.blockOreUran. ID: 247</t>
  </si>
  <si>
    <t>Block. Name: tile.blockOreTin. ID: 248</t>
  </si>
  <si>
    <t>Block. Name: tile.blockOreCopper. ID: 249</t>
  </si>
  <si>
    <t>Block. Name: ic2.common.BlockMachine. ID: 250</t>
  </si>
  <si>
    <t>Route</t>
  </si>
  <si>
    <t>Adams</t>
  </si>
  <si>
    <t>Hove</t>
  </si>
  <si>
    <t>Sussex</t>
  </si>
  <si>
    <t>slade</t>
  </si>
  <si>
    <t>Hoddle</t>
  </si>
  <si>
    <t>Peach</t>
  </si>
  <si>
    <t>Apple</t>
  </si>
  <si>
    <t>Phil</t>
  </si>
  <si>
    <t>tree</t>
  </si>
  <si>
    <t>son</t>
  </si>
  <si>
    <t>Madi</t>
  </si>
  <si>
    <t>Wall</t>
  </si>
  <si>
    <t>Fleet</t>
  </si>
  <si>
    <t>Jane</t>
  </si>
  <si>
    <t>Finch</t>
  </si>
  <si>
    <t>Boulevard</t>
  </si>
  <si>
    <t>Grade</t>
  </si>
  <si>
    <t>Parkway</t>
  </si>
  <si>
    <t>Promenade</t>
  </si>
  <si>
    <t>Bypass</t>
  </si>
  <si>
    <t>Quay</t>
  </si>
  <si>
    <t>Motorway</t>
  </si>
  <si>
    <t>Brook</t>
  </si>
  <si>
    <t>lyn</t>
  </si>
  <si>
    <t>Ham</t>
  </si>
  <si>
    <t>Saint</t>
  </si>
  <si>
    <t>pool</t>
  </si>
  <si>
    <t>Liver</t>
  </si>
  <si>
    <t>Worc</t>
  </si>
  <si>
    <t>Fil</t>
  </si>
  <si>
    <t>hattan</t>
  </si>
  <si>
    <t>Man</t>
  </si>
  <si>
    <t>x</t>
  </si>
  <si>
    <t>W &amp;&amp; E &amp;&amp; !N &amp;&amp; !S</t>
  </si>
  <si>
    <t>N &amp;&amp; S &amp;&amp; !W &amp;&amp; !E</t>
  </si>
  <si>
    <t>Vale</t>
  </si>
  <si>
    <t>Grove</t>
  </si>
  <si>
    <t>Gardens</t>
  </si>
  <si>
    <t>Fairway</t>
  </si>
  <si>
    <t>Bend</t>
  </si>
  <si>
    <t>Heights</t>
  </si>
  <si>
    <t>View</t>
  </si>
  <si>
    <t>Place</t>
  </si>
  <si>
    <t>Plaza</t>
  </si>
  <si>
    <t>Pike</t>
  </si>
  <si>
    <t>Alley</t>
  </si>
  <si>
    <t>Gate</t>
  </si>
  <si>
    <t>Knoll</t>
  </si>
  <si>
    <t>Mews</t>
  </si>
  <si>
    <t>Terrace</t>
  </si>
  <si>
    <t>-</t>
  </si>
  <si>
    <t>Emerald</t>
  </si>
  <si>
    <t>odds of drop</t>
  </si>
  <si>
    <t>iterations</t>
  </si>
  <si>
    <t>vein size</t>
  </si>
  <si>
    <t>Depth</t>
  </si>
  <si>
    <t>Avg Blocks</t>
  </si>
  <si>
    <t>Avg Height</t>
  </si>
  <si>
    <t>range blks</t>
  </si>
  <si>
    <t>dist avg</t>
  </si>
  <si>
    <t>dist survey</t>
  </si>
  <si>
    <t>dist drop</t>
  </si>
  <si>
    <t>Status</t>
  </si>
  <si>
    <t>Description</t>
  </si>
  <si>
    <t>Decayed nature should include some fallen trees on the ground now that logs can be horizontal</t>
  </si>
  <si>
    <t>Fountains and statues in the center</t>
  </si>
  <si>
    <t>Treasures and spawners in the dead ends</t>
  </si>
  <si>
    <t>Floating cities</t>
  </si>
  <si>
    <t>Flooded cities</t>
  </si>
  <si>
    <t>Lunar cities</t>
  </si>
  <si>
    <t>Bunkers out in the open</t>
  </si>
  <si>
    <t>Farm buildings</t>
  </si>
  <si>
    <t>Covered walkways</t>
  </si>
  <si>
    <t>Craters and moon scape</t>
  </si>
  <si>
    <t>Curved ground?</t>
  </si>
  <si>
    <t>Domed buildings</t>
  </si>
  <si>
    <t>Domed parks</t>
  </si>
  <si>
    <t>Airlock or water bays</t>
  </si>
  <si>
    <t>Partially submersed cities</t>
  </si>
  <si>
    <t>"islands" at different vertical levels</t>
  </si>
  <si>
    <t>Balloons holding "islands" up</t>
  </si>
  <si>
    <t>Hedge mazes in larger parks</t>
  </si>
  <si>
    <t>Support for WorldEdit pasting of constructs</t>
  </si>
  <si>
    <t>Researched</t>
  </si>
  <si>
    <t>In progress</t>
  </si>
  <si>
    <t>Mocked up</t>
  </si>
  <si>
    <t>Normal cities</t>
  </si>
  <si>
    <t>Would suffocate users like water.</t>
  </si>
  <si>
    <t>Redo mountain shacks to include support for horizontal logs</t>
  </si>
  <si>
    <t>Create a vacuum block</t>
  </si>
  <si>
    <t>Vacuum would flow more aggressively than lava or water</t>
  </si>
  <si>
    <t>Vacuum should look just like air</t>
  </si>
  <si>
    <t>All air "outside" would be replaced with vacuum</t>
  </si>
  <si>
    <t>Vacuum should whistle if you are near it but be silient when you are "in it"</t>
  </si>
  <si>
    <t>There should be some sort of armor that is protection against vacuum</t>
  </si>
  <si>
    <t>"Flowing" vacuum should move items, mobs and players "against" the flow to suck them out into the vacuum</t>
  </si>
  <si>
    <t>Vacuum should hurt to touch</t>
  </si>
  <si>
    <t>Underground mines with iron fences holding things up instead of wood</t>
  </si>
  <si>
    <t>X1 Inset</t>
  </si>
  <si>
    <t>X2 Inset</t>
  </si>
  <si>
    <t>Z1 Inset</t>
  </si>
  <si>
    <t>Z2 Inset</t>
  </si>
  <si>
    <t>X Width</t>
  </si>
  <si>
    <t>Z Width</t>
  </si>
  <si>
    <t>X Leftover</t>
  </si>
  <si>
    <t>Z Leftover</t>
  </si>
  <si>
    <t>Chunk width</t>
  </si>
  <si>
    <t>X Chunks</t>
  </si>
  <si>
    <t>Z Chunks</t>
  </si>
  <si>
    <t>Fibonacci variant</t>
  </si>
  <si>
    <t>We are using just the red ones</t>
  </si>
  <si>
    <t>oddsNeverGoingToHappen</t>
  </si>
  <si>
    <t>oddsEffinUnlikely</t>
  </si>
  <si>
    <t>oddsExtremelyUnlikely</t>
  </si>
  <si>
    <t>oddsVeryUnlikely</t>
  </si>
  <si>
    <t>oddsPrettyUnlikely</t>
  </si>
  <si>
    <t>oddsUnlikely</t>
  </si>
  <si>
    <t>oddsSomewhatUnlikely</t>
  </si>
  <si>
    <t>oddsSomewhatLikely</t>
  </si>
  <si>
    <t>oddsLikely</t>
  </si>
  <si>
    <t>oddsVeryLikely</t>
  </si>
  <si>
    <t>oddsPrettyLikely</t>
  </si>
  <si>
    <t>oddsExtremelyLikely</t>
  </si>
  <si>
    <t>oddsEffinLikely</t>
  </si>
  <si>
    <t>oddsAlwaysGoingToHappen</t>
  </si>
  <si>
    <t>Odds</t>
  </si>
  <si>
    <t>Inverted</t>
  </si>
  <si>
    <t>Z↓ X→</t>
  </si>
  <si>
    <t>Skip</t>
  </si>
  <si>
    <t>t</t>
  </si>
  <si>
    <t>o</t>
  </si>
  <si>
    <t>u</t>
  </si>
  <si>
    <t>Crossed</t>
  </si>
  <si>
    <t>Roundabout</t>
  </si>
  <si>
    <t>Studio_A</t>
  </si>
  <si>
    <t>Studio_C</t>
  </si>
  <si>
    <t>cobble</t>
  </si>
  <si>
    <t>clay</t>
  </si>
  <si>
    <t>sand</t>
  </si>
  <si>
    <t>iron</t>
  </si>
  <si>
    <t>gold</t>
  </si>
  <si>
    <t>diamond</t>
  </si>
  <si>
    <t>lapis</t>
  </si>
  <si>
    <t>ns</t>
  </si>
  <si>
    <t>we</t>
  </si>
  <si>
    <t>implimented</t>
  </si>
  <si>
    <t>.</t>
  </si>
  <si>
    <t>LibrarySingle</t>
  </si>
  <si>
    <t>DividedEll</t>
  </si>
  <si>
    <t>DividedSingle</t>
  </si>
  <si>
    <t>Closet</t>
  </si>
  <si>
    <t>Kitchette</t>
  </si>
  <si>
    <t>LibraryStudy</t>
  </si>
  <si>
    <t>LibraryDouble</t>
  </si>
  <si>
    <t>LoungeChairs</t>
  </si>
  <si>
    <t>LoungeCouch</t>
  </si>
  <si>
    <t>LoungeTable</t>
  </si>
  <si>
    <t>LoungeGame</t>
  </si>
  <si>
    <t>LoungeEllCouch</t>
  </si>
  <si>
    <t>LoungeTV</t>
  </si>
  <si>
    <t>MeetingForFour</t>
  </si>
  <si>
    <t>MeetingForSix</t>
  </si>
  <si>
    <t>DeskForTwo</t>
  </si>
  <si>
    <t>DeskCubby</t>
  </si>
  <si>
    <t>DeskExecutive</t>
  </si>
  <si>
    <t>DeskCorner</t>
  </si>
  <si>
    <t>DeskAdmin</t>
  </si>
  <si>
    <t>How do I place a picture?</t>
  </si>
  <si>
    <t>DeskInterns</t>
  </si>
  <si>
    <t>LoungeQuad</t>
  </si>
  <si>
    <t>LoungeTrio</t>
  </si>
  <si>
    <t>a</t>
  </si>
  <si>
    <t>g</t>
  </si>
  <si>
    <t>h</t>
  </si>
  <si>
    <t>i</t>
  </si>
  <si>
    <t>j</t>
  </si>
  <si>
    <t>l</t>
  </si>
  <si>
    <t>m</t>
  </si>
  <si>
    <t>p</t>
  </si>
  <si>
    <t>q</t>
  </si>
  <si>
    <t>Register</t>
  </si>
  <si>
    <t>See Stairs for more interior doors</t>
  </si>
  <si>
    <t>Raw value</t>
  </si>
  <si>
    <t xml:space="preserve">  TREE, </t>
  </si>
  <si>
    <t xml:space="preserve">  BIG_TREE, </t>
  </si>
  <si>
    <t xml:space="preserve">  REDWOOD, </t>
  </si>
  <si>
    <t xml:space="preserve">  TALL_REDWOOD, </t>
  </si>
  <si>
    <t xml:space="preserve">  BIRCH, </t>
  </si>
  <si>
    <t xml:space="preserve">  JUNGLE, </t>
  </si>
  <si>
    <t xml:space="preserve">  SMALL_JUNGLE, </t>
  </si>
  <si>
    <t xml:space="preserve">  JUNGLE_BUSH, </t>
  </si>
  <si>
    <t xml:space="preserve">  RED_MUSHROOM, </t>
  </si>
  <si>
    <t xml:space="preserve">  BROWN_MUSHROOM, </t>
  </si>
  <si>
    <t xml:space="preserve">  SWAMP, </t>
  </si>
  <si>
    <t xml:space="preserve">  ACACIA, </t>
  </si>
  <si>
    <t xml:space="preserve">  DARK_OAK, </t>
  </si>
  <si>
    <t xml:space="preserve">  MEGA_REDWOOD, </t>
  </si>
  <si>
    <t xml:space="preserve">  TALL_BIRCH;</t>
  </si>
  <si>
    <t>oddsNearlyNeverGoingToHappen</t>
  </si>
  <si>
    <t>oddsTremendouslyUnlikely</t>
  </si>
  <si>
    <t>oddsExceedinglyUnlikely</t>
  </si>
  <si>
    <t>oddsEnormouslyUnlikely</t>
  </si>
  <si>
    <t>oddsEnormouslyLikely</t>
  </si>
  <si>
    <t>oddsExceedinglyLikely</t>
  </si>
  <si>
    <t>oddsTremendouslyLikely</t>
  </si>
  <si>
    <t>Level</t>
  </si>
  <si>
    <t>Range</t>
  </si>
  <si>
    <t>Top</t>
  </si>
  <si>
    <t>Widths</t>
  </si>
  <si>
    <t>x-r</t>
  </si>
  <si>
    <t>x+r</t>
  </si>
  <si>
    <t>z-r</t>
  </si>
  <si>
    <t>z+r</t>
  </si>
  <si>
    <t>z</t>
  </si>
  <si>
    <t>z-r+1</t>
  </si>
  <si>
    <t>z+r-1</t>
  </si>
  <si>
    <t>x-r+1</t>
  </si>
  <si>
    <t>x+r-1</t>
  </si>
  <si>
    <t>[0]=13990 [1]=10714 [2]=45353 [3]=51148 [4]=61721 [5]=56058 [6]=50344 [7]=45875 [8]=10644 [9]=14153</t>
  </si>
  <si>
    <t>[0]=10605 [1]=09526 [2]=49586 [3]=76004 [4]=40428 [5]=39354 [6]=68314 [7]=46299 [8]=09241 [9]=10643</t>
  </si>
  <si>
    <t>[0]=11979 [1]=08970 [2]=50564 [3]=54683 [4]=56846 [5]=49241 [6]=51923 [7]=54449 [8]=09056 [9]=12289</t>
  </si>
  <si>
    <t>[0]=08836 [1]=19417 [2]=51244 [3]=53934 [4]=50570 [5]=49316 [6]=52813 [7]=47010 [8]=20375 [9]=06485</t>
  </si>
  <si>
    <t>[0]=07167 [1]=19690 [2]=47936 [3]=56993 [4]=48266 [5]=49942 [6]=53802 [7]=47493 [8]=21217 [9]=07494</t>
  </si>
  <si>
    <t>[0]=03838 [1]=18182 [2]=44657 [3]=56187 [4]=60738 [5]=57438 [6]=51349 [7]=41273 [8]=19495 [9]=06843</t>
  </si>
  <si>
    <t>[0]=08916 [1]=29608 [2]=52458 [3]=33674 [4]=49376 [5]=48429 [6]=36543 [7]=62279 [8]=32048 [9]=06669</t>
  </si>
  <si>
    <t>[0]=06037 [1]=32932 [2]=56225 [3]=35425 [4]=48979 [5]=49390 [6]=35626 [7]=52916 [8]=31438 [9]=11032</t>
  </si>
  <si>
    <t>[0]=9992 [1]=9295 [2]=8373 [3]=8732 [4]=8960 [5]=8963 [6]=8807 [7]=8441 [8]=9299 [9]=10040</t>
  </si>
  <si>
    <t>[0]=8899 [1]=9490 [2]=9140 [3]=9363 [4]=8681 [5]=8633 [6]=9312 [7]=9040 [8]=9483 [9]=8861</t>
  </si>
  <si>
    <t>[0]=9399 [1]=9104 [2]=9009 [3]=8888 [4]=9078 [5]=9103 [6]=8873 [7]=8929 [8]=9110 [9]=9411</t>
  </si>
  <si>
    <t>[0]=9308 [1]=8953 [2]=8806 [3]=9101 [4]=8871 [5]=8876 [6]=9177 [7]=8929 [8]=9249 [9]=9634</t>
  </si>
  <si>
    <t>[0]=9270 [1]=9147 [2]=9177 [3]=9162 [4]=8806 [5]=8824 [6]=9086 [7]=9039 [8]=9123 [9]=9270</t>
  </si>
  <si>
    <t>[0]=9173 [1]=9334 [2]=8903 [3]=9141 [4]=8642 [5]=8724 [6]=9102 [7]=9042 [8]=9579 [9]=9264</t>
  </si>
  <si>
    <t>[0]=9374 [1]=9061 [2]=8980 [3]=8934 [4]=8967 [5]=8936 [6]=9156 [7]=9016 [8]=9085 [9]=9396</t>
  </si>
  <si>
    <t>[0]=8808 [1]=9348 [2]=9404 [3]=8999 [4]=8961 [5]=9023 [6]=8938 [7]=9349 [8]=9303 [9]=8771</t>
  </si>
  <si>
    <t>[0]=8941 [1]=9015 [2]=9279 [3]=9449 [4]=8854 [5]=8885 [6]=9423 [7]=9258 [8]=8943 [9]=8858</t>
  </si>
  <si>
    <t>width</t>
  </si>
  <si>
    <t>Most</t>
  </si>
  <si>
    <t>Rare</t>
  </si>
  <si>
    <t>Common</t>
  </si>
  <si>
    <t>None above</t>
  </si>
  <si>
    <t>Gravel</t>
  </si>
  <si>
    <t>Interations</t>
  </si>
  <si>
    <t>Amount</t>
  </si>
  <si>
    <t>Min</t>
  </si>
  <si>
    <t>Drops</t>
  </si>
  <si>
    <t>Blocks</t>
  </si>
  <si>
    <t>Drops %</t>
  </si>
  <si>
    <t>Blocks %</t>
  </si>
  <si>
    <t>Final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</si>
</sst>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"/>
    <numFmt numFmtId="165" formatCode="0.0000%"/>
    <numFmt numFmtId="166" formatCode="0.0"/>
    <numFmt numFmtId="167" formatCode="0.00000"/>
    <numFmt numFmtId="168" formatCode="0.0%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scheme val="minor"/>
    </font>
    <font>
      <sz val="6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FF0000"/>
      <name val="Calibri"/>
      <scheme val="minor"/>
    </font>
    <font>
      <sz val="11"/>
      <color theme="4" tint="-0.249977111117893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auto="1"/>
      </right>
      <top/>
      <bottom style="thin">
        <color auto="1"/>
      </bottom>
      <diagonal style="thick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 style="thin">
        <color indexed="64"/>
      </top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/>
      <bottom/>
      <diagonal style="thick">
        <color auto="1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/>
      <diagonal style="thin">
        <color auto="1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auto="1"/>
      </diagonal>
    </border>
    <border diagonalUp="1">
      <left style="thin">
        <color indexed="64"/>
      </left>
      <right/>
      <top/>
      <bottom style="thin">
        <color indexed="64"/>
      </bottom>
      <diagonal style="thin">
        <color auto="1"/>
      </diagonal>
    </border>
    <border diagonalUp="1">
      <left/>
      <right style="thin">
        <color indexed="64"/>
      </right>
      <top style="thin">
        <color indexed="64"/>
      </top>
      <bottom/>
      <diagonal style="thin">
        <color auto="1"/>
      </diagonal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738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2" xfId="0" applyFill="1" applyBorder="1"/>
    <xf numFmtId="0" fontId="0" fillId="2" borderId="7" xfId="0" applyFill="1" applyBorder="1"/>
    <xf numFmtId="0" fontId="0" fillId="0" borderId="7" xfId="0" applyFill="1" applyBorder="1"/>
    <xf numFmtId="0" fontId="0" fillId="4" borderId="5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5" xfId="0" applyFill="1" applyBorder="1"/>
    <xf numFmtId="0" fontId="0" fillId="4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4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Fill="1"/>
    <xf numFmtId="0" fontId="0" fillId="2" borderId="8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0" fillId="7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5" xfId="0" applyFill="1" applyBorder="1"/>
    <xf numFmtId="0" fontId="2" fillId="3" borderId="3" xfId="0" applyFont="1" applyFill="1" applyBorder="1"/>
    <xf numFmtId="0" fontId="2" fillId="0" borderId="5" xfId="0" applyFont="1" applyFill="1" applyBorder="1"/>
    <xf numFmtId="0" fontId="0" fillId="0" borderId="6" xfId="0" quotePrefix="1" applyFill="1" applyBorder="1"/>
    <xf numFmtId="0" fontId="0" fillId="3" borderId="0" xfId="0" applyFill="1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7" borderId="2" xfId="0" applyFill="1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7" borderId="0" xfId="0" applyFill="1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7" borderId="4" xfId="0" applyFill="1" applyBorder="1" applyAlignment="1">
      <alignment horizontal="center" shrinkToFit="1"/>
    </xf>
    <xf numFmtId="0" fontId="0" fillId="3" borderId="0" xfId="0" applyFill="1" applyBorder="1" applyAlignment="1">
      <alignment horizontal="center" shrinkToFit="1"/>
    </xf>
    <xf numFmtId="0" fontId="0" fillId="7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0" fillId="8" borderId="7" xfId="0" applyFill="1" applyBorder="1" applyAlignment="1">
      <alignment horizontal="center" shrinkToFit="1"/>
    </xf>
    <xf numFmtId="0" fontId="0" fillId="8" borderId="2" xfId="0" applyFill="1" applyBorder="1" applyAlignment="1">
      <alignment horizontal="center" shrinkToFit="1"/>
    </xf>
    <xf numFmtId="0" fontId="0" fillId="8" borderId="5" xfId="0" applyFill="1" applyBorder="1" applyAlignment="1">
      <alignment horizontal="center" shrinkToFit="1"/>
    </xf>
    <xf numFmtId="0" fontId="0" fillId="8" borderId="4" xfId="0" applyFill="1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3" fillId="0" borderId="2" xfId="0" applyFont="1" applyBorder="1" applyAlignment="1">
      <alignment horizontal="center" shrinkToFit="1"/>
    </xf>
    <xf numFmtId="0" fontId="3" fillId="0" borderId="4" xfId="0" applyFont="1" applyBorder="1" applyAlignment="1">
      <alignment horizontal="center" shrinkToFit="1"/>
    </xf>
    <xf numFmtId="0" fontId="3" fillId="0" borderId="7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2" xfId="0" applyFont="1" applyFill="1" applyBorder="1" applyAlignment="1">
      <alignment horizontal="center" shrinkToFit="1"/>
    </xf>
    <xf numFmtId="0" fontId="3" fillId="0" borderId="3" xfId="0" applyFont="1" applyFill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3" fillId="0" borderId="4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horizontal="center" shrinkToFit="1"/>
    </xf>
    <xf numFmtId="0" fontId="3" fillId="0" borderId="5" xfId="0" applyFont="1" applyFill="1" applyBorder="1" applyAlignment="1">
      <alignment horizontal="center" shrinkToFit="1"/>
    </xf>
    <xf numFmtId="0" fontId="3" fillId="0" borderId="6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center" shrinkToFit="1"/>
    </xf>
    <xf numFmtId="0" fontId="3" fillId="0" borderId="8" xfId="0" applyFont="1" applyFill="1" applyBorder="1" applyAlignment="1">
      <alignment horizontal="center" shrinkToFit="1"/>
    </xf>
    <xf numFmtId="0" fontId="3" fillId="0" borderId="6" xfId="0" applyFont="1" applyBorder="1" applyAlignment="1">
      <alignment horizontal="center" shrinkToFit="1"/>
    </xf>
    <xf numFmtId="0" fontId="3" fillId="0" borderId="3" xfId="0" applyFont="1" applyBorder="1" applyAlignment="1">
      <alignment horizontal="center" shrinkToFit="1"/>
    </xf>
    <xf numFmtId="0" fontId="3" fillId="0" borderId="8" xfId="0" applyFont="1" applyBorder="1" applyAlignment="1">
      <alignment horizontal="center" shrinkToFit="1"/>
    </xf>
    <xf numFmtId="0" fontId="0" fillId="6" borderId="0" xfId="0" applyFill="1" applyBorder="1" applyAlignment="1">
      <alignment horizontal="center" shrinkToFit="1"/>
    </xf>
    <xf numFmtId="0" fontId="4" fillId="0" borderId="7" xfId="0" applyFont="1" applyFill="1" applyBorder="1" applyAlignment="1">
      <alignment horizontal="center" shrinkToFit="1"/>
    </xf>
    <xf numFmtId="0" fontId="0" fillId="0" borderId="0" xfId="0" applyAlignment="1">
      <alignment horizontal="right"/>
    </xf>
    <xf numFmtId="0" fontId="0" fillId="0" borderId="0" xfId="0" applyAlignment="1"/>
    <xf numFmtId="0" fontId="0" fillId="10" borderId="1" xfId="0" applyFill="1" applyBorder="1"/>
    <xf numFmtId="0" fontId="0" fillId="10" borderId="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6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7" xfId="0" applyFill="1" applyBorder="1"/>
    <xf numFmtId="0" fontId="0" fillId="11" borderId="5" xfId="0" applyFill="1" applyBorder="1"/>
    <xf numFmtId="0" fontId="0" fillId="11" borderId="2" xfId="0" applyFill="1" applyBorder="1"/>
    <xf numFmtId="0" fontId="0" fillId="7" borderId="0" xfId="0" applyFill="1"/>
    <xf numFmtId="0" fontId="0" fillId="6" borderId="0" xfId="0" applyFill="1"/>
    <xf numFmtId="0" fontId="0" fillId="9" borderId="0" xfId="0" applyFill="1"/>
    <xf numFmtId="0" fontId="1" fillId="0" borderId="0" xfId="0" applyFont="1" applyAlignment="1">
      <alignment horizontal="right"/>
    </xf>
    <xf numFmtId="0" fontId="0" fillId="8" borderId="4" xfId="0" applyFill="1" applyBorder="1"/>
    <xf numFmtId="0" fontId="0" fillId="8" borderId="2" xfId="0" applyFill="1" applyBorder="1"/>
    <xf numFmtId="0" fontId="0" fillId="12" borderId="0" xfId="0" applyFill="1" applyBorder="1"/>
    <xf numFmtId="0" fontId="0" fillId="8" borderId="0" xfId="0" applyFill="1" applyBorder="1"/>
    <xf numFmtId="0" fontId="0" fillId="13" borderId="0" xfId="0" applyFill="1" applyBorder="1"/>
    <xf numFmtId="0" fontId="0" fillId="5" borderId="0" xfId="0" applyFill="1" applyBorder="1"/>
    <xf numFmtId="0" fontId="0" fillId="14" borderId="0" xfId="0" applyFill="1" applyBorder="1"/>
    <xf numFmtId="0" fontId="0" fillId="14" borderId="2" xfId="0" applyFill="1" applyBorder="1"/>
    <xf numFmtId="0" fontId="0" fillId="14" borderId="1" xfId="0" applyFill="1" applyBorder="1"/>
    <xf numFmtId="0" fontId="0" fillId="14" borderId="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5" borderId="2" xfId="0" applyFill="1" applyBorder="1"/>
    <xf numFmtId="0" fontId="0" fillId="15" borderId="0" xfId="0" applyFill="1" applyBorder="1"/>
    <xf numFmtId="0" fontId="0" fillId="15" borderId="7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6" borderId="0" xfId="0" applyFill="1" applyBorder="1"/>
    <xf numFmtId="0" fontId="0" fillId="18" borderId="0" xfId="0" applyFill="1"/>
    <xf numFmtId="0" fontId="0" fillId="4" borderId="0" xfId="0" applyFill="1"/>
    <xf numFmtId="0" fontId="0" fillId="17" borderId="0" xfId="0" applyFill="1"/>
    <xf numFmtId="0" fontId="0" fillId="6" borderId="0" xfId="0" applyFill="1" applyBorder="1"/>
    <xf numFmtId="0" fontId="0" fillId="18" borderId="4" xfId="0" applyFill="1" applyBorder="1"/>
    <xf numFmtId="0" fontId="0" fillId="18" borderId="0" xfId="0" applyFill="1" applyBorder="1"/>
    <xf numFmtId="0" fontId="0" fillId="18" borderId="5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9" borderId="0" xfId="0" applyFill="1"/>
    <xf numFmtId="0" fontId="0" fillId="0" borderId="0" xfId="0" applyFill="1" applyAlignment="1">
      <alignment horizontal="right"/>
    </xf>
    <xf numFmtId="0" fontId="5" fillId="9" borderId="0" xfId="0" applyFont="1" applyFill="1" applyAlignment="1">
      <alignment horizontal="center"/>
    </xf>
    <xf numFmtId="0" fontId="0" fillId="20" borderId="5" xfId="0" applyFill="1" applyBorder="1"/>
    <xf numFmtId="0" fontId="0" fillId="20" borderId="7" xfId="0" applyFill="1" applyBorder="1"/>
    <xf numFmtId="0" fontId="0" fillId="20" borderId="4" xfId="0" applyFill="1" applyBorder="1"/>
    <xf numFmtId="0" fontId="0" fillId="21" borderId="5" xfId="0" applyFill="1" applyBorder="1"/>
    <xf numFmtId="0" fontId="0" fillId="21" borderId="8" xfId="0" applyFill="1" applyBorder="1"/>
    <xf numFmtId="0" fontId="0" fillId="21" borderId="7" xfId="0" applyFill="1" applyBorder="1"/>
    <xf numFmtId="0" fontId="0" fillId="21" borderId="4" xfId="0" applyFill="1" applyBorder="1"/>
    <xf numFmtId="0" fontId="0" fillId="21" borderId="6" xfId="0" applyFill="1" applyBorder="1"/>
    <xf numFmtId="0" fontId="0" fillId="21" borderId="0" xfId="0" applyFill="1" applyBorder="1"/>
    <xf numFmtId="0" fontId="0" fillId="20" borderId="2" xfId="0" applyFill="1" applyBorder="1"/>
    <xf numFmtId="0" fontId="0" fillId="11" borderId="12" xfId="0" applyFill="1" applyBorder="1"/>
    <xf numFmtId="0" fontId="0" fillId="24" borderId="4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8" xfId="0" applyFill="1" applyBorder="1"/>
    <xf numFmtId="0" fontId="0" fillId="24" borderId="0" xfId="0" applyFill="1" applyBorder="1"/>
    <xf numFmtId="0" fontId="0" fillId="24" borderId="7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9" fontId="0" fillId="0" borderId="0" xfId="1" applyFont="1"/>
    <xf numFmtId="0" fontId="0" fillId="25" borderId="0" xfId="0" applyFill="1" applyBorder="1"/>
    <xf numFmtId="0" fontId="0" fillId="22" borderId="2" xfId="0" applyFill="1" applyBorder="1"/>
    <xf numFmtId="0" fontId="0" fillId="22" borderId="7" xfId="0" applyFill="1" applyBorder="1"/>
    <xf numFmtId="0" fontId="0" fillId="22" borderId="4" xfId="0" applyFill="1" applyBorder="1"/>
    <xf numFmtId="0" fontId="0" fillId="22" borderId="5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19" borderId="0" xfId="0" applyFill="1" applyBorder="1"/>
    <xf numFmtId="0" fontId="0" fillId="23" borderId="0" xfId="0" applyFill="1" applyBorder="1"/>
    <xf numFmtId="0" fontId="0" fillId="29" borderId="0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6" xfId="0" applyFill="1" applyBorder="1"/>
    <xf numFmtId="0" fontId="0" fillId="11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3" xfId="0" applyFill="1" applyBorder="1"/>
    <xf numFmtId="0" fontId="0" fillId="27" borderId="8" xfId="0" applyFill="1" applyBorder="1"/>
    <xf numFmtId="0" fontId="0" fillId="27" borderId="7" xfId="0" applyFill="1" applyBorder="1"/>
    <xf numFmtId="0" fontId="0" fillId="27" borderId="6" xfId="0" applyFill="1" applyBorder="1"/>
    <xf numFmtId="0" fontId="0" fillId="27" borderId="4" xfId="0" applyFill="1" applyBorder="1"/>
    <xf numFmtId="0" fontId="0" fillId="27" borderId="1" xfId="0" applyFill="1" applyBorder="1"/>
    <xf numFmtId="0" fontId="0" fillId="30" borderId="0" xfId="0" applyFill="1" applyBorder="1"/>
    <xf numFmtId="0" fontId="0" fillId="20" borderId="0" xfId="0" applyFill="1" applyBorder="1"/>
    <xf numFmtId="0" fontId="0" fillId="31" borderId="7" xfId="0" applyFill="1" applyBorder="1"/>
    <xf numFmtId="0" fontId="0" fillId="31" borderId="0" xfId="0" applyFill="1" applyBorder="1"/>
    <xf numFmtId="0" fontId="0" fillId="5" borderId="5" xfId="0" applyFill="1" applyBorder="1"/>
    <xf numFmtId="0" fontId="0" fillId="23" borderId="4" xfId="0" applyFill="1" applyBorder="1"/>
    <xf numFmtId="0" fontId="0" fillId="32" borderId="4" xfId="0" applyFill="1" applyBorder="1"/>
    <xf numFmtId="0" fontId="0" fillId="32" borderId="0" xfId="0" applyFill="1" applyBorder="1"/>
    <xf numFmtId="0" fontId="0" fillId="33" borderId="0" xfId="0" applyFill="1" applyBorder="1"/>
    <xf numFmtId="0" fontId="0" fillId="33" borderId="7" xfId="0" applyFill="1" applyBorder="1"/>
    <xf numFmtId="0" fontId="0" fillId="34" borderId="0" xfId="0" applyFill="1" applyBorder="1"/>
    <xf numFmtId="0" fontId="0" fillId="34" borderId="0" xfId="0" applyFill="1"/>
    <xf numFmtId="0" fontId="0" fillId="0" borderId="9" xfId="0" applyBorder="1" applyAlignment="1">
      <alignment horizontal="center" shrinkToFit="1"/>
    </xf>
    <xf numFmtId="0" fontId="0" fillId="35" borderId="9" xfId="0" applyFill="1" applyBorder="1" applyAlignment="1">
      <alignment horizontal="center" shrinkToFit="1"/>
    </xf>
    <xf numFmtId="0" fontId="0" fillId="0" borderId="0" xfId="0" quotePrefix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0" fillId="36" borderId="2" xfId="0" applyFill="1" applyBorder="1"/>
    <xf numFmtId="0" fontId="0" fillId="36" borderId="5" xfId="0" applyFill="1" applyBorder="1"/>
    <xf numFmtId="0" fontId="0" fillId="36" borderId="7" xfId="0" applyFill="1" applyBorder="1"/>
    <xf numFmtId="0" fontId="0" fillId="36" borderId="4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0" borderId="0" xfId="0" applyAlignment="1">
      <alignment shrinkToFit="1"/>
    </xf>
    <xf numFmtId="0" fontId="0" fillId="10" borderId="0" xfId="0" applyFill="1" applyBorder="1" applyAlignment="1">
      <alignment horizontal="center" shrinkToFit="1"/>
    </xf>
    <xf numFmtId="0" fontId="0" fillId="27" borderId="11" xfId="0" applyFill="1" applyBorder="1" applyAlignment="1">
      <alignment horizontal="center" shrinkToFit="1"/>
    </xf>
    <xf numFmtId="0" fontId="0" fillId="27" borderId="10" xfId="0" applyFill="1" applyBorder="1" applyAlignment="1">
      <alignment horizontal="center" shrinkToFi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shrinkToFit="1"/>
    </xf>
    <xf numFmtId="0" fontId="0" fillId="0" borderId="10" xfId="0" applyFill="1" applyBorder="1" applyAlignment="1">
      <alignment horizontal="center" shrinkToFit="1"/>
    </xf>
    <xf numFmtId="0" fontId="0" fillId="15" borderId="0" xfId="0" applyFill="1" applyBorder="1" applyAlignment="1">
      <alignment horizontal="center" shrinkToFit="1"/>
    </xf>
    <xf numFmtId="0" fontId="0" fillId="36" borderId="11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38" borderId="0" xfId="0" applyFill="1" applyBorder="1"/>
    <xf numFmtId="0" fontId="0" fillId="31" borderId="2" xfId="0" applyFill="1" applyBorder="1"/>
    <xf numFmtId="0" fontId="0" fillId="31" borderId="4" xfId="0" applyFill="1" applyBorder="1"/>
    <xf numFmtId="0" fontId="0" fillId="31" borderId="5" xfId="0" applyFill="1" applyBorder="1"/>
    <xf numFmtId="0" fontId="0" fillId="35" borderId="0" xfId="0" applyFill="1" applyBorder="1"/>
    <xf numFmtId="0" fontId="0" fillId="0" borderId="1" xfId="0" applyFill="1" applyBorder="1" applyAlignment="1">
      <alignment horizontal="center" shrinkToFit="1"/>
    </xf>
    <xf numFmtId="0" fontId="0" fillId="0" borderId="2" xfId="0" applyFill="1" applyBorder="1" applyAlignment="1">
      <alignment horizontal="center" shrinkToFit="1"/>
    </xf>
    <xf numFmtId="0" fontId="0" fillId="0" borderId="3" xfId="0" applyFill="1" applyBorder="1" applyAlignment="1">
      <alignment horizontal="center" shrinkToFit="1"/>
    </xf>
    <xf numFmtId="0" fontId="0" fillId="0" borderId="4" xfId="0" applyFill="1" applyBorder="1" applyAlignment="1">
      <alignment horizontal="center" shrinkToFit="1"/>
    </xf>
    <xf numFmtId="0" fontId="0" fillId="0" borderId="5" xfId="0" applyFill="1" applyBorder="1" applyAlignment="1">
      <alignment horizontal="center" shrinkToFit="1"/>
    </xf>
    <xf numFmtId="0" fontId="0" fillId="0" borderId="6" xfId="0" applyFill="1" applyBorder="1" applyAlignment="1">
      <alignment horizontal="center" shrinkToFit="1"/>
    </xf>
    <xf numFmtId="0" fontId="0" fillId="0" borderId="7" xfId="0" applyFill="1" applyBorder="1" applyAlignment="1">
      <alignment horizontal="center" shrinkToFit="1"/>
    </xf>
    <xf numFmtId="0" fontId="0" fillId="0" borderId="8" xfId="0" applyFill="1" applyBorder="1" applyAlignment="1">
      <alignment horizontal="center" shrinkToFit="1"/>
    </xf>
    <xf numFmtId="0" fontId="0" fillId="14" borderId="0" xfId="0" applyFill="1" applyBorder="1" applyAlignment="1">
      <alignment horizontal="center" shrinkToFit="1"/>
    </xf>
    <xf numFmtId="0" fontId="0" fillId="2" borderId="0" xfId="0" applyFill="1" applyBorder="1" applyAlignment="1">
      <alignment horizontal="center" shrinkToFit="1"/>
    </xf>
    <xf numFmtId="0" fontId="0" fillId="8" borderId="0" xfId="0" applyFill="1" applyBorder="1" applyAlignment="1">
      <alignment horizontal="center" shrinkToFit="1"/>
    </xf>
    <xf numFmtId="0" fontId="0" fillId="31" borderId="1" xfId="0" applyFill="1" applyBorder="1"/>
    <xf numFmtId="0" fontId="0" fillId="31" borderId="6" xfId="0" applyFill="1" applyBorder="1"/>
    <xf numFmtId="0" fontId="0" fillId="31" borderId="8" xfId="0" applyFill="1" applyBorder="1"/>
    <xf numFmtId="0" fontId="0" fillId="39" borderId="0" xfId="0" applyFill="1" applyBorder="1"/>
    <xf numFmtId="0" fontId="0" fillId="11" borderId="0" xfId="0" applyFill="1" applyBorder="1" applyAlignment="1">
      <alignment horizontal="center" shrinkToFit="1"/>
    </xf>
    <xf numFmtId="0" fontId="0" fillId="18" borderId="1" xfId="0" applyFill="1" applyBorder="1" applyAlignment="1">
      <alignment horizontal="center" shrinkToFit="1"/>
    </xf>
    <xf numFmtId="0" fontId="0" fillId="18" borderId="4" xfId="0" applyFill="1" applyBorder="1" applyAlignment="1">
      <alignment horizontal="center" shrinkToFit="1"/>
    </xf>
    <xf numFmtId="0" fontId="0" fillId="18" borderId="6" xfId="0" applyFill="1" applyBorder="1" applyAlignment="1">
      <alignment horizontal="center" shrinkToFit="1"/>
    </xf>
    <xf numFmtId="0" fontId="0" fillId="18" borderId="7" xfId="0" applyFill="1" applyBorder="1" applyAlignment="1">
      <alignment horizontal="center" shrinkToFit="1"/>
    </xf>
    <xf numFmtId="0" fontId="0" fillId="18" borderId="8" xfId="0" applyFill="1" applyBorder="1" applyAlignment="1">
      <alignment horizontal="center" shrinkToFit="1"/>
    </xf>
    <xf numFmtId="0" fontId="0" fillId="18" borderId="3" xfId="0" applyFill="1" applyBorder="1" applyAlignment="1">
      <alignment horizontal="center" shrinkToFit="1"/>
    </xf>
    <xf numFmtId="0" fontId="0" fillId="18" borderId="5" xfId="0" applyFill="1" applyBorder="1" applyAlignment="1">
      <alignment horizontal="center" shrinkToFit="1"/>
    </xf>
    <xf numFmtId="0" fontId="0" fillId="18" borderId="2" xfId="0" applyFill="1" applyBorder="1" applyAlignment="1">
      <alignment horizontal="center" shrinkToFit="1"/>
    </xf>
    <xf numFmtId="0" fontId="0" fillId="9" borderId="0" xfId="0" applyFill="1" applyBorder="1" applyAlignment="1">
      <alignment horizontal="center" shrinkToFit="1"/>
    </xf>
    <xf numFmtId="0" fontId="0" fillId="18" borderId="0" xfId="0" applyFill="1" applyBorder="1" applyAlignment="1">
      <alignment horizontal="center" shrinkToFit="1"/>
    </xf>
    <xf numFmtId="0" fontId="0" fillId="19" borderId="0" xfId="0" applyFill="1" applyBorder="1" applyAlignment="1">
      <alignment horizontal="center" shrinkToFit="1"/>
    </xf>
    <xf numFmtId="0" fontId="0" fillId="20" borderId="0" xfId="0" applyFill="1" applyBorder="1" applyAlignment="1">
      <alignment horizontal="center" shrinkToFit="1"/>
    </xf>
    <xf numFmtId="0" fontId="0" fillId="9" borderId="0" xfId="0" applyFill="1" applyBorder="1"/>
    <xf numFmtId="0" fontId="0" fillId="13" borderId="0" xfId="0" applyFill="1" applyBorder="1" applyAlignment="1">
      <alignment horizontal="center" shrinkToFit="1"/>
    </xf>
    <xf numFmtId="0" fontId="0" fillId="31" borderId="0" xfId="0" applyFill="1" applyBorder="1" applyAlignment="1">
      <alignment horizontal="center" shrinkToFit="1"/>
    </xf>
    <xf numFmtId="0" fontId="0" fillId="11" borderId="4" xfId="0" applyFill="1" applyBorder="1" applyAlignment="1">
      <alignment horizontal="center" shrinkToFit="1"/>
    </xf>
    <xf numFmtId="0" fontId="0" fillId="11" borderId="5" xfId="0" applyFill="1" applyBorder="1" applyAlignment="1">
      <alignment horizontal="center" shrinkToFit="1"/>
    </xf>
    <xf numFmtId="0" fontId="0" fillId="36" borderId="4" xfId="0" applyFill="1" applyBorder="1" applyAlignment="1">
      <alignment horizontal="center" shrinkToFit="1"/>
    </xf>
    <xf numFmtId="0" fontId="0" fillId="36" borderId="0" xfId="0" applyFill="1" applyBorder="1" applyAlignment="1">
      <alignment horizontal="center" shrinkToFit="1"/>
    </xf>
    <xf numFmtId="0" fontId="0" fillId="36" borderId="5" xfId="0" applyFill="1" applyBorder="1" applyAlignment="1">
      <alignment horizontal="center" shrinkToFit="1"/>
    </xf>
    <xf numFmtId="0" fontId="0" fillId="11" borderId="2" xfId="0" applyFill="1" applyBorder="1" applyAlignment="1">
      <alignment horizontal="center" shrinkToFit="1"/>
    </xf>
    <xf numFmtId="0" fontId="0" fillId="11" borderId="7" xfId="0" applyFill="1" applyBorder="1" applyAlignment="1">
      <alignment horizontal="center" shrinkToFit="1"/>
    </xf>
    <xf numFmtId="0" fontId="0" fillId="31" borderId="5" xfId="0" applyFill="1" applyBorder="1" applyAlignment="1">
      <alignment horizontal="center" shrinkToFit="1"/>
    </xf>
    <xf numFmtId="0" fontId="0" fillId="36" borderId="0" xfId="0" applyFill="1" applyBorder="1"/>
    <xf numFmtId="0" fontId="0" fillId="36" borderId="7" xfId="0" applyFill="1" applyBorder="1" applyAlignment="1">
      <alignment horizontal="center" shrinkToFit="1"/>
    </xf>
    <xf numFmtId="0" fontId="0" fillId="36" borderId="2" xfId="0" applyFill="1" applyBorder="1" applyAlignment="1">
      <alignment horizontal="center" shrinkToFit="1"/>
    </xf>
    <xf numFmtId="0" fontId="0" fillId="10" borderId="2" xfId="0" applyFill="1" applyBorder="1" applyAlignment="1">
      <alignment horizontal="center" shrinkToFit="1"/>
    </xf>
    <xf numFmtId="0" fontId="0" fillId="31" borderId="2" xfId="0" applyFill="1" applyBorder="1" applyAlignment="1">
      <alignment horizontal="center" shrinkToFit="1"/>
    </xf>
    <xf numFmtId="0" fontId="0" fillId="34" borderId="7" xfId="0" applyFill="1" applyBorder="1"/>
    <xf numFmtId="0" fontId="0" fillId="34" borderId="4" xfId="0" applyFill="1" applyBorder="1"/>
    <xf numFmtId="0" fontId="0" fillId="34" borderId="5" xfId="0" applyFill="1" applyBorder="1"/>
    <xf numFmtId="0" fontId="0" fillId="34" borderId="2" xfId="0" applyFill="1" applyBorder="1"/>
    <xf numFmtId="0" fontId="0" fillId="40" borderId="0" xfId="0" applyFill="1"/>
    <xf numFmtId="0" fontId="0" fillId="34" borderId="1" xfId="0" applyFill="1" applyBorder="1"/>
    <xf numFmtId="0" fontId="0" fillId="34" borderId="3" xfId="0" applyFill="1" applyBorder="1"/>
    <xf numFmtId="0" fontId="0" fillId="40" borderId="15" xfId="0" applyFill="1" applyBorder="1"/>
    <xf numFmtId="0" fontId="7" fillId="0" borderId="0" xfId="0" applyFont="1" applyFill="1" applyBorder="1"/>
    <xf numFmtId="0" fontId="0" fillId="40" borderId="0" xfId="0" applyFill="1" applyBorder="1"/>
    <xf numFmtId="0" fontId="7" fillId="0" borderId="7" xfId="0" applyFont="1" applyFill="1" applyBorder="1"/>
    <xf numFmtId="0" fontId="0" fillId="40" borderId="16" xfId="0" applyFill="1" applyBorder="1"/>
    <xf numFmtId="0" fontId="0" fillId="40" borderId="0" xfId="0" applyFill="1" applyBorder="1" applyAlignment="1">
      <alignment horizontal="center" shrinkToFit="1"/>
    </xf>
    <xf numFmtId="0" fontId="0" fillId="39" borderId="5" xfId="0" applyFill="1" applyBorder="1"/>
    <xf numFmtId="0" fontId="0" fillId="34" borderId="2" xfId="0" applyFill="1" applyBorder="1" applyAlignment="1">
      <alignment horizontal="center" shrinkToFit="1"/>
    </xf>
    <xf numFmtId="0" fontId="0" fillId="34" borderId="5" xfId="0" applyFill="1" applyBorder="1" applyAlignment="1">
      <alignment horizontal="center" shrinkToFit="1"/>
    </xf>
    <xf numFmtId="0" fontId="0" fillId="34" borderId="4" xfId="0" applyFill="1" applyBorder="1" applyAlignment="1">
      <alignment horizontal="center" shrinkToFit="1"/>
    </xf>
    <xf numFmtId="0" fontId="0" fillId="11" borderId="3" xfId="0" applyFill="1" applyBorder="1" applyAlignment="1">
      <alignment horizontal="center" shrinkToFit="1"/>
    </xf>
    <xf numFmtId="0" fontId="0" fillId="11" borderId="1" xfId="0" applyFill="1" applyBorder="1" applyAlignment="1">
      <alignment horizontal="center" shrinkToFit="1"/>
    </xf>
    <xf numFmtId="0" fontId="0" fillId="10" borderId="3" xfId="0" applyFill="1" applyBorder="1" applyAlignment="1">
      <alignment horizontal="center" shrinkToFit="1"/>
    </xf>
    <xf numFmtId="0" fontId="0" fillId="10" borderId="5" xfId="0" applyFill="1" applyBorder="1" applyAlignment="1">
      <alignment horizontal="center" shrinkToFit="1"/>
    </xf>
    <xf numFmtId="0" fontId="0" fillId="10" borderId="1" xfId="0" applyFill="1" applyBorder="1" applyAlignment="1">
      <alignment horizontal="center" shrinkToFit="1"/>
    </xf>
    <xf numFmtId="0" fontId="0" fillId="10" borderId="4" xfId="0" applyFill="1" applyBorder="1" applyAlignment="1">
      <alignment horizontal="center" shrinkToFit="1"/>
    </xf>
    <xf numFmtId="0" fontId="0" fillId="31" borderId="4" xfId="0" applyFill="1" applyBorder="1" applyAlignment="1">
      <alignment horizontal="center" shrinkToFit="1"/>
    </xf>
    <xf numFmtId="0" fontId="0" fillId="34" borderId="0" xfId="0" applyFill="1" applyBorder="1" applyAlignment="1">
      <alignment horizontal="center" shrinkToFit="1"/>
    </xf>
    <xf numFmtId="0" fontId="0" fillId="41" borderId="0" xfId="0" applyFill="1" applyBorder="1" applyAlignment="1">
      <alignment horizontal="center" shrinkToFit="1"/>
    </xf>
    <xf numFmtId="0" fontId="0" fillId="41" borderId="0" xfId="0" applyFill="1" applyBorder="1"/>
    <xf numFmtId="0" fontId="0" fillId="22" borderId="0" xfId="0" applyFill="1" applyBorder="1" applyAlignment="1">
      <alignment horizontal="center" shrinkToFit="1"/>
    </xf>
    <xf numFmtId="0" fontId="0" fillId="22" borderId="0" xfId="0" applyFill="1" applyBorder="1"/>
    <xf numFmtId="0" fontId="0" fillId="28" borderId="0" xfId="0" applyFill="1" applyBorder="1" applyAlignment="1">
      <alignment horizontal="center" shrinkToFit="1"/>
    </xf>
    <xf numFmtId="0" fontId="0" fillId="42" borderId="0" xfId="0" applyFill="1" applyBorder="1"/>
    <xf numFmtId="0" fontId="0" fillId="42" borderId="0" xfId="0" applyFill="1" applyBorder="1" applyAlignment="1">
      <alignment horizontal="center" shrinkToFit="1"/>
    </xf>
    <xf numFmtId="0" fontId="0" fillId="24" borderId="4" xfId="0" applyFill="1" applyBorder="1" applyAlignment="1">
      <alignment horizontal="center" shrinkToFit="1"/>
    </xf>
    <xf numFmtId="0" fontId="0" fillId="24" borderId="5" xfId="0" applyFill="1" applyBorder="1" applyAlignment="1">
      <alignment horizontal="center" shrinkToFit="1"/>
    </xf>
    <xf numFmtId="0" fontId="0" fillId="24" borderId="2" xfId="0" applyFill="1" applyBorder="1" applyAlignment="1">
      <alignment horizontal="center" shrinkToFit="1"/>
    </xf>
    <xf numFmtId="0" fontId="0" fillId="43" borderId="0" xfId="0" applyFill="1" applyBorder="1" applyAlignment="1">
      <alignment horizontal="center" shrinkToFit="1"/>
    </xf>
    <xf numFmtId="0" fontId="0" fillId="43" borderId="0" xfId="0" applyFill="1" applyBorder="1"/>
    <xf numFmtId="0" fontId="0" fillId="3" borderId="2" xfId="0" applyFill="1" applyBorder="1" applyAlignment="1">
      <alignment horizontal="center" shrinkToFit="1"/>
    </xf>
    <xf numFmtId="0" fontId="0" fillId="3" borderId="5" xfId="0" applyFill="1" applyBorder="1" applyAlignment="1">
      <alignment horizontal="center" shrinkToFit="1"/>
    </xf>
    <xf numFmtId="0" fontId="0" fillId="3" borderId="4" xfId="0" applyFill="1" applyBorder="1" applyAlignment="1">
      <alignment horizontal="center" shrinkToFit="1"/>
    </xf>
    <xf numFmtId="0" fontId="0" fillId="16" borderId="0" xfId="0" applyFill="1" applyBorder="1" applyAlignment="1">
      <alignment horizontal="center" shrinkToFit="1"/>
    </xf>
    <xf numFmtId="0" fontId="0" fillId="44" borderId="0" xfId="0" applyFill="1" applyBorder="1"/>
    <xf numFmtId="0" fontId="0" fillId="44" borderId="0" xfId="0" applyFill="1" applyBorder="1" applyAlignment="1">
      <alignment horizontal="center" shrinkToFit="1"/>
    </xf>
    <xf numFmtId="0" fontId="0" fillId="27" borderId="0" xfId="0" applyFill="1" applyBorder="1" applyAlignment="1">
      <alignment horizontal="center" shrinkToFit="1"/>
    </xf>
    <xf numFmtId="0" fontId="0" fillId="42" borderId="4" xfId="0" applyFill="1" applyBorder="1" applyAlignment="1">
      <alignment horizontal="center" shrinkToFit="1"/>
    </xf>
    <xf numFmtId="0" fontId="0" fillId="42" borderId="7" xfId="0" applyFill="1" applyBorder="1"/>
    <xf numFmtId="0" fontId="0" fillId="42" borderId="5" xfId="0" applyFill="1" applyBorder="1" applyAlignment="1">
      <alignment horizontal="center" shrinkToFit="1"/>
    </xf>
    <xf numFmtId="0" fontId="0" fillId="42" borderId="2" xfId="0" applyFill="1" applyBorder="1" applyAlignment="1">
      <alignment horizontal="center" shrinkToFit="1"/>
    </xf>
    <xf numFmtId="0" fontId="0" fillId="39" borderId="0" xfId="0" applyFill="1" applyBorder="1" applyAlignment="1">
      <alignment horizontal="center" shrinkToFit="1"/>
    </xf>
    <xf numFmtId="0" fontId="0" fillId="5" borderId="0" xfId="0" applyFill="1" applyBorder="1" applyAlignment="1">
      <alignment horizontal="center" shrinkToFit="1"/>
    </xf>
    <xf numFmtId="0" fontId="0" fillId="37" borderId="0" xfId="0" applyFill="1" applyBorder="1" applyAlignment="1">
      <alignment horizontal="center" shrinkToFit="1"/>
    </xf>
    <xf numFmtId="0" fontId="0" fillId="35" borderId="0" xfId="0" applyFill="1" applyBorder="1" applyAlignment="1">
      <alignment horizontal="center" shrinkToFit="1"/>
    </xf>
    <xf numFmtId="0" fontId="0" fillId="40" borderId="2" xfId="0" applyFill="1" applyBorder="1" applyAlignment="1">
      <alignment horizontal="center" shrinkToFit="1"/>
    </xf>
    <xf numFmtId="0" fontId="0" fillId="40" borderId="4" xfId="0" applyFill="1" applyBorder="1" applyAlignment="1">
      <alignment horizontal="center" shrinkToFit="1"/>
    </xf>
    <xf numFmtId="0" fontId="0" fillId="19" borderId="2" xfId="0" applyFill="1" applyBorder="1" applyAlignment="1">
      <alignment horizontal="center" shrinkToFit="1"/>
    </xf>
    <xf numFmtId="0" fontId="0" fillId="19" borderId="2" xfId="0" applyFill="1" applyBorder="1"/>
    <xf numFmtId="0" fontId="0" fillId="19" borderId="5" xfId="0" applyFill="1" applyBorder="1"/>
    <xf numFmtId="0" fontId="0" fillId="19" borderId="7" xfId="0" applyFill="1" applyBorder="1"/>
    <xf numFmtId="0" fontId="0" fillId="19" borderId="4" xfId="0" applyFill="1" applyBorder="1"/>
    <xf numFmtId="0" fontId="0" fillId="19" borderId="4" xfId="0" applyFill="1" applyBorder="1" applyAlignment="1">
      <alignment horizontal="center" shrinkToFit="1"/>
    </xf>
    <xf numFmtId="0" fontId="0" fillId="45" borderId="0" xfId="0" applyFill="1" applyBorder="1" applyAlignment="1">
      <alignment horizontal="center" shrinkToFit="1"/>
    </xf>
    <xf numFmtId="0" fontId="0" fillId="40" borderId="1" xfId="0" applyFill="1" applyBorder="1" applyAlignment="1">
      <alignment horizontal="center" shrinkToFit="1"/>
    </xf>
    <xf numFmtId="0" fontId="0" fillId="43" borderId="2" xfId="0" applyFill="1" applyBorder="1" applyAlignment="1">
      <alignment horizontal="center" shrinkToFit="1"/>
    </xf>
    <xf numFmtId="0" fontId="0" fillId="43" borderId="4" xfId="0" applyFill="1" applyBorder="1" applyAlignment="1">
      <alignment horizontal="center" shrinkToFit="1"/>
    </xf>
    <xf numFmtId="0" fontId="0" fillId="45" borderId="2" xfId="0" applyFill="1" applyBorder="1" applyAlignment="1">
      <alignment horizontal="center" shrinkToFit="1"/>
    </xf>
    <xf numFmtId="0" fontId="0" fillId="45" borderId="4" xfId="0" applyFill="1" applyBorder="1" applyAlignment="1">
      <alignment horizontal="center" shrinkToFit="1"/>
    </xf>
    <xf numFmtId="0" fontId="0" fillId="0" borderId="0" xfId="0" applyFill="1" applyBorder="1" applyAlignment="1">
      <alignment vertical="center"/>
    </xf>
    <xf numFmtId="0" fontId="2" fillId="0" borderId="0" xfId="0" applyFont="1" applyAlignment="1">
      <alignment vertical="center"/>
    </xf>
    <xf numFmtId="10" fontId="0" fillId="0" borderId="0" xfId="1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" fontId="0" fillId="0" borderId="0" xfId="0" applyNumberFormat="1" applyFill="1" applyBorder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NumberFormat="1" applyFill="1" applyBorder="1" applyAlignment="1">
      <alignment vertical="center"/>
    </xf>
    <xf numFmtId="165" fontId="0" fillId="0" borderId="0" xfId="1" applyNumberFormat="1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7" fillId="0" borderId="5" xfId="0" applyFont="1" applyFill="1" applyBorder="1"/>
    <xf numFmtId="0" fontId="0" fillId="13" borderId="7" xfId="0" applyFill="1" applyBorder="1"/>
    <xf numFmtId="0" fontId="7" fillId="0" borderId="8" xfId="0" applyFont="1" applyFill="1" applyBorder="1"/>
    <xf numFmtId="0" fontId="0" fillId="13" borderId="2" xfId="0" applyFill="1" applyBorder="1"/>
    <xf numFmtId="0" fontId="0" fillId="40" borderId="17" xfId="0" applyFill="1" applyBorder="1"/>
    <xf numFmtId="0" fontId="7" fillId="0" borderId="2" xfId="0" applyFont="1" applyFill="1" applyBorder="1"/>
    <xf numFmtId="0" fontId="7" fillId="0" borderId="3" xfId="0" applyFont="1" applyFill="1" applyBorder="1"/>
    <xf numFmtId="0" fontId="0" fillId="13" borderId="5" xfId="0" applyFill="1" applyBorder="1"/>
    <xf numFmtId="0" fontId="0" fillId="40" borderId="18" xfId="0" applyFill="1" applyBorder="1"/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horizontal="left" vertical="center"/>
    </xf>
    <xf numFmtId="0" fontId="0" fillId="11" borderId="2" xfId="0" applyFill="1" applyBorder="1" applyAlignment="1">
      <alignment horizontal="left" vertical="center"/>
    </xf>
    <xf numFmtId="0" fontId="0" fillId="11" borderId="0" xfId="0" applyFill="1" applyBorder="1" applyAlignment="1">
      <alignment horizontal="left" vertical="center"/>
    </xf>
    <xf numFmtId="0" fontId="0" fillId="11" borderId="7" xfId="0" applyFill="1" applyBorder="1" applyAlignment="1">
      <alignment horizontal="left" vertical="center"/>
    </xf>
    <xf numFmtId="0" fontId="0" fillId="11" borderId="4" xfId="0" applyFill="1" applyBorder="1" applyAlignment="1">
      <alignment vertical="center"/>
    </xf>
    <xf numFmtId="0" fontId="0" fillId="11" borderId="5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10" fontId="1" fillId="0" borderId="0" xfId="1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Fill="1" applyBorder="1" applyAlignment="1">
      <alignment vertical="center"/>
    </xf>
    <xf numFmtId="9" fontId="0" fillId="0" borderId="0" xfId="1" applyFont="1" applyAlignment="1">
      <alignment vertical="center"/>
    </xf>
    <xf numFmtId="0" fontId="0" fillId="0" borderId="0" xfId="0" applyBorder="1" applyAlignment="1">
      <alignment horizontal="center"/>
    </xf>
    <xf numFmtId="0" fontId="0" fillId="5" borderId="4" xfId="0" applyFill="1" applyBorder="1"/>
    <xf numFmtId="0" fontId="0" fillId="5" borderId="5" xfId="0" applyFill="1" applyBorder="1" applyAlignment="1">
      <alignment horizontal="center" shrinkToFit="1"/>
    </xf>
    <xf numFmtId="0" fontId="0" fillId="5" borderId="4" xfId="0" applyFill="1" applyBorder="1" applyAlignment="1">
      <alignment horizontal="center" shrinkToFit="1"/>
    </xf>
    <xf numFmtId="0" fontId="0" fillId="5" borderId="0" xfId="0" applyFill="1"/>
    <xf numFmtId="0" fontId="0" fillId="46" borderId="0" xfId="0" applyFill="1" applyBorder="1" applyAlignment="1">
      <alignment horizontal="center" shrinkToFit="1"/>
    </xf>
    <xf numFmtId="0" fontId="0" fillId="46" borderId="5" xfId="0" applyFill="1" applyBorder="1" applyAlignment="1">
      <alignment horizontal="center" shrinkToFit="1"/>
    </xf>
    <xf numFmtId="0" fontId="0" fillId="46" borderId="0" xfId="0" applyFill="1" applyBorder="1"/>
    <xf numFmtId="0" fontId="0" fillId="46" borderId="7" xfId="0" applyFill="1" applyBorder="1"/>
    <xf numFmtId="0" fontId="0" fillId="46" borderId="4" xfId="0" applyFill="1" applyBorder="1" applyAlignment="1">
      <alignment horizontal="center" shrinkToFit="1"/>
    </xf>
    <xf numFmtId="0" fontId="0" fillId="46" borderId="2" xfId="0" applyFill="1" applyBorder="1" applyAlignment="1">
      <alignment horizontal="center" shrinkToFit="1"/>
    </xf>
    <xf numFmtId="0" fontId="0" fillId="35" borderId="0" xfId="0" applyFill="1"/>
    <xf numFmtId="10" fontId="0" fillId="0" borderId="0" xfId="1" applyNumberFormat="1" applyFont="1"/>
    <xf numFmtId="10" fontId="0" fillId="35" borderId="0" xfId="1" applyNumberFormat="1" applyFont="1" applyFill="1"/>
    <xf numFmtId="0" fontId="0" fillId="31" borderId="1" xfId="0" applyFill="1" applyBorder="1" applyAlignment="1">
      <alignment horizontal="center" shrinkToFit="1"/>
    </xf>
    <xf numFmtId="0" fontId="0" fillId="31" borderId="3" xfId="0" applyFill="1" applyBorder="1" applyAlignment="1">
      <alignment horizontal="center" shrinkToFit="1"/>
    </xf>
    <xf numFmtId="0" fontId="0" fillId="42" borderId="7" xfId="0" applyFill="1" applyBorder="1" applyAlignment="1">
      <alignment horizontal="center" shrinkToFit="1"/>
    </xf>
    <xf numFmtId="10" fontId="0" fillId="0" borderId="0" xfId="0" applyNumberFormat="1"/>
    <xf numFmtId="10" fontId="0" fillId="35" borderId="0" xfId="0" applyNumberFormat="1" applyFill="1"/>
    <xf numFmtId="0" fontId="0" fillId="14" borderId="2" xfId="0" applyFill="1" applyBorder="1" applyAlignment="1">
      <alignment horizontal="center" shrinkToFit="1"/>
    </xf>
    <xf numFmtId="0" fontId="0" fillId="14" borderId="4" xfId="0" applyFill="1" applyBorder="1" applyAlignment="1">
      <alignment horizontal="center" shrinkToFit="1"/>
    </xf>
    <xf numFmtId="0" fontId="8" fillId="0" borderId="0" xfId="0" applyFont="1"/>
    <xf numFmtId="0" fontId="0" fillId="11" borderId="0" xfId="0" applyFill="1"/>
    <xf numFmtId="0" fontId="0" fillId="31" borderId="0" xfId="0" applyFill="1"/>
    <xf numFmtId="0" fontId="0" fillId="42" borderId="3" xfId="0" applyFill="1" applyBorder="1" applyAlignment="1">
      <alignment horizontal="center" shrinkToFit="1"/>
    </xf>
    <xf numFmtId="0" fontId="0" fillId="42" borderId="5" xfId="0" applyFill="1" applyBorder="1"/>
    <xf numFmtId="0" fontId="0" fillId="42" borderId="8" xfId="0" applyFill="1" applyBorder="1"/>
    <xf numFmtId="0" fontId="0" fillId="42" borderId="4" xfId="0" applyFill="1" applyBorder="1"/>
    <xf numFmtId="0" fontId="0" fillId="42" borderId="6" xfId="0" applyFill="1" applyBorder="1"/>
    <xf numFmtId="0" fontId="0" fillId="42" borderId="1" xfId="0" applyFill="1" applyBorder="1" applyAlignment="1">
      <alignment horizontal="center" shrinkToFit="1"/>
    </xf>
    <xf numFmtId="0" fontId="0" fillId="42" borderId="0" xfId="0" applyFill="1"/>
    <xf numFmtId="0" fontId="0" fillId="0" borderId="0" xfId="0" applyFill="1" applyAlignment="1">
      <alignment horizontal="center" shrinkToFit="1"/>
    </xf>
    <xf numFmtId="0" fontId="0" fillId="18" borderId="6" xfId="0" applyFill="1" applyBorder="1"/>
    <xf numFmtId="0" fontId="0" fillId="39" borderId="4" xfId="0" applyFill="1" applyBorder="1" applyAlignment="1">
      <alignment horizontal="center" shrinkToFit="1"/>
    </xf>
    <xf numFmtId="0" fontId="0" fillId="0" borderId="19" xfId="0" applyFill="1" applyBorder="1" applyAlignment="1">
      <alignment horizontal="center" shrinkToFit="1"/>
    </xf>
    <xf numFmtId="0" fontId="0" fillId="0" borderId="20" xfId="0" applyFill="1" applyBorder="1" applyAlignment="1">
      <alignment horizontal="center" shrinkToFit="1"/>
    </xf>
    <xf numFmtId="0" fontId="0" fillId="0" borderId="21" xfId="0" applyFill="1" applyBorder="1" applyAlignment="1">
      <alignment horizontal="center" shrinkToFit="1"/>
    </xf>
    <xf numFmtId="0" fontId="0" fillId="0" borderId="22" xfId="0" applyFill="1" applyBorder="1" applyAlignment="1">
      <alignment horizontal="center" shrinkToFit="1"/>
    </xf>
    <xf numFmtId="0" fontId="0" fillId="0" borderId="23" xfId="0" applyFill="1" applyBorder="1" applyAlignment="1">
      <alignment horizontal="center" shrinkToFit="1"/>
    </xf>
    <xf numFmtId="0" fontId="0" fillId="0" borderId="24" xfId="0" applyFill="1" applyBorder="1" applyAlignment="1">
      <alignment horizontal="center" shrinkToFit="1"/>
    </xf>
    <xf numFmtId="0" fontId="0" fillId="0" borderId="25" xfId="0" applyFill="1" applyBorder="1"/>
    <xf numFmtId="0" fontId="0" fillId="0" borderId="24" xfId="0" applyFill="1" applyBorder="1"/>
    <xf numFmtId="0" fontId="0" fillId="0" borderId="26" xfId="0" applyFill="1" applyBorder="1" applyAlignment="1">
      <alignment horizontal="center" shrinkToFit="1"/>
    </xf>
    <xf numFmtId="0" fontId="0" fillId="0" borderId="23" xfId="0" applyFill="1" applyBorder="1"/>
    <xf numFmtId="0" fontId="0" fillId="0" borderId="27" xfId="0" applyFill="1" applyBorder="1"/>
    <xf numFmtId="0" fontId="0" fillId="0" borderId="28" xfId="0" applyFill="1" applyBorder="1"/>
    <xf numFmtId="0" fontId="0" fillId="0" borderId="29" xfId="0" applyFill="1" applyBorder="1"/>
    <xf numFmtId="0" fontId="0" fillId="0" borderId="30" xfId="0" applyFill="1" applyBorder="1"/>
    <xf numFmtId="0" fontId="0" fillId="46" borderId="20" xfId="0" applyFill="1" applyBorder="1" applyAlignment="1">
      <alignment horizontal="center" shrinkToFit="1"/>
    </xf>
    <xf numFmtId="0" fontId="0" fillId="0" borderId="31" xfId="0" applyFill="1" applyBorder="1" applyAlignment="1">
      <alignment horizontal="center" shrinkToFit="1"/>
    </xf>
    <xf numFmtId="0" fontId="0" fillId="0" borderId="32" xfId="0" applyFill="1" applyBorder="1"/>
    <xf numFmtId="0" fontId="0" fillId="0" borderId="33" xfId="0" applyFill="1" applyBorder="1" applyAlignment="1">
      <alignment horizontal="center" shrinkToFit="1"/>
    </xf>
    <xf numFmtId="0" fontId="0" fillId="11" borderId="24" xfId="0" applyFill="1" applyBorder="1" applyAlignment="1">
      <alignment horizontal="center" shrinkToFit="1"/>
    </xf>
    <xf numFmtId="0" fontId="0" fillId="0" borderId="34" xfId="0" applyFill="1" applyBorder="1"/>
    <xf numFmtId="0" fontId="0" fillId="46" borderId="23" xfId="0" applyFill="1" applyBorder="1"/>
    <xf numFmtId="0" fontId="0" fillId="11" borderId="28" xfId="0" applyFill="1" applyBorder="1"/>
    <xf numFmtId="0" fontId="0" fillId="46" borderId="24" xfId="0" applyFill="1" applyBorder="1" applyAlignment="1">
      <alignment horizontal="center" shrinkToFit="1"/>
    </xf>
    <xf numFmtId="0" fontId="0" fillId="12" borderId="0" xfId="0" applyFill="1" applyBorder="1" applyAlignment="1">
      <alignment horizontal="center" shrinkToFit="1"/>
    </xf>
    <xf numFmtId="0" fontId="0" fillId="31" borderId="9" xfId="0" applyFill="1" applyBorder="1" applyAlignment="1">
      <alignment horizontal="center" shrinkToFit="1"/>
    </xf>
    <xf numFmtId="0" fontId="0" fillId="14" borderId="9" xfId="0" applyFill="1" applyBorder="1" applyAlignment="1">
      <alignment horizontal="center" shrinkToFit="1"/>
    </xf>
    <xf numFmtId="0" fontId="0" fillId="2" borderId="9" xfId="0" applyFill="1" applyBorder="1" applyAlignment="1">
      <alignment horizontal="center" shrinkToFit="1"/>
    </xf>
    <xf numFmtId="0" fontId="0" fillId="12" borderId="9" xfId="0" applyFill="1" applyBorder="1" applyAlignment="1">
      <alignment horizontal="center" shrinkToFit="1"/>
    </xf>
    <xf numFmtId="0" fontId="0" fillId="2" borderId="35" xfId="0" applyFill="1" applyBorder="1" applyAlignment="1">
      <alignment horizontal="center" shrinkToFit="1"/>
    </xf>
    <xf numFmtId="0" fontId="0" fillId="2" borderId="36" xfId="0" applyFill="1" applyBorder="1" applyAlignment="1">
      <alignment horizontal="center" shrinkToFit="1"/>
    </xf>
    <xf numFmtId="0" fontId="0" fillId="14" borderId="9" xfId="0" applyFill="1" applyBorder="1"/>
    <xf numFmtId="0" fontId="0" fillId="39" borderId="5" xfId="0" applyFill="1" applyBorder="1" applyAlignment="1">
      <alignment horizontal="center" shrinkToFit="1"/>
    </xf>
    <xf numFmtId="0" fontId="0" fillId="39" borderId="7" xfId="0" applyFill="1" applyBorder="1"/>
    <xf numFmtId="0" fontId="0" fillId="39" borderId="8" xfId="0" applyFill="1" applyBorder="1"/>
    <xf numFmtId="0" fontId="0" fillId="39" borderId="1" xfId="0" applyFill="1" applyBorder="1"/>
    <xf numFmtId="0" fontId="0" fillId="39" borderId="4" xfId="0" applyFill="1" applyBorder="1"/>
    <xf numFmtId="0" fontId="0" fillId="39" borderId="2" xfId="0" applyFill="1" applyBorder="1"/>
    <xf numFmtId="0" fontId="0" fillId="39" borderId="2" xfId="0" applyFill="1" applyBorder="1" applyAlignment="1">
      <alignment horizontal="center" shrinkToFit="1"/>
    </xf>
    <xf numFmtId="0" fontId="0" fillId="0" borderId="0" xfId="0" applyFill="1" applyAlignment="1">
      <alignment horizontal="center"/>
    </xf>
    <xf numFmtId="0" fontId="0" fillId="12" borderId="2" xfId="0" applyFill="1" applyBorder="1" applyAlignment="1">
      <alignment horizontal="center" shrinkToFit="1"/>
    </xf>
    <xf numFmtId="0" fontId="0" fillId="12" borderId="4" xfId="0" applyFill="1" applyBorder="1" applyAlignment="1">
      <alignment horizontal="center" shrinkToFit="1"/>
    </xf>
    <xf numFmtId="0" fontId="0" fillId="2" borderId="37" xfId="0" applyFill="1" applyBorder="1" applyAlignment="1">
      <alignment horizontal="center" shrinkToFit="1"/>
    </xf>
    <xf numFmtId="0" fontId="0" fillId="2" borderId="38" xfId="0" applyFill="1" applyBorder="1" applyAlignment="1">
      <alignment horizontal="center" shrinkToFit="1"/>
    </xf>
    <xf numFmtId="0" fontId="0" fillId="34" borderId="8" xfId="0" applyFill="1" applyBorder="1"/>
    <xf numFmtId="0" fontId="0" fillId="15" borderId="4" xfId="0" applyFill="1" applyBorder="1" applyAlignment="1">
      <alignment horizontal="center" shrinkToFit="1"/>
    </xf>
    <xf numFmtId="0" fontId="0" fillId="15" borderId="2" xfId="0" applyFill="1" applyBorder="1" applyAlignment="1">
      <alignment horizontal="center" shrinkToFit="1"/>
    </xf>
    <xf numFmtId="0" fontId="0" fillId="15" borderId="5" xfId="0" applyFill="1" applyBorder="1" applyAlignment="1">
      <alignment horizontal="center" shrinkToFit="1"/>
    </xf>
    <xf numFmtId="0" fontId="0" fillId="0" borderId="4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5" borderId="7" xfId="0" applyFill="1" applyBorder="1"/>
    <xf numFmtId="0" fontId="0" fillId="5" borderId="2" xfId="0" applyFill="1" applyBorder="1" applyAlignment="1">
      <alignment horizontal="center" shrinkToFit="1"/>
    </xf>
    <xf numFmtId="0" fontId="0" fillId="43" borderId="7" xfId="0" applyFill="1" applyBorder="1"/>
    <xf numFmtId="0" fontId="0" fillId="43" borderId="5" xfId="0" applyFill="1" applyBorder="1" applyAlignment="1">
      <alignment horizontal="center" shrinkToFit="1"/>
    </xf>
    <xf numFmtId="0" fontId="0" fillId="43" borderId="4" xfId="0" applyFill="1" applyBorder="1"/>
    <xf numFmtId="0" fontId="0" fillId="43" borderId="5" xfId="0" applyFill="1" applyBorder="1"/>
    <xf numFmtId="0" fontId="0" fillId="5" borderId="3" xfId="0" applyFill="1" applyBorder="1" applyAlignment="1">
      <alignment horizontal="center" shrinkToFit="1"/>
    </xf>
    <xf numFmtId="0" fontId="0" fillId="5" borderId="6" xfId="0" applyFill="1" applyBorder="1"/>
    <xf numFmtId="0" fontId="0" fillId="0" borderId="2" xfId="0" applyFill="1" applyBorder="1" applyAlignment="1">
      <alignment horizontal="center"/>
    </xf>
    <xf numFmtId="0" fontId="0" fillId="0" borderId="8" xfId="0" applyFill="1" applyBorder="1" applyAlignment="1">
      <alignment horizontal="right"/>
    </xf>
    <xf numFmtId="0" fontId="0" fillId="2" borderId="1" xfId="0" applyFill="1" applyBorder="1" applyAlignment="1">
      <alignment horizontal="center" shrinkToFit="1"/>
    </xf>
    <xf numFmtId="0" fontId="0" fillId="2" borderId="4" xfId="0" applyFill="1" applyBorder="1" applyAlignment="1">
      <alignment horizontal="center" shrinkToFit="1"/>
    </xf>
    <xf numFmtId="0" fontId="0" fillId="2" borderId="3" xfId="0" applyFill="1" applyBorder="1" applyAlignment="1">
      <alignment horizontal="center" shrinkToFit="1"/>
    </xf>
    <xf numFmtId="0" fontId="0" fillId="2" borderId="5" xfId="0" applyFill="1" applyBorder="1" applyAlignment="1">
      <alignment horizontal="center" shrinkToFit="1"/>
    </xf>
    <xf numFmtId="0" fontId="0" fillId="2" borderId="2" xfId="0" applyFill="1" applyBorder="1" applyAlignment="1">
      <alignment horizontal="center" shrinkToFit="1"/>
    </xf>
    <xf numFmtId="0" fontId="9" fillId="0" borderId="0" xfId="0" applyFont="1"/>
    <xf numFmtId="0" fontId="0" fillId="47" borderId="0" xfId="0" applyFill="1" applyBorder="1" applyAlignment="1">
      <alignment horizontal="center" shrinkToFit="1"/>
    </xf>
    <xf numFmtId="0" fontId="10" fillId="0" borderId="0" xfId="0" applyFont="1" applyAlignment="1">
      <alignment horizontal="center"/>
    </xf>
    <xf numFmtId="0" fontId="0" fillId="31" borderId="3" xfId="0" applyFill="1" applyBorder="1"/>
    <xf numFmtId="0" fontId="0" fillId="10" borderId="1" xfId="0" applyFill="1" applyBorder="1" applyAlignment="1">
      <alignment horizontal="left"/>
    </xf>
    <xf numFmtId="0" fontId="0" fillId="24" borderId="0" xfId="0" applyFill="1" applyBorder="1" applyAlignment="1">
      <alignment horizontal="center" shrinkToFit="1"/>
    </xf>
    <xf numFmtId="0" fontId="0" fillId="32" borderId="0" xfId="0" applyFill="1" applyBorder="1" applyAlignment="1">
      <alignment horizontal="center" shrinkToFit="1"/>
    </xf>
    <xf numFmtId="0" fontId="0" fillId="48" borderId="0" xfId="0" applyFill="1" applyBorder="1" applyAlignment="1">
      <alignment horizontal="center" shrinkToFit="1"/>
    </xf>
    <xf numFmtId="0" fontId="10" fillId="0" borderId="1" xfId="0" applyFont="1" applyFill="1" applyBorder="1"/>
    <xf numFmtId="0" fontId="11" fillId="0" borderId="1" xfId="0" applyFont="1" applyFill="1" applyBorder="1"/>
    <xf numFmtId="0" fontId="10" fillId="0" borderId="0" xfId="0" applyFont="1" applyFill="1" applyAlignment="1">
      <alignment horizontal="center"/>
    </xf>
    <xf numFmtId="0" fontId="0" fillId="6" borderId="5" xfId="0" applyFill="1" applyBorder="1" applyAlignment="1">
      <alignment horizontal="center" shrinkToFit="1"/>
    </xf>
    <xf numFmtId="0" fontId="0" fillId="44" borderId="4" xfId="0" applyFill="1" applyBorder="1"/>
    <xf numFmtId="0" fontId="0" fillId="44" borderId="5" xfId="0" applyFill="1" applyBorder="1" applyAlignment="1">
      <alignment horizontal="center" shrinkToFit="1"/>
    </xf>
    <xf numFmtId="0" fontId="0" fillId="44" borderId="7" xfId="0" applyFill="1" applyBorder="1"/>
    <xf numFmtId="0" fontId="0" fillId="44" borderId="2" xfId="0" applyFill="1" applyBorder="1" applyAlignment="1">
      <alignment horizontal="center" shrinkToFit="1"/>
    </xf>
    <xf numFmtId="0" fontId="0" fillId="6" borderId="2" xfId="0" applyFill="1" applyBorder="1" applyAlignment="1">
      <alignment horizontal="center" shrinkToFit="1"/>
    </xf>
    <xf numFmtId="0" fontId="0" fillId="6" borderId="4" xfId="0" applyFill="1" applyBorder="1" applyAlignment="1">
      <alignment horizontal="center" shrinkToFit="1"/>
    </xf>
    <xf numFmtId="0" fontId="0" fillId="0" borderId="39" xfId="0" applyFill="1" applyBorder="1" applyAlignment="1">
      <alignment horizontal="center" shrinkToFit="1"/>
    </xf>
    <xf numFmtId="0" fontId="0" fillId="43" borderId="40" xfId="0" applyFill="1" applyBorder="1" applyAlignment="1">
      <alignment horizontal="center" shrinkToFit="1"/>
    </xf>
    <xf numFmtId="0" fontId="0" fillId="0" borderId="40" xfId="0" applyFill="1" applyBorder="1" applyAlignment="1">
      <alignment horizontal="center" shrinkToFit="1"/>
    </xf>
    <xf numFmtId="0" fontId="0" fillId="0" borderId="40" xfId="0" applyFill="1" applyBorder="1"/>
    <xf numFmtId="0" fontId="0" fillId="0" borderId="41" xfId="0" applyFill="1" applyBorder="1"/>
    <xf numFmtId="0" fontId="0" fillId="43" borderId="42" xfId="0" applyFill="1" applyBorder="1"/>
    <xf numFmtId="0" fontId="0" fillId="0" borderId="42" xfId="0" applyFill="1" applyBorder="1"/>
    <xf numFmtId="0" fontId="0" fillId="0" borderId="43" xfId="0" applyFill="1" applyBorder="1" applyAlignment="1">
      <alignment horizontal="center" shrinkToFit="1"/>
    </xf>
    <xf numFmtId="0" fontId="0" fillId="43" borderId="43" xfId="0" applyFill="1" applyBorder="1" applyAlignment="1">
      <alignment horizontal="center" shrinkToFit="1"/>
    </xf>
    <xf numFmtId="0" fontId="0" fillId="0" borderId="44" xfId="0" applyFill="1" applyBorder="1" applyAlignment="1">
      <alignment horizontal="center" shrinkToFit="1"/>
    </xf>
    <xf numFmtId="0" fontId="0" fillId="0" borderId="45" xfId="0" applyFill="1" applyBorder="1" applyAlignment="1">
      <alignment horizontal="center" shrinkToFit="1"/>
    </xf>
    <xf numFmtId="0" fontId="0" fillId="0" borderId="46" xfId="0" applyFill="1" applyBorder="1"/>
    <xf numFmtId="0" fontId="0" fillId="43" borderId="45" xfId="0" applyFill="1" applyBorder="1"/>
    <xf numFmtId="0" fontId="0" fillId="45" borderId="0" xfId="0" applyFill="1" applyAlignment="1">
      <alignment horizontal="center" shrinkToFit="1"/>
    </xf>
    <xf numFmtId="0" fontId="0" fillId="45" borderId="0" xfId="0" applyFill="1"/>
    <xf numFmtId="0" fontId="0" fillId="0" borderId="0" xfId="0" applyFill="1" applyBorder="1" applyAlignment="1">
      <alignment horizontal="center"/>
    </xf>
    <xf numFmtId="0" fontId="0" fillId="5" borderId="11" xfId="0" applyFill="1" applyBorder="1" applyAlignment="1">
      <alignment horizontal="center" shrinkToFit="1"/>
    </xf>
    <xf numFmtId="0" fontId="0" fillId="43" borderId="23" xfId="0" applyFill="1" applyBorder="1" applyAlignment="1">
      <alignment horizontal="center" shrinkToFit="1"/>
    </xf>
    <xf numFmtId="0" fontId="0" fillId="43" borderId="24" xfId="0" applyFill="1" applyBorder="1" applyAlignment="1">
      <alignment horizontal="center" shrinkToFit="1"/>
    </xf>
    <xf numFmtId="0" fontId="0" fillId="7" borderId="23" xfId="0" applyFill="1" applyBorder="1" applyAlignment="1">
      <alignment horizontal="center" shrinkToFit="1"/>
    </xf>
    <xf numFmtId="0" fontId="0" fillId="5" borderId="23" xfId="0" applyFill="1" applyBorder="1" applyAlignment="1">
      <alignment horizontal="center" shrinkToFit="1"/>
    </xf>
    <xf numFmtId="0" fontId="0" fillId="18" borderId="23" xfId="0" applyFill="1" applyBorder="1" applyAlignment="1">
      <alignment horizontal="center" shrinkToFit="1"/>
    </xf>
    <xf numFmtId="0" fontId="0" fillId="18" borderId="24" xfId="0" applyFill="1" applyBorder="1" applyAlignment="1">
      <alignment horizontal="center" shrinkToFit="1"/>
    </xf>
    <xf numFmtId="0" fontId="0" fillId="5" borderId="23" xfId="0" applyFill="1" applyBorder="1"/>
    <xf numFmtId="0" fontId="0" fillId="5" borderId="24" xfId="0" applyFill="1" applyBorder="1" applyAlignment="1">
      <alignment horizontal="center" shrinkToFit="1"/>
    </xf>
    <xf numFmtId="0" fontId="0" fillId="5" borderId="24" xfId="0" applyFill="1" applyBorder="1"/>
    <xf numFmtId="0" fontId="0" fillId="43" borderId="23" xfId="0" applyFill="1" applyBorder="1"/>
    <xf numFmtId="0" fontId="0" fillId="43" borderId="24" xfId="0" applyFill="1" applyBorder="1"/>
    <xf numFmtId="0" fontId="0" fillId="43" borderId="20" xfId="0" applyFill="1" applyBorder="1" applyAlignment="1">
      <alignment horizontal="center" shrinkToFit="1"/>
    </xf>
    <xf numFmtId="0" fontId="0" fillId="18" borderId="20" xfId="0" applyFill="1" applyBorder="1" applyAlignment="1">
      <alignment horizontal="center" shrinkToFit="1"/>
    </xf>
    <xf numFmtId="0" fontId="0" fillId="7" borderId="20" xfId="0" applyFill="1" applyBorder="1" applyAlignment="1">
      <alignment horizontal="center" shrinkToFit="1"/>
    </xf>
    <xf numFmtId="0" fontId="0" fillId="5" borderId="20" xfId="0" applyFill="1" applyBorder="1" applyAlignment="1">
      <alignment horizontal="center" shrinkToFit="1"/>
    </xf>
    <xf numFmtId="0" fontId="0" fillId="43" borderId="28" xfId="0" applyFill="1" applyBorder="1"/>
    <xf numFmtId="0" fontId="0" fillId="5" borderId="28" xfId="0" applyFill="1" applyBorder="1"/>
    <xf numFmtId="0" fontId="0" fillId="18" borderId="28" xfId="0" applyFill="1" applyBorder="1"/>
    <xf numFmtId="0" fontId="0" fillId="47" borderId="0" xfId="0" applyFill="1" applyBorder="1"/>
    <xf numFmtId="0" fontId="0" fillId="18" borderId="0" xfId="0" applyFill="1" applyBorder="1" applyAlignment="1">
      <alignment shrinkToFit="1"/>
    </xf>
    <xf numFmtId="0" fontId="0" fillId="2" borderId="0" xfId="0" applyFill="1" applyBorder="1" applyAlignment="1">
      <alignment shrinkToFit="1"/>
    </xf>
    <xf numFmtId="0" fontId="0" fillId="18" borderId="4" xfId="0" applyFill="1" applyBorder="1" applyAlignment="1">
      <alignment shrinkToFit="1"/>
    </xf>
    <xf numFmtId="0" fontId="0" fillId="31" borderId="0" xfId="0" applyFill="1" applyBorder="1" applyAlignment="1">
      <alignment shrinkToFit="1"/>
    </xf>
    <xf numFmtId="0" fontId="0" fillId="12" borderId="0" xfId="0" applyFill="1" applyBorder="1" applyAlignment="1">
      <alignment shrinkToFit="1"/>
    </xf>
    <xf numFmtId="0" fontId="0" fillId="0" borderId="4" xfId="0" applyFill="1" applyBorder="1" applyAlignment="1">
      <alignment shrinkToFit="1"/>
    </xf>
    <xf numFmtId="0" fontId="0" fillId="0" borderId="0" xfId="0" applyFill="1" applyBorder="1" applyAlignment="1">
      <alignment shrinkToFit="1"/>
    </xf>
    <xf numFmtId="0" fontId="0" fillId="0" borderId="6" xfId="0" applyFill="1" applyBorder="1" applyAlignment="1">
      <alignment shrinkToFit="1"/>
    </xf>
    <xf numFmtId="0" fontId="0" fillId="0" borderId="7" xfId="0" applyFill="1" applyBorder="1" applyAlignment="1">
      <alignment shrinkToFit="1"/>
    </xf>
    <xf numFmtId="0" fontId="0" fillId="0" borderId="8" xfId="0" applyFill="1" applyBorder="1" applyAlignment="1">
      <alignment horizontal="right" shrinkToFit="1"/>
    </xf>
    <xf numFmtId="0" fontId="0" fillId="14" borderId="0" xfId="0" applyFill="1" applyBorder="1" applyAlignment="1">
      <alignment shrinkToFit="1"/>
    </xf>
    <xf numFmtId="0" fontId="0" fillId="2" borderId="9" xfId="0" applyFill="1" applyBorder="1" applyAlignment="1">
      <alignment shrinkToFit="1"/>
    </xf>
    <xf numFmtId="0" fontId="0" fillId="0" borderId="5" xfId="0" applyFill="1" applyBorder="1" applyAlignment="1">
      <alignment shrinkToFit="1"/>
    </xf>
    <xf numFmtId="0" fontId="0" fillId="39" borderId="0" xfId="0" applyFill="1" applyBorder="1" applyAlignment="1">
      <alignment shrinkToFit="1"/>
    </xf>
    <xf numFmtId="0" fontId="0" fillId="39" borderId="5" xfId="0" applyFill="1" applyBorder="1" applyAlignment="1">
      <alignment shrinkToFit="1"/>
    </xf>
    <xf numFmtId="0" fontId="0" fillId="39" borderId="7" xfId="0" applyFill="1" applyBorder="1" applyAlignment="1">
      <alignment shrinkToFit="1"/>
    </xf>
    <xf numFmtId="0" fontId="0" fillId="39" borderId="8" xfId="0" applyFill="1" applyBorder="1" applyAlignment="1">
      <alignment shrinkToFit="1"/>
    </xf>
    <xf numFmtId="0" fontId="0" fillId="39" borderId="1" xfId="0" applyFill="1" applyBorder="1" applyAlignment="1">
      <alignment shrinkToFit="1"/>
    </xf>
    <xf numFmtId="0" fontId="0" fillId="39" borderId="2" xfId="0" applyFill="1" applyBorder="1" applyAlignment="1">
      <alignment shrinkToFit="1"/>
    </xf>
    <xf numFmtId="0" fontId="0" fillId="39" borderId="4" xfId="0" applyFill="1" applyBorder="1" applyAlignment="1">
      <alignment shrinkToFit="1"/>
    </xf>
    <xf numFmtId="0" fontId="0" fillId="18" borderId="7" xfId="0" applyFill="1" applyBorder="1" applyAlignment="1">
      <alignment shrinkToFit="1"/>
    </xf>
    <xf numFmtId="0" fontId="0" fillId="0" borderId="8" xfId="0" applyFill="1" applyBorder="1" applyAlignment="1">
      <alignment shrinkToFit="1"/>
    </xf>
    <xf numFmtId="0" fontId="0" fillId="0" borderId="1" xfId="0" applyFill="1" applyBorder="1" applyAlignment="1">
      <alignment shrinkToFit="1"/>
    </xf>
    <xf numFmtId="0" fontId="0" fillId="0" borderId="2" xfId="0" applyFill="1" applyBorder="1" applyAlignment="1">
      <alignment shrinkToFit="1"/>
    </xf>
    <xf numFmtId="0" fontId="0" fillId="18" borderId="5" xfId="0" applyFill="1" applyBorder="1" applyAlignment="1">
      <alignment shrinkToFit="1"/>
    </xf>
    <xf numFmtId="0" fontId="0" fillId="5" borderId="29" xfId="0" applyFill="1" applyBorder="1"/>
    <xf numFmtId="0" fontId="0" fillId="5" borderId="21" xfId="0" applyFill="1" applyBorder="1" applyAlignment="1">
      <alignment horizontal="center" shrinkToFit="1"/>
    </xf>
    <xf numFmtId="0" fontId="0" fillId="19" borderId="0" xfId="0" applyFill="1" applyBorder="1" applyAlignment="1">
      <alignment shrinkToFit="1"/>
    </xf>
    <xf numFmtId="0" fontId="0" fillId="14" borderId="5" xfId="0" applyFill="1" applyBorder="1" applyAlignment="1">
      <alignment horizontal="center" shrinkToFit="1"/>
    </xf>
    <xf numFmtId="0" fontId="0" fillId="14" borderId="0" xfId="0" applyFill="1"/>
    <xf numFmtId="0" fontId="0" fillId="22" borderId="0" xfId="0" applyFill="1"/>
    <xf numFmtId="0" fontId="0" fillId="31" borderId="6" xfId="0" applyFill="1" applyBorder="1" applyAlignment="1">
      <alignment horizontal="center" shrinkToFit="1"/>
    </xf>
    <xf numFmtId="0" fontId="0" fillId="31" borderId="7" xfId="0" applyFill="1" applyBorder="1" applyAlignment="1">
      <alignment horizontal="center" shrinkToFit="1"/>
    </xf>
    <xf numFmtId="0" fontId="0" fillId="31" borderId="8" xfId="0" applyFill="1" applyBorder="1" applyAlignment="1">
      <alignment horizontal="center" shrinkToFit="1"/>
    </xf>
    <xf numFmtId="0" fontId="0" fillId="10" borderId="0" xfId="0" applyFill="1"/>
    <xf numFmtId="0" fontId="0" fillId="27" borderId="0" xfId="0" applyFill="1"/>
    <xf numFmtId="0" fontId="0" fillId="37" borderId="0" xfId="0" applyFill="1" applyBorder="1"/>
    <xf numFmtId="0" fontId="0" fillId="32" borderId="0" xfId="0" applyFill="1"/>
    <xf numFmtId="0" fontId="0" fillId="49" borderId="0" xfId="0" applyFill="1"/>
    <xf numFmtId="0" fontId="0" fillId="50" borderId="0" xfId="0" applyFill="1" applyBorder="1" applyAlignment="1">
      <alignment horizontal="center" shrinkToFit="1"/>
    </xf>
    <xf numFmtId="0" fontId="0" fillId="49" borderId="0" xfId="0" applyFill="1" applyBorder="1" applyAlignment="1">
      <alignment horizontal="center" shrinkToFit="1"/>
    </xf>
    <xf numFmtId="0" fontId="0" fillId="49" borderId="0" xfId="0" applyFill="1" applyBorder="1"/>
    <xf numFmtId="0" fontId="0" fillId="39" borderId="7" xfId="0" applyFill="1" applyBorder="1" applyAlignment="1">
      <alignment horizontal="center" shrinkToFit="1"/>
    </xf>
    <xf numFmtId="0" fontId="0" fillId="0" borderId="0" xfId="0" applyFill="1" applyAlignment="1">
      <alignment shrinkToFit="1"/>
    </xf>
    <xf numFmtId="166" fontId="0" fillId="7" borderId="0" xfId="0" applyNumberFormat="1" applyFill="1" applyBorder="1" applyAlignment="1">
      <alignment horizontal="center" shrinkToFit="1"/>
    </xf>
    <xf numFmtId="166" fontId="0" fillId="2" borderId="0" xfId="0" applyNumberFormat="1" applyFill="1" applyBorder="1" applyAlignment="1">
      <alignment horizontal="center" shrinkToFit="1"/>
    </xf>
    <xf numFmtId="167" fontId="0" fillId="35" borderId="0" xfId="0" applyNumberFormat="1" applyFill="1"/>
    <xf numFmtId="167" fontId="0" fillId="0" borderId="0" xfId="0" applyNumberFormat="1" applyFill="1"/>
    <xf numFmtId="0" fontId="0" fillId="34" borderId="1" xfId="0" applyFill="1" applyBorder="1" applyAlignment="1">
      <alignment horizontal="center" shrinkToFit="1"/>
    </xf>
    <xf numFmtId="0" fontId="0" fillId="34" borderId="3" xfId="0" applyFill="1" applyBorder="1" applyAlignment="1">
      <alignment horizontal="center" shrinkToFit="1"/>
    </xf>
    <xf numFmtId="0" fontId="0" fillId="34" borderId="6" xfId="0" applyFill="1" applyBorder="1"/>
    <xf numFmtId="0" fontId="0" fillId="34" borderId="7" xfId="0" applyFill="1" applyBorder="1" applyAlignment="1">
      <alignment horizontal="center" shrinkToFit="1"/>
    </xf>
    <xf numFmtId="0" fontId="0" fillId="47" borderId="2" xfId="0" applyFill="1" applyBorder="1" applyAlignment="1">
      <alignment horizontal="center" shrinkToFit="1"/>
    </xf>
    <xf numFmtId="0" fontId="0" fillId="47" borderId="4" xfId="0" applyFill="1" applyBorder="1" applyAlignment="1">
      <alignment horizontal="center" shrinkToFit="1"/>
    </xf>
    <xf numFmtId="0" fontId="0" fillId="47" borderId="3" xfId="0" applyFill="1" applyBorder="1" applyAlignment="1">
      <alignment horizontal="center" shrinkToFit="1"/>
    </xf>
    <xf numFmtId="0" fontId="0" fillId="47" borderId="5" xfId="0" applyFill="1" applyBorder="1" applyAlignment="1">
      <alignment horizontal="center" shrinkToFit="1"/>
    </xf>
    <xf numFmtId="0" fontId="0" fillId="47" borderId="6" xfId="0" applyFill="1" applyBorder="1" applyAlignment="1">
      <alignment horizontal="center" shrinkToFit="1"/>
    </xf>
    <xf numFmtId="0" fontId="0" fillId="47" borderId="7" xfId="0" applyFill="1" applyBorder="1" applyAlignment="1">
      <alignment horizontal="center" shrinkToFit="1"/>
    </xf>
    <xf numFmtId="0" fontId="0" fillId="47" borderId="5" xfId="0" applyFill="1" applyBorder="1"/>
    <xf numFmtId="0" fontId="0" fillId="47" borderId="7" xfId="0" applyFill="1" applyBorder="1"/>
    <xf numFmtId="0" fontId="0" fillId="9" borderId="1" xfId="0" applyFill="1" applyBorder="1" applyAlignment="1">
      <alignment horizontal="center" shrinkToFit="1"/>
    </xf>
    <xf numFmtId="0" fontId="0" fillId="9" borderId="3" xfId="0" applyFill="1" applyBorder="1" applyAlignment="1">
      <alignment horizontal="center" shrinkToFit="1"/>
    </xf>
    <xf numFmtId="0" fontId="0" fillId="9" borderId="6" xfId="0" applyFill="1" applyBorder="1" applyAlignment="1">
      <alignment horizontal="center" shrinkToFit="1"/>
    </xf>
    <xf numFmtId="0" fontId="0" fillId="9" borderId="8" xfId="0" applyFill="1" applyBorder="1" applyAlignment="1">
      <alignment horizontal="center" shrinkToFit="1"/>
    </xf>
    <xf numFmtId="168" fontId="0" fillId="0" borderId="0" xfId="1" applyNumberFormat="1" applyFont="1"/>
    <xf numFmtId="10" fontId="0" fillId="0" borderId="0" xfId="1" applyNumberFormat="1" applyFont="1" applyFill="1" applyBorder="1"/>
    <xf numFmtId="0" fontId="0" fillId="23" borderId="0" xfId="0" applyFill="1" applyBorder="1" applyAlignment="1">
      <alignment horizontal="center" shrinkToFit="1"/>
    </xf>
    <xf numFmtId="0" fontId="0" fillId="10" borderId="6" xfId="0" applyFill="1" applyBorder="1" applyAlignment="1">
      <alignment horizontal="center" shrinkToFit="1"/>
    </xf>
    <xf numFmtId="0" fontId="0" fillId="10" borderId="7" xfId="0" applyFill="1" applyBorder="1" applyAlignment="1">
      <alignment horizontal="center" shrinkToFit="1"/>
    </xf>
    <xf numFmtId="0" fontId="0" fillId="38" borderId="0" xfId="0" applyFill="1" applyBorder="1" applyAlignment="1">
      <alignment horizontal="center" shrinkToFit="1"/>
    </xf>
    <xf numFmtId="0" fontId="0" fillId="38" borderId="0" xfId="0" applyFill="1" applyBorder="1" applyAlignment="1">
      <alignment shrinkToFit="1"/>
    </xf>
    <xf numFmtId="0" fontId="0" fillId="34" borderId="0" xfId="0" applyFill="1" applyBorder="1" applyAlignment="1">
      <alignment shrinkToFit="1"/>
    </xf>
    <xf numFmtId="0" fontId="0" fillId="11" borderId="0" xfId="0" applyFill="1" applyBorder="1" applyAlignment="1">
      <alignment shrinkToFit="1"/>
    </xf>
    <xf numFmtId="0" fontId="0" fillId="10" borderId="0" xfId="0" applyFill="1" applyBorder="1" applyAlignment="1">
      <alignment shrinkToFit="1"/>
    </xf>
    <xf numFmtId="0" fontId="0" fillId="10" borderId="7" xfId="0" applyFill="1" applyBorder="1" applyAlignment="1">
      <alignment shrinkToFit="1"/>
    </xf>
    <xf numFmtId="0" fontId="0" fillId="34" borderId="0" xfId="0" applyFill="1" applyAlignment="1">
      <alignment shrinkToFit="1"/>
    </xf>
    <xf numFmtId="0" fontId="0" fillId="11" borderId="0" xfId="0" applyFill="1" applyAlignment="1">
      <alignment shrinkToFit="1"/>
    </xf>
    <xf numFmtId="0" fontId="0" fillId="11" borderId="0" xfId="0" applyFill="1" applyAlignment="1">
      <alignment horizontal="center" shrinkToFit="1"/>
    </xf>
    <xf numFmtId="0" fontId="0" fillId="0" borderId="2" xfId="0" applyBorder="1" applyAlignment="1">
      <alignment shrinkToFit="1"/>
    </xf>
    <xf numFmtId="0" fontId="0" fillId="0" borderId="0" xfId="0" applyBorder="1" applyAlignment="1">
      <alignment shrinkToFit="1"/>
    </xf>
    <xf numFmtId="0" fontId="0" fillId="30" borderId="0" xfId="0" applyFill="1" applyBorder="1" applyAlignment="1">
      <alignment horizontal="center" shrinkToFit="1"/>
    </xf>
    <xf numFmtId="0" fontId="0" fillId="37" borderId="5" xfId="0" applyFill="1" applyBorder="1"/>
    <xf numFmtId="0" fontId="0" fillId="28" borderId="7" xfId="0" applyFill="1" applyBorder="1" applyAlignment="1">
      <alignment horizontal="center" shrinkToFit="1"/>
    </xf>
    <xf numFmtId="0" fontId="0" fillId="28" borderId="4" xfId="0" applyFill="1" applyBorder="1" applyAlignment="1">
      <alignment horizontal="center" shrinkToFit="1"/>
    </xf>
    <xf numFmtId="0" fontId="0" fillId="28" borderId="0" xfId="0" applyFill="1"/>
    <xf numFmtId="0" fontId="0" fillId="30" borderId="4" xfId="0" applyFill="1" applyBorder="1" applyAlignment="1">
      <alignment horizontal="center" shrinkToFit="1"/>
    </xf>
    <xf numFmtId="0" fontId="0" fillId="30" borderId="0" xfId="0" applyFill="1"/>
    <xf numFmtId="0" fontId="0" fillId="51" borderId="0" xfId="0" applyFill="1" applyBorder="1" applyAlignment="1">
      <alignment horizontal="center" shrinkToFit="1"/>
    </xf>
    <xf numFmtId="0" fontId="0" fillId="51" borderId="5" xfId="0" applyFill="1" applyBorder="1" applyAlignment="1">
      <alignment horizontal="center" shrinkToFit="1"/>
    </xf>
    <xf numFmtId="0" fontId="0" fillId="51" borderId="7" xfId="0" applyFill="1" applyBorder="1" applyAlignment="1">
      <alignment horizontal="center" shrinkToFit="1"/>
    </xf>
    <xf numFmtId="0" fontId="0" fillId="26" borderId="1" xfId="0" applyFill="1" applyBorder="1" applyAlignment="1">
      <alignment horizontal="center" shrinkToFit="1"/>
    </xf>
    <xf numFmtId="0" fontId="0" fillId="26" borderId="2" xfId="0" applyFill="1" applyBorder="1" applyAlignment="1">
      <alignment horizontal="center" shrinkToFit="1"/>
    </xf>
    <xf numFmtId="0" fontId="0" fillId="26" borderId="3" xfId="0" applyFill="1" applyBorder="1" applyAlignment="1">
      <alignment horizontal="center" shrinkToFit="1"/>
    </xf>
    <xf numFmtId="0" fontId="0" fillId="26" borderId="4" xfId="0" applyFill="1" applyBorder="1" applyAlignment="1">
      <alignment horizontal="center" shrinkToFit="1"/>
    </xf>
    <xf numFmtId="0" fontId="0" fillId="26" borderId="5" xfId="0" applyFill="1" applyBorder="1" applyAlignment="1">
      <alignment horizontal="center" shrinkToFit="1"/>
    </xf>
    <xf numFmtId="0" fontId="0" fillId="26" borderId="5" xfId="0" applyFill="1" applyBorder="1"/>
    <xf numFmtId="0" fontId="0" fillId="26" borderId="6" xfId="0" applyFill="1" applyBorder="1" applyAlignment="1">
      <alignment horizontal="center" shrinkToFit="1"/>
    </xf>
    <xf numFmtId="0" fontId="0" fillId="26" borderId="7" xfId="0" applyFill="1" applyBorder="1" applyAlignment="1">
      <alignment horizontal="center" shrinkToFit="1"/>
    </xf>
    <xf numFmtId="0" fontId="0" fillId="26" borderId="7" xfId="0" applyFill="1" applyBorder="1"/>
    <xf numFmtId="0" fontId="0" fillId="26" borderId="8" xfId="0" applyFill="1" applyBorder="1"/>
    <xf numFmtId="0" fontId="0" fillId="25" borderId="0" xfId="0" applyFill="1" applyBorder="1" applyAlignment="1">
      <alignment horizontal="center" shrinkToFit="1"/>
    </xf>
    <xf numFmtId="0" fontId="0" fillId="25" borderId="5" xfId="0" applyFill="1" applyBorder="1" applyAlignment="1">
      <alignment horizontal="center" shrinkToFit="1"/>
    </xf>
    <xf numFmtId="0" fontId="0" fillId="25" borderId="7" xfId="0" applyFill="1" applyBorder="1" applyAlignment="1">
      <alignment horizontal="center" shrinkToFit="1"/>
    </xf>
    <xf numFmtId="0" fontId="0" fillId="13" borderId="5" xfId="0" applyFill="1" applyBorder="1" applyAlignment="1">
      <alignment horizontal="center" shrinkToFit="1"/>
    </xf>
    <xf numFmtId="0" fontId="0" fillId="13" borderId="7" xfId="0" applyFill="1" applyBorder="1" applyAlignment="1">
      <alignment horizontal="center" shrinkToFit="1"/>
    </xf>
    <xf numFmtId="0" fontId="0" fillId="46" borderId="5" xfId="0" applyFill="1" applyBorder="1"/>
    <xf numFmtId="0" fontId="0" fillId="46" borderId="7" xfId="0" applyFill="1" applyBorder="1" applyAlignment="1">
      <alignment horizontal="center" shrinkToFit="1"/>
    </xf>
    <xf numFmtId="0" fontId="0" fillId="30" borderId="5" xfId="0" applyFill="1" applyBorder="1" applyAlignment="1">
      <alignment horizontal="center" shrinkToFit="1"/>
    </xf>
    <xf numFmtId="0" fontId="0" fillId="30" borderId="7" xfId="0" applyFill="1" applyBorder="1" applyAlignment="1">
      <alignment horizontal="center" shrinkToFit="1"/>
    </xf>
    <xf numFmtId="0" fontId="0" fillId="15" borderId="7" xfId="0" applyFill="1" applyBorder="1" applyAlignment="1">
      <alignment horizontal="center" shrinkToFit="1"/>
    </xf>
    <xf numFmtId="0" fontId="0" fillId="4" borderId="5" xfId="0" applyFill="1" applyBorder="1" applyAlignment="1">
      <alignment horizontal="center" shrinkToFit="1"/>
    </xf>
    <xf numFmtId="0" fontId="0" fillId="4" borderId="4" xfId="0" applyFill="1" applyBorder="1" applyAlignment="1">
      <alignment horizontal="center" shrinkToFit="1"/>
    </xf>
    <xf numFmtId="0" fontId="0" fillId="4" borderId="7" xfId="0" applyFill="1" applyBorder="1" applyAlignment="1">
      <alignment horizontal="center" shrinkToFit="1"/>
    </xf>
    <xf numFmtId="0" fontId="0" fillId="16" borderId="5" xfId="0" applyFill="1" applyBorder="1" applyAlignment="1">
      <alignment horizontal="center" shrinkToFit="1"/>
    </xf>
    <xf numFmtId="0" fontId="0" fillId="16" borderId="7" xfId="0" applyFill="1" applyBorder="1" applyAlignment="1">
      <alignment horizontal="center" shrinkToFit="1"/>
    </xf>
    <xf numFmtId="0" fontId="0" fillId="52" borderId="0" xfId="0" applyFill="1" applyBorder="1" applyAlignment="1">
      <alignment horizontal="center" shrinkToFit="1"/>
    </xf>
    <xf numFmtId="0" fontId="0" fillId="52" borderId="5" xfId="0" applyFill="1" applyBorder="1" applyAlignment="1">
      <alignment horizontal="center" shrinkToFit="1"/>
    </xf>
    <xf numFmtId="0" fontId="0" fillId="52" borderId="7" xfId="0" applyFill="1" applyBorder="1" applyAlignment="1">
      <alignment horizontal="center" shrinkToFit="1"/>
    </xf>
    <xf numFmtId="0" fontId="0" fillId="33" borderId="0" xfId="0" applyFill="1" applyBorder="1" applyAlignment="1">
      <alignment horizontal="center" shrinkToFit="1"/>
    </xf>
    <xf numFmtId="0" fontId="0" fillId="33" borderId="5" xfId="0" applyFill="1" applyBorder="1" applyAlignment="1">
      <alignment horizontal="center" shrinkToFit="1"/>
    </xf>
    <xf numFmtId="0" fontId="0" fillId="33" borderId="5" xfId="0" applyFill="1" applyBorder="1"/>
    <xf numFmtId="0" fontId="0" fillId="33" borderId="7" xfId="0" applyFill="1" applyBorder="1" applyAlignment="1">
      <alignment horizontal="center" shrinkToFit="1"/>
    </xf>
    <xf numFmtId="0" fontId="0" fillId="53" borderId="0" xfId="0" applyFill="1" applyBorder="1" applyAlignment="1">
      <alignment horizontal="center" shrinkToFit="1"/>
    </xf>
    <xf numFmtId="0" fontId="0" fillId="53" borderId="5" xfId="0" applyFill="1" applyBorder="1" applyAlignment="1">
      <alignment horizontal="center" shrinkToFit="1"/>
    </xf>
    <xf numFmtId="0" fontId="0" fillId="53" borderId="7" xfId="0" applyFill="1" applyBorder="1" applyAlignment="1">
      <alignment horizontal="center" shrinkToFit="1"/>
    </xf>
    <xf numFmtId="0" fontId="0" fillId="32" borderId="5" xfId="0" applyFill="1" applyBorder="1" applyAlignment="1">
      <alignment horizontal="center" shrinkToFit="1"/>
    </xf>
    <xf numFmtId="0" fontId="0" fillId="32" borderId="7" xfId="0" applyFill="1" applyBorder="1" applyAlignment="1">
      <alignment horizontal="center" shrinkToFit="1"/>
    </xf>
    <xf numFmtId="0" fontId="0" fillId="54" borderId="0" xfId="0" applyFill="1" applyBorder="1" applyAlignment="1">
      <alignment horizontal="center" shrinkToFit="1"/>
    </xf>
    <xf numFmtId="0" fontId="0" fillId="54" borderId="5" xfId="0" applyFill="1" applyBorder="1" applyAlignment="1">
      <alignment horizontal="center" shrinkToFit="1"/>
    </xf>
    <xf numFmtId="0" fontId="0" fillId="54" borderId="7" xfId="0" applyFill="1" applyBorder="1" applyAlignment="1">
      <alignment horizontal="center" shrinkToFit="1"/>
    </xf>
    <xf numFmtId="0" fontId="0" fillId="54" borderId="7" xfId="0" applyFill="1" applyBorder="1"/>
    <xf numFmtId="0" fontId="0" fillId="54" borderId="5" xfId="0" applyFill="1" applyBorder="1"/>
    <xf numFmtId="0" fontId="0" fillId="54" borderId="0" xfId="0" applyFill="1" applyBorder="1"/>
    <xf numFmtId="0" fontId="0" fillId="55" borderId="8" xfId="0" applyFill="1" applyBorder="1"/>
    <xf numFmtId="0" fontId="0" fillId="56" borderId="1" xfId="0" applyFill="1" applyBorder="1" applyAlignment="1">
      <alignment horizontal="center" shrinkToFit="1"/>
    </xf>
    <xf numFmtId="0" fontId="0" fillId="56" borderId="4" xfId="0" applyFill="1" applyBorder="1" applyAlignment="1">
      <alignment horizontal="center" shrinkToFit="1"/>
    </xf>
    <xf numFmtId="0" fontId="0" fillId="56" borderId="6" xfId="0" applyFill="1" applyBorder="1" applyAlignment="1">
      <alignment horizontal="center" shrinkToFit="1"/>
    </xf>
    <xf numFmtId="0" fontId="0" fillId="56" borderId="2" xfId="0" applyFill="1" applyBorder="1" applyAlignment="1">
      <alignment horizontal="center" shrinkToFit="1"/>
    </xf>
    <xf numFmtId="0" fontId="0" fillId="56" borderId="3" xfId="0" applyFill="1" applyBorder="1" applyAlignment="1">
      <alignment horizontal="center" shrinkToFit="1"/>
    </xf>
    <xf numFmtId="0" fontId="0" fillId="0" borderId="19" xfId="0" applyBorder="1"/>
    <xf numFmtId="0" fontId="0" fillId="0" borderId="20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30" xfId="0" applyBorder="1"/>
    <xf numFmtId="0" fontId="0" fillId="0" borderId="47" xfId="0" applyBorder="1"/>
    <xf numFmtId="0" fontId="0" fillId="0" borderId="10" xfId="0" applyBorder="1"/>
    <xf numFmtId="0" fontId="0" fillId="0" borderId="48" xfId="0" applyBorder="1"/>
    <xf numFmtId="0" fontId="0" fillId="0" borderId="49" xfId="0" applyBorder="1"/>
    <xf numFmtId="0" fontId="0" fillId="0" borderId="11" xfId="0" applyBorder="1"/>
    <xf numFmtId="0" fontId="0" fillId="0" borderId="50" xfId="0" applyBorder="1"/>
    <xf numFmtId="0" fontId="0" fillId="12" borderId="7" xfId="0" applyFill="1" applyBorder="1"/>
    <xf numFmtId="0" fontId="0" fillId="29" borderId="0" xfId="0" applyFill="1" applyBorder="1" applyAlignment="1">
      <alignment horizontal="center" shrinkToFit="1"/>
    </xf>
    <xf numFmtId="0" fontId="0" fillId="29" borderId="0" xfId="0" applyFill="1" applyAlignment="1">
      <alignment shrinkToFit="1"/>
    </xf>
    <xf numFmtId="0" fontId="0" fillId="10" borderId="4" xfId="0" applyFill="1" applyBorder="1" applyAlignment="1">
      <alignment shrinkToFit="1"/>
    </xf>
    <xf numFmtId="0" fontId="0" fillId="10" borderId="6" xfId="0" applyFill="1" applyBorder="1" applyAlignment="1">
      <alignment shrinkToFit="1"/>
    </xf>
    <xf numFmtId="0" fontId="0" fillId="10" borderId="8" xfId="0" applyFill="1" applyBorder="1" applyAlignment="1">
      <alignment shrinkToFit="1"/>
    </xf>
    <xf numFmtId="0" fontId="0" fillId="10" borderId="5" xfId="0" applyFill="1" applyBorder="1" applyAlignment="1">
      <alignment shrinkToFit="1"/>
    </xf>
    <xf numFmtId="0" fontId="0" fillId="11" borderId="6" xfId="0" applyFill="1" applyBorder="1" applyAlignment="1">
      <alignment horizontal="center" shrinkToFit="1"/>
    </xf>
    <xf numFmtId="0" fontId="0" fillId="10" borderId="8" xfId="0" applyFill="1" applyBorder="1" applyAlignment="1">
      <alignment horizontal="center" shrinkToFit="1"/>
    </xf>
    <xf numFmtId="0" fontId="0" fillId="11" borderId="8" xfId="0" applyFill="1" applyBorder="1" applyAlignment="1">
      <alignment horizontal="center" shrinkToFit="1"/>
    </xf>
    <xf numFmtId="0" fontId="0" fillId="27" borderId="3" xfId="0" applyFill="1" applyBorder="1" applyAlignment="1">
      <alignment horizontal="center" shrinkToFit="1"/>
    </xf>
    <xf numFmtId="0" fontId="0" fillId="27" borderId="5" xfId="0" applyFill="1" applyBorder="1" applyAlignment="1">
      <alignment horizontal="center" shrinkToFit="1"/>
    </xf>
    <xf numFmtId="0" fontId="0" fillId="11" borderId="47" xfId="0" applyFill="1" applyBorder="1" applyAlignment="1">
      <alignment horizontal="center" shrinkToFit="1"/>
    </xf>
    <xf numFmtId="0" fontId="0" fillId="11" borderId="10" xfId="0" applyFill="1" applyBorder="1" applyAlignment="1">
      <alignment horizontal="center" shrinkToFit="1"/>
    </xf>
    <xf numFmtId="0" fontId="0" fillId="11" borderId="10" xfId="0" applyFill="1" applyBorder="1"/>
    <xf numFmtId="0" fontId="0" fillId="30" borderId="2" xfId="0" applyFill="1" applyBorder="1" applyAlignment="1">
      <alignment horizontal="center" shrinkToFit="1"/>
    </xf>
    <xf numFmtId="0" fontId="0" fillId="30" borderId="1" xfId="0" applyFill="1" applyBorder="1" applyAlignment="1">
      <alignment horizontal="center" shrinkToFit="1"/>
    </xf>
    <xf numFmtId="0" fontId="0" fillId="30" borderId="7" xfId="0" applyFill="1" applyBorder="1"/>
    <xf numFmtId="0" fontId="0" fillId="30" borderId="8" xfId="0" applyFill="1" applyBorder="1"/>
    <xf numFmtId="0" fontId="0" fillId="47" borderId="0" xfId="0" applyFill="1"/>
    <xf numFmtId="165" fontId="0" fillId="0" borderId="0" xfId="1" applyNumberFormat="1" applyFont="1"/>
    <xf numFmtId="0" fontId="12" fillId="0" borderId="0" xfId="0" applyFont="1"/>
  </cellXfs>
  <cellStyles count="2">
    <cellStyle name="Normal" xfId="0" builtinId="0"/>
    <cellStyle name="Percent" xfId="1" builtinId="5"/>
  </cellStyles>
  <dxfs count="8"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805-41A6-A08B-737AD7657C0C}"/>
              </c:ext>
            </c:extLst>
          </c:dPt>
          <c:dPt>
            <c:idx val="1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1805-41A6-A08B-737AD7657C0C}"/>
              </c:ext>
            </c:extLst>
          </c:dPt>
          <c:dPt>
            <c:idx val="2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1805-41A6-A08B-737AD7657C0C}"/>
              </c:ext>
            </c:extLst>
          </c:dPt>
          <c:dPt>
            <c:idx val="3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1805-41A6-A08B-737AD7657C0C}"/>
              </c:ext>
            </c:extLst>
          </c:dPt>
          <c:dPt>
            <c:idx val="4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8-1805-41A6-A08B-737AD7657C0C}"/>
              </c:ext>
            </c:extLst>
          </c:dPt>
          <c:dPt>
            <c:idx val="5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1805-41A6-A08B-737AD7657C0C}"/>
              </c:ext>
            </c:extLst>
          </c:dPt>
          <c:dPt>
            <c:idx val="6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1805-41A6-A08B-737AD7657C0C}"/>
              </c:ext>
            </c:extLst>
          </c:dPt>
          <c:dPt>
            <c:idx val="7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1805-41A6-A08B-737AD7657C0C}"/>
              </c:ext>
            </c:extLst>
          </c:dPt>
          <c:dPt>
            <c:idx val="8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1805-41A6-A08B-737AD7657C0C}"/>
              </c:ext>
            </c:extLst>
          </c:dPt>
          <c:dPt>
            <c:idx val="9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1805-41A6-A08B-737AD7657C0C}"/>
              </c:ext>
            </c:extLst>
          </c:dPt>
          <c:dPt>
            <c:idx val="10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1805-41A6-A08B-737AD7657C0C}"/>
              </c:ext>
            </c:extLst>
          </c:dPt>
          <c:dPt>
            <c:idx val="11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6-1805-41A6-A08B-737AD7657C0C}"/>
              </c:ext>
            </c:extLst>
          </c:dPt>
          <c:dPt>
            <c:idx val="12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8-1805-41A6-A08B-737AD7657C0C}"/>
              </c:ext>
            </c:extLst>
          </c:dPt>
          <c:dPt>
            <c:idx val="13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A-1805-41A6-A08B-737AD7657C0C}"/>
              </c:ext>
            </c:extLst>
          </c:dPt>
          <c:dPt>
            <c:idx val="14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C-1805-41A6-A08B-737AD7657C0C}"/>
              </c:ext>
            </c:extLst>
          </c:dPt>
          <c:dPt>
            <c:idx val="15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1805-41A6-A08B-737AD7657C0C}"/>
              </c:ext>
            </c:extLst>
          </c:dPt>
          <c:dPt>
            <c:idx val="16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0-1805-41A6-A08B-737AD7657C0C}"/>
              </c:ext>
            </c:extLst>
          </c:dPt>
          <c:dPt>
            <c:idx val="17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2-1805-41A6-A08B-737AD7657C0C}"/>
              </c:ext>
            </c:extLst>
          </c:dPt>
          <c:dPt>
            <c:idx val="18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4-1805-41A6-A08B-737AD7657C0C}"/>
              </c:ext>
            </c:extLst>
          </c:dPt>
          <c:val>
            <c:numRef>
              <c:f>Odds!$D$3:$D$25</c:f>
              <c:numCache>
                <c:formatCode>0.00%</c:formatCode>
                <c:ptCount val="23"/>
                <c:pt idx="0">
                  <c:v>2.6525198938992041E-3</c:v>
                </c:pt>
                <c:pt idx="1">
                  <c:v>4.2918454935622317E-3</c:v>
                </c:pt>
                <c:pt idx="2">
                  <c:v>6.9444444444444441E-3</c:v>
                </c:pt>
                <c:pt idx="3">
                  <c:v>1.1235955056179775E-2</c:v>
                </c:pt>
                <c:pt idx="4">
                  <c:v>1.8181818181818181E-2</c:v>
                </c:pt>
                <c:pt idx="5">
                  <c:v>2.9411764705882353E-2</c:v>
                </c:pt>
                <c:pt idx="6">
                  <c:v>4.7619047619047616E-2</c:v>
                </c:pt>
                <c:pt idx="7">
                  <c:v>7.6923076923076927E-2</c:v>
                </c:pt>
                <c:pt idx="8">
                  <c:v>0.125</c:v>
                </c:pt>
                <c:pt idx="9">
                  <c:v>0.2</c:v>
                </c:pt>
                <c:pt idx="10">
                  <c:v>0.33333333333333331</c:v>
                </c:pt>
                <c:pt idx="11">
                  <c:v>0.5</c:v>
                </c:pt>
                <c:pt idx="12">
                  <c:v>0.66666666666666663</c:v>
                </c:pt>
                <c:pt idx="13">
                  <c:v>0.8</c:v>
                </c:pt>
                <c:pt idx="14">
                  <c:v>0.875</c:v>
                </c:pt>
                <c:pt idx="15">
                  <c:v>0.92307692307692313</c:v>
                </c:pt>
                <c:pt idx="16">
                  <c:v>0.95238095238095233</c:v>
                </c:pt>
                <c:pt idx="17">
                  <c:v>0.97058823529411764</c:v>
                </c:pt>
                <c:pt idx="18">
                  <c:v>0.98181818181818181</c:v>
                </c:pt>
                <c:pt idx="19">
                  <c:v>0.9887640449438202</c:v>
                </c:pt>
                <c:pt idx="20">
                  <c:v>0.99305555555555558</c:v>
                </c:pt>
                <c:pt idx="21">
                  <c:v>0.99570815450643779</c:v>
                </c:pt>
                <c:pt idx="22">
                  <c:v>0.99734748010610075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1805-41A6-A08B-737AD7657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405056"/>
        <c:axId val="286405448"/>
      </c:lineChart>
      <c:catAx>
        <c:axId val="286405056"/>
        <c:scaling>
          <c:orientation val="minMax"/>
        </c:scaling>
        <c:delete val="1"/>
        <c:axPos val="t"/>
        <c:majorTickMark val="out"/>
        <c:minorTickMark val="none"/>
        <c:tickLblPos val="nextTo"/>
        <c:crossAx val="286405448"/>
        <c:crosses val="autoZero"/>
        <c:auto val="1"/>
        <c:lblAlgn val="ctr"/>
        <c:lblOffset val="100"/>
        <c:noMultiLvlLbl val="0"/>
      </c:catAx>
      <c:valAx>
        <c:axId val="286405448"/>
        <c:scaling>
          <c:orientation val="maxMin"/>
          <c:max val="1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86405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'Noise Dist'!$B$2:$K$2</c:f>
              <c:numCache>
                <c:formatCode>General</c:formatCode>
                <c:ptCount val="10"/>
                <c:pt idx="0">
                  <c:v>13990</c:v>
                </c:pt>
                <c:pt idx="1">
                  <c:v>10714</c:v>
                </c:pt>
                <c:pt idx="2">
                  <c:v>45353</c:v>
                </c:pt>
                <c:pt idx="3">
                  <c:v>51148</c:v>
                </c:pt>
                <c:pt idx="4">
                  <c:v>61721</c:v>
                </c:pt>
                <c:pt idx="5">
                  <c:v>56058</c:v>
                </c:pt>
                <c:pt idx="6">
                  <c:v>50344</c:v>
                </c:pt>
                <c:pt idx="7">
                  <c:v>45875</c:v>
                </c:pt>
                <c:pt idx="8">
                  <c:v>10644</c:v>
                </c:pt>
                <c:pt idx="9">
                  <c:v>14153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1-48B4-9CE5-D744BA7420B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'Noise Dist'!$B$3:$K$3</c:f>
              <c:numCache>
                <c:formatCode>General</c:formatCode>
                <c:ptCount val="10"/>
                <c:pt idx="0">
                  <c:v>10605</c:v>
                </c:pt>
                <c:pt idx="1">
                  <c:v>9526</c:v>
                </c:pt>
                <c:pt idx="2">
                  <c:v>49586</c:v>
                </c:pt>
                <c:pt idx="3">
                  <c:v>76004</c:v>
                </c:pt>
                <c:pt idx="4">
                  <c:v>40428</c:v>
                </c:pt>
                <c:pt idx="5">
                  <c:v>39354</c:v>
                </c:pt>
                <c:pt idx="6">
                  <c:v>68314</c:v>
                </c:pt>
                <c:pt idx="7">
                  <c:v>46299</c:v>
                </c:pt>
                <c:pt idx="8">
                  <c:v>9241</c:v>
                </c:pt>
                <c:pt idx="9">
                  <c:v>10643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21-48B4-9CE5-D744BA7420B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'Noise Dist'!$B$4:$K$4</c:f>
              <c:numCache>
                <c:formatCode>General</c:formatCode>
                <c:ptCount val="10"/>
                <c:pt idx="0">
                  <c:v>11979</c:v>
                </c:pt>
                <c:pt idx="1">
                  <c:v>8970</c:v>
                </c:pt>
                <c:pt idx="2">
                  <c:v>50564</c:v>
                </c:pt>
                <c:pt idx="3">
                  <c:v>54683</c:v>
                </c:pt>
                <c:pt idx="4">
                  <c:v>56846</c:v>
                </c:pt>
                <c:pt idx="5">
                  <c:v>49241</c:v>
                </c:pt>
                <c:pt idx="6">
                  <c:v>51923</c:v>
                </c:pt>
                <c:pt idx="7">
                  <c:v>54449</c:v>
                </c:pt>
                <c:pt idx="8">
                  <c:v>9056</c:v>
                </c:pt>
                <c:pt idx="9">
                  <c:v>12289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21-48B4-9CE5-D744BA7420B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'Noise Dist'!$B$5:$K$5</c:f>
              <c:numCache>
                <c:formatCode>General</c:formatCode>
                <c:ptCount val="10"/>
                <c:pt idx="0">
                  <c:v>7167</c:v>
                </c:pt>
                <c:pt idx="1">
                  <c:v>19690</c:v>
                </c:pt>
                <c:pt idx="2">
                  <c:v>47936</c:v>
                </c:pt>
                <c:pt idx="3">
                  <c:v>56993</c:v>
                </c:pt>
                <c:pt idx="4">
                  <c:v>48266</c:v>
                </c:pt>
                <c:pt idx="5">
                  <c:v>49942</c:v>
                </c:pt>
                <c:pt idx="6">
                  <c:v>53802</c:v>
                </c:pt>
                <c:pt idx="7">
                  <c:v>47493</c:v>
                </c:pt>
                <c:pt idx="8">
                  <c:v>21217</c:v>
                </c:pt>
                <c:pt idx="9">
                  <c:v>7494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21-48B4-9CE5-D744BA7420B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'Noise Dist'!$B$6:$K$6</c:f>
              <c:numCache>
                <c:formatCode>General</c:formatCode>
                <c:ptCount val="10"/>
                <c:pt idx="0">
                  <c:v>8836</c:v>
                </c:pt>
                <c:pt idx="1">
                  <c:v>19417</c:v>
                </c:pt>
                <c:pt idx="2">
                  <c:v>51244</c:v>
                </c:pt>
                <c:pt idx="3">
                  <c:v>53934</c:v>
                </c:pt>
                <c:pt idx="4">
                  <c:v>50570</c:v>
                </c:pt>
                <c:pt idx="5">
                  <c:v>49316</c:v>
                </c:pt>
                <c:pt idx="6">
                  <c:v>52813</c:v>
                </c:pt>
                <c:pt idx="7">
                  <c:v>47010</c:v>
                </c:pt>
                <c:pt idx="8">
                  <c:v>20375</c:v>
                </c:pt>
                <c:pt idx="9">
                  <c:v>6485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21-48B4-9CE5-D744BA7420B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'Noise Dist'!$B$7:$K$7</c:f>
              <c:numCache>
                <c:formatCode>General</c:formatCode>
                <c:ptCount val="10"/>
                <c:pt idx="0">
                  <c:v>11979</c:v>
                </c:pt>
                <c:pt idx="1">
                  <c:v>8970</c:v>
                </c:pt>
                <c:pt idx="2">
                  <c:v>50564</c:v>
                </c:pt>
                <c:pt idx="3">
                  <c:v>54683</c:v>
                </c:pt>
                <c:pt idx="4">
                  <c:v>56846</c:v>
                </c:pt>
                <c:pt idx="5">
                  <c:v>49241</c:v>
                </c:pt>
                <c:pt idx="6">
                  <c:v>51923</c:v>
                </c:pt>
                <c:pt idx="7">
                  <c:v>54449</c:v>
                </c:pt>
                <c:pt idx="8">
                  <c:v>9056</c:v>
                </c:pt>
                <c:pt idx="9">
                  <c:v>12289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21-48B4-9CE5-D744BA7420B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Dist'!$B$8:$K$8</c:f>
              <c:numCache>
                <c:formatCode>General</c:formatCode>
                <c:ptCount val="10"/>
                <c:pt idx="0">
                  <c:v>3838</c:v>
                </c:pt>
                <c:pt idx="1">
                  <c:v>18182</c:v>
                </c:pt>
                <c:pt idx="2">
                  <c:v>44657</c:v>
                </c:pt>
                <c:pt idx="3">
                  <c:v>56187</c:v>
                </c:pt>
                <c:pt idx="4">
                  <c:v>60738</c:v>
                </c:pt>
                <c:pt idx="5">
                  <c:v>57438</c:v>
                </c:pt>
                <c:pt idx="6">
                  <c:v>51349</c:v>
                </c:pt>
                <c:pt idx="7">
                  <c:v>41273</c:v>
                </c:pt>
                <c:pt idx="8">
                  <c:v>19495</c:v>
                </c:pt>
                <c:pt idx="9">
                  <c:v>6843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21-48B4-9CE5-D744BA7420B5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Dist'!$B$9:$K$9</c:f>
              <c:numCache>
                <c:formatCode>General</c:formatCode>
                <c:ptCount val="10"/>
                <c:pt idx="0">
                  <c:v>6037</c:v>
                </c:pt>
                <c:pt idx="1">
                  <c:v>32932</c:v>
                </c:pt>
                <c:pt idx="2">
                  <c:v>56225</c:v>
                </c:pt>
                <c:pt idx="3">
                  <c:v>35425</c:v>
                </c:pt>
                <c:pt idx="4">
                  <c:v>48979</c:v>
                </c:pt>
                <c:pt idx="5">
                  <c:v>49390</c:v>
                </c:pt>
                <c:pt idx="6">
                  <c:v>35626</c:v>
                </c:pt>
                <c:pt idx="7">
                  <c:v>52916</c:v>
                </c:pt>
                <c:pt idx="8">
                  <c:v>31438</c:v>
                </c:pt>
                <c:pt idx="9">
                  <c:v>11032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D21-48B4-9CE5-D744BA7420B5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Dist'!$B$10:$K$10</c:f>
              <c:numCache>
                <c:formatCode>General</c:formatCode>
                <c:ptCount val="10"/>
                <c:pt idx="0">
                  <c:v>8916</c:v>
                </c:pt>
                <c:pt idx="1">
                  <c:v>29608</c:v>
                </c:pt>
                <c:pt idx="2">
                  <c:v>52458</c:v>
                </c:pt>
                <c:pt idx="3">
                  <c:v>33674</c:v>
                </c:pt>
                <c:pt idx="4">
                  <c:v>49376</c:v>
                </c:pt>
                <c:pt idx="5">
                  <c:v>48429</c:v>
                </c:pt>
                <c:pt idx="6">
                  <c:v>36543</c:v>
                </c:pt>
                <c:pt idx="7">
                  <c:v>62279</c:v>
                </c:pt>
                <c:pt idx="8">
                  <c:v>32048</c:v>
                </c:pt>
                <c:pt idx="9">
                  <c:v>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D21-48B4-9CE5-D744BA7420B5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Dist'!$B$11:$K$11</c:f>
              <c:numCache>
                <c:formatCode>General</c:formatCode>
                <c:ptCount val="10"/>
                <c:pt idx="0">
                  <c:v>9260.7777777777774</c:v>
                </c:pt>
                <c:pt idx="1">
                  <c:v>17556.555555555555</c:v>
                </c:pt>
                <c:pt idx="2">
                  <c:v>49843</c:v>
                </c:pt>
                <c:pt idx="3">
                  <c:v>52525.666666666664</c:v>
                </c:pt>
                <c:pt idx="4">
                  <c:v>52641.111111111109</c:v>
                </c:pt>
                <c:pt idx="5">
                  <c:v>49823.222222222219</c:v>
                </c:pt>
                <c:pt idx="6">
                  <c:v>50293</c:v>
                </c:pt>
                <c:pt idx="7">
                  <c:v>50227</c:v>
                </c:pt>
                <c:pt idx="8">
                  <c:v>18063.333333333332</c:v>
                </c:pt>
                <c:pt idx="9">
                  <c:v>9766.3333333333339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D21-48B4-9CE5-D744BA742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934352"/>
        <c:axId val="365935528"/>
      </c:lineChart>
      <c:catAx>
        <c:axId val="36593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35528"/>
        <c:crosses val="autoZero"/>
        <c:auto val="1"/>
        <c:lblAlgn val="ctr"/>
        <c:lblOffset val="100"/>
        <c:noMultiLvlLbl val="0"/>
      </c:catAx>
      <c:valAx>
        <c:axId val="36593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3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'Noise Dist'!$Q$2:$Z$2</c:f>
              <c:numCache>
                <c:formatCode>General</c:formatCode>
                <c:ptCount val="10"/>
                <c:pt idx="0">
                  <c:v>9992</c:v>
                </c:pt>
                <c:pt idx="1">
                  <c:v>9295</c:v>
                </c:pt>
                <c:pt idx="2">
                  <c:v>8373</c:v>
                </c:pt>
                <c:pt idx="3">
                  <c:v>8732</c:v>
                </c:pt>
                <c:pt idx="4">
                  <c:v>8960</c:v>
                </c:pt>
                <c:pt idx="5">
                  <c:v>8963</c:v>
                </c:pt>
                <c:pt idx="6">
                  <c:v>8807</c:v>
                </c:pt>
                <c:pt idx="7">
                  <c:v>8441</c:v>
                </c:pt>
                <c:pt idx="8">
                  <c:v>9299</c:v>
                </c:pt>
                <c:pt idx="9">
                  <c:v>10040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B7-4132-9C7D-EC1C30FA12D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'Noise Dist'!$Q$3:$Z$3</c:f>
              <c:numCache>
                <c:formatCode>General</c:formatCode>
                <c:ptCount val="10"/>
                <c:pt idx="0">
                  <c:v>8899</c:v>
                </c:pt>
                <c:pt idx="1">
                  <c:v>9490</c:v>
                </c:pt>
                <c:pt idx="2">
                  <c:v>9140</c:v>
                </c:pt>
                <c:pt idx="3">
                  <c:v>9363</c:v>
                </c:pt>
                <c:pt idx="4">
                  <c:v>8681</c:v>
                </c:pt>
                <c:pt idx="5">
                  <c:v>8633</c:v>
                </c:pt>
                <c:pt idx="6">
                  <c:v>9312</c:v>
                </c:pt>
                <c:pt idx="7">
                  <c:v>9040</c:v>
                </c:pt>
                <c:pt idx="8">
                  <c:v>9483</c:v>
                </c:pt>
                <c:pt idx="9">
                  <c:v>8861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B7-4132-9C7D-EC1C30FA12D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'Noise Dist'!$Q$4:$Z$4</c:f>
              <c:numCache>
                <c:formatCode>General</c:formatCode>
                <c:ptCount val="10"/>
                <c:pt idx="0">
                  <c:v>9399</c:v>
                </c:pt>
                <c:pt idx="1">
                  <c:v>9104</c:v>
                </c:pt>
                <c:pt idx="2">
                  <c:v>9009</c:v>
                </c:pt>
                <c:pt idx="3">
                  <c:v>8888</c:v>
                </c:pt>
                <c:pt idx="4">
                  <c:v>9078</c:v>
                </c:pt>
                <c:pt idx="5">
                  <c:v>9103</c:v>
                </c:pt>
                <c:pt idx="6">
                  <c:v>8873</c:v>
                </c:pt>
                <c:pt idx="7">
                  <c:v>8929</c:v>
                </c:pt>
                <c:pt idx="8">
                  <c:v>9110</c:v>
                </c:pt>
                <c:pt idx="9">
                  <c:v>9411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B7-4132-9C7D-EC1C30FA12D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'Noise Dist'!$Q$5:$Z$5</c:f>
              <c:numCache>
                <c:formatCode>General</c:formatCode>
                <c:ptCount val="10"/>
                <c:pt idx="0">
                  <c:v>9308</c:v>
                </c:pt>
                <c:pt idx="1">
                  <c:v>8953</c:v>
                </c:pt>
                <c:pt idx="2">
                  <c:v>8806</c:v>
                </c:pt>
                <c:pt idx="3">
                  <c:v>9101</c:v>
                </c:pt>
                <c:pt idx="4">
                  <c:v>8871</c:v>
                </c:pt>
                <c:pt idx="5">
                  <c:v>8876</c:v>
                </c:pt>
                <c:pt idx="6">
                  <c:v>9177</c:v>
                </c:pt>
                <c:pt idx="7">
                  <c:v>8929</c:v>
                </c:pt>
                <c:pt idx="8">
                  <c:v>9249</c:v>
                </c:pt>
                <c:pt idx="9">
                  <c:v>9634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B7-4132-9C7D-EC1C30FA12D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'Noise Dist'!$Q$6:$Z$6</c:f>
              <c:numCache>
                <c:formatCode>General</c:formatCode>
                <c:ptCount val="10"/>
                <c:pt idx="0">
                  <c:v>9270</c:v>
                </c:pt>
                <c:pt idx="1">
                  <c:v>9147</c:v>
                </c:pt>
                <c:pt idx="2">
                  <c:v>9177</c:v>
                </c:pt>
                <c:pt idx="3">
                  <c:v>9162</c:v>
                </c:pt>
                <c:pt idx="4">
                  <c:v>8806</c:v>
                </c:pt>
                <c:pt idx="5">
                  <c:v>8824</c:v>
                </c:pt>
                <c:pt idx="6">
                  <c:v>9086</c:v>
                </c:pt>
                <c:pt idx="7">
                  <c:v>9039</c:v>
                </c:pt>
                <c:pt idx="8">
                  <c:v>9123</c:v>
                </c:pt>
                <c:pt idx="9">
                  <c:v>9270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B7-4132-9C7D-EC1C30FA12D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'Noise Dist'!$Q$7:$Z$7</c:f>
              <c:numCache>
                <c:formatCode>General</c:formatCode>
                <c:ptCount val="10"/>
                <c:pt idx="0">
                  <c:v>9173</c:v>
                </c:pt>
                <c:pt idx="1">
                  <c:v>9334</c:v>
                </c:pt>
                <c:pt idx="2">
                  <c:v>8903</c:v>
                </c:pt>
                <c:pt idx="3">
                  <c:v>9141</c:v>
                </c:pt>
                <c:pt idx="4">
                  <c:v>8642</c:v>
                </c:pt>
                <c:pt idx="5">
                  <c:v>8724</c:v>
                </c:pt>
                <c:pt idx="6">
                  <c:v>9102</c:v>
                </c:pt>
                <c:pt idx="7">
                  <c:v>9042</c:v>
                </c:pt>
                <c:pt idx="8">
                  <c:v>9579</c:v>
                </c:pt>
                <c:pt idx="9">
                  <c:v>9264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B7-4132-9C7D-EC1C30FA12DD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Dist'!$Q$8:$Z$8</c:f>
              <c:numCache>
                <c:formatCode>General</c:formatCode>
                <c:ptCount val="10"/>
                <c:pt idx="0">
                  <c:v>9374</c:v>
                </c:pt>
                <c:pt idx="1">
                  <c:v>9061</c:v>
                </c:pt>
                <c:pt idx="2">
                  <c:v>8980</c:v>
                </c:pt>
                <c:pt idx="3">
                  <c:v>8934</c:v>
                </c:pt>
                <c:pt idx="4">
                  <c:v>8967</c:v>
                </c:pt>
                <c:pt idx="5">
                  <c:v>8936</c:v>
                </c:pt>
                <c:pt idx="6">
                  <c:v>9156</c:v>
                </c:pt>
                <c:pt idx="7">
                  <c:v>9016</c:v>
                </c:pt>
                <c:pt idx="8">
                  <c:v>9085</c:v>
                </c:pt>
                <c:pt idx="9">
                  <c:v>9396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B7-4132-9C7D-EC1C30FA12DD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Dist'!$Q$9:$Z$9</c:f>
              <c:numCache>
                <c:formatCode>General</c:formatCode>
                <c:ptCount val="10"/>
                <c:pt idx="0">
                  <c:v>8808</c:v>
                </c:pt>
                <c:pt idx="1">
                  <c:v>9348</c:v>
                </c:pt>
                <c:pt idx="2">
                  <c:v>9404</c:v>
                </c:pt>
                <c:pt idx="3">
                  <c:v>8999</c:v>
                </c:pt>
                <c:pt idx="4">
                  <c:v>8961</c:v>
                </c:pt>
                <c:pt idx="5">
                  <c:v>9023</c:v>
                </c:pt>
                <c:pt idx="6">
                  <c:v>8938</c:v>
                </c:pt>
                <c:pt idx="7">
                  <c:v>9349</c:v>
                </c:pt>
                <c:pt idx="8">
                  <c:v>9303</c:v>
                </c:pt>
                <c:pt idx="9">
                  <c:v>8771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DB7-4132-9C7D-EC1C30FA12DD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Dist'!$Q$10:$Z$10</c:f>
              <c:numCache>
                <c:formatCode>General</c:formatCode>
                <c:ptCount val="10"/>
                <c:pt idx="0">
                  <c:v>8941</c:v>
                </c:pt>
                <c:pt idx="1">
                  <c:v>9015</c:v>
                </c:pt>
                <c:pt idx="2">
                  <c:v>9279</c:v>
                </c:pt>
                <c:pt idx="3">
                  <c:v>9449</c:v>
                </c:pt>
                <c:pt idx="4">
                  <c:v>8854</c:v>
                </c:pt>
                <c:pt idx="5">
                  <c:v>8885</c:v>
                </c:pt>
                <c:pt idx="6">
                  <c:v>9423</c:v>
                </c:pt>
                <c:pt idx="7">
                  <c:v>9258</c:v>
                </c:pt>
                <c:pt idx="8">
                  <c:v>8943</c:v>
                </c:pt>
                <c:pt idx="9">
                  <c:v>8858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DB7-4132-9C7D-EC1C30FA12DD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Dist'!$Q$11:$Z$11</c:f>
              <c:numCache>
                <c:formatCode>General</c:formatCode>
                <c:ptCount val="10"/>
                <c:pt idx="0">
                  <c:v>9240.4444444444453</c:v>
                </c:pt>
                <c:pt idx="1">
                  <c:v>9194.1111111111113</c:v>
                </c:pt>
                <c:pt idx="2">
                  <c:v>9007.8888888888887</c:v>
                </c:pt>
                <c:pt idx="3">
                  <c:v>9085.4444444444453</c:v>
                </c:pt>
                <c:pt idx="4">
                  <c:v>8868.8888888888887</c:v>
                </c:pt>
                <c:pt idx="5">
                  <c:v>8885.2222222222226</c:v>
                </c:pt>
                <c:pt idx="6">
                  <c:v>9097.1111111111113</c:v>
                </c:pt>
                <c:pt idx="7">
                  <c:v>9004.7777777777774</c:v>
                </c:pt>
                <c:pt idx="8">
                  <c:v>9241.5555555555547</c:v>
                </c:pt>
                <c:pt idx="9">
                  <c:v>9278.3333333333339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DB7-4132-9C7D-EC1C30FA1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933960"/>
        <c:axId val="365928080"/>
      </c:lineChart>
      <c:catAx>
        <c:axId val="365933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28080"/>
        <c:crosses val="autoZero"/>
        <c:auto val="1"/>
        <c:lblAlgn val="ctr"/>
        <c:lblOffset val="100"/>
        <c:noMultiLvlLbl val="0"/>
      </c:catAx>
      <c:valAx>
        <c:axId val="36592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33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2" name="Oval 1"/>
        <xdr:cNvSpPr/>
      </xdr:nvSpPr>
      <xdr:spPr>
        <a:xfrm>
          <a:off x="381000" y="365760"/>
          <a:ext cx="5715000" cy="5486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</xdr:row>
      <xdr:rowOff>0</xdr:rowOff>
    </xdr:from>
    <xdr:to>
      <xdr:col>1</xdr:col>
      <xdr:colOff>7620</xdr:colOff>
      <xdr:row>26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11</xdr:col>
      <xdr:colOff>0</xdr:colOff>
      <xdr:row>32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12</xdr:row>
      <xdr:rowOff>0</xdr:rowOff>
    </xdr:from>
    <xdr:to>
      <xdr:col>26</xdr:col>
      <xdr:colOff>0</xdr:colOff>
      <xdr:row>32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zoomScale="75" zoomScaleNormal="75" workbookViewId="0"/>
  </sheetViews>
  <sheetFormatPr defaultColWidth="9" defaultRowHeight="15" x14ac:dyDescent="0.25"/>
  <cols>
    <col min="1" max="1" width="10.42578125" bestFit="1" customWidth="1"/>
  </cols>
  <sheetData>
    <row r="1" spans="1:4" x14ac:dyDescent="0.25">
      <c r="A1" t="s">
        <v>604</v>
      </c>
      <c r="B1" t="s">
        <v>605</v>
      </c>
    </row>
    <row r="2" spans="1:4" x14ac:dyDescent="0.25">
      <c r="B2" t="s">
        <v>628</v>
      </c>
    </row>
    <row r="3" spans="1:4" x14ac:dyDescent="0.25">
      <c r="C3" t="s">
        <v>606</v>
      </c>
    </row>
    <row r="4" spans="1:4" x14ac:dyDescent="0.25">
      <c r="C4" t="s">
        <v>630</v>
      </c>
    </row>
    <row r="5" spans="1:4" x14ac:dyDescent="0.25">
      <c r="A5" t="s">
        <v>627</v>
      </c>
      <c r="C5" t="s">
        <v>623</v>
      </c>
    </row>
    <row r="6" spans="1:4" x14ac:dyDescent="0.25">
      <c r="D6" t="s">
        <v>607</v>
      </c>
    </row>
    <row r="7" spans="1:4" x14ac:dyDescent="0.25">
      <c r="D7" t="s">
        <v>608</v>
      </c>
    </row>
    <row r="9" spans="1:4" x14ac:dyDescent="0.25">
      <c r="A9" t="s">
        <v>625</v>
      </c>
      <c r="B9" t="s">
        <v>624</v>
      </c>
    </row>
    <row r="11" spans="1:4" x14ac:dyDescent="0.25">
      <c r="A11" t="s">
        <v>626</v>
      </c>
      <c r="B11" t="s">
        <v>609</v>
      </c>
    </row>
    <row r="12" spans="1:4" x14ac:dyDescent="0.25">
      <c r="A12" t="s">
        <v>626</v>
      </c>
      <c r="C12" t="s">
        <v>621</v>
      </c>
    </row>
    <row r="13" spans="1:4" x14ac:dyDescent="0.25">
      <c r="A13" t="s">
        <v>627</v>
      </c>
      <c r="C13" t="s">
        <v>622</v>
      </c>
    </row>
    <row r="15" spans="1:4" x14ac:dyDescent="0.25">
      <c r="B15" t="s">
        <v>610</v>
      </c>
    </row>
    <row r="16" spans="1:4" x14ac:dyDescent="0.25">
      <c r="C16" t="s">
        <v>614</v>
      </c>
    </row>
    <row r="17" spans="2:4" x14ac:dyDescent="0.25">
      <c r="C17" t="s">
        <v>617</v>
      </c>
    </row>
    <row r="18" spans="2:4" x14ac:dyDescent="0.25">
      <c r="C18" t="s">
        <v>619</v>
      </c>
    </row>
    <row r="19" spans="2:4" x14ac:dyDescent="0.25">
      <c r="C19" t="s">
        <v>620</v>
      </c>
    </row>
    <row r="21" spans="2:4" x14ac:dyDescent="0.25">
      <c r="B21" t="s">
        <v>611</v>
      </c>
    </row>
    <row r="22" spans="2:4" x14ac:dyDescent="0.25">
      <c r="C22" t="s">
        <v>612</v>
      </c>
    </row>
    <row r="23" spans="2:4" x14ac:dyDescent="0.25">
      <c r="C23" t="s">
        <v>613</v>
      </c>
    </row>
    <row r="24" spans="2:4" x14ac:dyDescent="0.25">
      <c r="C24" t="s">
        <v>614</v>
      </c>
    </row>
    <row r="25" spans="2:4" x14ac:dyDescent="0.25">
      <c r="C25" t="s">
        <v>615</v>
      </c>
    </row>
    <row r="26" spans="2:4" x14ac:dyDescent="0.25">
      <c r="C26" t="s">
        <v>616</v>
      </c>
    </row>
    <row r="27" spans="2:4" x14ac:dyDescent="0.25">
      <c r="C27" t="s">
        <v>639</v>
      </c>
    </row>
    <row r="28" spans="2:4" x14ac:dyDescent="0.25">
      <c r="C28" t="s">
        <v>618</v>
      </c>
    </row>
    <row r="29" spans="2:4" x14ac:dyDescent="0.25">
      <c r="C29" t="s">
        <v>631</v>
      </c>
    </row>
    <row r="30" spans="2:4" x14ac:dyDescent="0.25">
      <c r="D30" t="s">
        <v>632</v>
      </c>
    </row>
    <row r="31" spans="2:4" x14ac:dyDescent="0.25">
      <c r="D31" t="s">
        <v>629</v>
      </c>
    </row>
    <row r="32" spans="2:4" x14ac:dyDescent="0.25">
      <c r="D32" t="s">
        <v>633</v>
      </c>
    </row>
    <row r="33" spans="4:4" x14ac:dyDescent="0.25">
      <c r="D33" t="s">
        <v>634</v>
      </c>
    </row>
    <row r="34" spans="4:4" x14ac:dyDescent="0.25">
      <c r="D34" t="s">
        <v>638</v>
      </c>
    </row>
    <row r="35" spans="4:4" x14ac:dyDescent="0.25">
      <c r="D35" t="s">
        <v>635</v>
      </c>
    </row>
    <row r="36" spans="4:4" x14ac:dyDescent="0.25">
      <c r="D36" t="s">
        <v>636</v>
      </c>
    </row>
    <row r="37" spans="4:4" x14ac:dyDescent="0.25">
      <c r="D37" t="s">
        <v>637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49"/>
  <sheetViews>
    <sheetView topLeftCell="M1" workbookViewId="0">
      <pane ySplit="1" topLeftCell="A2" activePane="bottomLeft" state="frozen"/>
      <selection pane="bottomLeft" activeCell="U2" sqref="U2"/>
    </sheetView>
  </sheetViews>
  <sheetFormatPr defaultRowHeight="15" x14ac:dyDescent="0.25"/>
  <cols>
    <col min="2" max="2" width="8" bestFit="1" customWidth="1"/>
    <col min="4" max="4" width="8.7109375" bestFit="1" customWidth="1"/>
    <col min="6" max="6" width="8.140625" bestFit="1" customWidth="1"/>
    <col min="8" max="8" width="10.28515625" bestFit="1" customWidth="1"/>
    <col min="14" max="14" width="8.85546875" style="111"/>
  </cols>
  <sheetData>
    <row r="1" spans="2:20" x14ac:dyDescent="0.25">
      <c r="B1">
        <f>+B2*D2*F2*H2</f>
        <v>3018400</v>
      </c>
      <c r="C1" t="s">
        <v>433</v>
      </c>
    </row>
    <row r="2" spans="2:20" x14ac:dyDescent="0.25">
      <c r="B2">
        <f>COUNTA(B3:B149)+1</f>
        <v>11</v>
      </c>
      <c r="D2">
        <f>COUNTA(D3:D149)</f>
        <v>140</v>
      </c>
      <c r="F2">
        <f>COUNTA(F3:F149)</f>
        <v>56</v>
      </c>
      <c r="H2">
        <f>COUNTA(H3:H149)+1</f>
        <v>35</v>
      </c>
      <c r="N2" s="111">
        <v>5</v>
      </c>
      <c r="O2">
        <v>-12</v>
      </c>
      <c r="P2">
        <f>O2-2</f>
        <v>-14</v>
      </c>
      <c r="Q2">
        <f t="shared" ref="Q2:Q30" si="0">INT(MAX(0, ABS(P2) + 2)/between)</f>
        <v>3</v>
      </c>
      <c r="R2" t="str">
        <f>IF(Q2&lt;&gt;0,IF(O2&lt;0, "North","South"),"")</f>
        <v>North</v>
      </c>
      <c r="S2">
        <f>SIGN(P2)*Q2</f>
        <v>-3</v>
      </c>
      <c r="T2">
        <f t="shared" ref="T2:T30" si="1">S2*between</f>
        <v>-15</v>
      </c>
    </row>
    <row r="3" spans="2:20" x14ac:dyDescent="0.25">
      <c r="B3" t="s">
        <v>8</v>
      </c>
      <c r="C3">
        <f t="shared" ref="C3:C34" si="2"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66" si="3">COUNTIF(F$1:F$1000, F3)</f>
        <v>1</v>
      </c>
      <c r="H3" t="s">
        <v>205</v>
      </c>
      <c r="I3">
        <f>COUNTIF(H$1:H$1000, H3)</f>
        <v>1</v>
      </c>
      <c r="J3" t="str">
        <f>CONCATENATE(J2, """",D3,""", ")</f>
        <v xml:space="preserve">"Charles", </v>
      </c>
      <c r="K3" t="str">
        <f>CONCATENATE(K2, """",F3,""", ")</f>
        <v xml:space="preserve">"grove", </v>
      </c>
      <c r="O3">
        <f>O2+1</f>
        <v>-11</v>
      </c>
      <c r="P3">
        <f t="shared" ref="P3:P30" si="4">O3-2</f>
        <v>-13</v>
      </c>
      <c r="Q3">
        <f t="shared" si="0"/>
        <v>3</v>
      </c>
      <c r="R3" t="str">
        <f t="shared" ref="R3:R30" si="5">IF(Q3&lt;&gt;0,IF(O3&lt;0, "North","South"),"")</f>
        <v>North</v>
      </c>
      <c r="S3">
        <f t="shared" ref="S3:S30" si="6">SIGN(P3)*Q3</f>
        <v>-3</v>
      </c>
      <c r="T3">
        <f t="shared" si="1"/>
        <v>-15</v>
      </c>
    </row>
    <row r="4" spans="2:20" x14ac:dyDescent="0.25">
      <c r="B4" t="s">
        <v>26</v>
      </c>
      <c r="C4">
        <f t="shared" si="2"/>
        <v>1</v>
      </c>
      <c r="D4" t="s">
        <v>17</v>
      </c>
      <c r="E4">
        <f t="shared" ref="E4:E67" si="7">COUNTIF(D$1:D$1000, D4)</f>
        <v>1</v>
      </c>
      <c r="F4" t="s">
        <v>1</v>
      </c>
      <c r="G4">
        <f t="shared" si="3"/>
        <v>1</v>
      </c>
      <c r="H4" t="s">
        <v>426</v>
      </c>
      <c r="I4">
        <f t="shared" ref="I4:I67" si="8">COUNTIF(H$1:H$1000, H4)</f>
        <v>1</v>
      </c>
      <c r="J4" t="str">
        <f>CONCATENATE(J3, """",D4,""", ")</f>
        <v xml:space="preserve">"Charles", "York", </v>
      </c>
      <c r="K4" t="str">
        <f t="shared" ref="K4:K58" si="9">CONCATENATE(K3, """",F4,""", ")</f>
        <v xml:space="preserve">"grove", "ville", </v>
      </c>
      <c r="O4">
        <f t="shared" ref="O4:O30" si="10">O3+1</f>
        <v>-10</v>
      </c>
      <c r="P4">
        <f t="shared" si="4"/>
        <v>-12</v>
      </c>
      <c r="Q4">
        <f t="shared" si="0"/>
        <v>2</v>
      </c>
      <c r="R4" t="str">
        <f t="shared" si="5"/>
        <v>North</v>
      </c>
      <c r="S4">
        <f t="shared" si="6"/>
        <v>-2</v>
      </c>
      <c r="T4">
        <f t="shared" si="1"/>
        <v>-10</v>
      </c>
    </row>
    <row r="5" spans="2:20" x14ac:dyDescent="0.25">
      <c r="B5" t="s">
        <v>9</v>
      </c>
      <c r="C5">
        <f t="shared" si="2"/>
        <v>1</v>
      </c>
      <c r="D5" t="s">
        <v>18</v>
      </c>
      <c r="E5">
        <f t="shared" si="7"/>
        <v>1</v>
      </c>
      <c r="F5" t="s">
        <v>2</v>
      </c>
      <c r="G5">
        <f t="shared" si="3"/>
        <v>1</v>
      </c>
      <c r="H5" t="s">
        <v>427</v>
      </c>
      <c r="I5">
        <f t="shared" si="8"/>
        <v>1</v>
      </c>
      <c r="J5" t="str">
        <f t="shared" ref="J5:J68" si="11">CONCATENATE(J4, """",D5,""", ")</f>
        <v xml:space="preserve">"Charles", "York", "Spring", </v>
      </c>
      <c r="K5" t="str">
        <f t="shared" si="9"/>
        <v xml:space="preserve">"grove", "ville", "town", </v>
      </c>
      <c r="O5">
        <f t="shared" si="10"/>
        <v>-9</v>
      </c>
      <c r="P5">
        <f t="shared" si="4"/>
        <v>-11</v>
      </c>
      <c r="Q5">
        <f t="shared" si="0"/>
        <v>2</v>
      </c>
      <c r="R5" t="str">
        <f t="shared" si="5"/>
        <v>North</v>
      </c>
      <c r="S5">
        <f t="shared" si="6"/>
        <v>-2</v>
      </c>
      <c r="T5">
        <f t="shared" si="1"/>
        <v>-10</v>
      </c>
    </row>
    <row r="6" spans="2:20" x14ac:dyDescent="0.25">
      <c r="B6" t="s">
        <v>46</v>
      </c>
      <c r="C6">
        <f t="shared" si="2"/>
        <v>1</v>
      </c>
      <c r="D6" t="s">
        <v>19</v>
      </c>
      <c r="E6">
        <f t="shared" si="7"/>
        <v>1</v>
      </c>
      <c r="F6" t="s">
        <v>3</v>
      </c>
      <c r="G6">
        <f t="shared" si="3"/>
        <v>1</v>
      </c>
      <c r="H6" t="s">
        <v>428</v>
      </c>
      <c r="I6">
        <f t="shared" si="8"/>
        <v>1</v>
      </c>
      <c r="J6" t="str">
        <f t="shared" si="11"/>
        <v xml:space="preserve">"Charles", "York", "Spring", "Cove", </v>
      </c>
      <c r="K6" t="str">
        <f t="shared" si="9"/>
        <v xml:space="preserve">"grove", "ville", "town", "ship", </v>
      </c>
      <c r="N6" s="111" t="s">
        <v>574</v>
      </c>
      <c r="O6">
        <f t="shared" si="10"/>
        <v>-8</v>
      </c>
      <c r="P6">
        <f t="shared" si="4"/>
        <v>-10</v>
      </c>
      <c r="Q6">
        <f t="shared" si="0"/>
        <v>2</v>
      </c>
      <c r="R6" t="str">
        <f t="shared" si="5"/>
        <v>North</v>
      </c>
      <c r="S6">
        <f t="shared" si="6"/>
        <v>-2</v>
      </c>
      <c r="T6">
        <f t="shared" si="1"/>
        <v>-10</v>
      </c>
    </row>
    <row r="7" spans="2:20" x14ac:dyDescent="0.25">
      <c r="B7" t="s">
        <v>47</v>
      </c>
      <c r="C7">
        <f t="shared" si="2"/>
        <v>1</v>
      </c>
      <c r="D7" t="s">
        <v>20</v>
      </c>
      <c r="E7">
        <f t="shared" si="7"/>
        <v>1</v>
      </c>
      <c r="F7" t="s">
        <v>4</v>
      </c>
      <c r="G7">
        <f t="shared" si="3"/>
        <v>1</v>
      </c>
      <c r="H7" t="s">
        <v>184</v>
      </c>
      <c r="I7">
        <f t="shared" si="8"/>
        <v>1</v>
      </c>
      <c r="J7" t="str">
        <f t="shared" si="11"/>
        <v xml:space="preserve">"Charles", "York", "Spring", "Cove", "Fair", </v>
      </c>
      <c r="K7" t="str">
        <f t="shared" si="9"/>
        <v xml:space="preserve">"grove", "ville", "town", "ship", "view", </v>
      </c>
      <c r="N7" s="111" t="s">
        <v>592</v>
      </c>
      <c r="O7">
        <f t="shared" si="10"/>
        <v>-7</v>
      </c>
      <c r="P7">
        <f t="shared" si="4"/>
        <v>-9</v>
      </c>
      <c r="Q7">
        <f t="shared" si="0"/>
        <v>2</v>
      </c>
      <c r="R7" t="str">
        <f t="shared" si="5"/>
        <v>North</v>
      </c>
      <c r="S7">
        <f t="shared" si="6"/>
        <v>-2</v>
      </c>
      <c r="T7">
        <f t="shared" si="1"/>
        <v>-10</v>
      </c>
    </row>
    <row r="8" spans="2:20" x14ac:dyDescent="0.25">
      <c r="B8" t="s">
        <v>25</v>
      </c>
      <c r="C8">
        <f t="shared" si="2"/>
        <v>1</v>
      </c>
      <c r="D8" t="s">
        <v>115</v>
      </c>
      <c r="E8">
        <f t="shared" si="7"/>
        <v>1</v>
      </c>
      <c r="F8" t="s">
        <v>5</v>
      </c>
      <c r="G8">
        <f t="shared" si="3"/>
        <v>1</v>
      </c>
      <c r="H8" t="s">
        <v>429</v>
      </c>
      <c r="I8">
        <f t="shared" si="8"/>
        <v>1</v>
      </c>
      <c r="J8" t="str">
        <f t="shared" si="11"/>
        <v xml:space="preserve">"Charles", "York", "Spring", "Cove", "Fair", "Meadow", </v>
      </c>
      <c r="K8" t="str">
        <f t="shared" si="9"/>
        <v xml:space="preserve">"grove", "ville", "town", "ship", "view", "bank", </v>
      </c>
      <c r="N8" s="111" t="s">
        <v>592</v>
      </c>
      <c r="O8">
        <f t="shared" si="10"/>
        <v>-6</v>
      </c>
      <c r="P8">
        <f t="shared" si="4"/>
        <v>-8</v>
      </c>
      <c r="Q8">
        <f t="shared" si="0"/>
        <v>2</v>
      </c>
      <c r="R8" t="str">
        <f t="shared" si="5"/>
        <v>North</v>
      </c>
      <c r="S8">
        <f t="shared" si="6"/>
        <v>-2</v>
      </c>
      <c r="T8">
        <f t="shared" si="1"/>
        <v>-10</v>
      </c>
    </row>
    <row r="9" spans="2:20" x14ac:dyDescent="0.25">
      <c r="B9" t="s">
        <v>71</v>
      </c>
      <c r="C9">
        <f t="shared" si="2"/>
        <v>1</v>
      </c>
      <c r="D9" t="s">
        <v>22</v>
      </c>
      <c r="E9">
        <f t="shared" si="7"/>
        <v>1</v>
      </c>
      <c r="F9" t="s">
        <v>6</v>
      </c>
      <c r="G9">
        <f t="shared" si="3"/>
        <v>1</v>
      </c>
      <c r="H9" t="s">
        <v>430</v>
      </c>
      <c r="I9">
        <f t="shared" si="8"/>
        <v>1</v>
      </c>
      <c r="J9" t="str">
        <f t="shared" si="11"/>
        <v xml:space="preserve">"Charles", "York", "Spring", "Cove", "Fair", "Meadow", "Mill", </v>
      </c>
      <c r="K9" t="str">
        <f t="shared" si="9"/>
        <v xml:space="preserve">"grove", "ville", "town", "ship", "view", "bank", "bridge", </v>
      </c>
      <c r="N9" s="111" t="s">
        <v>592</v>
      </c>
      <c r="O9">
        <f t="shared" si="10"/>
        <v>-5</v>
      </c>
      <c r="P9">
        <f t="shared" si="4"/>
        <v>-7</v>
      </c>
      <c r="Q9">
        <f t="shared" si="0"/>
        <v>1</v>
      </c>
      <c r="R9" t="str">
        <f t="shared" si="5"/>
        <v>North</v>
      </c>
      <c r="S9">
        <f t="shared" si="6"/>
        <v>-1</v>
      </c>
      <c r="T9">
        <f t="shared" si="1"/>
        <v>-5</v>
      </c>
    </row>
    <row r="10" spans="2:20" x14ac:dyDescent="0.25">
      <c r="B10" t="s">
        <v>348</v>
      </c>
      <c r="C10">
        <f t="shared" si="2"/>
        <v>1</v>
      </c>
      <c r="D10" t="s">
        <v>35</v>
      </c>
      <c r="E10">
        <f t="shared" si="7"/>
        <v>1</v>
      </c>
      <c r="F10" t="s">
        <v>7</v>
      </c>
      <c r="G10">
        <f t="shared" si="3"/>
        <v>1</v>
      </c>
      <c r="H10" t="s">
        <v>431</v>
      </c>
      <c r="I10">
        <f t="shared" si="8"/>
        <v>1</v>
      </c>
      <c r="J10" t="str">
        <f t="shared" si="11"/>
        <v xml:space="preserve">"Charles", "York", "Spring", "Cove", "Fair", "Meadow", "Mill", "Elm", </v>
      </c>
      <c r="K10" t="str">
        <f t="shared" si="9"/>
        <v xml:space="preserve">"grove", "ville", "town", "ship", "view", "bank", "bridge", "dell", </v>
      </c>
      <c r="N10" s="111" t="s">
        <v>592</v>
      </c>
      <c r="O10">
        <f t="shared" si="10"/>
        <v>-4</v>
      </c>
      <c r="P10">
        <f t="shared" si="4"/>
        <v>-6</v>
      </c>
      <c r="Q10">
        <f t="shared" si="0"/>
        <v>1</v>
      </c>
      <c r="R10" t="str">
        <f t="shared" si="5"/>
        <v>North</v>
      </c>
      <c r="S10">
        <f t="shared" si="6"/>
        <v>-1</v>
      </c>
      <c r="T10">
        <f t="shared" si="1"/>
        <v>-5</v>
      </c>
    </row>
    <row r="11" spans="2:20" x14ac:dyDescent="0.25">
      <c r="B11" t="s">
        <v>349</v>
      </c>
      <c r="C11">
        <f t="shared" si="2"/>
        <v>1</v>
      </c>
      <c r="D11" t="s">
        <v>36</v>
      </c>
      <c r="E11">
        <f t="shared" si="7"/>
        <v>1</v>
      </c>
      <c r="F11" t="s">
        <v>14</v>
      </c>
      <c r="G11">
        <f t="shared" si="3"/>
        <v>1</v>
      </c>
      <c r="H11" t="s">
        <v>541</v>
      </c>
      <c r="I11">
        <f t="shared" si="8"/>
        <v>1</v>
      </c>
      <c r="J11" t="str">
        <f t="shared" si="11"/>
        <v xml:space="preserve">"Charles", "York", "Spring", "Cove", "Fair", "Meadow", "Mill", "Elm", "Oak", </v>
      </c>
      <c r="K11" t="str">
        <f t="shared" si="9"/>
        <v xml:space="preserve">"grove", "ville", "town", "ship", "view", "bank", "bridge", "dell", "mount", </v>
      </c>
      <c r="N11" s="111" t="s">
        <v>574</v>
      </c>
      <c r="O11">
        <f t="shared" si="10"/>
        <v>-3</v>
      </c>
      <c r="P11">
        <f t="shared" si="4"/>
        <v>-5</v>
      </c>
      <c r="Q11">
        <f t="shared" si="0"/>
        <v>1</v>
      </c>
      <c r="R11" t="str">
        <f t="shared" si="5"/>
        <v>North</v>
      </c>
      <c r="S11">
        <f t="shared" si="6"/>
        <v>-1</v>
      </c>
      <c r="T11">
        <f t="shared" si="1"/>
        <v>-5</v>
      </c>
    </row>
    <row r="12" spans="2:20" x14ac:dyDescent="0.25">
      <c r="B12" t="s">
        <v>567</v>
      </c>
      <c r="C12">
        <f t="shared" si="2"/>
        <v>1</v>
      </c>
      <c r="D12" t="s">
        <v>37</v>
      </c>
      <c r="E12">
        <f t="shared" si="7"/>
        <v>1</v>
      </c>
      <c r="F12" t="s">
        <v>15</v>
      </c>
      <c r="G12">
        <f t="shared" si="3"/>
        <v>1</v>
      </c>
      <c r="H12" t="s">
        <v>557</v>
      </c>
      <c r="I12">
        <f t="shared" si="8"/>
        <v>1</v>
      </c>
      <c r="J12" t="str">
        <f t="shared" si="11"/>
        <v xml:space="preserve">"Charles", "York", "Spring", "Cove", "Fair", "Meadow", "Mill", "Elm", "Oak", "Willow", </v>
      </c>
      <c r="K12" t="str">
        <f t="shared" si="9"/>
        <v xml:space="preserve">"grove", "ville", "town", "ship", "view", "bank", "bridge", "dell", "mount", "stead", </v>
      </c>
      <c r="N12" s="111" t="s">
        <v>592</v>
      </c>
      <c r="O12">
        <f t="shared" si="10"/>
        <v>-2</v>
      </c>
      <c r="P12">
        <f t="shared" si="4"/>
        <v>-4</v>
      </c>
      <c r="Q12">
        <f t="shared" si="0"/>
        <v>1</v>
      </c>
      <c r="R12" t="str">
        <f t="shared" si="5"/>
        <v>North</v>
      </c>
      <c r="S12">
        <f t="shared" si="6"/>
        <v>-1</v>
      </c>
      <c r="T12">
        <f t="shared" si="1"/>
        <v>-5</v>
      </c>
    </row>
    <row r="13" spans="2:20" x14ac:dyDescent="0.25">
      <c r="C13">
        <f t="shared" si="2"/>
        <v>0</v>
      </c>
      <c r="D13" t="s">
        <v>38</v>
      </c>
      <c r="E13">
        <f t="shared" si="7"/>
        <v>1</v>
      </c>
      <c r="F13" t="s">
        <v>109</v>
      </c>
      <c r="G13">
        <f t="shared" si="3"/>
        <v>1</v>
      </c>
      <c r="H13" t="s">
        <v>558</v>
      </c>
      <c r="I13">
        <f t="shared" si="8"/>
        <v>1</v>
      </c>
      <c r="J13" t="str">
        <f t="shared" si="11"/>
        <v xml:space="preserve">"Charles", "York", "Spring", "Cove", "Fair", "Meadow", "Mill", "Elm", "Oak", "Willow", "Hans", </v>
      </c>
      <c r="K13" t="str">
        <f t="shared" si="9"/>
        <v xml:space="preserve">"grove", "ville", "town", "ship", "view", "bank", "bridge", "dell", "mount", "stead", "beach", </v>
      </c>
      <c r="N13" s="111" t="s">
        <v>592</v>
      </c>
      <c r="O13">
        <f t="shared" si="10"/>
        <v>-1</v>
      </c>
      <c r="P13">
        <f t="shared" si="4"/>
        <v>-3</v>
      </c>
      <c r="Q13">
        <f t="shared" si="0"/>
        <v>1</v>
      </c>
      <c r="R13" t="str">
        <f t="shared" si="5"/>
        <v>North</v>
      </c>
      <c r="S13">
        <f t="shared" si="6"/>
        <v>-1</v>
      </c>
      <c r="T13">
        <f t="shared" si="1"/>
        <v>-5</v>
      </c>
    </row>
    <row r="14" spans="2:20" x14ac:dyDescent="0.25">
      <c r="C14">
        <f t="shared" si="2"/>
        <v>0</v>
      </c>
      <c r="D14" t="s">
        <v>39</v>
      </c>
      <c r="E14">
        <f t="shared" si="7"/>
        <v>1</v>
      </c>
      <c r="F14" t="s">
        <v>64</v>
      </c>
      <c r="G14">
        <f t="shared" si="3"/>
        <v>1</v>
      </c>
      <c r="H14" t="s">
        <v>40</v>
      </c>
      <c r="I14">
        <f t="shared" si="8"/>
        <v>1</v>
      </c>
      <c r="J14" t="str">
        <f t="shared" si="11"/>
        <v xml:space="preserve">"Charles", "York", "Spring", "Cove", "Fair", "Meadow", "Mill", "Elm", "Oak", "Willow", "Hans", "Win", </v>
      </c>
      <c r="K14" t="str">
        <f t="shared" si="9"/>
        <v xml:space="preserve">"grove", "ville", "town", "ship", "view", "bank", "bridge", "dell", "mount", "stead", "beach", "opolis", </v>
      </c>
      <c r="N14" s="111" t="s">
        <v>592</v>
      </c>
      <c r="O14">
        <f t="shared" si="10"/>
        <v>0</v>
      </c>
      <c r="P14">
        <f t="shared" si="4"/>
        <v>-2</v>
      </c>
      <c r="Q14">
        <f t="shared" si="0"/>
        <v>0</v>
      </c>
      <c r="R14" t="str">
        <f t="shared" si="5"/>
        <v/>
      </c>
      <c r="S14">
        <f t="shared" si="6"/>
        <v>0</v>
      </c>
      <c r="T14">
        <f t="shared" si="1"/>
        <v>0</v>
      </c>
    </row>
    <row r="15" spans="2:20" x14ac:dyDescent="0.25">
      <c r="C15">
        <f t="shared" si="2"/>
        <v>0</v>
      </c>
      <c r="D15" t="s">
        <v>43</v>
      </c>
      <c r="E15">
        <f t="shared" si="7"/>
        <v>1</v>
      </c>
      <c r="F15" t="s">
        <v>29</v>
      </c>
      <c r="G15">
        <f t="shared" si="3"/>
        <v>1</v>
      </c>
      <c r="H15" t="s">
        <v>559</v>
      </c>
      <c r="I15">
        <f t="shared" si="8"/>
        <v>1</v>
      </c>
      <c r="J15" t="str">
        <f t="shared" si="11"/>
        <v xml:space="preserve">"Charles", "York", "Spring", "Cove", "Fair", "Meadow", "Mill", "Elm", "Oak", "Willow", "Hans", "Win", "Salem", </v>
      </c>
      <c r="K15" t="str">
        <f t="shared" si="9"/>
        <v xml:space="preserve">"grove", "ville", "town", "ship", "view", "bank", "bridge", "dell", "mount", "stead", "beach", "opolis", "way", </v>
      </c>
      <c r="N15" s="111" t="s">
        <v>592</v>
      </c>
      <c r="O15">
        <f t="shared" si="10"/>
        <v>1</v>
      </c>
      <c r="P15">
        <f t="shared" si="4"/>
        <v>-1</v>
      </c>
      <c r="Q15">
        <f t="shared" si="0"/>
        <v>0</v>
      </c>
      <c r="R15" t="str">
        <f t="shared" si="5"/>
        <v/>
      </c>
      <c r="S15">
        <f t="shared" si="6"/>
        <v>0</v>
      </c>
      <c r="T15">
        <f t="shared" si="1"/>
        <v>0</v>
      </c>
    </row>
    <row r="16" spans="2:20" x14ac:dyDescent="0.25">
      <c r="C16">
        <f t="shared" si="2"/>
        <v>0</v>
      </c>
      <c r="D16" t="s">
        <v>44</v>
      </c>
      <c r="E16">
        <f t="shared" si="7"/>
        <v>1</v>
      </c>
      <c r="F16" t="s">
        <v>30</v>
      </c>
      <c r="G16">
        <f t="shared" si="3"/>
        <v>1</v>
      </c>
      <c r="H16" t="s">
        <v>560</v>
      </c>
      <c r="I16">
        <f t="shared" si="8"/>
        <v>1</v>
      </c>
      <c r="J16" t="str">
        <f t="shared" si="11"/>
        <v xml:space="preserve">"Charles", "York", "Spring", "Cove", "Fair", "Meadow", "Mill", "Elm", "Oak", "Willow", "Hans", "Win", "Salem", "Mans", </v>
      </c>
      <c r="K16" t="str">
        <f t="shared" si="9"/>
        <v xml:space="preserve">"grove", "ville", "town", "ship", "view", "bank", "bridge", "dell", "mount", "stead", "beach", "opolis", "way", "caster", </v>
      </c>
      <c r="N16" s="111" t="s">
        <v>574</v>
      </c>
      <c r="O16">
        <f t="shared" si="10"/>
        <v>2</v>
      </c>
      <c r="P16">
        <f t="shared" si="4"/>
        <v>0</v>
      </c>
      <c r="Q16">
        <f t="shared" si="0"/>
        <v>0</v>
      </c>
      <c r="R16" t="str">
        <f t="shared" si="5"/>
        <v/>
      </c>
      <c r="S16">
        <f t="shared" si="6"/>
        <v>0</v>
      </c>
      <c r="T16">
        <f t="shared" si="1"/>
        <v>0</v>
      </c>
    </row>
    <row r="17" spans="3:20" x14ac:dyDescent="0.25">
      <c r="C17">
        <f t="shared" si="2"/>
        <v>0</v>
      </c>
      <c r="D17" t="s">
        <v>21</v>
      </c>
      <c r="E17">
        <f t="shared" si="7"/>
        <v>1</v>
      </c>
      <c r="F17" t="s">
        <v>32</v>
      </c>
      <c r="G17">
        <f t="shared" si="3"/>
        <v>1</v>
      </c>
      <c r="H17" t="s">
        <v>561</v>
      </c>
      <c r="I17">
        <f t="shared" si="8"/>
        <v>1</v>
      </c>
      <c r="J17" t="str">
        <f t="shared" si="11"/>
        <v xml:space="preserve">"Charles", "York", "Spring", "Cove", "Fair", "Meadow", "Mill", "Elm", "Oak", "Willow", "Hans", "Win", "Salem", "Mans", "Beech", </v>
      </c>
      <c r="K17" t="str">
        <f t="shared" si="9"/>
        <v xml:space="preserve">"grove", "ville", "town", "ship", "view", "bank", "bridge", "dell", "mount", "stead", "beach", "opolis", "way", "caster", "park", </v>
      </c>
      <c r="N17" s="111" t="s">
        <v>592</v>
      </c>
      <c r="O17">
        <f t="shared" si="10"/>
        <v>3</v>
      </c>
      <c r="P17">
        <f t="shared" si="4"/>
        <v>1</v>
      </c>
      <c r="Q17">
        <f t="shared" si="0"/>
        <v>0</v>
      </c>
      <c r="R17" t="str">
        <f t="shared" si="5"/>
        <v/>
      </c>
      <c r="S17">
        <f t="shared" si="6"/>
        <v>0</v>
      </c>
      <c r="T17">
        <f t="shared" si="1"/>
        <v>0</v>
      </c>
    </row>
    <row r="18" spans="3:20" x14ac:dyDescent="0.25">
      <c r="C18">
        <f t="shared" si="2"/>
        <v>0</v>
      </c>
      <c r="D18" t="s">
        <v>105</v>
      </c>
      <c r="E18">
        <f t="shared" si="7"/>
        <v>1</v>
      </c>
      <c r="F18" t="s">
        <v>33</v>
      </c>
      <c r="G18">
        <f t="shared" si="3"/>
        <v>1</v>
      </c>
      <c r="H18" t="s">
        <v>562</v>
      </c>
      <c r="I18">
        <f t="shared" si="8"/>
        <v>1</v>
      </c>
      <c r="J18" t="str">
        <f t="shared" si="11"/>
        <v xml:space="preserve">"Charles", "York", "Spring", "Cove", "Fair", "Meadow", "Mill", "Elm", "Oak", "Willow", "Hans", "Win", "Salem", "Mans", "Beech", "Layne", </v>
      </c>
      <c r="K18" t="str">
        <f t="shared" si="9"/>
        <v xml:space="preserve">"grove", "ville", "town", "ship", "view", "bank", "bridge", "dell", "mount", "stead", "beach", "opolis", "way", "caster", "park", "brook", </v>
      </c>
      <c r="N18" s="111" t="s">
        <v>592</v>
      </c>
      <c r="O18">
        <f t="shared" si="10"/>
        <v>4</v>
      </c>
      <c r="P18">
        <f t="shared" si="4"/>
        <v>2</v>
      </c>
      <c r="Q18">
        <f t="shared" si="0"/>
        <v>0</v>
      </c>
      <c r="R18" t="str">
        <f t="shared" si="5"/>
        <v/>
      </c>
      <c r="S18">
        <f t="shared" si="6"/>
        <v>0</v>
      </c>
      <c r="T18">
        <f t="shared" si="1"/>
        <v>0</v>
      </c>
    </row>
    <row r="19" spans="3:20" x14ac:dyDescent="0.25">
      <c r="C19">
        <f t="shared" si="2"/>
        <v>0</v>
      </c>
      <c r="D19" t="s">
        <v>53</v>
      </c>
      <c r="E19">
        <f t="shared" si="7"/>
        <v>1</v>
      </c>
      <c r="F19" t="s">
        <v>34</v>
      </c>
      <c r="G19">
        <f t="shared" si="3"/>
        <v>1</v>
      </c>
      <c r="H19" t="s">
        <v>563</v>
      </c>
      <c r="I19">
        <f t="shared" si="8"/>
        <v>1</v>
      </c>
      <c r="J19" t="str">
        <f t="shared" si="11"/>
        <v xml:space="preserve">"Charles", "York", "Spring", "Cove", "Fair", "Meadow", "Mill", "Elm", "Oak", "Willow", "Hans", "Win", "Salem", "Mans", "Beech", "Layne", "Wood", </v>
      </c>
      <c r="K19" t="str">
        <f t="shared" si="9"/>
        <v xml:space="preserve">"grove", "ville", "town", "ship", "view", "bank", "bridge", "dell", "mount", "stead", "beach", "opolis", "way", "caster", "park", "brook", "vale", </v>
      </c>
      <c r="N19" s="111" t="s">
        <v>592</v>
      </c>
      <c r="O19">
        <f t="shared" si="10"/>
        <v>5</v>
      </c>
      <c r="P19">
        <f t="shared" si="4"/>
        <v>3</v>
      </c>
      <c r="Q19">
        <f t="shared" si="0"/>
        <v>1</v>
      </c>
      <c r="R19" t="str">
        <f t="shared" si="5"/>
        <v>South</v>
      </c>
      <c r="S19">
        <f t="shared" si="6"/>
        <v>1</v>
      </c>
      <c r="T19">
        <f t="shared" si="1"/>
        <v>5</v>
      </c>
    </row>
    <row r="20" spans="3:20" x14ac:dyDescent="0.25">
      <c r="C20">
        <f t="shared" si="2"/>
        <v>0</v>
      </c>
      <c r="D20" t="s">
        <v>54</v>
      </c>
      <c r="E20">
        <f t="shared" si="7"/>
        <v>1</v>
      </c>
      <c r="F20" t="s">
        <v>41</v>
      </c>
      <c r="G20">
        <f t="shared" si="3"/>
        <v>1</v>
      </c>
      <c r="H20" t="s">
        <v>577</v>
      </c>
      <c r="I20">
        <f t="shared" si="8"/>
        <v>1</v>
      </c>
      <c r="J20" t="str">
        <f t="shared" si="11"/>
        <v xml:space="preserve">"Charles", "York", "Spring", "Cove", "Fair", "Meadow", "Mill", "Elm", "Oak", "Willow", "Hans", "Win", "Salem", "Mans", "Beech", "Layne", "Wood", "Crest", </v>
      </c>
      <c r="K20" t="str">
        <f t="shared" si="9"/>
        <v xml:space="preserve">"grove", "ville", "town", "ship", "view", "bank", "bridge", "dell", "mount", "stead", "beach", "opolis", "way", "caster", "park", "brook", "vale", "wich", </v>
      </c>
      <c r="N20" s="111" t="s">
        <v>592</v>
      </c>
      <c r="O20">
        <f t="shared" si="10"/>
        <v>6</v>
      </c>
      <c r="P20">
        <f t="shared" si="4"/>
        <v>4</v>
      </c>
      <c r="Q20">
        <f t="shared" si="0"/>
        <v>1</v>
      </c>
      <c r="R20" t="str">
        <f t="shared" si="5"/>
        <v>South</v>
      </c>
      <c r="S20">
        <f t="shared" si="6"/>
        <v>1</v>
      </c>
      <c r="T20">
        <f t="shared" si="1"/>
        <v>5</v>
      </c>
    </row>
    <row r="21" spans="3:20" x14ac:dyDescent="0.25">
      <c r="C21">
        <f t="shared" si="2"/>
        <v>0</v>
      </c>
      <c r="D21" t="s">
        <v>55</v>
      </c>
      <c r="E21">
        <f t="shared" si="7"/>
        <v>1</v>
      </c>
      <c r="F21" t="s">
        <v>42</v>
      </c>
      <c r="G21">
        <f t="shared" si="3"/>
        <v>1</v>
      </c>
      <c r="H21" t="s">
        <v>578</v>
      </c>
      <c r="I21">
        <f t="shared" si="8"/>
        <v>1</v>
      </c>
      <c r="J21" t="str">
        <f t="shared" si="11"/>
        <v xml:space="preserve">"Charles", "York", "Spring", "Cove", "Fair", "Meadow", "Mill", "Elm", "Oak", "Willow", "Hans", "Win", "Salem", "Mans", "Beech", "Layne", "Wood", "Crest", "Knox", </v>
      </c>
      <c r="K21" t="str">
        <f t="shared" si="9"/>
        <v xml:space="preserve">"grove", "ville", "town", "ship", "view", "bank", "bridge", "dell", "mount", "stead", "beach", "opolis", "way", "caster", "park", "brook", "vale", "wich", "ton", </v>
      </c>
      <c r="N21" s="111" t="s">
        <v>574</v>
      </c>
      <c r="O21">
        <f t="shared" si="10"/>
        <v>7</v>
      </c>
      <c r="P21">
        <f t="shared" si="4"/>
        <v>5</v>
      </c>
      <c r="Q21">
        <f t="shared" si="0"/>
        <v>1</v>
      </c>
      <c r="R21" t="str">
        <f t="shared" si="5"/>
        <v>South</v>
      </c>
      <c r="S21">
        <f t="shared" si="6"/>
        <v>1</v>
      </c>
      <c r="T21">
        <f t="shared" si="1"/>
        <v>5</v>
      </c>
    </row>
    <row r="22" spans="3:20" x14ac:dyDescent="0.25">
      <c r="C22">
        <f t="shared" si="2"/>
        <v>0</v>
      </c>
      <c r="D22" t="s">
        <v>56</v>
      </c>
      <c r="E22">
        <f t="shared" si="7"/>
        <v>1</v>
      </c>
      <c r="F22" t="s">
        <v>48</v>
      </c>
      <c r="G22">
        <f t="shared" si="3"/>
        <v>1</v>
      </c>
      <c r="H22" t="s">
        <v>579</v>
      </c>
      <c r="I22">
        <f t="shared" si="8"/>
        <v>1</v>
      </c>
      <c r="J22" t="str">
        <f t="shared" si="11"/>
        <v xml:space="preserve">"Charles", "York", "Spring", "Cove", "Fair", "Meadow", "Mill", "Elm", "Oak", "Willow", "Hans", "Win", "Salem", "Mans", "Beech", "Layne", "Wood", "Crest", "Knox", "Ross", </v>
      </c>
      <c r="K22" t="str">
        <f t="shared" si="9"/>
        <v xml:space="preserve">"grove", "ville", "town", "ship", "view", "bank", "bridge", "dell", "mount", "stead", "beach", "opolis", "way", "caster", "park", "brook", "vale", "wich", "ton", "dam", </v>
      </c>
      <c r="N22" s="111" t="s">
        <v>592</v>
      </c>
      <c r="O22">
        <f t="shared" si="10"/>
        <v>8</v>
      </c>
      <c r="P22">
        <f t="shared" si="4"/>
        <v>6</v>
      </c>
      <c r="Q22">
        <f t="shared" si="0"/>
        <v>1</v>
      </c>
      <c r="R22" t="str">
        <f t="shared" si="5"/>
        <v>South</v>
      </c>
      <c r="S22">
        <f t="shared" si="6"/>
        <v>1</v>
      </c>
      <c r="T22">
        <f t="shared" si="1"/>
        <v>5</v>
      </c>
    </row>
    <row r="23" spans="3:20" x14ac:dyDescent="0.25">
      <c r="C23">
        <f t="shared" si="2"/>
        <v>0</v>
      </c>
      <c r="D23" t="s">
        <v>61</v>
      </c>
      <c r="E23">
        <f t="shared" si="7"/>
        <v>1</v>
      </c>
      <c r="F23" t="s">
        <v>50</v>
      </c>
      <c r="G23">
        <f t="shared" si="3"/>
        <v>1</v>
      </c>
      <c r="H23" t="s">
        <v>580</v>
      </c>
      <c r="I23">
        <f t="shared" si="8"/>
        <v>1</v>
      </c>
      <c r="J23" t="str">
        <f t="shared" si="11"/>
        <v xml:space="preserve">"Charles", "York", "Spring", "Cove", "Fair", "Meadow", "Mill", "Elm", "Oak", "Willow", "Hans", "Win", "Salem", "Mans", "Beech", "Layne", "Wood", "Crest", "Knox", "Ross", "Day", </v>
      </c>
      <c r="K23" t="str">
        <f t="shared" si="9"/>
        <v xml:space="preserve">"grove", "ville", "town", "ship", "view", "bank", "bridge", "dell", "mount", "stead", "beach", "opolis", "way", "caster", "park", "brook", "vale", "wich", "ton", "dam", "line", </v>
      </c>
      <c r="N23" s="111" t="s">
        <v>592</v>
      </c>
      <c r="O23">
        <f t="shared" si="10"/>
        <v>9</v>
      </c>
      <c r="P23">
        <f t="shared" si="4"/>
        <v>7</v>
      </c>
      <c r="Q23">
        <f t="shared" si="0"/>
        <v>1</v>
      </c>
      <c r="R23" t="str">
        <f t="shared" si="5"/>
        <v>South</v>
      </c>
      <c r="S23">
        <f t="shared" si="6"/>
        <v>1</v>
      </c>
      <c r="T23">
        <f t="shared" si="1"/>
        <v>5</v>
      </c>
    </row>
    <row r="24" spans="3:20" x14ac:dyDescent="0.25">
      <c r="C24">
        <f t="shared" si="2"/>
        <v>0</v>
      </c>
      <c r="D24" t="s">
        <v>62</v>
      </c>
      <c r="E24">
        <f t="shared" si="7"/>
        <v>1</v>
      </c>
      <c r="F24" t="s">
        <v>51</v>
      </c>
      <c r="G24">
        <f t="shared" si="3"/>
        <v>1</v>
      </c>
      <c r="H24" t="s">
        <v>581</v>
      </c>
      <c r="I24">
        <f t="shared" si="8"/>
        <v>1</v>
      </c>
      <c r="J24" t="str">
        <f t="shared" si="11"/>
        <v xml:space="preserve">"Charles", "York", "Spring", "Cove", "Fair", "Meadow", "Mill", "Elm", "Oak", "Willow", "Hans", "Win", "Salem", "Mans", "Beech", "Layne", "Wood", "Crest", "Knox", "Ross", "Day", "Night", </v>
      </c>
      <c r="K24" t="str">
        <f t="shared" si="9"/>
        <v xml:space="preserve">"grove", "ville", "town", "ship", "view", "bank", "bridge", "dell", "mount", "stead", "beach", "opolis", "way", "caster", "park", "brook", "vale", "wich", "ton", "dam", "line", "field", </v>
      </c>
      <c r="N24" s="111" t="s">
        <v>592</v>
      </c>
      <c r="O24">
        <f t="shared" si="10"/>
        <v>10</v>
      </c>
      <c r="P24">
        <f t="shared" si="4"/>
        <v>8</v>
      </c>
      <c r="Q24">
        <f t="shared" si="0"/>
        <v>2</v>
      </c>
      <c r="R24" t="str">
        <f t="shared" si="5"/>
        <v>South</v>
      </c>
      <c r="S24">
        <f t="shared" si="6"/>
        <v>2</v>
      </c>
      <c r="T24">
        <f t="shared" si="1"/>
        <v>10</v>
      </c>
    </row>
    <row r="25" spans="3:20" x14ac:dyDescent="0.25">
      <c r="C25">
        <f t="shared" si="2"/>
        <v>0</v>
      </c>
      <c r="D25" t="s">
        <v>63</v>
      </c>
      <c r="E25">
        <f t="shared" si="7"/>
        <v>1</v>
      </c>
      <c r="F25" t="s">
        <v>57</v>
      </c>
      <c r="G25">
        <f t="shared" si="3"/>
        <v>1</v>
      </c>
      <c r="H25" t="s">
        <v>582</v>
      </c>
      <c r="I25">
        <f t="shared" si="8"/>
        <v>1</v>
      </c>
      <c r="J25" t="str">
        <f t="shared" si="11"/>
        <v xml:space="preserve">"Charles", "York", "Spring", "Cove", "Fair", "Meadow", "Mill", "Elm", "Oak", "Willow", "Hans", "Win", "Salem", "Mans", "Beech", "Layne", "Wood", "Crest", "Knox", "Ross", "Day", "Night", "Wes", </v>
      </c>
      <c r="K25" t="str">
        <f t="shared" si="9"/>
        <v xml:space="preserve">"grove", "ville", "town", "ship", "view", "bank", "bridge", "dell", "mount", "stead", "beach", "opolis", "way", "caster", "park", "brook", "vale", "wich", "ton", "dam", "line", "field", "mont", </v>
      </c>
      <c r="N25" s="111" t="s">
        <v>592</v>
      </c>
      <c r="O25">
        <f t="shared" si="10"/>
        <v>11</v>
      </c>
      <c r="P25">
        <f t="shared" si="4"/>
        <v>9</v>
      </c>
      <c r="Q25">
        <f t="shared" si="0"/>
        <v>2</v>
      </c>
      <c r="R25" t="str">
        <f t="shared" si="5"/>
        <v>South</v>
      </c>
      <c r="S25">
        <f t="shared" si="6"/>
        <v>2</v>
      </c>
      <c r="T25">
        <f t="shared" si="1"/>
        <v>10</v>
      </c>
    </row>
    <row r="26" spans="3:20" x14ac:dyDescent="0.25">
      <c r="C26">
        <f t="shared" si="2"/>
        <v>0</v>
      </c>
      <c r="D26" t="s">
        <v>68</v>
      </c>
      <c r="E26">
        <f t="shared" si="7"/>
        <v>1</v>
      </c>
      <c r="F26" t="s">
        <v>58</v>
      </c>
      <c r="G26">
        <f t="shared" si="3"/>
        <v>1</v>
      </c>
      <c r="H26" t="s">
        <v>583</v>
      </c>
      <c r="I26">
        <f t="shared" si="8"/>
        <v>1</v>
      </c>
      <c r="J26" t="str">
        <f t="shared" si="11"/>
        <v xml:space="preserve">"Charles", "York", "Spring", "Cove", "Fair", "Meadow", "Mill", "Elm", "Oak", "Willow", "Hans", "Win", "Salem", "Mans", "Beech", "Layne", "Wood", "Crest", "Knox", "Ross", "Day", "Night", "Wes", "Sharon", </v>
      </c>
      <c r="K26" t="str">
        <f t="shared" si="9"/>
        <v xml:space="preserve">"grove", "ville", "town", "ship", "view", "bank", "bridge", "dell", "mount", "stead", "beach", "opolis", "way", "caster", "park", "brook", "vale", "wich", "ton", "dam", "line", "field", "mont", "more", </v>
      </c>
      <c r="N26" s="111" t="s">
        <v>574</v>
      </c>
      <c r="O26">
        <f t="shared" si="10"/>
        <v>12</v>
      </c>
      <c r="P26">
        <f t="shared" si="4"/>
        <v>10</v>
      </c>
      <c r="Q26">
        <f t="shared" si="0"/>
        <v>2</v>
      </c>
      <c r="R26" t="str">
        <f t="shared" si="5"/>
        <v>South</v>
      </c>
      <c r="S26">
        <f t="shared" si="6"/>
        <v>2</v>
      </c>
      <c r="T26">
        <f t="shared" si="1"/>
        <v>10</v>
      </c>
    </row>
    <row r="27" spans="3:20" x14ac:dyDescent="0.25">
      <c r="C27">
        <f t="shared" si="2"/>
        <v>0</v>
      </c>
      <c r="D27" t="s">
        <v>69</v>
      </c>
      <c r="E27">
        <f t="shared" si="7"/>
        <v>1</v>
      </c>
      <c r="F27" t="s">
        <v>59</v>
      </c>
      <c r="G27">
        <f t="shared" si="3"/>
        <v>1</v>
      </c>
      <c r="H27" t="s">
        <v>584</v>
      </c>
      <c r="I27">
        <f t="shared" si="8"/>
        <v>1</v>
      </c>
      <c r="J2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</v>
      </c>
      <c r="K2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</v>
      </c>
      <c r="N27" s="111" t="s">
        <v>592</v>
      </c>
      <c r="O27">
        <f t="shared" si="10"/>
        <v>13</v>
      </c>
      <c r="P27">
        <f t="shared" si="4"/>
        <v>11</v>
      </c>
      <c r="Q27">
        <f t="shared" si="0"/>
        <v>2</v>
      </c>
      <c r="R27" t="str">
        <f t="shared" si="5"/>
        <v>South</v>
      </c>
      <c r="S27">
        <f t="shared" si="6"/>
        <v>2</v>
      </c>
      <c r="T27">
        <f t="shared" si="1"/>
        <v>10</v>
      </c>
    </row>
    <row r="28" spans="3:20" x14ac:dyDescent="0.25">
      <c r="C28">
        <f t="shared" si="2"/>
        <v>0</v>
      </c>
      <c r="D28" t="s">
        <v>70</v>
      </c>
      <c r="E28">
        <f t="shared" si="7"/>
        <v>1</v>
      </c>
      <c r="F28" t="s">
        <v>60</v>
      </c>
      <c r="G28">
        <f t="shared" si="3"/>
        <v>1</v>
      </c>
      <c r="H28" t="s">
        <v>585</v>
      </c>
      <c r="I28">
        <f t="shared" si="8"/>
        <v>1</v>
      </c>
      <c r="J2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</v>
      </c>
      <c r="K2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</v>
      </c>
      <c r="N28" s="111" t="s">
        <v>592</v>
      </c>
      <c r="O28">
        <f t="shared" si="10"/>
        <v>14</v>
      </c>
      <c r="P28">
        <f t="shared" si="4"/>
        <v>12</v>
      </c>
      <c r="Q28">
        <f t="shared" si="0"/>
        <v>2</v>
      </c>
      <c r="R28" t="str">
        <f t="shared" si="5"/>
        <v>South</v>
      </c>
      <c r="S28">
        <f t="shared" si="6"/>
        <v>2</v>
      </c>
      <c r="T28">
        <f t="shared" si="1"/>
        <v>10</v>
      </c>
    </row>
    <row r="29" spans="3:20" x14ac:dyDescent="0.25">
      <c r="C29">
        <f t="shared" si="2"/>
        <v>0</v>
      </c>
      <c r="D29" t="s">
        <v>106</v>
      </c>
      <c r="E29">
        <f t="shared" si="7"/>
        <v>1</v>
      </c>
      <c r="F29" t="s">
        <v>67</v>
      </c>
      <c r="G29">
        <f t="shared" si="3"/>
        <v>1</v>
      </c>
      <c r="H29" t="s">
        <v>65</v>
      </c>
      <c r="I29">
        <f t="shared" si="8"/>
        <v>1</v>
      </c>
      <c r="J2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</v>
      </c>
      <c r="K2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</v>
      </c>
      <c r="N29" s="111" t="s">
        <v>592</v>
      </c>
      <c r="O29">
        <f t="shared" si="10"/>
        <v>15</v>
      </c>
      <c r="P29">
        <f t="shared" si="4"/>
        <v>13</v>
      </c>
      <c r="Q29">
        <f t="shared" si="0"/>
        <v>3</v>
      </c>
      <c r="R29" t="str">
        <f t="shared" si="5"/>
        <v>South</v>
      </c>
      <c r="S29">
        <f t="shared" si="6"/>
        <v>3</v>
      </c>
      <c r="T29">
        <f t="shared" si="1"/>
        <v>15</v>
      </c>
    </row>
    <row r="30" spans="3:20" ht="14.45" x14ac:dyDescent="0.35">
      <c r="C30">
        <f t="shared" si="2"/>
        <v>0</v>
      </c>
      <c r="D30" t="s">
        <v>72</v>
      </c>
      <c r="E30">
        <f t="shared" si="7"/>
        <v>1</v>
      </c>
      <c r="F30" t="s">
        <v>75</v>
      </c>
      <c r="G30">
        <f t="shared" si="3"/>
        <v>1</v>
      </c>
      <c r="H30" t="s">
        <v>586</v>
      </c>
      <c r="I30">
        <f t="shared" si="8"/>
        <v>1</v>
      </c>
      <c r="J3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</v>
      </c>
      <c r="K3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</v>
      </c>
      <c r="N30" s="111" t="s">
        <v>592</v>
      </c>
      <c r="O30">
        <f t="shared" si="10"/>
        <v>16</v>
      </c>
      <c r="P30">
        <f t="shared" si="4"/>
        <v>14</v>
      </c>
      <c r="Q30">
        <f t="shared" si="0"/>
        <v>3</v>
      </c>
      <c r="R30" t="str">
        <f t="shared" si="5"/>
        <v>South</v>
      </c>
      <c r="S30">
        <f t="shared" si="6"/>
        <v>3</v>
      </c>
      <c r="T30">
        <f t="shared" si="1"/>
        <v>15</v>
      </c>
    </row>
    <row r="31" spans="3:20" ht="14.45" x14ac:dyDescent="0.35">
      <c r="C31">
        <f t="shared" si="2"/>
        <v>0</v>
      </c>
      <c r="D31" t="s">
        <v>73</v>
      </c>
      <c r="E31">
        <f t="shared" si="7"/>
        <v>1</v>
      </c>
      <c r="F31" t="s">
        <v>80</v>
      </c>
      <c r="G31">
        <f t="shared" si="3"/>
        <v>1</v>
      </c>
      <c r="H31" t="s">
        <v>587</v>
      </c>
      <c r="I31">
        <f t="shared" si="8"/>
        <v>1</v>
      </c>
      <c r="J3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</v>
      </c>
      <c r="K3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</v>
      </c>
      <c r="N31" s="111" t="s">
        <v>574</v>
      </c>
    </row>
    <row r="32" spans="3:20" ht="14.45" x14ac:dyDescent="0.35">
      <c r="C32">
        <f t="shared" si="2"/>
        <v>0</v>
      </c>
      <c r="D32" t="s">
        <v>10</v>
      </c>
      <c r="E32">
        <f t="shared" si="7"/>
        <v>1</v>
      </c>
      <c r="F32" t="s">
        <v>85</v>
      </c>
      <c r="G32">
        <f t="shared" si="3"/>
        <v>1</v>
      </c>
      <c r="H32" t="s">
        <v>588</v>
      </c>
      <c r="I32">
        <f t="shared" si="8"/>
        <v>1</v>
      </c>
      <c r="J3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</v>
      </c>
      <c r="K3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</v>
      </c>
      <c r="N32" s="111" t="s">
        <v>592</v>
      </c>
    </row>
    <row r="33" spans="3:14" ht="14.45" x14ac:dyDescent="0.35">
      <c r="C33">
        <f t="shared" si="2"/>
        <v>0</v>
      </c>
      <c r="D33" t="s">
        <v>11</v>
      </c>
      <c r="E33">
        <f t="shared" si="7"/>
        <v>1</v>
      </c>
      <c r="F33" t="s">
        <v>86</v>
      </c>
      <c r="G33">
        <f t="shared" si="3"/>
        <v>1</v>
      </c>
      <c r="H33" t="s">
        <v>589</v>
      </c>
      <c r="I33">
        <f t="shared" si="8"/>
        <v>1</v>
      </c>
      <c r="J3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</v>
      </c>
      <c r="K3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</v>
      </c>
      <c r="N33" s="111" t="s">
        <v>592</v>
      </c>
    </row>
    <row r="34" spans="3:14" ht="14.45" x14ac:dyDescent="0.35">
      <c r="C34">
        <f t="shared" si="2"/>
        <v>0</v>
      </c>
      <c r="D34" t="s">
        <v>12</v>
      </c>
      <c r="E34">
        <f t="shared" si="7"/>
        <v>1</v>
      </c>
      <c r="F34" t="s">
        <v>100</v>
      </c>
      <c r="G34">
        <f t="shared" si="3"/>
        <v>1</v>
      </c>
      <c r="H34" t="s">
        <v>590</v>
      </c>
      <c r="I34">
        <f t="shared" si="8"/>
        <v>1</v>
      </c>
      <c r="J3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</v>
      </c>
      <c r="K3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</v>
      </c>
      <c r="N34" s="111" t="s">
        <v>592</v>
      </c>
    </row>
    <row r="35" spans="3:14" ht="14.45" x14ac:dyDescent="0.35">
      <c r="C35">
        <f t="shared" ref="C35:C66" si="12">COUNTIF(B$1:B$1000, B35)</f>
        <v>0</v>
      </c>
      <c r="D35" t="s">
        <v>13</v>
      </c>
      <c r="E35">
        <f t="shared" si="7"/>
        <v>1</v>
      </c>
      <c r="F35" t="s">
        <v>102</v>
      </c>
      <c r="G35">
        <f t="shared" si="3"/>
        <v>1</v>
      </c>
      <c r="H35" t="s">
        <v>591</v>
      </c>
      <c r="I35">
        <f t="shared" si="8"/>
        <v>1</v>
      </c>
      <c r="J3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</v>
      </c>
      <c r="K3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</v>
      </c>
      <c r="N35" s="111" t="s">
        <v>592</v>
      </c>
    </row>
    <row r="36" spans="3:14" ht="14.45" x14ac:dyDescent="0.35">
      <c r="C36">
        <f t="shared" si="12"/>
        <v>0</v>
      </c>
      <c r="D36" t="s">
        <v>74</v>
      </c>
      <c r="E36">
        <f t="shared" si="7"/>
        <v>1</v>
      </c>
      <c r="F36" t="s">
        <v>103</v>
      </c>
      <c r="G36">
        <f t="shared" si="3"/>
        <v>1</v>
      </c>
      <c r="H36" t="s">
        <v>19</v>
      </c>
      <c r="I36">
        <f t="shared" si="8"/>
        <v>1</v>
      </c>
      <c r="J3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</v>
      </c>
      <c r="K3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</v>
      </c>
      <c r="N36" s="111" t="s">
        <v>592</v>
      </c>
    </row>
    <row r="37" spans="3:14" ht="14.45" x14ac:dyDescent="0.35">
      <c r="C37">
        <f t="shared" si="12"/>
        <v>0</v>
      </c>
      <c r="D37" t="s">
        <v>78</v>
      </c>
      <c r="E37">
        <f t="shared" si="7"/>
        <v>1</v>
      </c>
      <c r="F37" t="s">
        <v>108</v>
      </c>
      <c r="G37">
        <f t="shared" si="3"/>
        <v>1</v>
      </c>
      <c r="I37">
        <f t="shared" si="8"/>
        <v>0</v>
      </c>
      <c r="J3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</v>
      </c>
      <c r="K3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</v>
      </c>
      <c r="N37" s="111" t="s">
        <v>592</v>
      </c>
    </row>
    <row r="38" spans="3:14" ht="14.45" x14ac:dyDescent="0.35">
      <c r="C38">
        <f t="shared" si="12"/>
        <v>0</v>
      </c>
      <c r="D38" t="s">
        <v>79</v>
      </c>
      <c r="E38">
        <f t="shared" si="7"/>
        <v>1</v>
      </c>
      <c r="F38" t="s">
        <v>24</v>
      </c>
      <c r="G38">
        <f t="shared" si="3"/>
        <v>1</v>
      </c>
      <c r="I38">
        <f t="shared" si="8"/>
        <v>0</v>
      </c>
      <c r="J3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</v>
      </c>
      <c r="K3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</v>
      </c>
      <c r="N38" s="111" t="s">
        <v>592</v>
      </c>
    </row>
    <row r="39" spans="3:14" ht="14.45" x14ac:dyDescent="0.35">
      <c r="C39">
        <f t="shared" si="12"/>
        <v>0</v>
      </c>
      <c r="D39" t="s">
        <v>81</v>
      </c>
      <c r="E39">
        <f t="shared" si="7"/>
        <v>1</v>
      </c>
      <c r="F39" t="s">
        <v>110</v>
      </c>
      <c r="G39">
        <f t="shared" si="3"/>
        <v>1</v>
      </c>
      <c r="I39">
        <f t="shared" si="8"/>
        <v>0</v>
      </c>
      <c r="J3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</v>
      </c>
      <c r="K3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</v>
      </c>
      <c r="N39" s="111" t="s">
        <v>592</v>
      </c>
    </row>
    <row r="40" spans="3:14" ht="14.45" x14ac:dyDescent="0.35">
      <c r="C40">
        <f t="shared" si="12"/>
        <v>0</v>
      </c>
      <c r="D40" t="s">
        <v>82</v>
      </c>
      <c r="E40">
        <f t="shared" si="7"/>
        <v>1</v>
      </c>
      <c r="F40" t="s">
        <v>111</v>
      </c>
      <c r="G40">
        <f t="shared" si="3"/>
        <v>1</v>
      </c>
      <c r="I40">
        <f t="shared" si="8"/>
        <v>0</v>
      </c>
      <c r="J4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</v>
      </c>
      <c r="K4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</v>
      </c>
      <c r="N40" s="111" t="s">
        <v>592</v>
      </c>
    </row>
    <row r="41" spans="3:14" ht="14.45" x14ac:dyDescent="0.35">
      <c r="C41">
        <f t="shared" si="12"/>
        <v>0</v>
      </c>
      <c r="D41" t="s">
        <v>83</v>
      </c>
      <c r="E41">
        <f t="shared" si="7"/>
        <v>1</v>
      </c>
      <c r="F41" t="s">
        <v>116</v>
      </c>
      <c r="G41">
        <f t="shared" si="3"/>
        <v>1</v>
      </c>
      <c r="I41">
        <f t="shared" si="8"/>
        <v>0</v>
      </c>
      <c r="J4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</v>
      </c>
      <c r="K4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</v>
      </c>
      <c r="N41" s="111" t="s">
        <v>592</v>
      </c>
    </row>
    <row r="42" spans="3:14" ht="14.45" x14ac:dyDescent="0.35">
      <c r="C42">
        <f t="shared" si="12"/>
        <v>0</v>
      </c>
      <c r="D42" t="s">
        <v>84</v>
      </c>
      <c r="E42">
        <f t="shared" si="7"/>
        <v>1</v>
      </c>
      <c r="F42" t="s">
        <v>122</v>
      </c>
      <c r="G42">
        <f t="shared" si="3"/>
        <v>1</v>
      </c>
      <c r="I42">
        <f t="shared" si="8"/>
        <v>0</v>
      </c>
      <c r="J4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</v>
      </c>
      <c r="K4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</v>
      </c>
      <c r="N42" s="111" t="s">
        <v>592</v>
      </c>
    </row>
    <row r="43" spans="3:14" ht="14.45" x14ac:dyDescent="0.35">
      <c r="C43">
        <f t="shared" si="12"/>
        <v>0</v>
      </c>
      <c r="D43" t="s">
        <v>87</v>
      </c>
      <c r="E43">
        <f t="shared" si="7"/>
        <v>1</v>
      </c>
      <c r="F43" t="s">
        <v>128</v>
      </c>
      <c r="G43">
        <f t="shared" si="3"/>
        <v>1</v>
      </c>
      <c r="I43">
        <f t="shared" si="8"/>
        <v>0</v>
      </c>
      <c r="J4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</v>
      </c>
      <c r="K4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</v>
      </c>
      <c r="N43" s="111" t="s">
        <v>592</v>
      </c>
    </row>
    <row r="44" spans="3:14" ht="14.45" x14ac:dyDescent="0.35">
      <c r="C44">
        <f t="shared" si="12"/>
        <v>0</v>
      </c>
      <c r="D44" t="s">
        <v>88</v>
      </c>
      <c r="E44">
        <f t="shared" si="7"/>
        <v>1</v>
      </c>
      <c r="F44" t="s">
        <v>131</v>
      </c>
      <c r="G44">
        <f t="shared" si="3"/>
        <v>1</v>
      </c>
      <c r="I44">
        <f t="shared" si="8"/>
        <v>0</v>
      </c>
      <c r="J4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</v>
      </c>
      <c r="K4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</v>
      </c>
      <c r="N44" s="111" t="s">
        <v>592</v>
      </c>
    </row>
    <row r="45" spans="3:14" ht="14.45" x14ac:dyDescent="0.35">
      <c r="C45">
        <f t="shared" si="12"/>
        <v>0</v>
      </c>
      <c r="D45" t="s">
        <v>89</v>
      </c>
      <c r="E45">
        <f t="shared" si="7"/>
        <v>1</v>
      </c>
      <c r="F45" t="s">
        <v>132</v>
      </c>
      <c r="G45">
        <f t="shared" si="3"/>
        <v>1</v>
      </c>
      <c r="I45">
        <f t="shared" si="8"/>
        <v>0</v>
      </c>
      <c r="J4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</v>
      </c>
      <c r="K4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</v>
      </c>
      <c r="N45" s="111" t="s">
        <v>592</v>
      </c>
    </row>
    <row r="46" spans="3:14" ht="14.45" x14ac:dyDescent="0.35">
      <c r="C46">
        <f t="shared" si="12"/>
        <v>0</v>
      </c>
      <c r="D46" t="s">
        <v>90</v>
      </c>
      <c r="E46">
        <f t="shared" si="7"/>
        <v>1</v>
      </c>
      <c r="F46" t="s">
        <v>141</v>
      </c>
      <c r="G46">
        <f t="shared" si="3"/>
        <v>1</v>
      </c>
      <c r="I46">
        <f t="shared" si="8"/>
        <v>0</v>
      </c>
      <c r="J4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</v>
      </c>
      <c r="K4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</v>
      </c>
      <c r="N46" s="111" t="s">
        <v>592</v>
      </c>
    </row>
    <row r="47" spans="3:14" ht="14.45" x14ac:dyDescent="0.35">
      <c r="C47">
        <f t="shared" si="12"/>
        <v>0</v>
      </c>
      <c r="D47" t="s">
        <v>91</v>
      </c>
      <c r="E47">
        <f t="shared" si="7"/>
        <v>1</v>
      </c>
      <c r="F47" t="s">
        <v>142</v>
      </c>
      <c r="G47">
        <f t="shared" si="3"/>
        <v>1</v>
      </c>
      <c r="I47">
        <f t="shared" si="8"/>
        <v>0</v>
      </c>
      <c r="J4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</v>
      </c>
      <c r="K4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</v>
      </c>
      <c r="N47" s="111" t="s">
        <v>592</v>
      </c>
    </row>
    <row r="48" spans="3:14" ht="14.45" x14ac:dyDescent="0.35">
      <c r="C48">
        <f t="shared" si="12"/>
        <v>0</v>
      </c>
      <c r="D48" t="s">
        <v>92</v>
      </c>
      <c r="E48">
        <f t="shared" si="7"/>
        <v>1</v>
      </c>
      <c r="F48" t="s">
        <v>150</v>
      </c>
      <c r="G48">
        <f t="shared" si="3"/>
        <v>1</v>
      </c>
      <c r="I48">
        <f t="shared" si="8"/>
        <v>0</v>
      </c>
      <c r="J4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</v>
      </c>
      <c r="K4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</v>
      </c>
      <c r="N48" s="111" t="s">
        <v>592</v>
      </c>
    </row>
    <row r="49" spans="3:14" ht="14.45" x14ac:dyDescent="0.35">
      <c r="C49">
        <f t="shared" si="12"/>
        <v>0</v>
      </c>
      <c r="D49" t="s">
        <v>93</v>
      </c>
      <c r="E49">
        <f t="shared" si="7"/>
        <v>1</v>
      </c>
      <c r="F49" t="s">
        <v>169</v>
      </c>
      <c r="G49">
        <f t="shared" si="3"/>
        <v>1</v>
      </c>
      <c r="I49">
        <f t="shared" si="8"/>
        <v>0</v>
      </c>
      <c r="J4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</v>
      </c>
      <c r="K4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</v>
      </c>
      <c r="N49" s="111" t="s">
        <v>592</v>
      </c>
    </row>
    <row r="50" spans="3:14" ht="14.45" x14ac:dyDescent="0.35">
      <c r="C50">
        <f t="shared" si="12"/>
        <v>0</v>
      </c>
      <c r="D50" t="s">
        <v>94</v>
      </c>
      <c r="E50">
        <f t="shared" si="7"/>
        <v>1</v>
      </c>
      <c r="F50" t="s">
        <v>173</v>
      </c>
      <c r="G50">
        <f t="shared" si="3"/>
        <v>1</v>
      </c>
      <c r="I50">
        <f t="shared" si="8"/>
        <v>0</v>
      </c>
      <c r="J5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</v>
      </c>
      <c r="K5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</v>
      </c>
      <c r="N50" s="111" t="s">
        <v>592</v>
      </c>
    </row>
    <row r="51" spans="3:14" ht="14.45" x14ac:dyDescent="0.35">
      <c r="C51">
        <f t="shared" si="12"/>
        <v>0</v>
      </c>
      <c r="D51" t="s">
        <v>95</v>
      </c>
      <c r="E51">
        <f t="shared" si="7"/>
        <v>1</v>
      </c>
      <c r="F51" t="s">
        <v>179</v>
      </c>
      <c r="G51">
        <f t="shared" si="3"/>
        <v>1</v>
      </c>
      <c r="I51">
        <f t="shared" si="8"/>
        <v>0</v>
      </c>
      <c r="J5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</v>
      </c>
      <c r="K5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</v>
      </c>
      <c r="N51" s="111" t="s">
        <v>592</v>
      </c>
    </row>
    <row r="52" spans="3:14" ht="14.45" x14ac:dyDescent="0.35">
      <c r="C52">
        <f t="shared" si="12"/>
        <v>0</v>
      </c>
      <c r="D52" t="s">
        <v>96</v>
      </c>
      <c r="E52">
        <f t="shared" si="7"/>
        <v>1</v>
      </c>
      <c r="F52" t="s">
        <v>194</v>
      </c>
      <c r="G52">
        <f t="shared" si="3"/>
        <v>1</v>
      </c>
      <c r="I52">
        <f t="shared" si="8"/>
        <v>0</v>
      </c>
      <c r="J5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</v>
      </c>
      <c r="K5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</v>
      </c>
      <c r="N52" s="111" t="s">
        <v>592</v>
      </c>
    </row>
    <row r="53" spans="3:14" ht="14.45" x14ac:dyDescent="0.35">
      <c r="C53">
        <f t="shared" si="12"/>
        <v>0</v>
      </c>
      <c r="D53" t="s">
        <v>97</v>
      </c>
      <c r="E53">
        <f t="shared" si="7"/>
        <v>1</v>
      </c>
      <c r="F53" t="s">
        <v>545</v>
      </c>
      <c r="G53">
        <f t="shared" si="3"/>
        <v>1</v>
      </c>
      <c r="I53">
        <f t="shared" si="8"/>
        <v>0</v>
      </c>
      <c r="J5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</v>
      </c>
      <c r="K5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</v>
      </c>
      <c r="N53" s="111" t="s">
        <v>592</v>
      </c>
    </row>
    <row r="54" spans="3:14" ht="14.45" x14ac:dyDescent="0.35">
      <c r="C54">
        <f t="shared" si="12"/>
        <v>0</v>
      </c>
      <c r="D54" t="s">
        <v>98</v>
      </c>
      <c r="E54">
        <f t="shared" si="7"/>
        <v>1</v>
      </c>
      <c r="F54" t="s">
        <v>550</v>
      </c>
      <c r="G54">
        <f t="shared" si="3"/>
        <v>1</v>
      </c>
      <c r="I54">
        <f t="shared" si="8"/>
        <v>0</v>
      </c>
      <c r="J5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</v>
      </c>
      <c r="K5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</v>
      </c>
      <c r="N54" s="111" t="s">
        <v>592</v>
      </c>
    </row>
    <row r="55" spans="3:14" ht="14.45" x14ac:dyDescent="0.35">
      <c r="C55">
        <f t="shared" si="12"/>
        <v>0</v>
      </c>
      <c r="D55" t="s">
        <v>99</v>
      </c>
      <c r="E55">
        <f t="shared" si="7"/>
        <v>1</v>
      </c>
      <c r="F55" t="s">
        <v>551</v>
      </c>
      <c r="G55">
        <f t="shared" si="3"/>
        <v>1</v>
      </c>
      <c r="I55">
        <f t="shared" si="8"/>
        <v>0</v>
      </c>
      <c r="J5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</v>
      </c>
      <c r="K5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</v>
      </c>
      <c r="N55" s="111" t="s">
        <v>592</v>
      </c>
    </row>
    <row r="56" spans="3:14" ht="14.45" x14ac:dyDescent="0.35">
      <c r="C56">
        <f t="shared" si="12"/>
        <v>0</v>
      </c>
      <c r="D56" t="s">
        <v>101</v>
      </c>
      <c r="E56">
        <f t="shared" si="7"/>
        <v>1</v>
      </c>
      <c r="F56" t="s">
        <v>565</v>
      </c>
      <c r="G56">
        <f t="shared" si="3"/>
        <v>1</v>
      </c>
      <c r="I56">
        <f t="shared" si="8"/>
        <v>0</v>
      </c>
      <c r="J5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</v>
      </c>
      <c r="K5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</v>
      </c>
      <c r="N56" s="111" t="s">
        <v>592</v>
      </c>
    </row>
    <row r="57" spans="3:14" ht="14.45" x14ac:dyDescent="0.35">
      <c r="C57">
        <f t="shared" si="12"/>
        <v>0</v>
      </c>
      <c r="D57" t="s">
        <v>104</v>
      </c>
      <c r="E57">
        <f t="shared" si="7"/>
        <v>1</v>
      </c>
      <c r="F57" t="s">
        <v>568</v>
      </c>
      <c r="G57">
        <f t="shared" si="3"/>
        <v>1</v>
      </c>
      <c r="I57">
        <f t="shared" si="8"/>
        <v>0</v>
      </c>
      <c r="J5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</v>
      </c>
      <c r="K5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</v>
      </c>
      <c r="N57" s="111" t="s">
        <v>592</v>
      </c>
    </row>
    <row r="58" spans="3:14" ht="14.45" x14ac:dyDescent="0.35">
      <c r="C58">
        <f t="shared" si="12"/>
        <v>0</v>
      </c>
      <c r="D58" t="s">
        <v>52</v>
      </c>
      <c r="E58">
        <f t="shared" si="7"/>
        <v>1</v>
      </c>
      <c r="F58" t="s">
        <v>572</v>
      </c>
      <c r="G58">
        <f t="shared" si="3"/>
        <v>1</v>
      </c>
      <c r="I58">
        <f t="shared" si="8"/>
        <v>0</v>
      </c>
      <c r="J5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</v>
      </c>
      <c r="K5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"hattan", </v>
      </c>
      <c r="N58" s="111" t="s">
        <v>592</v>
      </c>
    </row>
    <row r="59" spans="3:14" ht="14.45" x14ac:dyDescent="0.35">
      <c r="C59">
        <f t="shared" si="12"/>
        <v>0</v>
      </c>
      <c r="D59" t="s">
        <v>107</v>
      </c>
      <c r="E59">
        <f t="shared" si="7"/>
        <v>1</v>
      </c>
      <c r="G59">
        <f t="shared" si="3"/>
        <v>0</v>
      </c>
      <c r="I59">
        <f t="shared" si="8"/>
        <v>0</v>
      </c>
      <c r="J5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</v>
      </c>
      <c r="N59" s="111" t="s">
        <v>592</v>
      </c>
    </row>
    <row r="60" spans="3:14" ht="14.45" x14ac:dyDescent="0.35">
      <c r="C60">
        <f t="shared" si="12"/>
        <v>0</v>
      </c>
      <c r="D60" t="s">
        <v>113</v>
      </c>
      <c r="E60">
        <f t="shared" si="7"/>
        <v>1</v>
      </c>
      <c r="G60">
        <f t="shared" si="3"/>
        <v>0</v>
      </c>
      <c r="I60">
        <f t="shared" si="8"/>
        <v>0</v>
      </c>
      <c r="J6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</v>
      </c>
      <c r="N60" s="111" t="s">
        <v>592</v>
      </c>
    </row>
    <row r="61" spans="3:14" ht="14.45" x14ac:dyDescent="0.35">
      <c r="C61">
        <f t="shared" si="12"/>
        <v>0</v>
      </c>
      <c r="D61" t="s">
        <v>114</v>
      </c>
      <c r="E61">
        <f t="shared" si="7"/>
        <v>1</v>
      </c>
      <c r="G61">
        <f t="shared" si="3"/>
        <v>0</v>
      </c>
      <c r="I61">
        <f t="shared" si="8"/>
        <v>0</v>
      </c>
      <c r="J6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</v>
      </c>
      <c r="N61" s="111" t="s">
        <v>592</v>
      </c>
    </row>
    <row r="62" spans="3:14" ht="14.45" x14ac:dyDescent="0.35">
      <c r="C62">
        <f t="shared" si="12"/>
        <v>0</v>
      </c>
      <c r="D62" t="s">
        <v>45</v>
      </c>
      <c r="E62">
        <f t="shared" si="7"/>
        <v>1</v>
      </c>
      <c r="G62">
        <f t="shared" si="3"/>
        <v>0</v>
      </c>
      <c r="I62">
        <f t="shared" si="8"/>
        <v>0</v>
      </c>
      <c r="J6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</v>
      </c>
      <c r="N62" s="111" t="s">
        <v>592</v>
      </c>
    </row>
    <row r="63" spans="3:14" ht="14.45" x14ac:dyDescent="0.35">
      <c r="C63">
        <f t="shared" si="12"/>
        <v>0</v>
      </c>
      <c r="D63" t="s">
        <v>117</v>
      </c>
      <c r="E63">
        <f t="shared" si="7"/>
        <v>1</v>
      </c>
      <c r="G63">
        <f t="shared" si="3"/>
        <v>0</v>
      </c>
      <c r="I63">
        <f t="shared" si="8"/>
        <v>0</v>
      </c>
      <c r="J6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</v>
      </c>
      <c r="N63" s="111" t="s">
        <v>592</v>
      </c>
    </row>
    <row r="64" spans="3:14" ht="14.45" x14ac:dyDescent="0.35">
      <c r="C64">
        <f t="shared" si="12"/>
        <v>0</v>
      </c>
      <c r="D64" t="s">
        <v>118</v>
      </c>
      <c r="E64">
        <f t="shared" si="7"/>
        <v>1</v>
      </c>
      <c r="G64">
        <f t="shared" si="3"/>
        <v>0</v>
      </c>
      <c r="I64">
        <f t="shared" si="8"/>
        <v>0</v>
      </c>
      <c r="J6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</v>
      </c>
      <c r="N64" s="111" t="s">
        <v>592</v>
      </c>
    </row>
    <row r="65" spans="3:14" ht="14.45" x14ac:dyDescent="0.35">
      <c r="C65">
        <f t="shared" si="12"/>
        <v>0</v>
      </c>
      <c r="D65" t="s">
        <v>119</v>
      </c>
      <c r="E65">
        <f t="shared" si="7"/>
        <v>1</v>
      </c>
      <c r="G65">
        <f t="shared" si="3"/>
        <v>0</v>
      </c>
      <c r="I65">
        <f t="shared" si="8"/>
        <v>0</v>
      </c>
      <c r="J6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</v>
      </c>
      <c r="N65" s="111" t="s">
        <v>592</v>
      </c>
    </row>
    <row r="66" spans="3:14" ht="14.45" x14ac:dyDescent="0.35">
      <c r="C66">
        <f t="shared" si="12"/>
        <v>0</v>
      </c>
      <c r="D66" t="s">
        <v>120</v>
      </c>
      <c r="E66">
        <f t="shared" si="7"/>
        <v>1</v>
      </c>
      <c r="G66">
        <f t="shared" si="3"/>
        <v>0</v>
      </c>
      <c r="I66">
        <f t="shared" si="8"/>
        <v>0</v>
      </c>
      <c r="J6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</v>
      </c>
      <c r="N66" s="111" t="s">
        <v>592</v>
      </c>
    </row>
    <row r="67" spans="3:14" ht="14.45" x14ac:dyDescent="0.35">
      <c r="C67">
        <f t="shared" ref="C67:C98" si="13">COUNTIF(B$1:B$1000, B67)</f>
        <v>0</v>
      </c>
      <c r="D67" t="s">
        <v>121</v>
      </c>
      <c r="E67">
        <f t="shared" si="7"/>
        <v>1</v>
      </c>
      <c r="G67">
        <f t="shared" ref="G67:G130" si="14">COUNTIF(F$1:F$1000, F67)</f>
        <v>0</v>
      </c>
      <c r="I67">
        <f t="shared" si="8"/>
        <v>0</v>
      </c>
      <c r="J6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</v>
      </c>
      <c r="N67" s="111" t="s">
        <v>592</v>
      </c>
    </row>
    <row r="68" spans="3:14" ht="14.45" x14ac:dyDescent="0.35">
      <c r="C68">
        <f t="shared" si="13"/>
        <v>0</v>
      </c>
      <c r="D68" t="s">
        <v>123</v>
      </c>
      <c r="E68">
        <f t="shared" ref="E68:E101" si="15">COUNTIF(D$1:D$1000, D68)</f>
        <v>1</v>
      </c>
      <c r="G68">
        <f t="shared" si="14"/>
        <v>0</v>
      </c>
      <c r="I68">
        <f t="shared" ref="I68:I131" si="16">COUNTIF(H$1:H$1000, H68)</f>
        <v>0</v>
      </c>
      <c r="J6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</v>
      </c>
      <c r="N68" s="111" t="s">
        <v>592</v>
      </c>
    </row>
    <row r="69" spans="3:14" ht="14.45" x14ac:dyDescent="0.35">
      <c r="C69">
        <f t="shared" si="13"/>
        <v>0</v>
      </c>
      <c r="D69" t="s">
        <v>124</v>
      </c>
      <c r="E69">
        <f t="shared" si="15"/>
        <v>1</v>
      </c>
      <c r="G69">
        <f t="shared" si="14"/>
        <v>0</v>
      </c>
      <c r="I69">
        <f t="shared" si="16"/>
        <v>0</v>
      </c>
      <c r="J69" t="str">
        <f t="shared" ref="J69:J132" si="17">CONCATENATE(J68, """",D69,""",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</v>
      </c>
      <c r="N69" s="111" t="s">
        <v>592</v>
      </c>
    </row>
    <row r="70" spans="3:14" ht="14.45" x14ac:dyDescent="0.35">
      <c r="C70">
        <f t="shared" si="13"/>
        <v>0</v>
      </c>
      <c r="D70" t="s">
        <v>125</v>
      </c>
      <c r="E70">
        <f t="shared" si="15"/>
        <v>1</v>
      </c>
      <c r="G70">
        <f t="shared" si="14"/>
        <v>0</v>
      </c>
      <c r="I70">
        <f t="shared" si="16"/>
        <v>0</v>
      </c>
      <c r="J7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</v>
      </c>
      <c r="N70" s="111" t="s">
        <v>592</v>
      </c>
    </row>
    <row r="71" spans="3:14" ht="14.45" x14ac:dyDescent="0.35">
      <c r="C71">
        <f t="shared" si="13"/>
        <v>0</v>
      </c>
      <c r="D71" t="s">
        <v>31</v>
      </c>
      <c r="E71">
        <f t="shared" si="15"/>
        <v>1</v>
      </c>
      <c r="G71">
        <f t="shared" si="14"/>
        <v>0</v>
      </c>
      <c r="I71">
        <f t="shared" si="16"/>
        <v>0</v>
      </c>
      <c r="J7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</v>
      </c>
      <c r="N71" s="111" t="s">
        <v>592</v>
      </c>
    </row>
    <row r="72" spans="3:14" ht="14.45" x14ac:dyDescent="0.35">
      <c r="C72">
        <f t="shared" si="13"/>
        <v>0</v>
      </c>
      <c r="D72" t="s">
        <v>126</v>
      </c>
      <c r="E72">
        <f t="shared" si="15"/>
        <v>1</v>
      </c>
      <c r="G72">
        <f t="shared" si="14"/>
        <v>0</v>
      </c>
      <c r="I72">
        <f t="shared" si="16"/>
        <v>0</v>
      </c>
      <c r="J7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</v>
      </c>
      <c r="N72" s="111" t="s">
        <v>592</v>
      </c>
    </row>
    <row r="73" spans="3:14" ht="14.45" x14ac:dyDescent="0.35">
      <c r="C73">
        <f t="shared" si="13"/>
        <v>0</v>
      </c>
      <c r="D73" t="s">
        <v>127</v>
      </c>
      <c r="E73">
        <f t="shared" si="15"/>
        <v>1</v>
      </c>
      <c r="G73">
        <f t="shared" si="14"/>
        <v>0</v>
      </c>
      <c r="I73">
        <f t="shared" si="16"/>
        <v>0</v>
      </c>
      <c r="J7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</v>
      </c>
      <c r="N73" s="111" t="s">
        <v>592</v>
      </c>
    </row>
    <row r="74" spans="3:14" ht="14.45" x14ac:dyDescent="0.35">
      <c r="C74">
        <f t="shared" si="13"/>
        <v>0</v>
      </c>
      <c r="D74" t="s">
        <v>133</v>
      </c>
      <c r="E74">
        <f t="shared" si="15"/>
        <v>1</v>
      </c>
      <c r="G74">
        <f t="shared" si="14"/>
        <v>0</v>
      </c>
      <c r="I74">
        <f t="shared" si="16"/>
        <v>0</v>
      </c>
      <c r="J7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</v>
      </c>
      <c r="N74" s="111" t="s">
        <v>592</v>
      </c>
    </row>
    <row r="75" spans="3:14" ht="14.45" x14ac:dyDescent="0.35">
      <c r="C75">
        <f t="shared" si="13"/>
        <v>0</v>
      </c>
      <c r="D75" t="s">
        <v>134</v>
      </c>
      <c r="E75">
        <f t="shared" si="15"/>
        <v>1</v>
      </c>
      <c r="G75">
        <f t="shared" si="14"/>
        <v>0</v>
      </c>
      <c r="I75">
        <f t="shared" si="16"/>
        <v>0</v>
      </c>
      <c r="J7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</v>
      </c>
      <c r="N75" s="111" t="s">
        <v>592</v>
      </c>
    </row>
    <row r="76" spans="3:14" ht="14.45" x14ac:dyDescent="0.35">
      <c r="C76">
        <f t="shared" si="13"/>
        <v>0</v>
      </c>
      <c r="D76" t="s">
        <v>136</v>
      </c>
      <c r="E76">
        <f t="shared" si="15"/>
        <v>1</v>
      </c>
      <c r="G76">
        <f t="shared" si="14"/>
        <v>0</v>
      </c>
      <c r="I76">
        <f t="shared" si="16"/>
        <v>0</v>
      </c>
      <c r="J7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</v>
      </c>
      <c r="N76" s="111" t="s">
        <v>592</v>
      </c>
    </row>
    <row r="77" spans="3:14" ht="14.45" x14ac:dyDescent="0.35">
      <c r="C77">
        <f t="shared" si="13"/>
        <v>0</v>
      </c>
      <c r="D77" t="s">
        <v>137</v>
      </c>
      <c r="E77">
        <f t="shared" si="15"/>
        <v>1</v>
      </c>
      <c r="G77">
        <f t="shared" si="14"/>
        <v>0</v>
      </c>
      <c r="I77">
        <f t="shared" si="16"/>
        <v>0</v>
      </c>
      <c r="J7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</v>
      </c>
      <c r="N77" s="111" t="s">
        <v>592</v>
      </c>
    </row>
    <row r="78" spans="3:14" ht="14.45" x14ac:dyDescent="0.35">
      <c r="C78">
        <f t="shared" si="13"/>
        <v>0</v>
      </c>
      <c r="D78" t="s">
        <v>138</v>
      </c>
      <c r="E78">
        <f t="shared" si="15"/>
        <v>1</v>
      </c>
      <c r="G78">
        <f t="shared" si="14"/>
        <v>0</v>
      </c>
      <c r="I78">
        <f t="shared" si="16"/>
        <v>0</v>
      </c>
      <c r="J7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</v>
      </c>
      <c r="N78" s="111" t="s">
        <v>592</v>
      </c>
    </row>
    <row r="79" spans="3:14" ht="14.45" x14ac:dyDescent="0.35">
      <c r="C79">
        <f t="shared" si="13"/>
        <v>0</v>
      </c>
      <c r="D79" t="s">
        <v>139</v>
      </c>
      <c r="E79">
        <f t="shared" si="15"/>
        <v>1</v>
      </c>
      <c r="G79">
        <f t="shared" si="14"/>
        <v>0</v>
      </c>
      <c r="I79">
        <f t="shared" si="16"/>
        <v>0</v>
      </c>
      <c r="J7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</v>
      </c>
      <c r="N79" s="111" t="s">
        <v>592</v>
      </c>
    </row>
    <row r="80" spans="3:14" ht="14.45" x14ac:dyDescent="0.35">
      <c r="C80">
        <f t="shared" si="13"/>
        <v>0</v>
      </c>
      <c r="D80" t="s">
        <v>140</v>
      </c>
      <c r="E80">
        <f t="shared" si="15"/>
        <v>1</v>
      </c>
      <c r="G80">
        <f t="shared" si="14"/>
        <v>0</v>
      </c>
      <c r="I80">
        <f t="shared" si="16"/>
        <v>0</v>
      </c>
      <c r="J8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</v>
      </c>
      <c r="N80" s="111" t="s">
        <v>592</v>
      </c>
    </row>
    <row r="81" spans="3:14" ht="14.45" x14ac:dyDescent="0.35">
      <c r="C81">
        <f t="shared" si="13"/>
        <v>0</v>
      </c>
      <c r="D81" t="s">
        <v>40</v>
      </c>
      <c r="E81">
        <f t="shared" si="15"/>
        <v>1</v>
      </c>
      <c r="G81">
        <f t="shared" si="14"/>
        <v>0</v>
      </c>
      <c r="I81">
        <f t="shared" si="16"/>
        <v>0</v>
      </c>
      <c r="J8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</v>
      </c>
      <c r="N81" s="111" t="s">
        <v>592</v>
      </c>
    </row>
    <row r="82" spans="3:14" ht="14.45" x14ac:dyDescent="0.35">
      <c r="C82">
        <f t="shared" si="13"/>
        <v>0</v>
      </c>
      <c r="D82" t="s">
        <v>143</v>
      </c>
      <c r="E82">
        <f t="shared" si="15"/>
        <v>1</v>
      </c>
      <c r="G82">
        <f t="shared" si="14"/>
        <v>0</v>
      </c>
      <c r="I82">
        <f t="shared" si="16"/>
        <v>0</v>
      </c>
      <c r="J8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</v>
      </c>
      <c r="N82" s="111" t="s">
        <v>592</v>
      </c>
    </row>
    <row r="83" spans="3:14" ht="14.45" x14ac:dyDescent="0.35">
      <c r="C83">
        <f t="shared" si="13"/>
        <v>0</v>
      </c>
      <c r="D83" t="s">
        <v>144</v>
      </c>
      <c r="E83">
        <f t="shared" si="15"/>
        <v>1</v>
      </c>
      <c r="G83">
        <f t="shared" si="14"/>
        <v>0</v>
      </c>
      <c r="I83">
        <f t="shared" si="16"/>
        <v>0</v>
      </c>
      <c r="J8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</v>
      </c>
      <c r="N83" s="111" t="s">
        <v>592</v>
      </c>
    </row>
    <row r="84" spans="3:14" ht="14.45" x14ac:dyDescent="0.35">
      <c r="C84">
        <f t="shared" si="13"/>
        <v>0</v>
      </c>
      <c r="D84" t="s">
        <v>145</v>
      </c>
      <c r="E84">
        <f t="shared" si="15"/>
        <v>1</v>
      </c>
      <c r="G84">
        <f t="shared" si="14"/>
        <v>0</v>
      </c>
      <c r="I84">
        <f t="shared" si="16"/>
        <v>0</v>
      </c>
      <c r="J8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</v>
      </c>
      <c r="N84" s="111" t="s">
        <v>592</v>
      </c>
    </row>
    <row r="85" spans="3:14" ht="14.45" x14ac:dyDescent="0.35">
      <c r="C85">
        <f t="shared" si="13"/>
        <v>0</v>
      </c>
      <c r="D85" t="s">
        <v>146</v>
      </c>
      <c r="E85">
        <f t="shared" si="15"/>
        <v>1</v>
      </c>
      <c r="G85">
        <f t="shared" si="14"/>
        <v>0</v>
      </c>
      <c r="I85">
        <f t="shared" si="16"/>
        <v>0</v>
      </c>
      <c r="J8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</v>
      </c>
      <c r="N85" s="111" t="s">
        <v>592</v>
      </c>
    </row>
    <row r="86" spans="3:14" ht="14.45" x14ac:dyDescent="0.35">
      <c r="C86">
        <f t="shared" si="13"/>
        <v>0</v>
      </c>
      <c r="D86" t="s">
        <v>147</v>
      </c>
      <c r="E86">
        <f t="shared" si="15"/>
        <v>1</v>
      </c>
      <c r="G86">
        <f t="shared" si="14"/>
        <v>0</v>
      </c>
      <c r="I86">
        <f t="shared" si="16"/>
        <v>0</v>
      </c>
      <c r="J8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</v>
      </c>
      <c r="N86" s="111" t="s">
        <v>592</v>
      </c>
    </row>
    <row r="87" spans="3:14" ht="14.45" x14ac:dyDescent="0.35">
      <c r="C87">
        <f t="shared" si="13"/>
        <v>0</v>
      </c>
      <c r="D87" t="s">
        <v>148</v>
      </c>
      <c r="E87">
        <f t="shared" si="15"/>
        <v>1</v>
      </c>
      <c r="G87">
        <f t="shared" si="14"/>
        <v>0</v>
      </c>
      <c r="I87">
        <f t="shared" si="16"/>
        <v>0</v>
      </c>
      <c r="J8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</v>
      </c>
      <c r="N87" s="111" t="s">
        <v>592</v>
      </c>
    </row>
    <row r="88" spans="3:14" ht="14.45" x14ac:dyDescent="0.35">
      <c r="C88">
        <f t="shared" si="13"/>
        <v>0</v>
      </c>
      <c r="D88" t="s">
        <v>149</v>
      </c>
      <c r="E88">
        <f t="shared" si="15"/>
        <v>1</v>
      </c>
      <c r="G88">
        <f t="shared" si="14"/>
        <v>0</v>
      </c>
      <c r="I88">
        <f t="shared" si="16"/>
        <v>0</v>
      </c>
      <c r="J8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</v>
      </c>
      <c r="N88" s="111" t="s">
        <v>592</v>
      </c>
    </row>
    <row r="89" spans="3:14" ht="14.45" x14ac:dyDescent="0.35">
      <c r="C89">
        <f t="shared" si="13"/>
        <v>0</v>
      </c>
      <c r="D89" t="s">
        <v>151</v>
      </c>
      <c r="E89">
        <f t="shared" si="15"/>
        <v>1</v>
      </c>
      <c r="G89">
        <f t="shared" si="14"/>
        <v>0</v>
      </c>
      <c r="I89">
        <f t="shared" si="16"/>
        <v>0</v>
      </c>
      <c r="J8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</v>
      </c>
      <c r="N89" s="111" t="s">
        <v>592</v>
      </c>
    </row>
    <row r="90" spans="3:14" ht="14.45" x14ac:dyDescent="0.35">
      <c r="C90">
        <f t="shared" si="13"/>
        <v>0</v>
      </c>
      <c r="D90" t="s">
        <v>152</v>
      </c>
      <c r="E90">
        <f t="shared" si="15"/>
        <v>1</v>
      </c>
      <c r="G90">
        <f t="shared" si="14"/>
        <v>0</v>
      </c>
      <c r="I90">
        <f t="shared" si="16"/>
        <v>0</v>
      </c>
      <c r="J9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</v>
      </c>
      <c r="N90" s="111" t="s">
        <v>592</v>
      </c>
    </row>
    <row r="91" spans="3:14" ht="14.45" x14ac:dyDescent="0.35">
      <c r="C91">
        <f t="shared" si="13"/>
        <v>0</v>
      </c>
      <c r="D91" t="s">
        <v>153</v>
      </c>
      <c r="E91">
        <f t="shared" si="15"/>
        <v>1</v>
      </c>
      <c r="G91">
        <f t="shared" si="14"/>
        <v>0</v>
      </c>
      <c r="I91">
        <f t="shared" si="16"/>
        <v>0</v>
      </c>
      <c r="J9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</v>
      </c>
      <c r="N91" s="111" t="s">
        <v>592</v>
      </c>
    </row>
    <row r="92" spans="3:14" ht="14.45" x14ac:dyDescent="0.35">
      <c r="C92">
        <f t="shared" si="13"/>
        <v>0</v>
      </c>
      <c r="D92" t="s">
        <v>154</v>
      </c>
      <c r="E92">
        <f t="shared" si="15"/>
        <v>1</v>
      </c>
      <c r="G92">
        <f t="shared" si="14"/>
        <v>0</v>
      </c>
      <c r="I92">
        <f t="shared" si="16"/>
        <v>0</v>
      </c>
      <c r="J9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</v>
      </c>
      <c r="N92" s="111" t="s">
        <v>592</v>
      </c>
    </row>
    <row r="93" spans="3:14" ht="14.45" x14ac:dyDescent="0.35">
      <c r="C93">
        <f t="shared" si="13"/>
        <v>0</v>
      </c>
      <c r="D93" t="s">
        <v>155</v>
      </c>
      <c r="E93">
        <f t="shared" si="15"/>
        <v>1</v>
      </c>
      <c r="G93">
        <f t="shared" si="14"/>
        <v>0</v>
      </c>
      <c r="I93">
        <f t="shared" si="16"/>
        <v>0</v>
      </c>
      <c r="J9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</v>
      </c>
      <c r="N93" s="111" t="s">
        <v>592</v>
      </c>
    </row>
    <row r="94" spans="3:14" ht="14.45" x14ac:dyDescent="0.35">
      <c r="C94">
        <f t="shared" si="13"/>
        <v>0</v>
      </c>
      <c r="D94" t="s">
        <v>156</v>
      </c>
      <c r="E94">
        <f t="shared" si="15"/>
        <v>1</v>
      </c>
      <c r="G94">
        <f t="shared" si="14"/>
        <v>0</v>
      </c>
      <c r="I94">
        <f t="shared" si="16"/>
        <v>0</v>
      </c>
      <c r="J9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</v>
      </c>
      <c r="N94" s="111" t="s">
        <v>592</v>
      </c>
    </row>
    <row r="95" spans="3:14" ht="14.45" x14ac:dyDescent="0.35">
      <c r="C95">
        <f t="shared" si="13"/>
        <v>0</v>
      </c>
      <c r="D95" t="s">
        <v>157</v>
      </c>
      <c r="E95">
        <f t="shared" si="15"/>
        <v>1</v>
      </c>
      <c r="G95">
        <f t="shared" si="14"/>
        <v>0</v>
      </c>
      <c r="I95">
        <f t="shared" si="16"/>
        <v>0</v>
      </c>
      <c r="J9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</v>
      </c>
      <c r="N95" s="111" t="s">
        <v>592</v>
      </c>
    </row>
    <row r="96" spans="3:14" ht="14.45" x14ac:dyDescent="0.35">
      <c r="C96">
        <f t="shared" si="13"/>
        <v>0</v>
      </c>
      <c r="D96" t="s">
        <v>158</v>
      </c>
      <c r="E96">
        <f t="shared" si="15"/>
        <v>1</v>
      </c>
      <c r="G96">
        <f t="shared" si="14"/>
        <v>0</v>
      </c>
      <c r="I96">
        <f t="shared" si="16"/>
        <v>0</v>
      </c>
      <c r="J9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</v>
      </c>
      <c r="N96" s="111" t="s">
        <v>592</v>
      </c>
    </row>
    <row r="97" spans="3:14" ht="14.45" x14ac:dyDescent="0.35">
      <c r="C97">
        <f t="shared" si="13"/>
        <v>0</v>
      </c>
      <c r="D97" t="s">
        <v>159</v>
      </c>
      <c r="E97">
        <f t="shared" si="15"/>
        <v>1</v>
      </c>
      <c r="G97">
        <f t="shared" si="14"/>
        <v>0</v>
      </c>
      <c r="I97">
        <f t="shared" si="16"/>
        <v>0</v>
      </c>
      <c r="J9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</v>
      </c>
      <c r="N97" s="111" t="s">
        <v>592</v>
      </c>
    </row>
    <row r="98" spans="3:14" ht="14.45" x14ac:dyDescent="0.35">
      <c r="C98">
        <f t="shared" si="13"/>
        <v>0</v>
      </c>
      <c r="D98" t="s">
        <v>160</v>
      </c>
      <c r="E98">
        <f t="shared" si="15"/>
        <v>1</v>
      </c>
      <c r="G98">
        <f t="shared" si="14"/>
        <v>0</v>
      </c>
      <c r="I98">
        <f t="shared" si="16"/>
        <v>0</v>
      </c>
      <c r="J9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</v>
      </c>
      <c r="N98" s="111" t="s">
        <v>592</v>
      </c>
    </row>
    <row r="99" spans="3:14" ht="14.45" x14ac:dyDescent="0.35">
      <c r="C99">
        <f t="shared" ref="C99:C130" si="18">COUNTIF(B$1:B$1000, B99)</f>
        <v>0</v>
      </c>
      <c r="D99" t="s">
        <v>161</v>
      </c>
      <c r="E99">
        <f t="shared" si="15"/>
        <v>1</v>
      </c>
      <c r="G99">
        <f t="shared" si="14"/>
        <v>0</v>
      </c>
      <c r="I99">
        <f t="shared" si="16"/>
        <v>0</v>
      </c>
      <c r="J9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</v>
      </c>
      <c r="N99" s="111" t="s">
        <v>592</v>
      </c>
    </row>
    <row r="100" spans="3:14" ht="14.45" x14ac:dyDescent="0.35">
      <c r="C100">
        <f t="shared" si="18"/>
        <v>0</v>
      </c>
      <c r="D100" t="s">
        <v>162</v>
      </c>
      <c r="E100">
        <f t="shared" si="15"/>
        <v>1</v>
      </c>
      <c r="G100">
        <f t="shared" si="14"/>
        <v>0</v>
      </c>
      <c r="I100">
        <f t="shared" si="16"/>
        <v>0</v>
      </c>
      <c r="J10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</v>
      </c>
      <c r="N100" s="111" t="s">
        <v>592</v>
      </c>
    </row>
    <row r="101" spans="3:14" ht="14.45" x14ac:dyDescent="0.35">
      <c r="C101">
        <f t="shared" si="18"/>
        <v>0</v>
      </c>
      <c r="D101" t="s">
        <v>163</v>
      </c>
      <c r="E101">
        <f t="shared" si="15"/>
        <v>1</v>
      </c>
      <c r="G101">
        <f t="shared" si="14"/>
        <v>0</v>
      </c>
      <c r="I101">
        <f t="shared" si="16"/>
        <v>0</v>
      </c>
      <c r="J10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</v>
      </c>
      <c r="N101" s="111" t="s">
        <v>592</v>
      </c>
    </row>
    <row r="102" spans="3:14" ht="14.45" x14ac:dyDescent="0.35">
      <c r="C102">
        <f t="shared" si="18"/>
        <v>0</v>
      </c>
      <c r="D102" t="s">
        <v>172</v>
      </c>
      <c r="E102">
        <f t="shared" ref="E102:E149" si="19">COUNTIF(D$1:D$1000, D102)</f>
        <v>1</v>
      </c>
      <c r="G102">
        <f t="shared" si="14"/>
        <v>0</v>
      </c>
      <c r="I102">
        <f t="shared" si="16"/>
        <v>0</v>
      </c>
      <c r="J10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</v>
      </c>
      <c r="N102" s="111" t="s">
        <v>592</v>
      </c>
    </row>
    <row r="103" spans="3:14" ht="14.45" x14ac:dyDescent="0.35">
      <c r="C103">
        <f t="shared" si="18"/>
        <v>0</v>
      </c>
      <c r="D103" t="s">
        <v>164</v>
      </c>
      <c r="E103">
        <f t="shared" si="19"/>
        <v>1</v>
      </c>
      <c r="G103">
        <f t="shared" si="14"/>
        <v>0</v>
      </c>
      <c r="I103">
        <f t="shared" si="16"/>
        <v>0</v>
      </c>
      <c r="J10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</v>
      </c>
      <c r="N103" s="111" t="s">
        <v>592</v>
      </c>
    </row>
    <row r="104" spans="3:14" ht="14.45" x14ac:dyDescent="0.35">
      <c r="C104">
        <f t="shared" si="18"/>
        <v>0</v>
      </c>
      <c r="D104" t="s">
        <v>165</v>
      </c>
      <c r="E104">
        <f t="shared" si="19"/>
        <v>1</v>
      </c>
      <c r="G104">
        <f t="shared" si="14"/>
        <v>0</v>
      </c>
      <c r="I104">
        <f t="shared" si="16"/>
        <v>0</v>
      </c>
      <c r="J10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</v>
      </c>
      <c r="N104" s="111" t="s">
        <v>592</v>
      </c>
    </row>
    <row r="105" spans="3:14" ht="14.45" x14ac:dyDescent="0.35">
      <c r="C105">
        <f t="shared" si="18"/>
        <v>0</v>
      </c>
      <c r="D105" t="s">
        <v>166</v>
      </c>
      <c r="E105">
        <f t="shared" si="19"/>
        <v>1</v>
      </c>
      <c r="G105">
        <f t="shared" si="14"/>
        <v>0</v>
      </c>
      <c r="I105">
        <f t="shared" si="16"/>
        <v>0</v>
      </c>
      <c r="J10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</v>
      </c>
      <c r="N105" s="111" t="s">
        <v>592</v>
      </c>
    </row>
    <row r="106" spans="3:14" ht="14.45" x14ac:dyDescent="0.35">
      <c r="C106">
        <f t="shared" si="18"/>
        <v>0</v>
      </c>
      <c r="D106" t="s">
        <v>167</v>
      </c>
      <c r="E106">
        <f t="shared" si="19"/>
        <v>1</v>
      </c>
      <c r="G106">
        <f t="shared" si="14"/>
        <v>0</v>
      </c>
      <c r="I106">
        <f t="shared" si="16"/>
        <v>0</v>
      </c>
      <c r="J10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</v>
      </c>
      <c r="N106" s="111" t="s">
        <v>592</v>
      </c>
    </row>
    <row r="107" spans="3:14" ht="14.45" x14ac:dyDescent="0.35">
      <c r="C107">
        <f t="shared" si="18"/>
        <v>0</v>
      </c>
      <c r="D107" t="s">
        <v>168</v>
      </c>
      <c r="E107">
        <f t="shared" si="19"/>
        <v>1</v>
      </c>
      <c r="G107">
        <f t="shared" si="14"/>
        <v>0</v>
      </c>
      <c r="I107">
        <f t="shared" si="16"/>
        <v>0</v>
      </c>
      <c r="J10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</v>
      </c>
      <c r="N107" s="111" t="s">
        <v>592</v>
      </c>
    </row>
    <row r="108" spans="3:14" ht="14.45" x14ac:dyDescent="0.35">
      <c r="C108">
        <f t="shared" si="18"/>
        <v>0</v>
      </c>
      <c r="D108" t="s">
        <v>174</v>
      </c>
      <c r="E108">
        <f t="shared" si="19"/>
        <v>1</v>
      </c>
      <c r="G108">
        <f t="shared" si="14"/>
        <v>0</v>
      </c>
      <c r="I108">
        <f t="shared" si="16"/>
        <v>0</v>
      </c>
      <c r="J10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</v>
      </c>
      <c r="N108" s="111" t="s">
        <v>592</v>
      </c>
    </row>
    <row r="109" spans="3:14" ht="14.45" x14ac:dyDescent="0.35">
      <c r="C109">
        <f t="shared" si="18"/>
        <v>0</v>
      </c>
      <c r="D109" t="s">
        <v>175</v>
      </c>
      <c r="E109">
        <f t="shared" si="19"/>
        <v>1</v>
      </c>
      <c r="G109">
        <f t="shared" si="14"/>
        <v>0</v>
      </c>
      <c r="I109">
        <f t="shared" si="16"/>
        <v>0</v>
      </c>
      <c r="J10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</v>
      </c>
      <c r="N109" s="111" t="s">
        <v>592</v>
      </c>
    </row>
    <row r="110" spans="3:14" ht="14.45" x14ac:dyDescent="0.35">
      <c r="C110">
        <f t="shared" si="18"/>
        <v>0</v>
      </c>
      <c r="D110" t="s">
        <v>176</v>
      </c>
      <c r="E110">
        <f t="shared" si="19"/>
        <v>1</v>
      </c>
      <c r="G110">
        <f t="shared" si="14"/>
        <v>0</v>
      </c>
      <c r="I110">
        <f t="shared" si="16"/>
        <v>0</v>
      </c>
      <c r="J11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</v>
      </c>
      <c r="N110" s="111" t="s">
        <v>592</v>
      </c>
    </row>
    <row r="111" spans="3:14" ht="14.45" x14ac:dyDescent="0.35">
      <c r="C111">
        <f t="shared" si="18"/>
        <v>0</v>
      </c>
      <c r="D111" t="s">
        <v>177</v>
      </c>
      <c r="E111">
        <f t="shared" si="19"/>
        <v>1</v>
      </c>
      <c r="G111">
        <f t="shared" si="14"/>
        <v>0</v>
      </c>
      <c r="I111">
        <f t="shared" si="16"/>
        <v>0</v>
      </c>
      <c r="J11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</v>
      </c>
      <c r="N111" s="111" t="s">
        <v>592</v>
      </c>
    </row>
    <row r="112" spans="3:14" ht="14.45" x14ac:dyDescent="0.35">
      <c r="C112">
        <f t="shared" si="18"/>
        <v>0</v>
      </c>
      <c r="D112" t="s">
        <v>180</v>
      </c>
      <c r="E112">
        <f t="shared" si="19"/>
        <v>1</v>
      </c>
      <c r="G112">
        <f t="shared" si="14"/>
        <v>0</v>
      </c>
      <c r="I112">
        <f t="shared" si="16"/>
        <v>0</v>
      </c>
      <c r="J11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</v>
      </c>
      <c r="N112" s="111" t="s">
        <v>592</v>
      </c>
    </row>
    <row r="113" spans="3:14" ht="14.45" x14ac:dyDescent="0.35">
      <c r="C113">
        <f t="shared" si="18"/>
        <v>0</v>
      </c>
      <c r="D113" t="s">
        <v>181</v>
      </c>
      <c r="E113">
        <f t="shared" si="19"/>
        <v>1</v>
      </c>
      <c r="G113">
        <f t="shared" si="14"/>
        <v>0</v>
      </c>
      <c r="I113">
        <f t="shared" si="16"/>
        <v>0</v>
      </c>
      <c r="J11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</v>
      </c>
      <c r="N113" s="111" t="s">
        <v>592</v>
      </c>
    </row>
    <row r="114" spans="3:14" ht="14.45" x14ac:dyDescent="0.35">
      <c r="C114">
        <f t="shared" si="18"/>
        <v>0</v>
      </c>
      <c r="D114" t="s">
        <v>183</v>
      </c>
      <c r="E114">
        <f t="shared" si="19"/>
        <v>1</v>
      </c>
      <c r="G114">
        <f t="shared" si="14"/>
        <v>0</v>
      </c>
      <c r="I114">
        <f t="shared" si="16"/>
        <v>0</v>
      </c>
      <c r="J11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</v>
      </c>
      <c r="N114" s="111" t="s">
        <v>592</v>
      </c>
    </row>
    <row r="115" spans="3:14" ht="14.45" x14ac:dyDescent="0.35">
      <c r="C115">
        <f t="shared" si="18"/>
        <v>0</v>
      </c>
      <c r="D115" t="s">
        <v>185</v>
      </c>
      <c r="E115">
        <f t="shared" si="19"/>
        <v>1</v>
      </c>
      <c r="G115">
        <f t="shared" si="14"/>
        <v>0</v>
      </c>
      <c r="I115">
        <f t="shared" si="16"/>
        <v>0</v>
      </c>
      <c r="J11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</v>
      </c>
      <c r="N115" s="111" t="s">
        <v>592</v>
      </c>
    </row>
    <row r="116" spans="3:14" ht="14.45" x14ac:dyDescent="0.35">
      <c r="C116">
        <f t="shared" si="18"/>
        <v>0</v>
      </c>
      <c r="D116" t="s">
        <v>186</v>
      </c>
      <c r="E116">
        <f t="shared" si="19"/>
        <v>1</v>
      </c>
      <c r="G116">
        <f t="shared" si="14"/>
        <v>0</v>
      </c>
      <c r="I116">
        <f t="shared" si="16"/>
        <v>0</v>
      </c>
      <c r="J11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</v>
      </c>
      <c r="N116" s="111" t="s">
        <v>592</v>
      </c>
    </row>
    <row r="117" spans="3:14" ht="14.45" x14ac:dyDescent="0.35">
      <c r="C117">
        <f t="shared" si="18"/>
        <v>0</v>
      </c>
      <c r="D117" t="s">
        <v>187</v>
      </c>
      <c r="E117">
        <f t="shared" si="19"/>
        <v>1</v>
      </c>
      <c r="G117">
        <f t="shared" si="14"/>
        <v>0</v>
      </c>
      <c r="I117">
        <f t="shared" si="16"/>
        <v>0</v>
      </c>
      <c r="J11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</v>
      </c>
      <c r="N117" s="111" t="s">
        <v>592</v>
      </c>
    </row>
    <row r="118" spans="3:14" ht="14.45" x14ac:dyDescent="0.35">
      <c r="C118">
        <f t="shared" si="18"/>
        <v>0</v>
      </c>
      <c r="D118" t="s">
        <v>188</v>
      </c>
      <c r="E118">
        <f t="shared" si="19"/>
        <v>1</v>
      </c>
      <c r="G118">
        <f t="shared" si="14"/>
        <v>0</v>
      </c>
      <c r="I118">
        <f t="shared" si="16"/>
        <v>0</v>
      </c>
      <c r="J11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</v>
      </c>
      <c r="N118" s="111" t="s">
        <v>592</v>
      </c>
    </row>
    <row r="119" spans="3:14" ht="14.45" x14ac:dyDescent="0.35">
      <c r="C119">
        <f t="shared" si="18"/>
        <v>0</v>
      </c>
      <c r="D119" t="s">
        <v>189</v>
      </c>
      <c r="E119">
        <f t="shared" si="19"/>
        <v>1</v>
      </c>
      <c r="G119">
        <f t="shared" si="14"/>
        <v>0</v>
      </c>
      <c r="I119">
        <f t="shared" si="16"/>
        <v>0</v>
      </c>
      <c r="J11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</v>
      </c>
      <c r="N119" s="111" t="s">
        <v>592</v>
      </c>
    </row>
    <row r="120" spans="3:14" ht="14.45" x14ac:dyDescent="0.35">
      <c r="C120">
        <f t="shared" si="18"/>
        <v>0</v>
      </c>
      <c r="D120" t="s">
        <v>190</v>
      </c>
      <c r="E120">
        <f t="shared" si="19"/>
        <v>1</v>
      </c>
      <c r="G120">
        <f t="shared" si="14"/>
        <v>0</v>
      </c>
      <c r="I120">
        <f t="shared" si="16"/>
        <v>0</v>
      </c>
      <c r="J12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</v>
      </c>
      <c r="N120" s="111" t="s">
        <v>592</v>
      </c>
    </row>
    <row r="121" spans="3:14" ht="14.45" x14ac:dyDescent="0.35">
      <c r="C121">
        <f t="shared" si="18"/>
        <v>0</v>
      </c>
      <c r="D121" t="s">
        <v>192</v>
      </c>
      <c r="E121">
        <f t="shared" si="19"/>
        <v>1</v>
      </c>
      <c r="G121">
        <f t="shared" si="14"/>
        <v>0</v>
      </c>
      <c r="I121">
        <f t="shared" si="16"/>
        <v>0</v>
      </c>
      <c r="J12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</v>
      </c>
      <c r="N121" s="111" t="s">
        <v>592</v>
      </c>
    </row>
    <row r="122" spans="3:14" ht="14.45" x14ac:dyDescent="0.35">
      <c r="C122">
        <f t="shared" si="18"/>
        <v>0</v>
      </c>
      <c r="D122" t="s">
        <v>193</v>
      </c>
      <c r="E122">
        <f t="shared" si="19"/>
        <v>1</v>
      </c>
      <c r="G122">
        <f t="shared" si="14"/>
        <v>0</v>
      </c>
      <c r="I122">
        <f t="shared" si="16"/>
        <v>0</v>
      </c>
      <c r="J12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</v>
      </c>
      <c r="N122" s="111" t="s">
        <v>592</v>
      </c>
    </row>
    <row r="123" spans="3:14" ht="14.45" x14ac:dyDescent="0.35">
      <c r="C123">
        <f t="shared" si="18"/>
        <v>0</v>
      </c>
      <c r="D123" t="s">
        <v>350</v>
      </c>
      <c r="E123">
        <f t="shared" si="19"/>
        <v>1</v>
      </c>
      <c r="G123">
        <f t="shared" si="14"/>
        <v>0</v>
      </c>
      <c r="I123">
        <f t="shared" si="16"/>
        <v>0</v>
      </c>
      <c r="J12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</v>
      </c>
      <c r="N123" s="111" t="s">
        <v>592</v>
      </c>
    </row>
    <row r="124" spans="3:14" ht="14.45" x14ac:dyDescent="0.35">
      <c r="C124">
        <f t="shared" si="18"/>
        <v>0</v>
      </c>
      <c r="D124" t="s">
        <v>351</v>
      </c>
      <c r="E124">
        <f t="shared" si="19"/>
        <v>1</v>
      </c>
      <c r="G124">
        <f t="shared" si="14"/>
        <v>0</v>
      </c>
      <c r="I124">
        <f t="shared" si="16"/>
        <v>0</v>
      </c>
      <c r="J12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</v>
      </c>
      <c r="N124" s="111" t="s">
        <v>592</v>
      </c>
    </row>
    <row r="125" spans="3:14" ht="14.45" x14ac:dyDescent="0.35">
      <c r="C125">
        <f t="shared" si="18"/>
        <v>0</v>
      </c>
      <c r="D125" t="s">
        <v>542</v>
      </c>
      <c r="E125">
        <f t="shared" si="19"/>
        <v>1</v>
      </c>
      <c r="G125">
        <f t="shared" si="14"/>
        <v>0</v>
      </c>
      <c r="I125">
        <f t="shared" si="16"/>
        <v>0</v>
      </c>
      <c r="J12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</v>
      </c>
      <c r="N125" s="111" t="s">
        <v>592</v>
      </c>
    </row>
    <row r="126" spans="3:14" ht="14.45" x14ac:dyDescent="0.35">
      <c r="C126">
        <f t="shared" si="18"/>
        <v>0</v>
      </c>
      <c r="D126" t="s">
        <v>543</v>
      </c>
      <c r="E126">
        <f t="shared" si="19"/>
        <v>1</v>
      </c>
      <c r="G126">
        <f t="shared" si="14"/>
        <v>0</v>
      </c>
      <c r="I126">
        <f t="shared" si="16"/>
        <v>0</v>
      </c>
      <c r="J12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</v>
      </c>
      <c r="N126" s="111" t="s">
        <v>592</v>
      </c>
    </row>
    <row r="127" spans="3:14" ht="14.45" x14ac:dyDescent="0.35">
      <c r="C127">
        <f t="shared" si="18"/>
        <v>0</v>
      </c>
      <c r="D127" t="s">
        <v>544</v>
      </c>
      <c r="E127">
        <f t="shared" si="19"/>
        <v>1</v>
      </c>
      <c r="G127">
        <f t="shared" si="14"/>
        <v>0</v>
      </c>
      <c r="I127">
        <f t="shared" si="16"/>
        <v>0</v>
      </c>
      <c r="J12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</v>
      </c>
      <c r="N127" s="111" t="s">
        <v>592</v>
      </c>
    </row>
    <row r="128" spans="3:14" ht="14.45" x14ac:dyDescent="0.35">
      <c r="C128">
        <f t="shared" si="18"/>
        <v>0</v>
      </c>
      <c r="D128" t="s">
        <v>546</v>
      </c>
      <c r="E128">
        <f t="shared" si="19"/>
        <v>1</v>
      </c>
      <c r="G128">
        <f t="shared" si="14"/>
        <v>0</v>
      </c>
      <c r="I128">
        <f t="shared" si="16"/>
        <v>0</v>
      </c>
      <c r="J12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</v>
      </c>
      <c r="N128" s="111" t="s">
        <v>592</v>
      </c>
    </row>
    <row r="129" spans="3:14" ht="14.45" x14ac:dyDescent="0.35">
      <c r="C129">
        <f t="shared" si="18"/>
        <v>0</v>
      </c>
      <c r="D129" t="s">
        <v>547</v>
      </c>
      <c r="E129">
        <f t="shared" si="19"/>
        <v>1</v>
      </c>
      <c r="G129">
        <f t="shared" si="14"/>
        <v>0</v>
      </c>
      <c r="I129">
        <f t="shared" si="16"/>
        <v>0</v>
      </c>
      <c r="J12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</v>
      </c>
      <c r="N129" s="111" t="s">
        <v>592</v>
      </c>
    </row>
    <row r="130" spans="3:14" ht="14.45" x14ac:dyDescent="0.35">
      <c r="C130">
        <f t="shared" si="18"/>
        <v>0</v>
      </c>
      <c r="D130" t="s">
        <v>548</v>
      </c>
      <c r="E130">
        <f t="shared" si="19"/>
        <v>1</v>
      </c>
      <c r="G130">
        <f t="shared" si="14"/>
        <v>0</v>
      </c>
      <c r="I130">
        <f t="shared" si="16"/>
        <v>0</v>
      </c>
      <c r="J13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</v>
      </c>
      <c r="N130" s="111" t="s">
        <v>592</v>
      </c>
    </row>
    <row r="131" spans="3:14" ht="14.45" x14ac:dyDescent="0.35">
      <c r="C131">
        <f t="shared" ref="C131:C149" si="20">COUNTIF(B$1:B$1000, B131)</f>
        <v>0</v>
      </c>
      <c r="D131" t="s">
        <v>549</v>
      </c>
      <c r="E131">
        <f t="shared" si="19"/>
        <v>1</v>
      </c>
      <c r="G131">
        <f t="shared" ref="G131:G149" si="21">COUNTIF(F$1:F$1000, F131)</f>
        <v>0</v>
      </c>
      <c r="I131">
        <f t="shared" si="16"/>
        <v>0</v>
      </c>
      <c r="J13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</v>
      </c>
      <c r="N131" s="111" t="s">
        <v>592</v>
      </c>
    </row>
    <row r="132" spans="3:14" ht="14.45" x14ac:dyDescent="0.35">
      <c r="C132">
        <f t="shared" si="20"/>
        <v>0</v>
      </c>
      <c r="D132" t="s">
        <v>552</v>
      </c>
      <c r="E132">
        <f t="shared" si="19"/>
        <v>1</v>
      </c>
      <c r="G132">
        <f t="shared" si="21"/>
        <v>0</v>
      </c>
      <c r="I132">
        <f t="shared" ref="I132:I149" si="22">COUNTIF(H$1:H$1000, H132)</f>
        <v>0</v>
      </c>
      <c r="J13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</v>
      </c>
      <c r="N132" s="111" t="s">
        <v>592</v>
      </c>
    </row>
    <row r="133" spans="3:14" ht="14.45" x14ac:dyDescent="0.35">
      <c r="C133">
        <f t="shared" si="20"/>
        <v>0</v>
      </c>
      <c r="D133" t="s">
        <v>553</v>
      </c>
      <c r="E133">
        <f t="shared" si="19"/>
        <v>1</v>
      </c>
      <c r="G133">
        <f t="shared" si="21"/>
        <v>0</v>
      </c>
      <c r="I133">
        <f t="shared" si="22"/>
        <v>0</v>
      </c>
      <c r="J133" t="str">
        <f t="shared" ref="J133:J142" si="23">CONCATENATE(J132, """",D133,""",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</v>
      </c>
      <c r="N133" s="111" t="s">
        <v>592</v>
      </c>
    </row>
    <row r="134" spans="3:14" ht="14.45" x14ac:dyDescent="0.35">
      <c r="C134">
        <f t="shared" si="20"/>
        <v>0</v>
      </c>
      <c r="D134" t="s">
        <v>554</v>
      </c>
      <c r="E134">
        <f t="shared" si="19"/>
        <v>1</v>
      </c>
      <c r="G134">
        <f t="shared" si="21"/>
        <v>0</v>
      </c>
      <c r="I134">
        <f t="shared" si="22"/>
        <v>0</v>
      </c>
      <c r="J134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</v>
      </c>
      <c r="N134" s="111" t="s">
        <v>592</v>
      </c>
    </row>
    <row r="135" spans="3:14" ht="14.45" x14ac:dyDescent="0.35">
      <c r="C135">
        <f t="shared" si="20"/>
        <v>0</v>
      </c>
      <c r="D135" t="s">
        <v>555</v>
      </c>
      <c r="E135">
        <f t="shared" si="19"/>
        <v>1</v>
      </c>
      <c r="G135">
        <f t="shared" si="21"/>
        <v>0</v>
      </c>
      <c r="I135">
        <f t="shared" si="22"/>
        <v>0</v>
      </c>
      <c r="J135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</v>
      </c>
      <c r="N135" s="111" t="s">
        <v>592</v>
      </c>
    </row>
    <row r="136" spans="3:14" ht="14.45" x14ac:dyDescent="0.35">
      <c r="C136">
        <f t="shared" si="20"/>
        <v>0</v>
      </c>
      <c r="D136" t="s">
        <v>556</v>
      </c>
      <c r="E136">
        <f t="shared" si="19"/>
        <v>1</v>
      </c>
      <c r="G136">
        <f t="shared" si="21"/>
        <v>0</v>
      </c>
      <c r="I136">
        <f t="shared" si="22"/>
        <v>0</v>
      </c>
      <c r="J136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</v>
      </c>
      <c r="N136" s="111" t="s">
        <v>592</v>
      </c>
    </row>
    <row r="137" spans="3:14" ht="14.45" x14ac:dyDescent="0.35">
      <c r="C137">
        <f t="shared" si="20"/>
        <v>0</v>
      </c>
      <c r="D137" t="s">
        <v>564</v>
      </c>
      <c r="E137">
        <f t="shared" si="19"/>
        <v>1</v>
      </c>
      <c r="G137">
        <f t="shared" si="21"/>
        <v>0</v>
      </c>
      <c r="I137">
        <f t="shared" si="22"/>
        <v>0</v>
      </c>
      <c r="J137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</v>
      </c>
      <c r="N137" s="111" t="s">
        <v>592</v>
      </c>
    </row>
    <row r="138" spans="3:14" ht="14.45" x14ac:dyDescent="0.35">
      <c r="C138">
        <f t="shared" si="20"/>
        <v>0</v>
      </c>
      <c r="D138" t="s">
        <v>566</v>
      </c>
      <c r="E138">
        <f t="shared" si="19"/>
        <v>1</v>
      </c>
      <c r="G138">
        <f t="shared" si="21"/>
        <v>0</v>
      </c>
      <c r="I138">
        <f t="shared" si="22"/>
        <v>0</v>
      </c>
      <c r="J138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</v>
      </c>
      <c r="N138" s="111" t="s">
        <v>592</v>
      </c>
    </row>
    <row r="139" spans="3:14" ht="14.45" x14ac:dyDescent="0.35">
      <c r="C139">
        <f t="shared" si="20"/>
        <v>0</v>
      </c>
      <c r="D139" t="s">
        <v>569</v>
      </c>
      <c r="E139">
        <f t="shared" si="19"/>
        <v>1</v>
      </c>
      <c r="G139">
        <f t="shared" si="21"/>
        <v>0</v>
      </c>
      <c r="I139">
        <f t="shared" si="22"/>
        <v>0</v>
      </c>
      <c r="J139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</v>
      </c>
      <c r="N139" s="111" t="s">
        <v>592</v>
      </c>
    </row>
    <row r="140" spans="3:14" ht="14.45" x14ac:dyDescent="0.35">
      <c r="C140">
        <f t="shared" si="20"/>
        <v>0</v>
      </c>
      <c r="D140" t="s">
        <v>570</v>
      </c>
      <c r="E140">
        <f t="shared" si="19"/>
        <v>1</v>
      </c>
      <c r="G140">
        <f t="shared" si="21"/>
        <v>0</v>
      </c>
      <c r="I140">
        <f t="shared" si="22"/>
        <v>0</v>
      </c>
      <c r="J140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</v>
      </c>
      <c r="N140" s="111" t="s">
        <v>592</v>
      </c>
    </row>
    <row r="141" spans="3:14" ht="14.45" x14ac:dyDescent="0.35">
      <c r="C141">
        <f t="shared" si="20"/>
        <v>0</v>
      </c>
      <c r="D141" t="s">
        <v>571</v>
      </c>
      <c r="E141">
        <f t="shared" si="19"/>
        <v>1</v>
      </c>
      <c r="G141">
        <f t="shared" si="21"/>
        <v>0</v>
      </c>
      <c r="I141">
        <f t="shared" si="22"/>
        <v>0</v>
      </c>
      <c r="J141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</v>
      </c>
      <c r="N141" s="111" t="s">
        <v>592</v>
      </c>
    </row>
    <row r="142" spans="3:14" ht="14.45" x14ac:dyDescent="0.35">
      <c r="C142">
        <f t="shared" si="20"/>
        <v>0</v>
      </c>
      <c r="D142" t="s">
        <v>573</v>
      </c>
      <c r="E142">
        <f t="shared" si="19"/>
        <v>1</v>
      </c>
      <c r="G142">
        <f t="shared" si="21"/>
        <v>0</v>
      </c>
      <c r="I142">
        <f t="shared" si="22"/>
        <v>0</v>
      </c>
      <c r="J142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"Man", </v>
      </c>
      <c r="N142" s="111" t="s">
        <v>592</v>
      </c>
    </row>
    <row r="143" spans="3:14" ht="14.45" x14ac:dyDescent="0.35">
      <c r="C143">
        <f t="shared" si="20"/>
        <v>0</v>
      </c>
      <c r="E143">
        <f t="shared" si="19"/>
        <v>0</v>
      </c>
      <c r="G143">
        <f t="shared" si="21"/>
        <v>0</v>
      </c>
      <c r="I143">
        <f t="shared" si="22"/>
        <v>0</v>
      </c>
      <c r="N143" s="111" t="s">
        <v>592</v>
      </c>
    </row>
    <row r="144" spans="3:14" ht="14.45" x14ac:dyDescent="0.35">
      <c r="C144">
        <f t="shared" si="20"/>
        <v>0</v>
      </c>
      <c r="E144">
        <f t="shared" si="19"/>
        <v>0</v>
      </c>
      <c r="G144">
        <f t="shared" si="21"/>
        <v>0</v>
      </c>
      <c r="I144">
        <f t="shared" si="22"/>
        <v>0</v>
      </c>
      <c r="N144" s="111" t="s">
        <v>592</v>
      </c>
    </row>
    <row r="145" spans="3:14" ht="14.45" x14ac:dyDescent="0.35">
      <c r="C145">
        <f t="shared" si="20"/>
        <v>0</v>
      </c>
      <c r="E145">
        <f t="shared" si="19"/>
        <v>0</v>
      </c>
      <c r="G145">
        <f t="shared" si="21"/>
        <v>0</v>
      </c>
      <c r="I145">
        <f t="shared" si="22"/>
        <v>0</v>
      </c>
      <c r="N145" s="111" t="s">
        <v>592</v>
      </c>
    </row>
    <row r="146" spans="3:14" ht="14.45" x14ac:dyDescent="0.35">
      <c r="C146">
        <f t="shared" si="20"/>
        <v>0</v>
      </c>
      <c r="E146">
        <f t="shared" si="19"/>
        <v>0</v>
      </c>
      <c r="G146">
        <f t="shared" si="21"/>
        <v>0</v>
      </c>
      <c r="I146">
        <f t="shared" si="22"/>
        <v>0</v>
      </c>
      <c r="N146" s="111" t="s">
        <v>592</v>
      </c>
    </row>
    <row r="147" spans="3:14" ht="14.45" x14ac:dyDescent="0.35">
      <c r="C147">
        <f t="shared" si="20"/>
        <v>0</v>
      </c>
      <c r="E147">
        <f t="shared" si="19"/>
        <v>0</v>
      </c>
      <c r="G147">
        <f t="shared" si="21"/>
        <v>0</v>
      </c>
      <c r="I147">
        <f t="shared" si="22"/>
        <v>0</v>
      </c>
      <c r="N147" s="111" t="s">
        <v>592</v>
      </c>
    </row>
    <row r="148" spans="3:14" ht="14.45" x14ac:dyDescent="0.35">
      <c r="C148">
        <f t="shared" si="20"/>
        <v>0</v>
      </c>
      <c r="E148">
        <f t="shared" si="19"/>
        <v>0</v>
      </c>
      <c r="G148">
        <f t="shared" si="21"/>
        <v>0</v>
      </c>
      <c r="I148">
        <f t="shared" si="22"/>
        <v>0</v>
      </c>
      <c r="N148" s="111" t="s">
        <v>592</v>
      </c>
    </row>
    <row r="149" spans="3:14" ht="14.45" x14ac:dyDescent="0.35">
      <c r="C149">
        <f t="shared" si="20"/>
        <v>0</v>
      </c>
      <c r="E149">
        <f t="shared" si="19"/>
        <v>0</v>
      </c>
      <c r="G149">
        <f t="shared" si="21"/>
        <v>0</v>
      </c>
      <c r="I149">
        <f t="shared" si="22"/>
        <v>0</v>
      </c>
      <c r="N149" s="111" t="s">
        <v>592</v>
      </c>
    </row>
  </sheetData>
  <conditionalFormatting sqref="C2:C1048576 E1:E1048576 G1:G1048576 I1:I1048576">
    <cfRule type="cellIs" dxfId="6" priority="2" operator="greaterThan">
      <formula>1</formula>
    </cfRule>
  </conditionalFormatting>
  <conditionalFormatting sqref="S1:S1048576">
    <cfRule type="cellIs" dxfId="5" priority="1" operator="equal">
      <formula>TRUE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zoomScale="75" zoomScaleNormal="75" workbookViewId="0">
      <selection activeCell="AT18" sqref="AT18"/>
    </sheetView>
  </sheetViews>
  <sheetFormatPr defaultColWidth="2.42578125" defaultRowHeight="15" x14ac:dyDescent="0.25"/>
  <cols>
    <col min="1" max="16384" width="2.42578125" style="65"/>
  </cols>
  <sheetData>
    <row r="1" spans="5:81" x14ac:dyDescent="0.25">
      <c r="E1" s="83" t="s">
        <v>252</v>
      </c>
      <c r="J1" s="83" t="s">
        <v>254</v>
      </c>
      <c r="S1" s="83" t="s">
        <v>253</v>
      </c>
      <c r="W1" s="84" t="s">
        <v>252</v>
      </c>
      <c r="AU1"/>
      <c r="AV1" s="65">
        <v>0</v>
      </c>
      <c r="AW1" s="65">
        <f t="shared" ref="AW1:BK1" si="0">AV1+1</f>
        <v>1</v>
      </c>
      <c r="AX1" s="65">
        <f t="shared" si="0"/>
        <v>2</v>
      </c>
      <c r="AY1" s="65">
        <f t="shared" si="0"/>
        <v>3</v>
      </c>
      <c r="AZ1" s="65">
        <f t="shared" si="0"/>
        <v>4</v>
      </c>
      <c r="BA1" s="65">
        <f t="shared" si="0"/>
        <v>5</v>
      </c>
      <c r="BB1" s="65">
        <f t="shared" si="0"/>
        <v>6</v>
      </c>
      <c r="BC1" s="65">
        <f t="shared" si="0"/>
        <v>7</v>
      </c>
      <c r="BD1" s="65">
        <f t="shared" si="0"/>
        <v>8</v>
      </c>
      <c r="BE1" s="65">
        <f t="shared" si="0"/>
        <v>9</v>
      </c>
      <c r="BF1" s="65">
        <f t="shared" si="0"/>
        <v>10</v>
      </c>
      <c r="BG1" s="65">
        <f t="shared" si="0"/>
        <v>11</v>
      </c>
      <c r="BH1" s="65">
        <f t="shared" si="0"/>
        <v>12</v>
      </c>
      <c r="BI1" s="65">
        <f t="shared" si="0"/>
        <v>13</v>
      </c>
      <c r="BJ1" s="65">
        <f t="shared" si="0"/>
        <v>14</v>
      </c>
      <c r="BK1" s="65">
        <f t="shared" si="0"/>
        <v>15</v>
      </c>
    </row>
    <row r="2" spans="5:81" x14ac:dyDescent="0.25">
      <c r="F2" s="65">
        <f t="shared" ref="F2:F8" si="1">+F3+1</f>
        <v>15</v>
      </c>
      <c r="G2" s="66"/>
      <c r="H2" s="67"/>
      <c r="I2" s="67"/>
      <c r="J2" s="68"/>
      <c r="K2" s="67"/>
      <c r="L2" s="67"/>
      <c r="M2" s="67"/>
      <c r="N2" s="67"/>
      <c r="O2" s="67"/>
      <c r="P2" s="67"/>
      <c r="Q2" s="67"/>
      <c r="R2" s="67"/>
      <c r="S2" s="68"/>
      <c r="T2" s="67"/>
      <c r="U2" s="67"/>
      <c r="V2" s="69"/>
      <c r="W2" s="85"/>
      <c r="AC2" s="65">
        <f t="shared" ref="AC2:AC15" si="2">+AC3+1</f>
        <v>15</v>
      </c>
      <c r="AD2" s="199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200"/>
      <c r="AU2" s="65">
        <v>0</v>
      </c>
      <c r="AV2" s="66"/>
      <c r="AW2" s="67"/>
      <c r="AX2" s="67"/>
      <c r="AY2" s="68"/>
      <c r="AZ2" s="67"/>
      <c r="BA2" s="67"/>
      <c r="BB2" s="67"/>
      <c r="BC2" s="67"/>
      <c r="BD2" s="67"/>
      <c r="BE2" s="67"/>
      <c r="BF2" s="67"/>
      <c r="BG2" s="67"/>
      <c r="BH2" s="68"/>
      <c r="BI2" s="67"/>
      <c r="BJ2" s="67"/>
      <c r="BK2" s="69"/>
      <c r="BM2" s="65">
        <f t="shared" ref="BM2:BM15" si="3">+BM3+1</f>
        <v>15</v>
      </c>
      <c r="BN2" s="66"/>
      <c r="BO2" s="67"/>
      <c r="BP2" s="67"/>
      <c r="BQ2" s="68"/>
      <c r="BR2" s="67"/>
      <c r="BS2" s="67"/>
      <c r="BT2" s="67"/>
      <c r="BU2" s="67"/>
      <c r="BV2" s="67"/>
      <c r="BW2" s="67"/>
      <c r="BX2" s="67"/>
      <c r="BY2" s="67"/>
      <c r="BZ2" s="68"/>
      <c r="CA2" s="67"/>
      <c r="CB2" s="67"/>
      <c r="CC2" s="69"/>
    </row>
    <row r="3" spans="5:81" x14ac:dyDescent="0.25">
      <c r="F3" s="65">
        <f t="shared" si="1"/>
        <v>14</v>
      </c>
      <c r="G3" s="70"/>
      <c r="H3" s="71" t="s">
        <v>241</v>
      </c>
      <c r="I3" s="71"/>
      <c r="J3" s="72" t="s">
        <v>258</v>
      </c>
      <c r="K3" s="71"/>
      <c r="L3" s="71"/>
      <c r="M3" s="71"/>
      <c r="N3" s="71" t="s">
        <v>242</v>
      </c>
      <c r="O3" s="71"/>
      <c r="P3" s="71"/>
      <c r="Q3" s="71"/>
      <c r="R3" s="71"/>
      <c r="S3" s="72" t="s">
        <v>257</v>
      </c>
      <c r="T3" s="71"/>
      <c r="U3" s="71" t="s">
        <v>243</v>
      </c>
      <c r="V3" s="73"/>
      <c r="W3" s="85"/>
      <c r="AC3" s="65">
        <f t="shared" si="2"/>
        <v>14</v>
      </c>
      <c r="AD3" s="122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25"/>
      <c r="AU3" s="65">
        <f>+AU2+1</f>
        <v>1</v>
      </c>
      <c r="AV3" s="70"/>
      <c r="AW3" s="71" t="s">
        <v>241</v>
      </c>
      <c r="AX3" s="71"/>
      <c r="AY3" s="72" t="s">
        <v>258</v>
      </c>
      <c r="AZ3" s="71"/>
      <c r="BA3" s="71"/>
      <c r="BB3" s="71"/>
      <c r="BC3" s="71" t="s">
        <v>242</v>
      </c>
      <c r="BD3" s="71"/>
      <c r="BE3" s="71"/>
      <c r="BF3" s="71"/>
      <c r="BG3" s="71"/>
      <c r="BH3" s="72" t="s">
        <v>257</v>
      </c>
      <c r="BI3" s="71"/>
      <c r="BJ3" s="71" t="s">
        <v>243</v>
      </c>
      <c r="BK3" s="73"/>
      <c r="BM3" s="65">
        <f t="shared" si="3"/>
        <v>14</v>
      </c>
      <c r="BN3" s="70"/>
      <c r="BO3" s="71" t="s">
        <v>241</v>
      </c>
      <c r="BP3" s="71"/>
      <c r="BQ3" s="72" t="s">
        <v>258</v>
      </c>
      <c r="BR3" s="71"/>
      <c r="BS3" s="71"/>
      <c r="BT3" s="71"/>
      <c r="BU3" s="71" t="s">
        <v>242</v>
      </c>
      <c r="BV3" s="71"/>
      <c r="BW3" s="71"/>
      <c r="BX3" s="71"/>
      <c r="BY3" s="71"/>
      <c r="BZ3" s="72" t="s">
        <v>257</v>
      </c>
      <c r="CA3" s="71"/>
      <c r="CB3" s="71" t="s">
        <v>243</v>
      </c>
      <c r="CC3" s="73"/>
    </row>
    <row r="4" spans="5:81" x14ac:dyDescent="0.25">
      <c r="E4" s="83" t="s">
        <v>251</v>
      </c>
      <c r="F4" s="65">
        <f t="shared" si="1"/>
        <v>13</v>
      </c>
      <c r="G4" s="70"/>
      <c r="H4" s="71"/>
      <c r="I4" s="71"/>
      <c r="J4" s="72"/>
      <c r="K4" s="71"/>
      <c r="L4" s="71"/>
      <c r="M4" s="71"/>
      <c r="N4" s="71"/>
      <c r="O4" s="71"/>
      <c r="P4" s="71"/>
      <c r="Q4" s="71"/>
      <c r="R4" s="71"/>
      <c r="S4" s="72"/>
      <c r="T4" s="71"/>
      <c r="U4" s="71"/>
      <c r="V4" s="73"/>
      <c r="W4" s="84" t="s">
        <v>251</v>
      </c>
      <c r="AC4" s="65">
        <f t="shared" si="2"/>
        <v>13</v>
      </c>
      <c r="AD4" s="122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25"/>
      <c r="AU4" s="65">
        <f t="shared" ref="AU4:AU17" si="4">+AU3+1</f>
        <v>2</v>
      </c>
      <c r="AV4" s="70"/>
      <c r="AW4" s="71"/>
      <c r="AX4" s="71"/>
      <c r="AY4" s="72"/>
      <c r="AZ4" s="71"/>
      <c r="BA4" s="71"/>
      <c r="BB4" s="71"/>
      <c r="BC4" s="71"/>
      <c r="BD4" s="71"/>
      <c r="BE4" s="71"/>
      <c r="BF4" s="71"/>
      <c r="BG4" s="71"/>
      <c r="BH4" s="72"/>
      <c r="BI4" s="71"/>
      <c r="BJ4" s="71"/>
      <c r="BK4" s="73"/>
      <c r="BM4" s="65">
        <f t="shared" si="3"/>
        <v>13</v>
      </c>
      <c r="BN4" s="70"/>
      <c r="BO4" s="71"/>
      <c r="BP4" s="71"/>
      <c r="BQ4" s="72"/>
      <c r="BR4" s="71"/>
      <c r="BS4" s="71"/>
      <c r="BT4" s="71"/>
      <c r="BU4" s="71"/>
      <c r="BV4" s="71"/>
      <c r="BW4" s="71"/>
      <c r="BX4" s="71"/>
      <c r="BY4" s="71"/>
      <c r="BZ4" s="72"/>
      <c r="CA4" s="71"/>
      <c r="CB4" s="71"/>
      <c r="CC4" s="73"/>
    </row>
    <row r="5" spans="5:81" x14ac:dyDescent="0.25">
      <c r="F5" s="65">
        <f t="shared" si="1"/>
        <v>12</v>
      </c>
      <c r="G5" s="74"/>
      <c r="H5" s="72" t="s">
        <v>258</v>
      </c>
      <c r="I5" s="72"/>
      <c r="J5" s="81"/>
      <c r="K5" s="75"/>
      <c r="L5" s="75"/>
      <c r="M5" s="75"/>
      <c r="N5" s="75" t="s">
        <v>261</v>
      </c>
      <c r="O5" s="234"/>
      <c r="P5" s="235"/>
      <c r="Q5" s="234"/>
      <c r="R5" s="75"/>
      <c r="S5" s="82"/>
      <c r="T5" s="72"/>
      <c r="U5" s="72" t="s">
        <v>257</v>
      </c>
      <c r="V5" s="76"/>
      <c r="AC5" s="65">
        <f t="shared" si="2"/>
        <v>12</v>
      </c>
      <c r="AD5" s="122"/>
      <c r="AE5" s="17"/>
      <c r="AF5" s="17"/>
      <c r="AG5" s="194"/>
      <c r="AH5" s="194"/>
      <c r="AI5" s="17"/>
      <c r="AJ5" s="17"/>
      <c r="AK5" s="17"/>
      <c r="AL5" s="17"/>
      <c r="AM5" s="17"/>
      <c r="AN5" s="17"/>
      <c r="AO5" s="194"/>
      <c r="AP5" s="194"/>
      <c r="AQ5" s="17"/>
      <c r="AR5" s="17"/>
      <c r="AS5" s="125"/>
      <c r="AU5" s="65">
        <f t="shared" si="4"/>
        <v>3</v>
      </c>
      <c r="AV5" s="74"/>
      <c r="AW5" s="72" t="s">
        <v>258</v>
      </c>
      <c r="AX5" s="72"/>
      <c r="AY5" s="81"/>
      <c r="AZ5" s="75"/>
      <c r="BA5" s="75"/>
      <c r="BB5" s="75"/>
      <c r="BC5" s="75" t="s">
        <v>261</v>
      </c>
      <c r="BD5" s="75"/>
      <c r="BE5" s="75"/>
      <c r="BF5" s="75"/>
      <c r="BG5" s="75"/>
      <c r="BH5" s="82"/>
      <c r="BI5" s="72"/>
      <c r="BJ5" s="72" t="s">
        <v>257</v>
      </c>
      <c r="BK5" s="76"/>
      <c r="BM5" s="65">
        <f t="shared" si="3"/>
        <v>12</v>
      </c>
      <c r="BN5" s="74"/>
      <c r="BO5" s="72" t="s">
        <v>258</v>
      </c>
      <c r="BP5" s="72"/>
      <c r="BQ5" s="81"/>
      <c r="BR5" s="75"/>
      <c r="BS5" s="75"/>
      <c r="BT5" s="75"/>
      <c r="BU5" s="75" t="s">
        <v>261</v>
      </c>
      <c r="BV5" s="75"/>
      <c r="BW5" s="75"/>
      <c r="BX5" s="75"/>
      <c r="BY5" s="75"/>
      <c r="BZ5" s="82"/>
      <c r="CA5" s="72"/>
      <c r="CB5" s="72" t="s">
        <v>257</v>
      </c>
      <c r="CC5" s="76"/>
    </row>
    <row r="6" spans="5:81" x14ac:dyDescent="0.25">
      <c r="F6" s="65">
        <f t="shared" si="1"/>
        <v>11</v>
      </c>
      <c r="G6" s="70"/>
      <c r="H6" s="71"/>
      <c r="I6" s="71"/>
      <c r="J6" s="75"/>
      <c r="K6" s="71"/>
      <c r="L6" s="71"/>
      <c r="M6" s="71"/>
      <c r="N6" s="71"/>
      <c r="O6" s="71"/>
      <c r="P6" s="71"/>
      <c r="Q6" s="71"/>
      <c r="R6" s="71"/>
      <c r="S6" s="75"/>
      <c r="T6" s="71"/>
      <c r="U6" s="71"/>
      <c r="V6" s="73"/>
      <c r="W6" s="85"/>
      <c r="AC6" s="65">
        <f t="shared" si="2"/>
        <v>11</v>
      </c>
      <c r="AD6" s="122"/>
      <c r="AE6" s="17"/>
      <c r="AF6" s="17"/>
      <c r="AG6" s="194"/>
      <c r="AH6" s="194"/>
      <c r="AI6" s="17"/>
      <c r="AJ6" s="17"/>
      <c r="AK6" s="17"/>
      <c r="AL6" s="17"/>
      <c r="AM6" s="17"/>
      <c r="AN6" s="17"/>
      <c r="AO6" s="194"/>
      <c r="AP6" s="194"/>
      <c r="AQ6" s="17"/>
      <c r="AR6" s="17"/>
      <c r="AS6" s="125"/>
      <c r="AU6" s="65">
        <f t="shared" si="4"/>
        <v>4</v>
      </c>
      <c r="AV6" s="70"/>
      <c r="AW6" s="71"/>
      <c r="AX6" s="71"/>
      <c r="AY6" s="75"/>
      <c r="AZ6" s="214"/>
      <c r="BA6" s="8"/>
      <c r="BB6" s="8"/>
      <c r="BC6" s="8"/>
      <c r="BD6" s="8"/>
      <c r="BE6" s="214"/>
      <c r="BF6" s="71"/>
      <c r="BG6" s="71"/>
      <c r="BH6" s="75"/>
      <c r="BI6" s="71"/>
      <c r="BJ6" s="71"/>
      <c r="BK6" s="73"/>
      <c r="BM6" s="65">
        <f t="shared" si="3"/>
        <v>11</v>
      </c>
      <c r="BN6" s="70"/>
      <c r="BO6" s="71"/>
      <c r="BP6" s="71"/>
      <c r="BQ6" s="75"/>
      <c r="BR6" s="71"/>
      <c r="BS6" s="71"/>
      <c r="BT6" s="214"/>
      <c r="BU6" s="8"/>
      <c r="BV6" s="8"/>
      <c r="BW6" s="8"/>
      <c r="BX6" s="8"/>
      <c r="BY6" s="214"/>
      <c r="BZ6" s="75"/>
      <c r="CA6" s="71"/>
      <c r="CB6" s="71"/>
      <c r="CC6" s="73"/>
    </row>
    <row r="7" spans="5:81" x14ac:dyDescent="0.25">
      <c r="F7" s="65">
        <f t="shared" si="1"/>
        <v>10</v>
      </c>
      <c r="G7" s="70"/>
      <c r="H7" s="71"/>
      <c r="I7" s="71"/>
      <c r="J7" s="234"/>
      <c r="K7" s="71"/>
      <c r="L7" s="71"/>
      <c r="M7" s="71"/>
      <c r="N7" s="71" t="s">
        <v>245</v>
      </c>
      <c r="O7" s="71"/>
      <c r="P7" s="71"/>
      <c r="Q7" s="71"/>
      <c r="R7" s="71"/>
      <c r="S7" s="75"/>
      <c r="T7" s="71"/>
      <c r="U7" s="71"/>
      <c r="V7" s="73"/>
      <c r="W7" s="85"/>
      <c r="AC7" s="65">
        <f t="shared" si="2"/>
        <v>10</v>
      </c>
      <c r="AD7" s="122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25"/>
      <c r="AU7" s="65">
        <f t="shared" si="4"/>
        <v>5</v>
      </c>
      <c r="AV7" s="70"/>
      <c r="AW7" s="71"/>
      <c r="AX7" s="71"/>
      <c r="AY7" s="75"/>
      <c r="AZ7" s="214"/>
      <c r="BA7" s="137"/>
      <c r="BB7" s="137"/>
      <c r="BC7" s="137"/>
      <c r="BD7" s="137"/>
      <c r="BE7" s="214"/>
      <c r="BF7" s="71"/>
      <c r="BG7" s="71"/>
      <c r="BH7" s="75"/>
      <c r="BI7" s="71"/>
      <c r="BJ7" s="71"/>
      <c r="BK7" s="73"/>
      <c r="BM7" s="65">
        <f t="shared" si="3"/>
        <v>10</v>
      </c>
      <c r="BN7" s="70"/>
      <c r="BO7" s="71"/>
      <c r="BP7" s="71"/>
      <c r="BQ7" s="75"/>
      <c r="BR7" s="71"/>
      <c r="BS7" s="71"/>
      <c r="BT7" s="214"/>
      <c r="BU7" s="137"/>
      <c r="BV7" s="137"/>
      <c r="BW7" s="137"/>
      <c r="BX7" s="137"/>
      <c r="BY7" s="214"/>
      <c r="BZ7" s="75"/>
      <c r="CA7" s="71"/>
      <c r="CB7" s="71"/>
      <c r="CC7" s="73"/>
    </row>
    <row r="8" spans="5:81" x14ac:dyDescent="0.25">
      <c r="F8" s="65">
        <f t="shared" si="1"/>
        <v>9</v>
      </c>
      <c r="G8" s="70"/>
      <c r="I8" s="71"/>
      <c r="J8" s="236"/>
      <c r="K8" s="71"/>
      <c r="L8" s="214"/>
      <c r="M8" s="8"/>
      <c r="N8" s="8"/>
      <c r="O8" s="8"/>
      <c r="P8" s="8"/>
      <c r="Q8" s="214"/>
      <c r="R8" s="71"/>
      <c r="S8" s="75"/>
      <c r="T8" s="71"/>
      <c r="V8" s="73"/>
      <c r="W8" s="85"/>
      <c r="AC8" s="65">
        <f t="shared" si="2"/>
        <v>9</v>
      </c>
      <c r="AD8" s="122"/>
      <c r="AE8" s="17"/>
      <c r="AF8" s="17"/>
      <c r="AG8" s="17"/>
      <c r="AH8" s="17"/>
      <c r="AI8" s="214"/>
      <c r="AJ8" s="8"/>
      <c r="AK8" s="8"/>
      <c r="AL8" s="8"/>
      <c r="AM8" s="8"/>
      <c r="AN8" s="214"/>
      <c r="AO8" s="17"/>
      <c r="AP8" s="17"/>
      <c r="AQ8" s="17"/>
      <c r="AR8" s="17"/>
      <c r="AS8" s="125"/>
      <c r="AU8" s="65">
        <f t="shared" si="4"/>
        <v>6</v>
      </c>
      <c r="AV8" s="70"/>
      <c r="AX8" s="71"/>
      <c r="AY8" s="75"/>
      <c r="AZ8" s="214"/>
      <c r="BA8" s="137"/>
      <c r="BB8" s="137"/>
      <c r="BC8" s="137"/>
      <c r="BD8" s="137"/>
      <c r="BE8" s="214"/>
      <c r="BF8" s="71"/>
      <c r="BG8" s="71"/>
      <c r="BH8" s="75"/>
      <c r="BI8" s="71"/>
      <c r="BK8" s="73"/>
      <c r="BM8" s="65">
        <f t="shared" si="3"/>
        <v>9</v>
      </c>
      <c r="BN8" s="70"/>
      <c r="BP8" s="71"/>
      <c r="BQ8" s="75"/>
      <c r="BR8" s="71"/>
      <c r="BS8" s="71"/>
      <c r="BT8" s="214"/>
      <c r="BU8" s="137"/>
      <c r="BV8" s="137"/>
      <c r="BW8" s="137"/>
      <c r="BX8" s="137"/>
      <c r="BY8" s="214"/>
      <c r="BZ8" s="75"/>
      <c r="CA8" s="71"/>
      <c r="CC8" s="73"/>
    </row>
    <row r="9" spans="5:81" x14ac:dyDescent="0.25">
      <c r="F9" s="65">
        <f t="shared" ref="F9:F15" si="5">+F10+1</f>
        <v>8</v>
      </c>
      <c r="G9" s="70"/>
      <c r="H9" s="71" t="s">
        <v>244</v>
      </c>
      <c r="I9" s="71"/>
      <c r="J9" s="234"/>
      <c r="K9" s="71"/>
      <c r="L9" s="214"/>
      <c r="M9" s="137"/>
      <c r="N9" s="137"/>
      <c r="O9" s="137"/>
      <c r="P9" s="137"/>
      <c r="Q9" s="214"/>
      <c r="R9" s="71"/>
      <c r="S9" s="75" t="s">
        <v>260</v>
      </c>
      <c r="T9" s="71"/>
      <c r="U9" s="71" t="s">
        <v>246</v>
      </c>
      <c r="V9" s="73"/>
      <c r="W9" s="85"/>
      <c r="AC9" s="65">
        <f t="shared" si="2"/>
        <v>8</v>
      </c>
      <c r="AD9" s="122"/>
      <c r="AE9" s="17"/>
      <c r="AF9" s="17"/>
      <c r="AG9" s="17"/>
      <c r="AH9" s="17"/>
      <c r="AI9" s="214"/>
      <c r="AJ9" s="137"/>
      <c r="AK9" s="137"/>
      <c r="AL9" s="137"/>
      <c r="AM9" s="137"/>
      <c r="AN9" s="214"/>
      <c r="AO9" s="17"/>
      <c r="AP9" s="17"/>
      <c r="AQ9" s="17"/>
      <c r="AR9" s="17"/>
      <c r="AS9" s="125"/>
      <c r="AU9" s="65">
        <f t="shared" si="4"/>
        <v>7</v>
      </c>
      <c r="AV9" s="70"/>
      <c r="AW9" s="71" t="s">
        <v>244</v>
      </c>
      <c r="AX9" s="71"/>
      <c r="AY9" s="75" t="s">
        <v>259</v>
      </c>
      <c r="AZ9" s="214"/>
      <c r="BA9" s="8"/>
      <c r="BB9" s="8"/>
      <c r="BC9" s="8"/>
      <c r="BD9" s="8"/>
      <c r="BE9" s="214"/>
      <c r="BF9" s="71"/>
      <c r="BG9" s="71"/>
      <c r="BH9" s="75" t="s">
        <v>260</v>
      </c>
      <c r="BI9" s="71"/>
      <c r="BJ9" s="71" t="s">
        <v>246</v>
      </c>
      <c r="BK9" s="73"/>
      <c r="BM9" s="65">
        <f t="shared" si="3"/>
        <v>8</v>
      </c>
      <c r="BN9" s="70"/>
      <c r="BO9" s="71" t="s">
        <v>244</v>
      </c>
      <c r="BP9" s="71"/>
      <c r="BQ9" s="75" t="s">
        <v>259</v>
      </c>
      <c r="BR9" s="71"/>
      <c r="BS9" s="71"/>
      <c r="BT9" s="214"/>
      <c r="BU9" s="8"/>
      <c r="BV9" s="8"/>
      <c r="BW9" s="8"/>
      <c r="BX9" s="8"/>
      <c r="BY9" s="214"/>
      <c r="BZ9" s="75" t="s">
        <v>260</v>
      </c>
      <c r="CA9" s="71"/>
      <c r="CB9" s="71" t="s">
        <v>246</v>
      </c>
      <c r="CC9" s="73"/>
    </row>
    <row r="10" spans="5:81" x14ac:dyDescent="0.25">
      <c r="F10" s="65">
        <f t="shared" si="5"/>
        <v>7</v>
      </c>
      <c r="G10" s="70"/>
      <c r="H10" s="71"/>
      <c r="I10" s="71"/>
      <c r="J10" s="75" t="s">
        <v>259</v>
      </c>
      <c r="K10" s="71"/>
      <c r="L10" s="214"/>
      <c r="M10" s="137"/>
      <c r="N10" s="137"/>
      <c r="O10" s="137"/>
      <c r="P10" s="137"/>
      <c r="Q10" s="214"/>
      <c r="R10" s="71"/>
      <c r="S10" s="234"/>
      <c r="T10" s="71"/>
      <c r="U10" s="71"/>
      <c r="V10" s="73"/>
      <c r="W10" s="85"/>
      <c r="AC10" s="65">
        <f t="shared" si="2"/>
        <v>7</v>
      </c>
      <c r="AD10" s="122"/>
      <c r="AE10" s="17"/>
      <c r="AF10" s="17"/>
      <c r="AG10" s="17"/>
      <c r="AH10" s="17"/>
      <c r="AI10" s="214"/>
      <c r="AJ10" s="137"/>
      <c r="AK10" s="137"/>
      <c r="AL10" s="137"/>
      <c r="AM10" s="137"/>
      <c r="AN10" s="214"/>
      <c r="AO10" s="17"/>
      <c r="AP10" s="17"/>
      <c r="AQ10" s="17"/>
      <c r="AR10" s="17"/>
      <c r="AS10" s="125"/>
      <c r="AU10" s="65">
        <f t="shared" si="4"/>
        <v>8</v>
      </c>
      <c r="AV10" s="70"/>
      <c r="AW10" s="71"/>
      <c r="AX10" s="71"/>
      <c r="AY10" s="75"/>
      <c r="AZ10" s="71"/>
      <c r="BA10" s="71"/>
      <c r="BB10" s="71"/>
      <c r="BC10" s="71"/>
      <c r="BD10" s="71"/>
      <c r="BE10" s="71"/>
      <c r="BF10" s="71"/>
      <c r="BG10" s="71"/>
      <c r="BH10" s="75"/>
      <c r="BI10" s="71"/>
      <c r="BJ10" s="71"/>
      <c r="BK10" s="73"/>
      <c r="BM10" s="65">
        <f t="shared" si="3"/>
        <v>7</v>
      </c>
      <c r="BN10" s="70"/>
      <c r="BO10" s="71"/>
      <c r="BP10" s="71"/>
      <c r="BQ10" s="75"/>
      <c r="BR10" s="71"/>
      <c r="BS10" s="71"/>
      <c r="BT10" s="71"/>
      <c r="BU10" s="71"/>
      <c r="BV10" s="71"/>
      <c r="BW10" s="71"/>
      <c r="BX10" s="71"/>
      <c r="BY10" s="71"/>
      <c r="BZ10" s="75"/>
      <c r="CA10" s="71"/>
      <c r="CB10" s="71"/>
      <c r="CC10" s="73"/>
    </row>
    <row r="11" spans="5:81" x14ac:dyDescent="0.25">
      <c r="F11" s="65">
        <f t="shared" si="5"/>
        <v>6</v>
      </c>
      <c r="G11" s="70"/>
      <c r="H11" s="71"/>
      <c r="I11" s="71"/>
      <c r="J11" s="75"/>
      <c r="K11" s="71"/>
      <c r="L11" s="214"/>
      <c r="M11" s="8"/>
      <c r="N11" s="8"/>
      <c r="O11" s="8"/>
      <c r="P11" s="8"/>
      <c r="Q11" s="214"/>
      <c r="R11" s="71"/>
      <c r="S11" s="236"/>
      <c r="T11" s="71"/>
      <c r="U11" s="71"/>
      <c r="V11" s="73"/>
      <c r="W11" s="85"/>
      <c r="AC11" s="65">
        <f t="shared" si="2"/>
        <v>6</v>
      </c>
      <c r="AD11" s="122"/>
      <c r="AE11" s="17"/>
      <c r="AF11" s="17"/>
      <c r="AG11" s="17"/>
      <c r="AH11" s="17"/>
      <c r="AI11" s="214"/>
      <c r="AJ11" s="8"/>
      <c r="AK11" s="8"/>
      <c r="AL11" s="8"/>
      <c r="AM11" s="8"/>
      <c r="AN11" s="214"/>
      <c r="AO11" s="17"/>
      <c r="AP11" s="17"/>
      <c r="AQ11" s="17"/>
      <c r="AR11" s="17"/>
      <c r="AS11" s="125"/>
      <c r="AU11" s="65">
        <f t="shared" si="4"/>
        <v>9</v>
      </c>
      <c r="AV11" s="70"/>
      <c r="AW11" s="71"/>
      <c r="AX11" s="71"/>
      <c r="AY11" s="75"/>
      <c r="AZ11" s="71"/>
      <c r="BA11" s="71"/>
      <c r="BB11" s="71"/>
      <c r="BC11" s="71"/>
      <c r="BD11" s="71"/>
      <c r="BE11" s="71"/>
      <c r="BF11" s="71"/>
      <c r="BG11" s="71"/>
      <c r="BH11" s="75"/>
      <c r="BI11" s="71"/>
      <c r="BJ11" s="71"/>
      <c r="BK11" s="73"/>
      <c r="BM11" s="65">
        <f t="shared" si="3"/>
        <v>6</v>
      </c>
      <c r="BN11" s="70"/>
      <c r="BO11" s="71"/>
      <c r="BP11" s="71"/>
      <c r="BQ11" s="75"/>
      <c r="BR11" s="71"/>
      <c r="BS11" s="71"/>
      <c r="BT11" s="71"/>
      <c r="BU11" s="71"/>
      <c r="BV11" s="71"/>
      <c r="BW11" s="71"/>
      <c r="BX11" s="71"/>
      <c r="BY11" s="71"/>
      <c r="BZ11" s="75"/>
      <c r="CA11" s="71"/>
      <c r="CB11" s="71"/>
      <c r="CC11" s="73"/>
    </row>
    <row r="12" spans="5:81" x14ac:dyDescent="0.25">
      <c r="F12" s="65">
        <f t="shared" si="5"/>
        <v>5</v>
      </c>
      <c r="G12" s="70"/>
      <c r="H12" s="71"/>
      <c r="I12" s="71"/>
      <c r="J12" s="75"/>
      <c r="K12" s="71"/>
      <c r="L12" s="71"/>
      <c r="M12" s="71"/>
      <c r="N12" s="71"/>
      <c r="O12" s="71"/>
      <c r="P12" s="71"/>
      <c r="Q12" s="71"/>
      <c r="R12" s="71"/>
      <c r="S12" s="234"/>
      <c r="T12" s="71"/>
      <c r="U12" s="71"/>
      <c r="V12" s="73"/>
      <c r="AC12" s="65">
        <f t="shared" si="2"/>
        <v>5</v>
      </c>
      <c r="AD12" s="122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25"/>
      <c r="AU12" s="65">
        <f t="shared" si="4"/>
        <v>10</v>
      </c>
      <c r="AV12" s="70"/>
      <c r="AW12" s="71"/>
      <c r="AX12" s="71"/>
      <c r="AY12" s="75"/>
      <c r="AZ12" s="71"/>
      <c r="BA12" s="71"/>
      <c r="BB12" s="71"/>
      <c r="BC12" s="71"/>
      <c r="BD12" s="71"/>
      <c r="BE12" s="71"/>
      <c r="BF12" s="71"/>
      <c r="BG12" s="71"/>
      <c r="BH12" s="75"/>
      <c r="BI12" s="71"/>
      <c r="BJ12" s="71"/>
      <c r="BK12" s="73"/>
      <c r="BM12" s="65">
        <f t="shared" si="3"/>
        <v>5</v>
      </c>
      <c r="BN12" s="70"/>
      <c r="BO12" s="71"/>
      <c r="BP12" s="71"/>
      <c r="BQ12" s="75"/>
      <c r="BR12" s="71"/>
      <c r="BS12" s="71"/>
      <c r="BT12" s="71"/>
      <c r="BU12" s="71"/>
      <c r="BV12" s="71"/>
      <c r="BW12" s="71"/>
      <c r="BX12" s="71"/>
      <c r="BY12" s="71"/>
      <c r="BZ12" s="75"/>
      <c r="CA12" s="71"/>
      <c r="CB12" s="71"/>
      <c r="CC12" s="73"/>
    </row>
    <row r="13" spans="5:81" x14ac:dyDescent="0.25">
      <c r="F13" s="65">
        <f t="shared" si="5"/>
        <v>4</v>
      </c>
      <c r="G13" s="70"/>
      <c r="H13" s="71"/>
      <c r="I13" s="71"/>
      <c r="J13" s="75"/>
      <c r="K13" s="71"/>
      <c r="L13" s="71"/>
      <c r="M13" s="71"/>
      <c r="N13" s="71"/>
      <c r="O13" s="71"/>
      <c r="P13" s="71"/>
      <c r="Q13" s="71"/>
      <c r="R13" s="71"/>
      <c r="S13" s="75"/>
      <c r="T13" s="71"/>
      <c r="U13" s="71"/>
      <c r="V13" s="73"/>
      <c r="W13" s="85"/>
      <c r="AC13" s="65">
        <f t="shared" si="2"/>
        <v>4</v>
      </c>
      <c r="AD13" s="122"/>
      <c r="AE13" s="17"/>
      <c r="AF13" s="17"/>
      <c r="AG13" s="194"/>
      <c r="AH13" s="194"/>
      <c r="AI13" s="17"/>
      <c r="AJ13" s="17"/>
      <c r="AK13" s="17"/>
      <c r="AL13" s="17"/>
      <c r="AM13" s="17"/>
      <c r="AN13" s="17"/>
      <c r="AO13" s="194"/>
      <c r="AP13" s="194"/>
      <c r="AQ13" s="17"/>
      <c r="AR13" s="17"/>
      <c r="AS13" s="125"/>
      <c r="AU13" s="65">
        <f t="shared" si="4"/>
        <v>11</v>
      </c>
      <c r="AV13" s="70"/>
      <c r="AW13" s="71"/>
      <c r="AX13" s="71"/>
      <c r="AY13" s="75"/>
      <c r="AZ13" s="71"/>
      <c r="BA13" s="71"/>
      <c r="BB13" s="71"/>
      <c r="BC13" s="71"/>
      <c r="BD13" s="71"/>
      <c r="BE13" s="71"/>
      <c r="BF13" s="71"/>
      <c r="BG13" s="71"/>
      <c r="BH13" s="75"/>
      <c r="BI13" s="71"/>
      <c r="BJ13" s="71"/>
      <c r="BK13" s="73"/>
      <c r="BM13" s="65">
        <f t="shared" si="3"/>
        <v>4</v>
      </c>
      <c r="BN13" s="70"/>
      <c r="BO13" s="71"/>
      <c r="BP13" s="71"/>
      <c r="BQ13" s="75"/>
      <c r="BR13" s="71"/>
      <c r="BS13" s="71"/>
      <c r="BT13" s="71"/>
      <c r="BU13" s="71"/>
      <c r="BV13" s="71"/>
      <c r="BW13" s="71"/>
      <c r="BX13" s="71"/>
      <c r="BY13" s="71"/>
      <c r="BZ13" s="75"/>
      <c r="CA13" s="71"/>
      <c r="CB13" s="71"/>
      <c r="CC13" s="73"/>
    </row>
    <row r="14" spans="5:81" x14ac:dyDescent="0.25">
      <c r="E14" s="83" t="s">
        <v>250</v>
      </c>
      <c r="F14" s="65">
        <f t="shared" si="5"/>
        <v>3</v>
      </c>
      <c r="G14" s="74"/>
      <c r="H14" s="72" t="s">
        <v>255</v>
      </c>
      <c r="I14" s="72"/>
      <c r="J14" s="82"/>
      <c r="K14" s="75"/>
      <c r="L14" s="234"/>
      <c r="M14" s="235"/>
      <c r="N14" s="234"/>
      <c r="O14" s="75" t="s">
        <v>262</v>
      </c>
      <c r="P14" s="75"/>
      <c r="Q14" s="75"/>
      <c r="R14" s="75"/>
      <c r="S14" s="81"/>
      <c r="T14" s="72"/>
      <c r="U14" s="72" t="s">
        <v>256</v>
      </c>
      <c r="V14" s="76"/>
      <c r="W14" s="84" t="s">
        <v>250</v>
      </c>
      <c r="AC14" s="65">
        <f t="shared" si="2"/>
        <v>3</v>
      </c>
      <c r="AD14" s="122"/>
      <c r="AE14" s="17"/>
      <c r="AF14" s="17"/>
      <c r="AG14" s="194"/>
      <c r="AH14" s="194"/>
      <c r="AI14" s="17"/>
      <c r="AJ14" s="17"/>
      <c r="AK14" s="17"/>
      <c r="AL14" s="17"/>
      <c r="AM14" s="17"/>
      <c r="AN14" s="17"/>
      <c r="AO14" s="194"/>
      <c r="AP14" s="194"/>
      <c r="AQ14" s="17"/>
      <c r="AR14" s="17"/>
      <c r="AS14" s="125"/>
      <c r="AU14" s="65">
        <f t="shared" si="4"/>
        <v>12</v>
      </c>
      <c r="AV14" s="74"/>
      <c r="AW14" s="72" t="s">
        <v>255</v>
      </c>
      <c r="AX14" s="72"/>
      <c r="AY14" s="82"/>
      <c r="AZ14" s="75"/>
      <c r="BA14" s="75"/>
      <c r="BB14" s="75"/>
      <c r="BC14" s="75" t="s">
        <v>262</v>
      </c>
      <c r="BD14" s="75"/>
      <c r="BE14" s="75"/>
      <c r="BF14" s="75"/>
      <c r="BG14" s="75"/>
      <c r="BH14" s="81"/>
      <c r="BI14" s="72"/>
      <c r="BJ14" s="72" t="s">
        <v>256</v>
      </c>
      <c r="BK14" s="76"/>
      <c r="BM14" s="65">
        <f t="shared" si="3"/>
        <v>3</v>
      </c>
      <c r="BN14" s="74"/>
      <c r="BO14" s="72" t="s">
        <v>255</v>
      </c>
      <c r="BP14" s="72"/>
      <c r="BQ14" s="82"/>
      <c r="BR14" s="75"/>
      <c r="BS14" s="75"/>
      <c r="BT14" s="75"/>
      <c r="BU14" s="75" t="s">
        <v>262</v>
      </c>
      <c r="BV14" s="75"/>
      <c r="BW14" s="75"/>
      <c r="BX14" s="75"/>
      <c r="BY14" s="75"/>
      <c r="BZ14" s="81"/>
      <c r="CA14" s="72"/>
      <c r="CB14" s="72" t="s">
        <v>256</v>
      </c>
      <c r="CC14" s="76"/>
    </row>
    <row r="15" spans="5:81" x14ac:dyDescent="0.25">
      <c r="F15" s="65">
        <f t="shared" si="5"/>
        <v>2</v>
      </c>
      <c r="G15" s="70"/>
      <c r="H15" s="71"/>
      <c r="I15" s="71"/>
      <c r="J15" s="72"/>
      <c r="K15" s="71"/>
      <c r="L15" s="71"/>
      <c r="M15" s="71"/>
      <c r="N15" s="71"/>
      <c r="O15" s="71"/>
      <c r="P15" s="71"/>
      <c r="Q15" s="71"/>
      <c r="R15" s="71"/>
      <c r="S15" s="72"/>
      <c r="T15" s="71"/>
      <c r="U15" s="71"/>
      <c r="V15" s="73"/>
      <c r="W15" s="85"/>
      <c r="AC15" s="65">
        <f t="shared" si="2"/>
        <v>2</v>
      </c>
      <c r="AD15" s="122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25"/>
      <c r="AU15" s="65">
        <f t="shared" si="4"/>
        <v>13</v>
      </c>
      <c r="AV15" s="70"/>
      <c r="AW15" s="71"/>
      <c r="AX15" s="71"/>
      <c r="AY15" s="72"/>
      <c r="AZ15" s="71"/>
      <c r="BA15" s="71"/>
      <c r="BB15" s="71"/>
      <c r="BC15" s="71"/>
      <c r="BD15" s="71"/>
      <c r="BE15" s="71"/>
      <c r="BF15" s="71"/>
      <c r="BG15" s="71"/>
      <c r="BH15" s="72"/>
      <c r="BI15" s="71"/>
      <c r="BJ15" s="71"/>
      <c r="BK15" s="73"/>
      <c r="BM15" s="65">
        <f t="shared" si="3"/>
        <v>2</v>
      </c>
      <c r="BN15" s="70"/>
      <c r="BO15" s="71"/>
      <c r="BP15" s="71"/>
      <c r="BQ15" s="72"/>
      <c r="BR15" s="71"/>
      <c r="BS15" s="71"/>
      <c r="BT15" s="71"/>
      <c r="BU15" s="71"/>
      <c r="BV15" s="71"/>
      <c r="BW15" s="71"/>
      <c r="BX15" s="71"/>
      <c r="BY15" s="71"/>
      <c r="BZ15" s="72"/>
      <c r="CA15" s="71"/>
      <c r="CB15" s="71"/>
      <c r="CC15" s="73"/>
    </row>
    <row r="16" spans="5:81" x14ac:dyDescent="0.25">
      <c r="F16" s="65">
        <f>+F17+1</f>
        <v>1</v>
      </c>
      <c r="G16" s="70"/>
      <c r="H16" s="71" t="s">
        <v>247</v>
      </c>
      <c r="I16" s="71"/>
      <c r="J16" s="72" t="s">
        <v>255</v>
      </c>
      <c r="K16" s="71"/>
      <c r="L16" s="71"/>
      <c r="N16" s="71" t="s">
        <v>248</v>
      </c>
      <c r="O16" s="71"/>
      <c r="P16" s="71"/>
      <c r="Q16" s="71"/>
      <c r="R16" s="71"/>
      <c r="S16" s="72" t="s">
        <v>256</v>
      </c>
      <c r="T16" s="71"/>
      <c r="U16" s="71" t="s">
        <v>249</v>
      </c>
      <c r="V16" s="73"/>
      <c r="W16" s="85"/>
      <c r="AC16" s="65">
        <f>+AC17+1</f>
        <v>1</v>
      </c>
      <c r="AD16" s="122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25"/>
      <c r="AU16" s="65">
        <f t="shared" si="4"/>
        <v>14</v>
      </c>
      <c r="AV16" s="70"/>
      <c r="AW16" s="71" t="s">
        <v>247</v>
      </c>
      <c r="AX16" s="71"/>
      <c r="AY16" s="72" t="s">
        <v>255</v>
      </c>
      <c r="AZ16" s="71"/>
      <c r="BA16" s="71"/>
      <c r="BC16" s="71" t="s">
        <v>248</v>
      </c>
      <c r="BD16" s="71"/>
      <c r="BE16" s="71"/>
      <c r="BF16" s="71"/>
      <c r="BG16" s="71"/>
      <c r="BH16" s="72" t="s">
        <v>256</v>
      </c>
      <c r="BI16" s="71"/>
      <c r="BJ16" s="71" t="s">
        <v>249</v>
      </c>
      <c r="BK16" s="73"/>
      <c r="BM16" s="65">
        <f>+BM17+1</f>
        <v>1</v>
      </c>
      <c r="BN16" s="70"/>
      <c r="BO16" s="71" t="s">
        <v>247</v>
      </c>
      <c r="BP16" s="71"/>
      <c r="BQ16" s="72" t="s">
        <v>255</v>
      </c>
      <c r="BR16" s="71"/>
      <c r="BS16" s="71"/>
      <c r="BU16" s="71" t="s">
        <v>248</v>
      </c>
      <c r="BV16" s="71"/>
      <c r="BW16" s="71"/>
      <c r="BX16" s="71"/>
      <c r="BY16" s="71"/>
      <c r="BZ16" s="72" t="s">
        <v>256</v>
      </c>
      <c r="CA16" s="71"/>
      <c r="CB16" s="71" t="s">
        <v>249</v>
      </c>
      <c r="CC16" s="73"/>
    </row>
    <row r="17" spans="3:81" x14ac:dyDescent="0.25">
      <c r="F17" s="65">
        <v>0</v>
      </c>
      <c r="G17" s="77"/>
      <c r="H17" s="78"/>
      <c r="I17" s="78"/>
      <c r="J17" s="79"/>
      <c r="K17" s="78"/>
      <c r="L17" s="78"/>
      <c r="M17" s="78"/>
      <c r="N17" s="78"/>
      <c r="O17" s="78"/>
      <c r="P17" s="78"/>
      <c r="Q17" s="78"/>
      <c r="R17" s="78"/>
      <c r="S17" s="79"/>
      <c r="T17" s="78"/>
      <c r="U17" s="78"/>
      <c r="V17" s="80"/>
      <c r="W17" s="85"/>
      <c r="AC17" s="65">
        <v>0</v>
      </c>
      <c r="AD17" s="201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202"/>
      <c r="AU17" s="65">
        <f t="shared" si="4"/>
        <v>15</v>
      </c>
      <c r="AV17" s="77"/>
      <c r="AW17" s="78"/>
      <c r="AX17" s="78"/>
      <c r="AY17" s="79"/>
      <c r="AZ17" s="78"/>
      <c r="BA17" s="78"/>
      <c r="BB17" s="78"/>
      <c r="BC17" s="78"/>
      <c r="BD17" s="78"/>
      <c r="BE17" s="78"/>
      <c r="BF17" s="78"/>
      <c r="BG17" s="78"/>
      <c r="BH17" s="79"/>
      <c r="BI17" s="78"/>
      <c r="BJ17" s="78"/>
      <c r="BK17" s="80"/>
      <c r="BM17" s="65">
        <v>0</v>
      </c>
      <c r="BN17" s="77"/>
      <c r="BO17" s="78"/>
      <c r="BP17" s="78"/>
      <c r="BQ17" s="79"/>
      <c r="BR17" s="78"/>
      <c r="BS17" s="78"/>
      <c r="BT17" s="78"/>
      <c r="BU17" s="78"/>
      <c r="BV17" s="78"/>
      <c r="BW17" s="78"/>
      <c r="BX17" s="78"/>
      <c r="BY17" s="78"/>
      <c r="BZ17" s="79"/>
      <c r="CA17" s="78"/>
      <c r="CB17" s="78"/>
      <c r="CC17" s="80"/>
    </row>
    <row r="18" spans="3:81" x14ac:dyDescent="0.25">
      <c r="G18" s="65">
        <v>0</v>
      </c>
      <c r="H18" s="65">
        <f t="shared" ref="H18:V18" si="6">G18+1</f>
        <v>1</v>
      </c>
      <c r="I18" s="65">
        <f t="shared" si="6"/>
        <v>2</v>
      </c>
      <c r="J18" s="65">
        <f t="shared" si="6"/>
        <v>3</v>
      </c>
      <c r="K18" s="65">
        <f t="shared" si="6"/>
        <v>4</v>
      </c>
      <c r="L18" s="65">
        <f t="shared" si="6"/>
        <v>5</v>
      </c>
      <c r="M18" s="65">
        <f t="shared" si="6"/>
        <v>6</v>
      </c>
      <c r="N18" s="65">
        <f t="shared" si="6"/>
        <v>7</v>
      </c>
      <c r="O18" s="65">
        <f t="shared" si="6"/>
        <v>8</v>
      </c>
      <c r="P18" s="65">
        <f t="shared" si="6"/>
        <v>9</v>
      </c>
      <c r="Q18" s="65">
        <f t="shared" si="6"/>
        <v>10</v>
      </c>
      <c r="R18" s="65">
        <f t="shared" si="6"/>
        <v>11</v>
      </c>
      <c r="S18" s="65">
        <f t="shared" si="6"/>
        <v>12</v>
      </c>
      <c r="T18" s="65">
        <f t="shared" si="6"/>
        <v>13</v>
      </c>
      <c r="U18" s="65">
        <f t="shared" si="6"/>
        <v>14</v>
      </c>
      <c r="V18" s="65">
        <f t="shared" si="6"/>
        <v>15</v>
      </c>
      <c r="W18" s="86"/>
      <c r="AC18"/>
      <c r="AD18" s="65">
        <v>0</v>
      </c>
      <c r="AE18" s="65">
        <f>AD18+1</f>
        <v>1</v>
      </c>
      <c r="AF18" s="65">
        <f t="shared" ref="AF18:AS18" si="7">AE18+1</f>
        <v>2</v>
      </c>
      <c r="AG18" s="65">
        <f t="shared" si="7"/>
        <v>3</v>
      </c>
      <c r="AH18" s="65">
        <f t="shared" si="7"/>
        <v>4</v>
      </c>
      <c r="AI18" s="65">
        <f t="shared" si="7"/>
        <v>5</v>
      </c>
      <c r="AJ18" s="65">
        <f t="shared" si="7"/>
        <v>6</v>
      </c>
      <c r="AK18" s="65">
        <f t="shared" si="7"/>
        <v>7</v>
      </c>
      <c r="AL18" s="65">
        <f t="shared" si="7"/>
        <v>8</v>
      </c>
      <c r="AM18" s="65">
        <f t="shared" si="7"/>
        <v>9</v>
      </c>
      <c r="AN18" s="65">
        <f t="shared" si="7"/>
        <v>10</v>
      </c>
      <c r="AO18" s="65">
        <f t="shared" si="7"/>
        <v>11</v>
      </c>
      <c r="AP18" s="65">
        <f t="shared" si="7"/>
        <v>12</v>
      </c>
      <c r="AQ18" s="65">
        <f t="shared" si="7"/>
        <v>13</v>
      </c>
      <c r="AR18" s="65">
        <f t="shared" si="7"/>
        <v>14</v>
      </c>
      <c r="AS18" s="65">
        <f t="shared" si="7"/>
        <v>15</v>
      </c>
      <c r="BN18" s="65">
        <v>0</v>
      </c>
      <c r="BO18" s="65">
        <f t="shared" ref="BO18:CC18" si="8">BN18+1</f>
        <v>1</v>
      </c>
      <c r="BP18" s="65">
        <f t="shared" si="8"/>
        <v>2</v>
      </c>
      <c r="BQ18" s="65">
        <f t="shared" si="8"/>
        <v>3</v>
      </c>
      <c r="BR18" s="65">
        <f t="shared" si="8"/>
        <v>4</v>
      </c>
      <c r="BS18" s="65">
        <f t="shared" si="8"/>
        <v>5</v>
      </c>
      <c r="BT18" s="65">
        <f t="shared" si="8"/>
        <v>6</v>
      </c>
      <c r="BU18" s="65">
        <f t="shared" si="8"/>
        <v>7</v>
      </c>
      <c r="BV18" s="65">
        <f t="shared" si="8"/>
        <v>8</v>
      </c>
      <c r="BW18" s="65">
        <f t="shared" si="8"/>
        <v>9</v>
      </c>
      <c r="BX18" s="65">
        <f t="shared" si="8"/>
        <v>10</v>
      </c>
      <c r="BY18" s="65">
        <f t="shared" si="8"/>
        <v>11</v>
      </c>
      <c r="BZ18" s="65">
        <f t="shared" si="8"/>
        <v>12</v>
      </c>
      <c r="CA18" s="65">
        <f t="shared" si="8"/>
        <v>13</v>
      </c>
      <c r="CB18" s="65">
        <f t="shared" si="8"/>
        <v>14</v>
      </c>
      <c r="CC18" s="65">
        <f t="shared" si="8"/>
        <v>15</v>
      </c>
    </row>
    <row r="19" spans="3:81" x14ac:dyDescent="0.25">
      <c r="E19" s="65">
        <v>0</v>
      </c>
      <c r="J19" s="83" t="s">
        <v>254</v>
      </c>
      <c r="S19" s="83" t="s">
        <v>253</v>
      </c>
      <c r="V19" s="83" t="s">
        <v>252</v>
      </c>
    </row>
    <row r="20" spans="3:81" x14ac:dyDescent="0.25">
      <c r="AC20" s="65">
        <f t="shared" ref="AC20:AC34" si="9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65">
        <f t="shared" ref="AU20:AU33" si="10">+AU21+1</f>
        <v>15</v>
      </c>
      <c r="AV20" s="66"/>
      <c r="AW20" s="67"/>
      <c r="AX20" s="67"/>
      <c r="AY20" s="68"/>
      <c r="AZ20" s="67"/>
      <c r="BA20" s="67"/>
      <c r="BB20" s="67"/>
      <c r="BC20" s="67"/>
      <c r="BD20" s="67"/>
      <c r="BE20" s="67"/>
      <c r="BF20" s="67"/>
      <c r="BG20" s="67"/>
      <c r="BH20" s="68"/>
      <c r="BI20" s="67"/>
      <c r="BJ20" s="67"/>
      <c r="BK20" s="69"/>
      <c r="BM20" s="65">
        <f t="shared" ref="BM20:BM33" si="11">+BM21+1</f>
        <v>15</v>
      </c>
      <c r="BN20" s="66"/>
      <c r="BO20" s="67"/>
      <c r="BP20" s="67"/>
      <c r="BQ20" s="68"/>
      <c r="BR20" s="67"/>
      <c r="BS20" s="67"/>
      <c r="BT20" s="67"/>
      <c r="BU20" s="67"/>
      <c r="BV20" s="67"/>
      <c r="BW20" s="67"/>
      <c r="BX20" s="67"/>
      <c r="BY20" s="67"/>
      <c r="BZ20" s="68"/>
      <c r="CA20" s="67"/>
      <c r="CB20" s="67"/>
      <c r="CC20" s="69"/>
    </row>
    <row r="21" spans="3:81" x14ac:dyDescent="0.25">
      <c r="I21" s="65" t="s">
        <v>352</v>
      </c>
      <c r="L21" s="65" t="s">
        <v>352</v>
      </c>
      <c r="O21" s="225" t="s">
        <v>353</v>
      </c>
      <c r="R21" s="225" t="s">
        <v>353</v>
      </c>
      <c r="U21" s="225" t="s">
        <v>358</v>
      </c>
      <c r="AC21" s="65">
        <f t="shared" si="9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65">
        <f t="shared" si="10"/>
        <v>14</v>
      </c>
      <c r="AV21" s="70"/>
      <c r="AW21" s="71" t="s">
        <v>241</v>
      </c>
      <c r="AX21" s="71"/>
      <c r="AY21" s="72" t="s">
        <v>258</v>
      </c>
      <c r="AZ21" s="71"/>
      <c r="BA21" s="71"/>
      <c r="BB21" s="71"/>
      <c r="BC21" s="71" t="s">
        <v>242</v>
      </c>
      <c r="BD21" s="71"/>
      <c r="BE21" s="71"/>
      <c r="BF21" s="71"/>
      <c r="BG21" s="71"/>
      <c r="BH21" s="72" t="s">
        <v>257</v>
      </c>
      <c r="BI21" s="71"/>
      <c r="BJ21" s="71" t="s">
        <v>243</v>
      </c>
      <c r="BK21" s="73"/>
      <c r="BM21" s="65">
        <f t="shared" si="11"/>
        <v>14</v>
      </c>
      <c r="BN21" s="70"/>
      <c r="BO21" s="71" t="s">
        <v>241</v>
      </c>
      <c r="BP21" s="71"/>
      <c r="BQ21" s="72" t="s">
        <v>258</v>
      </c>
      <c r="BR21" s="71"/>
      <c r="BS21" s="71"/>
      <c r="BT21" s="71"/>
      <c r="BU21" s="71" t="s">
        <v>242</v>
      </c>
      <c r="BV21" s="71"/>
      <c r="BW21" s="71"/>
      <c r="BX21" s="71"/>
      <c r="BY21" s="71"/>
      <c r="BZ21" s="72" t="s">
        <v>257</v>
      </c>
      <c r="CA21" s="71"/>
      <c r="CB21" s="71" t="s">
        <v>243</v>
      </c>
      <c r="CC21" s="73"/>
    </row>
    <row r="22" spans="3:81" x14ac:dyDescent="0.25">
      <c r="C22" s="65">
        <f>+C23+1</f>
        <v>2</v>
      </c>
      <c r="D22" s="223"/>
      <c r="E22" s="223"/>
      <c r="F22" s="223"/>
      <c r="H22" s="65" t="s">
        <v>262</v>
      </c>
      <c r="I22" s="226">
        <v>0</v>
      </c>
      <c r="J22" s="226">
        <v>1</v>
      </c>
      <c r="K22" s="65" t="s">
        <v>259</v>
      </c>
      <c r="L22" s="226">
        <v>1</v>
      </c>
      <c r="M22" s="226">
        <v>0</v>
      </c>
      <c r="N22" s="65" t="s">
        <v>261</v>
      </c>
      <c r="O22" s="226">
        <v>2</v>
      </c>
      <c r="P22" s="226">
        <v>1</v>
      </c>
      <c r="Q22" s="65" t="s">
        <v>260</v>
      </c>
      <c r="R22" s="226">
        <v>1</v>
      </c>
      <c r="S22" s="226">
        <v>2</v>
      </c>
      <c r="U22" s="65" t="s">
        <v>354</v>
      </c>
      <c r="AC22" s="65">
        <f t="shared" si="9"/>
        <v>13</v>
      </c>
      <c r="AD22" s="10"/>
      <c r="AE22" s="9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0"/>
      <c r="AS22" s="9"/>
      <c r="AU22" s="65">
        <f t="shared" si="10"/>
        <v>13</v>
      </c>
      <c r="AV22" s="70"/>
      <c r="AW22" s="71"/>
      <c r="AX22" s="71"/>
      <c r="AY22" s="72"/>
      <c r="AZ22" s="71"/>
      <c r="BA22" s="71"/>
      <c r="BB22" s="71"/>
      <c r="BC22" s="71"/>
      <c r="BD22" s="71"/>
      <c r="BE22" s="71"/>
      <c r="BF22" s="71"/>
      <c r="BG22" s="71"/>
      <c r="BH22" s="72"/>
      <c r="BI22" s="71"/>
      <c r="BJ22" s="71"/>
      <c r="BK22" s="73"/>
      <c r="BM22" s="65">
        <f t="shared" si="11"/>
        <v>13</v>
      </c>
      <c r="BN22" s="70"/>
      <c r="BO22" s="71"/>
      <c r="BP22" s="71"/>
      <c r="BQ22" s="72"/>
      <c r="BR22" s="71"/>
      <c r="BS22" s="71"/>
      <c r="BT22" s="71"/>
      <c r="BU22" s="71"/>
      <c r="BV22" s="71"/>
      <c r="BW22" s="71"/>
      <c r="BX22" s="71"/>
      <c r="BY22" s="71"/>
      <c r="BZ22" s="72"/>
      <c r="CA22" s="71"/>
      <c r="CB22" s="71"/>
      <c r="CC22" s="73"/>
    </row>
    <row r="23" spans="3:81" x14ac:dyDescent="0.25">
      <c r="C23" s="65">
        <f>+C24+1</f>
        <v>1</v>
      </c>
      <c r="D23" s="223"/>
      <c r="E23" s="224"/>
      <c r="F23" s="223"/>
      <c r="H23" s="65" t="s">
        <v>262</v>
      </c>
      <c r="I23" s="226">
        <v>0</v>
      </c>
      <c r="J23" s="226">
        <v>1</v>
      </c>
      <c r="K23" s="65" t="s">
        <v>260</v>
      </c>
      <c r="L23" s="226">
        <v>1</v>
      </c>
      <c r="M23" s="226">
        <v>2</v>
      </c>
      <c r="N23" s="65" t="s">
        <v>261</v>
      </c>
      <c r="O23" s="226">
        <v>2</v>
      </c>
      <c r="P23" s="226">
        <v>1</v>
      </c>
      <c r="Q23" s="65" t="s">
        <v>259</v>
      </c>
      <c r="R23" s="226">
        <v>1</v>
      </c>
      <c r="S23" s="226">
        <v>0</v>
      </c>
      <c r="U23" s="65" t="s">
        <v>355</v>
      </c>
      <c r="AC23" s="65">
        <f t="shared" si="9"/>
        <v>12</v>
      </c>
      <c r="AD23" s="10"/>
      <c r="AE23" s="9"/>
      <c r="AF23" s="182"/>
      <c r="AG23" s="6"/>
      <c r="AH23" s="6"/>
      <c r="AI23" s="6"/>
      <c r="AJ23" s="136"/>
      <c r="AK23" s="6"/>
      <c r="AL23" s="6"/>
      <c r="AM23" s="136"/>
      <c r="AN23" s="6"/>
      <c r="AO23" s="6"/>
      <c r="AP23" s="6"/>
      <c r="AQ23" s="182"/>
      <c r="AR23" s="10"/>
      <c r="AS23" s="9"/>
      <c r="AU23" s="65">
        <f t="shared" si="10"/>
        <v>12</v>
      </c>
      <c r="AV23" s="74"/>
      <c r="AW23" s="72" t="s">
        <v>258</v>
      </c>
      <c r="AX23" s="72"/>
      <c r="AY23" s="81"/>
      <c r="AZ23" s="75"/>
      <c r="BA23" s="75"/>
      <c r="BB23" s="75"/>
      <c r="BC23" s="75" t="s">
        <v>261</v>
      </c>
      <c r="BD23" s="75"/>
      <c r="BE23" s="75"/>
      <c r="BF23" s="75"/>
      <c r="BG23" s="75"/>
      <c r="BH23" s="82"/>
      <c r="BI23" s="72"/>
      <c r="BJ23" s="72" t="s">
        <v>257</v>
      </c>
      <c r="BK23" s="76"/>
      <c r="BM23" s="65">
        <f t="shared" si="11"/>
        <v>12</v>
      </c>
      <c r="BN23" s="74"/>
      <c r="BO23" s="72" t="s">
        <v>258</v>
      </c>
      <c r="BP23" s="72"/>
      <c r="BQ23" s="81"/>
      <c r="BR23" s="75"/>
      <c r="BS23" s="75"/>
      <c r="BT23" s="75"/>
      <c r="BU23" s="75" t="s">
        <v>261</v>
      </c>
      <c r="BV23" s="75"/>
      <c r="BW23" s="75"/>
      <c r="BX23" s="75"/>
      <c r="BY23" s="75"/>
      <c r="BZ23" s="82"/>
      <c r="CA23" s="72"/>
      <c r="CB23" s="72" t="s">
        <v>257</v>
      </c>
      <c r="CC23" s="76"/>
    </row>
    <row r="24" spans="3:81" x14ac:dyDescent="0.25">
      <c r="C24" s="65">
        <v>0</v>
      </c>
      <c r="D24" s="223"/>
      <c r="E24" s="223"/>
      <c r="F24" s="223"/>
      <c r="H24" s="65" t="s">
        <v>261</v>
      </c>
      <c r="I24" s="226">
        <v>2</v>
      </c>
      <c r="J24" s="226">
        <v>1</v>
      </c>
      <c r="K24" s="65" t="s">
        <v>259</v>
      </c>
      <c r="L24" s="226">
        <v>1</v>
      </c>
      <c r="M24" s="226">
        <v>0</v>
      </c>
      <c r="N24" s="65" t="s">
        <v>262</v>
      </c>
      <c r="O24" s="226">
        <v>0</v>
      </c>
      <c r="P24" s="226">
        <v>1</v>
      </c>
      <c r="Q24" s="65" t="s">
        <v>260</v>
      </c>
      <c r="R24" s="226">
        <v>1</v>
      </c>
      <c r="S24" s="226">
        <v>2</v>
      </c>
      <c r="U24" s="65" t="s">
        <v>356</v>
      </c>
      <c r="AC24" s="65">
        <f t="shared" si="9"/>
        <v>11</v>
      </c>
      <c r="AD24" s="10"/>
      <c r="AE24" s="9"/>
      <c r="AF24" s="182"/>
      <c r="AG24" s="6"/>
      <c r="AH24" s="6"/>
      <c r="AI24" s="6"/>
      <c r="AJ24" s="136"/>
      <c r="AK24" s="6"/>
      <c r="AL24" s="6"/>
      <c r="AM24" s="136"/>
      <c r="AN24" s="6"/>
      <c r="AO24" s="6"/>
      <c r="AP24" s="6"/>
      <c r="AQ24" s="182"/>
      <c r="AR24" s="10"/>
      <c r="AS24" s="9"/>
      <c r="AU24" s="65">
        <f t="shared" si="10"/>
        <v>11</v>
      </c>
      <c r="AV24" s="70"/>
      <c r="AW24" s="71"/>
      <c r="AX24" s="71"/>
      <c r="AY24" s="75"/>
      <c r="AZ24" s="71"/>
      <c r="BA24" s="71"/>
      <c r="BB24" s="71"/>
      <c r="BC24" s="71"/>
      <c r="BD24" s="71"/>
      <c r="BE24" s="71"/>
      <c r="BF24" s="71"/>
      <c r="BG24" s="71"/>
      <c r="BH24" s="75"/>
      <c r="BI24" s="71"/>
      <c r="BJ24" s="71"/>
      <c r="BK24" s="73"/>
      <c r="BM24" s="65">
        <f t="shared" si="11"/>
        <v>11</v>
      </c>
      <c r="BN24" s="70"/>
      <c r="BO24" s="71"/>
      <c r="BP24" s="71"/>
      <c r="BQ24" s="75"/>
      <c r="BR24" s="71"/>
      <c r="BS24" s="71"/>
      <c r="BT24" s="71"/>
      <c r="BU24" s="71"/>
      <c r="BV24" s="71"/>
      <c r="BW24" s="71"/>
      <c r="BX24" s="71"/>
      <c r="BY24" s="71"/>
      <c r="BZ24" s="75"/>
      <c r="CA24" s="71"/>
      <c r="CB24" s="71"/>
      <c r="CC24" s="73"/>
    </row>
    <row r="25" spans="3:81" x14ac:dyDescent="0.25">
      <c r="D25" s="65">
        <v>0</v>
      </c>
      <c r="E25" s="65">
        <f>D25+1</f>
        <v>1</v>
      </c>
      <c r="F25" s="65">
        <f>E25+1</f>
        <v>2</v>
      </c>
      <c r="H25" s="65" t="s">
        <v>261</v>
      </c>
      <c r="I25" s="226">
        <v>2</v>
      </c>
      <c r="J25" s="226">
        <v>1</v>
      </c>
      <c r="K25" s="65" t="s">
        <v>260</v>
      </c>
      <c r="L25" s="226">
        <v>1</v>
      </c>
      <c r="M25" s="226">
        <v>2</v>
      </c>
      <c r="N25" s="65" t="s">
        <v>262</v>
      </c>
      <c r="O25" s="226">
        <v>0</v>
      </c>
      <c r="P25" s="226">
        <v>1</v>
      </c>
      <c r="Q25" s="65" t="s">
        <v>259</v>
      </c>
      <c r="R25" s="226">
        <v>1</v>
      </c>
      <c r="S25" s="226">
        <v>0</v>
      </c>
      <c r="U25" s="65" t="s">
        <v>357</v>
      </c>
      <c r="AC25" s="65">
        <f t="shared" si="9"/>
        <v>10</v>
      </c>
      <c r="AD25" s="10"/>
      <c r="AE25" s="9"/>
      <c r="AF25" s="182"/>
      <c r="AG25" s="6"/>
      <c r="AH25" s="6"/>
      <c r="AI25" s="6"/>
      <c r="AJ25" s="136"/>
      <c r="AK25" s="6"/>
      <c r="AL25" s="6"/>
      <c r="AM25" s="136"/>
      <c r="AN25" s="6"/>
      <c r="AO25" s="6"/>
      <c r="AP25" s="6"/>
      <c r="AQ25" s="182"/>
      <c r="AR25" s="10"/>
      <c r="AS25" s="9"/>
      <c r="AU25" s="65">
        <f t="shared" si="10"/>
        <v>10</v>
      </c>
      <c r="AV25" s="70"/>
      <c r="AW25" s="71"/>
      <c r="AX25" s="71"/>
      <c r="AY25" s="75"/>
      <c r="AZ25" s="71"/>
      <c r="BA25" s="71"/>
      <c r="BB25" s="71"/>
      <c r="BC25" s="71"/>
      <c r="BD25" s="71"/>
      <c r="BE25" s="71"/>
      <c r="BF25" s="71"/>
      <c r="BG25" s="71"/>
      <c r="BH25" s="75"/>
      <c r="BI25" s="71"/>
      <c r="BJ25" s="71"/>
      <c r="BK25" s="73"/>
      <c r="BM25" s="65">
        <f t="shared" si="11"/>
        <v>10</v>
      </c>
      <c r="BN25" s="70"/>
      <c r="BO25" s="71"/>
      <c r="BP25" s="71"/>
      <c r="BQ25" s="75"/>
      <c r="BR25" s="71"/>
      <c r="BS25" s="71"/>
      <c r="BT25" s="71"/>
      <c r="BU25" s="71"/>
      <c r="BV25" s="71"/>
      <c r="BW25" s="71"/>
      <c r="BX25" s="71"/>
      <c r="BY25" s="71"/>
      <c r="BZ25" s="75"/>
      <c r="CA25" s="71"/>
      <c r="CB25" s="71"/>
      <c r="CC25" s="73"/>
    </row>
    <row r="26" spans="3:81" x14ac:dyDescent="0.25">
      <c r="AC26" s="65">
        <f t="shared" si="9"/>
        <v>9</v>
      </c>
      <c r="AD26" s="10"/>
      <c r="AE26" s="9"/>
      <c r="AF26" s="182"/>
      <c r="AG26" s="136"/>
      <c r="AH26" s="136"/>
      <c r="AI26" s="214"/>
      <c r="AJ26" s="8"/>
      <c r="AK26" s="8"/>
      <c r="AL26" s="8"/>
      <c r="AM26" s="8"/>
      <c r="AN26" s="214"/>
      <c r="AO26" s="136"/>
      <c r="AP26" s="136"/>
      <c r="AQ26" s="182"/>
      <c r="AR26" s="10"/>
      <c r="AS26" s="9"/>
      <c r="AU26" s="65">
        <f t="shared" si="10"/>
        <v>9</v>
      </c>
      <c r="AV26" s="70"/>
      <c r="AX26" s="71"/>
      <c r="AY26" s="75"/>
      <c r="AZ26" s="71"/>
      <c r="BA26" s="71"/>
      <c r="BC26" s="71"/>
      <c r="BD26" s="71"/>
      <c r="BE26" s="71"/>
      <c r="BF26" s="71"/>
      <c r="BG26" s="71"/>
      <c r="BH26" s="75"/>
      <c r="BI26" s="71"/>
      <c r="BK26" s="73"/>
      <c r="BM26" s="65">
        <f t="shared" si="11"/>
        <v>9</v>
      </c>
      <c r="BN26" s="70"/>
      <c r="BP26" s="71"/>
      <c r="BQ26" s="75"/>
      <c r="BR26" s="71"/>
      <c r="BS26" s="71"/>
      <c r="BU26" s="71"/>
      <c r="BV26" s="71"/>
      <c r="BW26" s="71"/>
      <c r="BX26" s="71"/>
      <c r="BY26" s="71"/>
      <c r="BZ26" s="75"/>
      <c r="CA26" s="71"/>
      <c r="CC26" s="73"/>
    </row>
    <row r="27" spans="3:81" x14ac:dyDescent="0.25">
      <c r="AC27" s="65">
        <f t="shared" si="9"/>
        <v>8</v>
      </c>
      <c r="AD27" s="10"/>
      <c r="AE27" s="9"/>
      <c r="AF27" s="182"/>
      <c r="AG27" s="6"/>
      <c r="AH27" s="6"/>
      <c r="AI27" s="214"/>
      <c r="AJ27" s="137"/>
      <c r="AK27" s="137"/>
      <c r="AL27" s="137"/>
      <c r="AM27" s="137"/>
      <c r="AN27" s="214"/>
      <c r="AO27" s="6"/>
      <c r="AP27" s="6"/>
      <c r="AQ27" s="182"/>
      <c r="AR27" s="10"/>
      <c r="AS27" s="9"/>
      <c r="AU27" s="65">
        <f t="shared" si="10"/>
        <v>8</v>
      </c>
      <c r="AV27" s="70"/>
      <c r="AW27" s="71" t="s">
        <v>244</v>
      </c>
      <c r="AX27" s="71"/>
      <c r="AY27" s="75" t="s">
        <v>259</v>
      </c>
      <c r="AZ27" s="71"/>
      <c r="BA27" s="71"/>
      <c r="BB27" s="71"/>
      <c r="BC27" s="71" t="s">
        <v>245</v>
      </c>
      <c r="BD27" s="71"/>
      <c r="BE27" s="71"/>
      <c r="BF27" s="71"/>
      <c r="BG27" s="71"/>
      <c r="BH27" s="75" t="s">
        <v>260</v>
      </c>
      <c r="BI27" s="71"/>
      <c r="BJ27" s="71" t="s">
        <v>246</v>
      </c>
      <c r="BK27" s="73"/>
      <c r="BM27" s="65">
        <f t="shared" si="11"/>
        <v>8</v>
      </c>
      <c r="BN27" s="70"/>
      <c r="BO27" s="71" t="s">
        <v>244</v>
      </c>
      <c r="BP27" s="71"/>
      <c r="BQ27" s="75" t="s">
        <v>259</v>
      </c>
      <c r="BR27" s="71"/>
      <c r="BS27" s="71"/>
      <c r="BT27" s="71"/>
      <c r="BU27" s="71" t="s">
        <v>245</v>
      </c>
      <c r="BV27" s="71"/>
      <c r="BW27" s="71"/>
      <c r="BX27" s="71"/>
      <c r="BY27" s="71"/>
      <c r="BZ27" s="75" t="s">
        <v>260</v>
      </c>
      <c r="CA27" s="71"/>
      <c r="CB27" s="71" t="s">
        <v>246</v>
      </c>
      <c r="CC27" s="73"/>
    </row>
    <row r="28" spans="3:81" x14ac:dyDescent="0.25">
      <c r="AC28" s="65">
        <f t="shared" si="9"/>
        <v>7</v>
      </c>
      <c r="AD28" s="10"/>
      <c r="AE28" s="9"/>
      <c r="AF28" s="182"/>
      <c r="AG28" s="6"/>
      <c r="AH28" s="6"/>
      <c r="AI28" s="214"/>
      <c r="AJ28" s="137"/>
      <c r="AK28" s="137"/>
      <c r="AL28" s="137"/>
      <c r="AM28" s="137"/>
      <c r="AN28" s="214"/>
      <c r="AO28" s="6"/>
      <c r="AP28" s="6"/>
      <c r="AQ28" s="182"/>
      <c r="AR28" s="10"/>
      <c r="AS28" s="9"/>
      <c r="AU28" s="65">
        <f t="shared" si="10"/>
        <v>7</v>
      </c>
      <c r="AV28" s="70"/>
      <c r="AW28" s="71"/>
      <c r="AX28" s="71"/>
      <c r="AY28" s="75"/>
      <c r="AZ28" s="214"/>
      <c r="BA28" s="8"/>
      <c r="BB28" s="8"/>
      <c r="BC28" s="8"/>
      <c r="BD28" s="8"/>
      <c r="BE28" s="214"/>
      <c r="BF28" s="71"/>
      <c r="BG28" s="71"/>
      <c r="BH28" s="75"/>
      <c r="BI28" s="71"/>
      <c r="BJ28" s="71"/>
      <c r="BK28" s="73"/>
      <c r="BM28" s="65">
        <f t="shared" si="11"/>
        <v>7</v>
      </c>
      <c r="BN28" s="70"/>
      <c r="BO28" s="71"/>
      <c r="BP28" s="71"/>
      <c r="BQ28" s="75"/>
      <c r="BR28" s="71"/>
      <c r="BS28" s="71"/>
      <c r="BT28" s="214"/>
      <c r="BU28" s="8"/>
      <c r="BV28" s="8"/>
      <c r="BW28" s="8"/>
      <c r="BX28" s="8"/>
      <c r="BY28" s="214"/>
      <c r="BZ28" s="75"/>
      <c r="CA28" s="71"/>
      <c r="CB28" s="71"/>
      <c r="CC28" s="73"/>
    </row>
    <row r="29" spans="3:81" x14ac:dyDescent="0.25">
      <c r="AC29" s="65">
        <f t="shared" si="9"/>
        <v>6</v>
      </c>
      <c r="AD29" s="10"/>
      <c r="AE29" s="9"/>
      <c r="AF29" s="182"/>
      <c r="AG29" s="136"/>
      <c r="AH29" s="136"/>
      <c r="AI29" s="214"/>
      <c r="AJ29" s="8"/>
      <c r="AK29" s="8"/>
      <c r="AL29" s="8"/>
      <c r="AM29" s="8"/>
      <c r="AN29" s="214"/>
      <c r="AO29" s="136"/>
      <c r="AP29" s="136"/>
      <c r="AQ29" s="182"/>
      <c r="AR29" s="10"/>
      <c r="AS29" s="9"/>
      <c r="AU29" s="65">
        <f t="shared" si="10"/>
        <v>6</v>
      </c>
      <c r="AV29" s="70"/>
      <c r="AW29" s="71"/>
      <c r="AX29" s="71"/>
      <c r="AY29" s="75"/>
      <c r="AZ29" s="214"/>
      <c r="BA29" s="137"/>
      <c r="BB29" s="137"/>
      <c r="BC29" s="137"/>
      <c r="BD29" s="137"/>
      <c r="BE29" s="214"/>
      <c r="BF29" s="71"/>
      <c r="BG29" s="71"/>
      <c r="BH29" s="75"/>
      <c r="BI29" s="71"/>
      <c r="BJ29" s="71"/>
      <c r="BK29" s="73"/>
      <c r="BM29" s="65">
        <f t="shared" si="11"/>
        <v>6</v>
      </c>
      <c r="BN29" s="70"/>
      <c r="BO29" s="71"/>
      <c r="BP29" s="71"/>
      <c r="BQ29" s="75"/>
      <c r="BR29" s="71"/>
      <c r="BS29" s="71"/>
      <c r="BT29" s="214"/>
      <c r="BU29" s="137"/>
      <c r="BV29" s="137"/>
      <c r="BW29" s="137"/>
      <c r="BX29" s="137"/>
      <c r="BY29" s="214"/>
      <c r="BZ29" s="75"/>
      <c r="CA29" s="71"/>
      <c r="CB29" s="71"/>
      <c r="CC29" s="73"/>
    </row>
    <row r="30" spans="3:81" x14ac:dyDescent="0.25">
      <c r="AC30" s="65">
        <f t="shared" si="9"/>
        <v>5</v>
      </c>
      <c r="AD30" s="10"/>
      <c r="AE30" s="9"/>
      <c r="AF30" s="182"/>
      <c r="AG30" s="6"/>
      <c r="AH30" s="6"/>
      <c r="AI30" s="6"/>
      <c r="AJ30" s="136"/>
      <c r="AK30" s="6"/>
      <c r="AL30" s="6"/>
      <c r="AM30" s="136"/>
      <c r="AN30" s="6"/>
      <c r="AO30" s="6"/>
      <c r="AP30" s="6"/>
      <c r="AQ30" s="182"/>
      <c r="AR30" s="10"/>
      <c r="AS30" s="9"/>
      <c r="AU30" s="65">
        <f t="shared" si="10"/>
        <v>5</v>
      </c>
      <c r="AV30" s="70"/>
      <c r="AW30" s="71"/>
      <c r="AX30" s="71"/>
      <c r="AY30" s="75"/>
      <c r="AZ30" s="214"/>
      <c r="BA30" s="137"/>
      <c r="BB30" s="137"/>
      <c r="BC30" s="137"/>
      <c r="BD30" s="137"/>
      <c r="BE30" s="214"/>
      <c r="BF30" s="71"/>
      <c r="BG30" s="71"/>
      <c r="BH30" s="75"/>
      <c r="BI30" s="71"/>
      <c r="BJ30" s="71"/>
      <c r="BK30" s="73"/>
      <c r="BM30" s="65">
        <f t="shared" si="11"/>
        <v>5</v>
      </c>
      <c r="BN30" s="70"/>
      <c r="BO30" s="71"/>
      <c r="BP30" s="71"/>
      <c r="BQ30" s="75"/>
      <c r="BR30" s="71"/>
      <c r="BS30" s="71"/>
      <c r="BT30" s="214"/>
      <c r="BU30" s="137"/>
      <c r="BV30" s="137"/>
      <c r="BW30" s="137"/>
      <c r="BX30" s="137"/>
      <c r="BY30" s="214"/>
      <c r="BZ30" s="75"/>
      <c r="CA30" s="71"/>
      <c r="CB30" s="71"/>
      <c r="CC30" s="73"/>
    </row>
    <row r="31" spans="3:81" x14ac:dyDescent="0.25">
      <c r="E31" s="65">
        <v>0</v>
      </c>
      <c r="F31" s="65" t="s">
        <v>258</v>
      </c>
      <c r="AC31" s="65">
        <f t="shared" si="9"/>
        <v>4</v>
      </c>
      <c r="AD31" s="10"/>
      <c r="AE31" s="9"/>
      <c r="AF31" s="182"/>
      <c r="AG31" s="6"/>
      <c r="AH31" s="6"/>
      <c r="AI31" s="6"/>
      <c r="AJ31" s="136"/>
      <c r="AK31" s="6"/>
      <c r="AL31" s="6"/>
      <c r="AM31" s="136"/>
      <c r="AN31" s="6"/>
      <c r="AO31" s="6"/>
      <c r="AP31" s="6"/>
      <c r="AQ31" s="182"/>
      <c r="AR31" s="10"/>
      <c r="AS31" s="9"/>
      <c r="AU31" s="65">
        <f t="shared" si="10"/>
        <v>4</v>
      </c>
      <c r="AV31" s="70"/>
      <c r="AW31" s="71"/>
      <c r="AX31" s="71"/>
      <c r="AY31" s="75"/>
      <c r="AZ31" s="214"/>
      <c r="BA31" s="8"/>
      <c r="BB31" s="8"/>
      <c r="BC31" s="8"/>
      <c r="BD31" s="8"/>
      <c r="BE31" s="214"/>
      <c r="BF31" s="71"/>
      <c r="BG31" s="71"/>
      <c r="BH31" s="75"/>
      <c r="BI31" s="71"/>
      <c r="BJ31" s="71"/>
      <c r="BK31" s="73"/>
      <c r="BM31" s="65">
        <f t="shared" si="11"/>
        <v>4</v>
      </c>
      <c r="BN31" s="70"/>
      <c r="BO31" s="71"/>
      <c r="BP31" s="71"/>
      <c r="BQ31" s="75"/>
      <c r="BR31" s="71"/>
      <c r="BS31" s="71"/>
      <c r="BT31" s="214"/>
      <c r="BU31" s="8"/>
      <c r="BV31" s="8"/>
      <c r="BW31" s="8"/>
      <c r="BX31" s="8"/>
      <c r="BY31" s="214"/>
      <c r="BZ31" s="75"/>
      <c r="CA31" s="71"/>
      <c r="CB31" s="71"/>
      <c r="CC31" s="73"/>
    </row>
    <row r="32" spans="3:81" x14ac:dyDescent="0.25">
      <c r="E32" s="65">
        <v>1</v>
      </c>
      <c r="F32" s="65" t="s">
        <v>257</v>
      </c>
      <c r="AC32" s="65">
        <f t="shared" si="9"/>
        <v>3</v>
      </c>
      <c r="AD32" s="10"/>
      <c r="AE32" s="9"/>
      <c r="AF32" s="182"/>
      <c r="AG32" s="6"/>
      <c r="AH32" s="6"/>
      <c r="AI32" s="6"/>
      <c r="AJ32" s="136"/>
      <c r="AK32" s="6"/>
      <c r="AL32" s="6"/>
      <c r="AM32" s="136"/>
      <c r="AN32" s="6"/>
      <c r="AO32" s="6"/>
      <c r="AP32" s="6"/>
      <c r="AQ32" s="182"/>
      <c r="AR32" s="10"/>
      <c r="AS32" s="9"/>
      <c r="AU32" s="65">
        <f t="shared" si="10"/>
        <v>3</v>
      </c>
      <c r="AV32" s="74"/>
      <c r="AW32" s="72" t="s">
        <v>255</v>
      </c>
      <c r="AX32" s="72"/>
      <c r="AY32" s="82"/>
      <c r="AZ32" s="75"/>
      <c r="BA32" s="75"/>
      <c r="BB32" s="75"/>
      <c r="BC32" s="75" t="s">
        <v>262</v>
      </c>
      <c r="BD32" s="75"/>
      <c r="BE32" s="75"/>
      <c r="BF32" s="75"/>
      <c r="BG32" s="75"/>
      <c r="BH32" s="81"/>
      <c r="BI32" s="72"/>
      <c r="BJ32" s="72" t="s">
        <v>256</v>
      </c>
      <c r="BK32" s="76"/>
      <c r="BM32" s="65">
        <f t="shared" si="11"/>
        <v>3</v>
      </c>
      <c r="BN32" s="74"/>
      <c r="BO32" s="72" t="s">
        <v>255</v>
      </c>
      <c r="BP32" s="72"/>
      <c r="BQ32" s="82"/>
      <c r="BR32" s="75"/>
      <c r="BS32" s="75"/>
      <c r="BT32" s="75"/>
      <c r="BU32" s="75" t="s">
        <v>262</v>
      </c>
      <c r="BV32" s="75"/>
      <c r="BW32" s="75"/>
      <c r="BX32" s="75"/>
      <c r="BY32" s="75"/>
      <c r="BZ32" s="81"/>
      <c r="CA32" s="72"/>
      <c r="CB32" s="72" t="s">
        <v>256</v>
      </c>
      <c r="CC32" s="76"/>
    </row>
    <row r="33" spans="5:81" x14ac:dyDescent="0.25">
      <c r="E33" s="65">
        <v>2</v>
      </c>
      <c r="F33" s="65" t="s">
        <v>256</v>
      </c>
      <c r="AC33" s="65">
        <f t="shared" si="9"/>
        <v>2</v>
      </c>
      <c r="AD33" s="10"/>
      <c r="AE33" s="9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0"/>
      <c r="AS33" s="9"/>
      <c r="AU33" s="65">
        <f t="shared" si="10"/>
        <v>2</v>
      </c>
      <c r="AV33" s="70"/>
      <c r="AW33" s="71"/>
      <c r="AX33" s="71"/>
      <c r="AY33" s="72"/>
      <c r="AZ33" s="71"/>
      <c r="BA33" s="71"/>
      <c r="BB33" s="71"/>
      <c r="BC33" s="71"/>
      <c r="BD33" s="71"/>
      <c r="BE33" s="71"/>
      <c r="BF33" s="71"/>
      <c r="BG33" s="71"/>
      <c r="BH33" s="72"/>
      <c r="BI33" s="71"/>
      <c r="BJ33" s="71"/>
      <c r="BK33" s="73"/>
      <c r="BM33" s="65">
        <f t="shared" si="11"/>
        <v>2</v>
      </c>
      <c r="BN33" s="70"/>
      <c r="BO33" s="71"/>
      <c r="BP33" s="71"/>
      <c r="BQ33" s="72"/>
      <c r="BR33" s="71"/>
      <c r="BS33" s="71"/>
      <c r="BT33" s="71"/>
      <c r="BU33" s="71"/>
      <c r="BV33" s="71"/>
      <c r="BW33" s="71"/>
      <c r="BX33" s="71"/>
      <c r="BY33" s="71"/>
      <c r="BZ33" s="72"/>
      <c r="CA33" s="71"/>
      <c r="CB33" s="71"/>
      <c r="CC33" s="73"/>
    </row>
    <row r="34" spans="5:81" x14ac:dyDescent="0.25">
      <c r="E34" s="65">
        <v>3</v>
      </c>
      <c r="F34" s="65" t="s">
        <v>255</v>
      </c>
      <c r="AC34" s="65">
        <f t="shared" si="9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65">
        <f>+AU35+1</f>
        <v>1</v>
      </c>
      <c r="AV34" s="70"/>
      <c r="AW34" s="71" t="s">
        <v>247</v>
      </c>
      <c r="AX34" s="71"/>
      <c r="AY34" s="72" t="s">
        <v>255</v>
      </c>
      <c r="AZ34" s="71"/>
      <c r="BA34" s="71"/>
      <c r="BC34" s="71" t="s">
        <v>248</v>
      </c>
      <c r="BD34" s="71"/>
      <c r="BE34" s="71"/>
      <c r="BF34" s="71"/>
      <c r="BG34" s="71"/>
      <c r="BH34" s="72" t="s">
        <v>256</v>
      </c>
      <c r="BI34" s="71"/>
      <c r="BJ34" s="71" t="s">
        <v>249</v>
      </c>
      <c r="BK34" s="73"/>
      <c r="BM34" s="65">
        <f>+BM35+1</f>
        <v>1</v>
      </c>
      <c r="BN34" s="70"/>
      <c r="BO34" s="71" t="s">
        <v>247</v>
      </c>
      <c r="BP34" s="71"/>
      <c r="BQ34" s="72" t="s">
        <v>255</v>
      </c>
      <c r="BR34" s="71"/>
      <c r="BS34" s="71"/>
      <c r="BU34" s="71" t="s">
        <v>248</v>
      </c>
      <c r="BV34" s="71"/>
      <c r="BW34" s="71"/>
      <c r="BX34" s="71"/>
      <c r="BY34" s="71"/>
      <c r="BZ34" s="72" t="s">
        <v>256</v>
      </c>
      <c r="CA34" s="71"/>
      <c r="CB34" s="71" t="s">
        <v>249</v>
      </c>
      <c r="CC34" s="73"/>
    </row>
    <row r="35" spans="5:81" x14ac:dyDescent="0.25">
      <c r="E35" s="65">
        <v>4</v>
      </c>
      <c r="F35" s="65" t="s">
        <v>365</v>
      </c>
      <c r="AC35" s="65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65">
        <v>0</v>
      </c>
      <c r="AV35" s="77"/>
      <c r="AW35" s="78"/>
      <c r="AX35" s="78"/>
      <c r="AY35" s="79"/>
      <c r="AZ35" s="78"/>
      <c r="BA35" s="78"/>
      <c r="BB35" s="78"/>
      <c r="BC35" s="78"/>
      <c r="BD35" s="78"/>
      <c r="BE35" s="78"/>
      <c r="BF35" s="78"/>
      <c r="BG35" s="78"/>
      <c r="BH35" s="79"/>
      <c r="BI35" s="78"/>
      <c r="BJ35" s="78"/>
      <c r="BK35" s="80"/>
      <c r="BM35" s="65">
        <v>0</v>
      </c>
      <c r="BN35" s="77"/>
      <c r="BO35" s="78"/>
      <c r="BP35" s="78"/>
      <c r="BQ35" s="79"/>
      <c r="BR35" s="78"/>
      <c r="BS35" s="78"/>
      <c r="BT35" s="78"/>
      <c r="BU35" s="78"/>
      <c r="BV35" s="78"/>
      <c r="BW35" s="78"/>
      <c r="BX35" s="78"/>
      <c r="BY35" s="78"/>
      <c r="BZ35" s="79"/>
      <c r="CA35" s="78"/>
      <c r="CB35" s="78"/>
      <c r="CC35" s="80"/>
    </row>
    <row r="36" spans="5:81" x14ac:dyDescent="0.25">
      <c r="AC36"/>
      <c r="AD36" s="65">
        <v>0</v>
      </c>
      <c r="AE36" s="65">
        <f t="shared" ref="AE36:AS36" si="12">AD36+1</f>
        <v>1</v>
      </c>
      <c r="AF36" s="65">
        <f t="shared" si="12"/>
        <v>2</v>
      </c>
      <c r="AG36" s="65">
        <f t="shared" si="12"/>
        <v>3</v>
      </c>
      <c r="AH36" s="65">
        <f t="shared" si="12"/>
        <v>4</v>
      </c>
      <c r="AI36" s="65">
        <f t="shared" si="12"/>
        <v>5</v>
      </c>
      <c r="AJ36" s="65">
        <f t="shared" si="12"/>
        <v>6</v>
      </c>
      <c r="AK36" s="65">
        <f t="shared" si="12"/>
        <v>7</v>
      </c>
      <c r="AL36" s="65">
        <f t="shared" si="12"/>
        <v>8</v>
      </c>
      <c r="AM36" s="65">
        <f t="shared" si="12"/>
        <v>9</v>
      </c>
      <c r="AN36" s="65">
        <f t="shared" si="12"/>
        <v>10</v>
      </c>
      <c r="AO36" s="65">
        <f t="shared" si="12"/>
        <v>11</v>
      </c>
      <c r="AP36" s="65">
        <f t="shared" si="12"/>
        <v>12</v>
      </c>
      <c r="AQ36" s="65">
        <f t="shared" si="12"/>
        <v>13</v>
      </c>
      <c r="AR36" s="65">
        <f t="shared" si="12"/>
        <v>14</v>
      </c>
      <c r="AS36" s="65">
        <f t="shared" si="12"/>
        <v>15</v>
      </c>
      <c r="AV36" s="65">
        <v>0</v>
      </c>
      <c r="AW36" s="65">
        <f t="shared" ref="AW36:BK36" si="13">AV36+1</f>
        <v>1</v>
      </c>
      <c r="AX36" s="65">
        <f t="shared" si="13"/>
        <v>2</v>
      </c>
      <c r="AY36" s="65">
        <f t="shared" si="13"/>
        <v>3</v>
      </c>
      <c r="AZ36" s="65">
        <f t="shared" si="13"/>
        <v>4</v>
      </c>
      <c r="BA36" s="65">
        <f t="shared" si="13"/>
        <v>5</v>
      </c>
      <c r="BB36" s="65">
        <f t="shared" si="13"/>
        <v>6</v>
      </c>
      <c r="BC36" s="65">
        <f t="shared" si="13"/>
        <v>7</v>
      </c>
      <c r="BD36" s="65">
        <f t="shared" si="13"/>
        <v>8</v>
      </c>
      <c r="BE36" s="65">
        <f t="shared" si="13"/>
        <v>9</v>
      </c>
      <c r="BF36" s="65">
        <f t="shared" si="13"/>
        <v>10</v>
      </c>
      <c r="BG36" s="65">
        <f t="shared" si="13"/>
        <v>11</v>
      </c>
      <c r="BH36" s="65">
        <f t="shared" si="13"/>
        <v>12</v>
      </c>
      <c r="BI36" s="65">
        <f t="shared" si="13"/>
        <v>13</v>
      </c>
      <c r="BJ36" s="65">
        <f t="shared" si="13"/>
        <v>14</v>
      </c>
      <c r="BK36" s="65">
        <f t="shared" si="13"/>
        <v>15</v>
      </c>
      <c r="BN36" s="65">
        <v>0</v>
      </c>
      <c r="BO36" s="65">
        <f t="shared" ref="BO36:CC36" si="14">BN36+1</f>
        <v>1</v>
      </c>
      <c r="BP36" s="65">
        <f t="shared" si="14"/>
        <v>2</v>
      </c>
      <c r="BQ36" s="65">
        <f t="shared" si="14"/>
        <v>3</v>
      </c>
      <c r="BR36" s="65">
        <f t="shared" si="14"/>
        <v>4</v>
      </c>
      <c r="BS36" s="65">
        <f t="shared" si="14"/>
        <v>5</v>
      </c>
      <c r="BT36" s="65">
        <f t="shared" si="14"/>
        <v>6</v>
      </c>
      <c r="BU36" s="65">
        <f t="shared" si="14"/>
        <v>7</v>
      </c>
      <c r="BV36" s="65">
        <f t="shared" si="14"/>
        <v>8</v>
      </c>
      <c r="BW36" s="65">
        <f t="shared" si="14"/>
        <v>9</v>
      </c>
      <c r="BX36" s="65">
        <f t="shared" si="14"/>
        <v>10</v>
      </c>
      <c r="BY36" s="65">
        <f t="shared" si="14"/>
        <v>11</v>
      </c>
      <c r="BZ36" s="65">
        <f t="shared" si="14"/>
        <v>12</v>
      </c>
      <c r="CA36" s="65">
        <f t="shared" si="14"/>
        <v>13</v>
      </c>
      <c r="CB36" s="65">
        <f t="shared" si="14"/>
        <v>14</v>
      </c>
      <c r="CC36" s="65">
        <f t="shared" si="14"/>
        <v>15</v>
      </c>
    </row>
    <row r="38" spans="5:81" ht="14.45" x14ac:dyDescent="0.35">
      <c r="F38" s="65" t="s">
        <v>261</v>
      </c>
      <c r="G38" s="65" t="s">
        <v>241</v>
      </c>
      <c r="H38" s="65">
        <v>5</v>
      </c>
    </row>
    <row r="39" spans="5:81" ht="14.45" x14ac:dyDescent="0.35">
      <c r="F39" s="65" t="s">
        <v>262</v>
      </c>
      <c r="G39" s="65" t="s">
        <v>256</v>
      </c>
      <c r="H39" s="65">
        <v>7</v>
      </c>
    </row>
    <row r="40" spans="5:81" ht="14.45" x14ac:dyDescent="0.35">
      <c r="F40" s="65" t="s">
        <v>260</v>
      </c>
      <c r="G40" s="65" t="s">
        <v>256</v>
      </c>
      <c r="H40" s="65">
        <v>6</v>
      </c>
      <c r="S40" s="111" t="s">
        <v>367</v>
      </c>
      <c r="U40" s="238" t="s">
        <v>368</v>
      </c>
    </row>
    <row r="41" spans="5:81" ht="14.45" x14ac:dyDescent="0.35">
      <c r="F41" s="65" t="s">
        <v>259</v>
      </c>
      <c r="G41" s="65" t="s">
        <v>258</v>
      </c>
      <c r="H41" s="65">
        <v>4</v>
      </c>
      <c r="S41" s="111" t="s">
        <v>372</v>
      </c>
      <c r="T41" s="65">
        <v>4</v>
      </c>
      <c r="U41" s="238" t="s">
        <v>370</v>
      </c>
      <c r="AB41" s="238" t="s">
        <v>373</v>
      </c>
      <c r="AG41" s="65" t="s">
        <v>379</v>
      </c>
    </row>
    <row r="42" spans="5:81" ht="14.45" x14ac:dyDescent="0.35">
      <c r="S42" s="111" t="s">
        <v>378</v>
      </c>
      <c r="T42" s="65">
        <v>5</v>
      </c>
      <c r="U42" s="238" t="s">
        <v>371</v>
      </c>
      <c r="AB42" s="238" t="s">
        <v>375</v>
      </c>
      <c r="AG42" s="65" t="s">
        <v>380</v>
      </c>
    </row>
    <row r="43" spans="5:81" ht="14.45" x14ac:dyDescent="0.35">
      <c r="S43" s="111" t="s">
        <v>369</v>
      </c>
      <c r="T43" s="65">
        <v>6</v>
      </c>
      <c r="U43" s="238" t="s">
        <v>366</v>
      </c>
      <c r="AB43" s="238" t="s">
        <v>374</v>
      </c>
      <c r="AG43" s="65" t="s">
        <v>381</v>
      </c>
    </row>
    <row r="44" spans="5:81" ht="14.45" x14ac:dyDescent="0.35">
      <c r="S44" s="111" t="s">
        <v>377</v>
      </c>
      <c r="T44" s="65">
        <v>7</v>
      </c>
      <c r="U44" s="238" t="s">
        <v>372</v>
      </c>
      <c r="AB44" s="238" t="s">
        <v>376</v>
      </c>
      <c r="AG44" s="65" t="s">
        <v>382</v>
      </c>
    </row>
    <row r="46" spans="5:81" ht="14.45" x14ac:dyDescent="0.35">
      <c r="T46" s="111"/>
      <c r="U46" s="238"/>
    </row>
    <row r="47" spans="5:81" ht="14.45" x14ac:dyDescent="0.35">
      <c r="T47" s="111"/>
      <c r="U47" s="238"/>
    </row>
    <row r="48" spans="5:81" ht="14.45" x14ac:dyDescent="0.35">
      <c r="T48" s="111"/>
      <c r="U48" s="238"/>
    </row>
    <row r="49" spans="20:21" ht="14.45" x14ac:dyDescent="0.35">
      <c r="T49" s="111"/>
      <c r="U49" s="238"/>
    </row>
    <row r="50" spans="20:21" ht="14.45" x14ac:dyDescent="0.35">
      <c r="T50" s="111"/>
      <c r="U50" s="237"/>
    </row>
  </sheetData>
  <pageMargins left="0.7" right="0.7" top="0.75" bottom="0.75" header="0.3" footer="0.3"/>
  <pageSetup orientation="portrait" horizontalDpi="0" verticalDpi="0" r:id="rId1"/>
  <picture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K32"/>
  <sheetViews>
    <sheetView zoomScale="75" zoomScaleNormal="75" workbookViewId="0">
      <selection activeCell="I5" sqref="I5"/>
    </sheetView>
  </sheetViews>
  <sheetFormatPr defaultColWidth="2.42578125" defaultRowHeight="15" x14ac:dyDescent="0.25"/>
  <cols>
    <col min="1" max="61" width="2.42578125" style="65"/>
    <col min="62" max="62" width="2.42578125" style="111"/>
    <col min="63" max="63" width="2.42578125" style="112"/>
    <col min="64" max="16384" width="2.42578125" style="65"/>
  </cols>
  <sheetData>
    <row r="2" spans="2:63" x14ac:dyDescent="0.25">
      <c r="B2" s="66"/>
      <c r="C2" s="67"/>
      <c r="D2" s="92" t="s">
        <v>261</v>
      </c>
      <c r="E2" s="67"/>
      <c r="F2" s="67"/>
      <c r="G2" s="69"/>
      <c r="H2" s="66"/>
      <c r="I2" s="67"/>
      <c r="J2" s="92" t="s">
        <v>261</v>
      </c>
      <c r="K2" s="67"/>
      <c r="L2" s="67"/>
      <c r="M2" s="69"/>
      <c r="N2" s="66"/>
      <c r="O2" s="67"/>
      <c r="P2" s="92" t="s">
        <v>261</v>
      </c>
      <c r="Q2" s="67"/>
      <c r="R2" s="67"/>
      <c r="S2" s="69"/>
      <c r="U2" s="66"/>
      <c r="V2" s="67"/>
      <c r="W2" s="92" t="s">
        <v>261</v>
      </c>
      <c r="X2" s="67"/>
      <c r="Y2" s="67"/>
      <c r="Z2" s="69"/>
      <c r="AA2" s="66"/>
      <c r="AB2" s="67"/>
      <c r="AC2" s="92" t="s">
        <v>261</v>
      </c>
      <c r="AD2" s="67"/>
      <c r="AE2" s="67"/>
      <c r="AF2" s="69"/>
      <c r="AH2" s="99"/>
      <c r="AI2" s="92"/>
      <c r="AJ2" s="92" t="s">
        <v>261</v>
      </c>
      <c r="AK2" s="92"/>
      <c r="AL2" s="92"/>
      <c r="AM2" s="107"/>
      <c r="AO2" s="96"/>
      <c r="AP2" s="97"/>
      <c r="AQ2" s="97" t="s">
        <v>261</v>
      </c>
      <c r="AR2" s="97"/>
      <c r="AS2" s="97"/>
      <c r="AT2" s="98"/>
      <c r="AU2" s="99"/>
      <c r="AV2" s="92"/>
      <c r="AW2" s="92" t="s">
        <v>261</v>
      </c>
      <c r="AX2" s="92"/>
      <c r="AY2" s="92"/>
      <c r="AZ2" s="107"/>
      <c r="BA2" s="96"/>
      <c r="BB2" s="97"/>
      <c r="BC2" s="97" t="s">
        <v>261</v>
      </c>
      <c r="BD2" s="97"/>
      <c r="BE2" s="97"/>
      <c r="BF2" s="98"/>
      <c r="BJ2" s="111" t="s">
        <v>263</v>
      </c>
      <c r="BK2" s="112" t="s">
        <v>291</v>
      </c>
    </row>
    <row r="3" spans="2:63" x14ac:dyDescent="0.25">
      <c r="B3" s="70"/>
      <c r="C3" s="91"/>
      <c r="D3" s="109"/>
      <c r="E3" s="109"/>
      <c r="F3" s="91"/>
      <c r="G3" s="89"/>
      <c r="H3" s="90"/>
      <c r="I3" s="91"/>
      <c r="J3" s="109"/>
      <c r="K3" s="109"/>
      <c r="L3" s="91"/>
      <c r="M3" s="89"/>
      <c r="N3" s="90"/>
      <c r="O3" s="91"/>
      <c r="P3" s="109"/>
      <c r="Q3" s="109"/>
      <c r="R3" s="91"/>
      <c r="S3" s="73"/>
      <c r="U3" s="70"/>
      <c r="V3" s="91"/>
      <c r="W3" s="109"/>
      <c r="X3" s="109"/>
      <c r="Y3" s="91"/>
      <c r="Z3" s="89"/>
      <c r="AA3" s="90"/>
      <c r="AB3" s="91"/>
      <c r="AC3" s="109"/>
      <c r="AD3" s="109"/>
      <c r="AE3" s="91"/>
      <c r="AF3" s="73"/>
      <c r="AH3" s="100"/>
      <c r="AI3" s="91"/>
      <c r="AJ3" s="109"/>
      <c r="AK3" s="109"/>
      <c r="AL3" s="91"/>
      <c r="AM3" s="102"/>
      <c r="AO3" s="100"/>
      <c r="AP3" s="101"/>
      <c r="AQ3" s="101"/>
      <c r="AR3" s="101"/>
      <c r="AS3" s="101"/>
      <c r="AT3" s="102"/>
      <c r="AU3" s="100"/>
      <c r="AV3" s="91"/>
      <c r="AW3" s="109"/>
      <c r="AX3" s="109"/>
      <c r="AY3" s="91"/>
      <c r="AZ3" s="102"/>
      <c r="BA3" s="100"/>
      <c r="BB3" s="101"/>
      <c r="BC3" s="101"/>
      <c r="BD3" s="101"/>
      <c r="BE3" s="101"/>
      <c r="BF3" s="102"/>
      <c r="BJ3" s="111" t="s">
        <v>264</v>
      </c>
      <c r="BK3" s="112" t="s">
        <v>292</v>
      </c>
    </row>
    <row r="4" spans="2:63" x14ac:dyDescent="0.25">
      <c r="B4" s="70"/>
      <c r="C4" s="109"/>
      <c r="D4" s="71"/>
      <c r="E4" s="71"/>
      <c r="F4" s="71"/>
      <c r="G4" s="73" t="s">
        <v>260</v>
      </c>
      <c r="H4" s="70"/>
      <c r="I4" s="71"/>
      <c r="J4" s="71"/>
      <c r="K4" s="71"/>
      <c r="L4" s="71"/>
      <c r="M4" s="73" t="s">
        <v>260</v>
      </c>
      <c r="N4" s="70"/>
      <c r="O4" s="71"/>
      <c r="P4" s="71"/>
      <c r="Q4" s="71"/>
      <c r="R4" s="109"/>
      <c r="S4" s="95" t="s">
        <v>260</v>
      </c>
      <c r="U4" s="70"/>
      <c r="V4" s="109"/>
      <c r="W4" s="71"/>
      <c r="X4" s="71"/>
      <c r="Y4" s="71"/>
      <c r="Z4" s="73" t="s">
        <v>260</v>
      </c>
      <c r="AA4" s="70"/>
      <c r="AB4" s="71"/>
      <c r="AC4" s="71"/>
      <c r="AD4" s="71"/>
      <c r="AE4" s="109"/>
      <c r="AF4" s="95" t="s">
        <v>260</v>
      </c>
      <c r="AH4" s="93"/>
      <c r="AI4" s="109"/>
      <c r="AJ4" s="71"/>
      <c r="AK4" s="71"/>
      <c r="AL4" s="109"/>
      <c r="AM4" s="95" t="s">
        <v>260</v>
      </c>
      <c r="AO4" s="100"/>
      <c r="AP4" s="101"/>
      <c r="AQ4" s="101"/>
      <c r="AR4" s="101"/>
      <c r="AS4" s="101"/>
      <c r="AT4" s="102" t="s">
        <v>260</v>
      </c>
      <c r="AU4" s="93"/>
      <c r="AV4" s="109"/>
      <c r="AW4" s="71"/>
      <c r="AX4" s="71"/>
      <c r="AY4" s="109"/>
      <c r="AZ4" s="95" t="s">
        <v>260</v>
      </c>
      <c r="BA4" s="100"/>
      <c r="BB4" s="101"/>
      <c r="BC4" s="101"/>
      <c r="BD4" s="101"/>
      <c r="BE4" s="101"/>
      <c r="BF4" s="102" t="s">
        <v>260</v>
      </c>
      <c r="BJ4" s="111" t="s">
        <v>265</v>
      </c>
      <c r="BK4" s="112" t="s">
        <v>293</v>
      </c>
    </row>
    <row r="5" spans="2:63" x14ac:dyDescent="0.25">
      <c r="B5" s="93" t="s">
        <v>259</v>
      </c>
      <c r="C5" s="109"/>
      <c r="D5" s="71"/>
      <c r="E5" s="71"/>
      <c r="F5" s="71"/>
      <c r="G5" s="73"/>
      <c r="H5" s="70" t="s">
        <v>259</v>
      </c>
      <c r="I5" s="71"/>
      <c r="J5" s="71"/>
      <c r="K5" s="71"/>
      <c r="L5" s="71"/>
      <c r="M5" s="73"/>
      <c r="N5" s="70" t="s">
        <v>259</v>
      </c>
      <c r="O5" s="71"/>
      <c r="P5" s="71"/>
      <c r="Q5" s="71"/>
      <c r="R5" s="109"/>
      <c r="S5" s="73"/>
      <c r="U5" s="93" t="s">
        <v>259</v>
      </c>
      <c r="V5" s="109"/>
      <c r="W5" s="71"/>
      <c r="X5" s="71"/>
      <c r="Y5" s="71"/>
      <c r="Z5" s="73"/>
      <c r="AA5" s="70" t="s">
        <v>259</v>
      </c>
      <c r="AB5" s="71"/>
      <c r="AC5" s="71"/>
      <c r="AD5" s="71"/>
      <c r="AE5" s="109"/>
      <c r="AF5" s="73"/>
      <c r="AH5" s="93" t="s">
        <v>259</v>
      </c>
      <c r="AI5" s="109"/>
      <c r="AJ5" s="71"/>
      <c r="AK5" s="71"/>
      <c r="AL5" s="109"/>
      <c r="AM5" s="95"/>
      <c r="AO5" s="100" t="s">
        <v>259</v>
      </c>
      <c r="AP5" s="101"/>
      <c r="AQ5" s="101"/>
      <c r="AR5" s="101"/>
      <c r="AS5" s="101"/>
      <c r="AT5" s="102"/>
      <c r="AU5" s="93" t="s">
        <v>259</v>
      </c>
      <c r="AV5" s="109"/>
      <c r="AW5" s="71"/>
      <c r="AX5" s="71"/>
      <c r="AY5" s="109"/>
      <c r="AZ5" s="95"/>
      <c r="BA5" s="100" t="s">
        <v>259</v>
      </c>
      <c r="BB5" s="101"/>
      <c r="BC5" s="101"/>
      <c r="BD5" s="101"/>
      <c r="BE5" s="101"/>
      <c r="BF5" s="102"/>
      <c r="BJ5" s="111" t="s">
        <v>266</v>
      </c>
      <c r="BK5" s="112" t="s">
        <v>294</v>
      </c>
    </row>
    <row r="6" spans="2:63" x14ac:dyDescent="0.25">
      <c r="B6" s="70"/>
      <c r="C6" s="91"/>
      <c r="D6" s="71"/>
      <c r="E6" s="71"/>
      <c r="F6" s="71"/>
      <c r="G6" s="73"/>
      <c r="H6" s="70"/>
      <c r="I6" s="71"/>
      <c r="J6" s="71"/>
      <c r="K6" s="71"/>
      <c r="L6" s="71"/>
      <c r="M6" s="73"/>
      <c r="N6" s="70"/>
      <c r="O6" s="71"/>
      <c r="P6" s="71"/>
      <c r="Q6" s="71"/>
      <c r="R6" s="91"/>
      <c r="S6" s="73"/>
      <c r="U6" s="70"/>
      <c r="V6" s="91"/>
      <c r="W6" s="71"/>
      <c r="X6" s="71"/>
      <c r="Y6" s="71"/>
      <c r="Z6" s="73"/>
      <c r="AA6" s="70"/>
      <c r="AB6" s="71"/>
      <c r="AC6" s="71"/>
      <c r="AD6" s="71"/>
      <c r="AE6" s="91"/>
      <c r="AF6" s="73"/>
      <c r="AH6" s="93"/>
      <c r="AI6" s="91"/>
      <c r="AJ6" s="71"/>
      <c r="AK6" s="71"/>
      <c r="AL6" s="91"/>
      <c r="AM6" s="95"/>
      <c r="AO6" s="100"/>
      <c r="AP6" s="101"/>
      <c r="AQ6" s="101"/>
      <c r="AR6" s="101"/>
      <c r="AS6" s="101"/>
      <c r="AT6" s="102"/>
      <c r="AU6" s="93"/>
      <c r="AV6" s="91"/>
      <c r="AW6" s="71"/>
      <c r="AX6" s="71"/>
      <c r="AY6" s="91"/>
      <c r="AZ6" s="95"/>
      <c r="BA6" s="100"/>
      <c r="BB6" s="101"/>
      <c r="BC6" s="101"/>
      <c r="BD6" s="101"/>
      <c r="BE6" s="101"/>
      <c r="BF6" s="102"/>
    </row>
    <row r="7" spans="2:63" x14ac:dyDescent="0.25">
      <c r="B7" s="77"/>
      <c r="C7" s="87"/>
      <c r="D7" s="78"/>
      <c r="E7" s="78" t="s">
        <v>262</v>
      </c>
      <c r="F7" s="78"/>
      <c r="G7" s="80"/>
      <c r="H7" s="77"/>
      <c r="I7" s="78"/>
      <c r="J7" s="78"/>
      <c r="K7" s="78" t="s">
        <v>262</v>
      </c>
      <c r="L7" s="78"/>
      <c r="M7" s="80"/>
      <c r="N7" s="77"/>
      <c r="O7" s="78"/>
      <c r="P7" s="78"/>
      <c r="Q7" s="78" t="s">
        <v>262</v>
      </c>
      <c r="R7" s="87"/>
      <c r="S7" s="80"/>
      <c r="U7" s="77"/>
      <c r="V7" s="87"/>
      <c r="W7" s="78"/>
      <c r="X7" s="78" t="s">
        <v>262</v>
      </c>
      <c r="Y7" s="78"/>
      <c r="Z7" s="80"/>
      <c r="AA7" s="77"/>
      <c r="AB7" s="78"/>
      <c r="AC7" s="78"/>
      <c r="AD7" s="78" t="s">
        <v>262</v>
      </c>
      <c r="AE7" s="87"/>
      <c r="AF7" s="80"/>
      <c r="AH7" s="106"/>
      <c r="AI7" s="87"/>
      <c r="AJ7" s="78"/>
      <c r="AK7" s="78" t="s">
        <v>262</v>
      </c>
      <c r="AL7" s="87"/>
      <c r="AM7" s="108"/>
      <c r="AO7" s="103"/>
      <c r="AP7" s="104"/>
      <c r="AQ7" s="104"/>
      <c r="AR7" s="104" t="s">
        <v>262</v>
      </c>
      <c r="AS7" s="104"/>
      <c r="AT7" s="105"/>
      <c r="AU7" s="106"/>
      <c r="AV7" s="87"/>
      <c r="AW7" s="78"/>
      <c r="AX7" s="78" t="s">
        <v>262</v>
      </c>
      <c r="AY7" s="87"/>
      <c r="AZ7" s="108"/>
      <c r="BA7" s="103"/>
      <c r="BB7" s="104"/>
      <c r="BC7" s="104"/>
      <c r="BD7" s="104" t="s">
        <v>262</v>
      </c>
      <c r="BE7" s="104"/>
      <c r="BF7" s="105"/>
      <c r="BJ7" s="111" t="s">
        <v>267</v>
      </c>
      <c r="BK7" s="112" t="s">
        <v>279</v>
      </c>
    </row>
    <row r="8" spans="2:63" x14ac:dyDescent="0.25">
      <c r="B8" s="66"/>
      <c r="C8" s="88"/>
      <c r="D8" s="67" t="s">
        <v>261</v>
      </c>
      <c r="E8" s="67"/>
      <c r="F8" s="67"/>
      <c r="G8" s="69"/>
      <c r="H8" s="66"/>
      <c r="I8" s="67"/>
      <c r="J8" s="67" t="s">
        <v>261</v>
      </c>
      <c r="K8" s="67"/>
      <c r="L8" s="67"/>
      <c r="M8" s="69"/>
      <c r="N8" s="66"/>
      <c r="O8" s="67"/>
      <c r="P8" s="67" t="s">
        <v>261</v>
      </c>
      <c r="Q8" s="67"/>
      <c r="R8" s="88"/>
      <c r="S8" s="69"/>
      <c r="U8" s="66"/>
      <c r="V8" s="88"/>
      <c r="W8" s="67" t="s">
        <v>261</v>
      </c>
      <c r="X8" s="67"/>
      <c r="Y8" s="67"/>
      <c r="Z8" s="69"/>
      <c r="AA8" s="66"/>
      <c r="AB8" s="67"/>
      <c r="AC8" s="67" t="s">
        <v>261</v>
      </c>
      <c r="AD8" s="67"/>
      <c r="AE8" s="88"/>
      <c r="AF8" s="69"/>
      <c r="AH8" s="99"/>
      <c r="AI8" s="88"/>
      <c r="AJ8" s="67" t="s">
        <v>261</v>
      </c>
      <c r="AK8" s="67"/>
      <c r="AL8" s="88"/>
      <c r="AM8" s="98"/>
      <c r="AO8" s="99"/>
      <c r="AP8" s="97"/>
      <c r="AQ8" s="92" t="s">
        <v>261</v>
      </c>
      <c r="AR8" s="92"/>
      <c r="AS8" s="92"/>
      <c r="AT8" s="107"/>
      <c r="AU8" s="99"/>
      <c r="AV8" s="88" t="s">
        <v>303</v>
      </c>
      <c r="AW8" s="67" t="s">
        <v>261</v>
      </c>
      <c r="AX8" s="67"/>
      <c r="AY8" s="88" t="s">
        <v>302</v>
      </c>
      <c r="AZ8" s="107"/>
      <c r="BA8" s="99"/>
      <c r="BB8" s="92"/>
      <c r="BC8" s="92" t="s">
        <v>261</v>
      </c>
      <c r="BD8" s="92"/>
      <c r="BE8" s="97"/>
      <c r="BF8" s="107"/>
      <c r="BJ8" s="111" t="s">
        <v>268</v>
      </c>
      <c r="BK8" s="112" t="s">
        <v>280</v>
      </c>
    </row>
    <row r="9" spans="2:63" x14ac:dyDescent="0.25">
      <c r="B9" s="70"/>
      <c r="C9" s="91"/>
      <c r="D9" s="71"/>
      <c r="E9" s="71"/>
      <c r="F9" s="71"/>
      <c r="G9" s="73"/>
      <c r="H9" s="70"/>
      <c r="I9" s="71"/>
      <c r="J9" s="71"/>
      <c r="K9" s="71"/>
      <c r="L9" s="71"/>
      <c r="M9" s="73"/>
      <c r="N9" s="70"/>
      <c r="O9" s="71"/>
      <c r="P9" s="71"/>
      <c r="Q9" s="71"/>
      <c r="R9" s="91"/>
      <c r="S9" s="73"/>
      <c r="U9" s="70"/>
      <c r="V9" s="91"/>
      <c r="W9" s="71"/>
      <c r="X9" s="71"/>
      <c r="Y9" s="71"/>
      <c r="Z9" s="73"/>
      <c r="AA9" s="70"/>
      <c r="AB9" s="71"/>
      <c r="AC9" s="71"/>
      <c r="AD9" s="71"/>
      <c r="AE9" s="91"/>
      <c r="AF9" s="73"/>
      <c r="AH9" s="100"/>
      <c r="AI9" s="91"/>
      <c r="AJ9" s="71"/>
      <c r="AK9" s="71"/>
      <c r="AL9" s="91"/>
      <c r="AM9" s="102"/>
      <c r="AO9" s="93"/>
      <c r="AP9" s="91"/>
      <c r="AQ9" s="109"/>
      <c r="AR9" s="109"/>
      <c r="AS9" s="91"/>
      <c r="AT9" s="89"/>
      <c r="AU9" s="90" t="s">
        <v>304</v>
      </c>
      <c r="AV9" s="91" t="s">
        <v>258</v>
      </c>
      <c r="AW9" s="71"/>
      <c r="AX9" s="71"/>
      <c r="AY9" s="91" t="s">
        <v>257</v>
      </c>
      <c r="AZ9" s="89" t="s">
        <v>301</v>
      </c>
      <c r="BA9" s="90"/>
      <c r="BB9" s="91"/>
      <c r="BC9" s="109"/>
      <c r="BD9" s="109"/>
      <c r="BE9" s="91"/>
      <c r="BF9" s="95"/>
      <c r="BJ9" s="111" t="s">
        <v>269</v>
      </c>
      <c r="BK9" s="112" t="s">
        <v>281</v>
      </c>
    </row>
    <row r="10" spans="2:63" x14ac:dyDescent="0.25">
      <c r="B10" s="70"/>
      <c r="C10" s="91"/>
      <c r="D10" s="71"/>
      <c r="E10" s="71"/>
      <c r="F10" s="71"/>
      <c r="G10" s="73" t="s">
        <v>260</v>
      </c>
      <c r="H10" s="70"/>
      <c r="I10" s="71"/>
      <c r="J10" s="71"/>
      <c r="K10" s="71"/>
      <c r="L10" s="71"/>
      <c r="M10" s="73" t="s">
        <v>260</v>
      </c>
      <c r="N10" s="70"/>
      <c r="O10" s="71"/>
      <c r="P10" s="71"/>
      <c r="Q10" s="71"/>
      <c r="R10" s="109"/>
      <c r="S10" s="95" t="s">
        <v>260</v>
      </c>
      <c r="U10" s="70"/>
      <c r="V10" s="91"/>
      <c r="W10" s="71"/>
      <c r="X10" s="71"/>
      <c r="Y10" s="71"/>
      <c r="Z10" s="73" t="s">
        <v>260</v>
      </c>
      <c r="AA10" s="70"/>
      <c r="AB10" s="71"/>
      <c r="AC10" s="71"/>
      <c r="AD10" s="71"/>
      <c r="AE10" s="109"/>
      <c r="AF10" s="95" t="s">
        <v>260</v>
      </c>
      <c r="AH10" s="100"/>
      <c r="AI10" s="109"/>
      <c r="AJ10" s="71"/>
      <c r="AK10" s="71"/>
      <c r="AL10" s="109"/>
      <c r="AM10" s="102" t="s">
        <v>260</v>
      </c>
      <c r="AO10" s="93"/>
      <c r="AP10" s="109"/>
      <c r="AQ10" s="71"/>
      <c r="AR10" s="71"/>
      <c r="AS10" s="71"/>
      <c r="AT10" s="73" t="s">
        <v>260</v>
      </c>
      <c r="AU10" s="70"/>
      <c r="AV10" s="71"/>
      <c r="AW10" s="71"/>
      <c r="AX10" s="71"/>
      <c r="AY10" s="71"/>
      <c r="AZ10" s="73" t="s">
        <v>260</v>
      </c>
      <c r="BA10" s="70"/>
      <c r="BB10" s="71"/>
      <c r="BC10" s="71"/>
      <c r="BD10" s="71"/>
      <c r="BE10" s="109"/>
      <c r="BF10" s="95" t="s">
        <v>260</v>
      </c>
      <c r="BJ10" s="111" t="s">
        <v>270</v>
      </c>
      <c r="BK10" s="112" t="s">
        <v>282</v>
      </c>
    </row>
    <row r="11" spans="2:63" x14ac:dyDescent="0.25">
      <c r="B11" s="93" t="s">
        <v>259</v>
      </c>
      <c r="C11" s="91"/>
      <c r="D11" s="71"/>
      <c r="E11" s="71"/>
      <c r="F11" s="71"/>
      <c r="G11" s="73"/>
      <c r="H11" s="70" t="s">
        <v>259</v>
      </c>
      <c r="I11" s="71"/>
      <c r="J11" s="71"/>
      <c r="K11" s="71"/>
      <c r="L11" s="71"/>
      <c r="M11" s="73"/>
      <c r="N11" s="70" t="s">
        <v>259</v>
      </c>
      <c r="O11" s="71"/>
      <c r="P11" s="71"/>
      <c r="Q11" s="71"/>
      <c r="R11" s="109"/>
      <c r="S11" s="73"/>
      <c r="U11" s="93" t="s">
        <v>259</v>
      </c>
      <c r="V11" s="91"/>
      <c r="W11" s="71"/>
      <c r="X11" s="71"/>
      <c r="Y11" s="71"/>
      <c r="Z11" s="73"/>
      <c r="AA11" s="70" t="s">
        <v>259</v>
      </c>
      <c r="AB11" s="71"/>
      <c r="AC11" s="71"/>
      <c r="AD11" s="71"/>
      <c r="AE11" s="109"/>
      <c r="AF11" s="73"/>
      <c r="AH11" s="100" t="s">
        <v>259</v>
      </c>
      <c r="AI11" s="109"/>
      <c r="AJ11" s="71"/>
      <c r="AK11" s="71"/>
      <c r="AL11" s="109"/>
      <c r="AM11" s="102"/>
      <c r="AO11" s="93" t="s">
        <v>259</v>
      </c>
      <c r="AP11" s="109"/>
      <c r="AQ11" s="71"/>
      <c r="AR11" s="71"/>
      <c r="AS11" s="71"/>
      <c r="AT11" s="73"/>
      <c r="AU11" s="70" t="s">
        <v>259</v>
      </c>
      <c r="AV11" s="71"/>
      <c r="AW11" s="71"/>
      <c r="AX11" s="71"/>
      <c r="AY11" s="71"/>
      <c r="AZ11" s="73"/>
      <c r="BA11" s="70" t="s">
        <v>259</v>
      </c>
      <c r="BB11" s="71"/>
      <c r="BC11" s="71"/>
      <c r="BD11" s="71"/>
      <c r="BE11" s="109"/>
      <c r="BF11" s="95"/>
    </row>
    <row r="12" spans="2:63" x14ac:dyDescent="0.25">
      <c r="B12" s="70"/>
      <c r="C12" s="91"/>
      <c r="D12" s="71"/>
      <c r="E12" s="71"/>
      <c r="F12" s="71"/>
      <c r="G12" s="73"/>
      <c r="H12" s="70"/>
      <c r="I12" s="71"/>
      <c r="J12" s="71"/>
      <c r="K12" s="71"/>
      <c r="L12" s="71"/>
      <c r="M12" s="73"/>
      <c r="N12" s="70"/>
      <c r="O12" s="71"/>
      <c r="P12" s="71"/>
      <c r="Q12" s="71"/>
      <c r="R12" s="91"/>
      <c r="S12" s="73"/>
      <c r="U12" s="70"/>
      <c r="V12" s="91"/>
      <c r="W12" s="71"/>
      <c r="X12" s="71"/>
      <c r="Y12" s="71"/>
      <c r="Z12" s="73"/>
      <c r="AA12" s="70"/>
      <c r="AB12" s="71"/>
      <c r="AC12" s="71"/>
      <c r="AD12" s="71"/>
      <c r="AE12" s="91"/>
      <c r="AF12" s="73"/>
      <c r="AH12" s="100"/>
      <c r="AI12" s="91"/>
      <c r="AJ12" s="71"/>
      <c r="AK12" s="71"/>
      <c r="AL12" s="91"/>
      <c r="AM12" s="102"/>
      <c r="AO12" s="93"/>
      <c r="AP12" s="91"/>
      <c r="AQ12" s="109"/>
      <c r="AR12" s="109"/>
      <c r="AS12" s="91"/>
      <c r="AT12" s="89"/>
      <c r="AU12" s="90" t="s">
        <v>305</v>
      </c>
      <c r="AV12" s="91" t="s">
        <v>255</v>
      </c>
      <c r="AW12" s="71"/>
      <c r="AX12" s="71"/>
      <c r="AY12" s="91" t="s">
        <v>256</v>
      </c>
      <c r="AZ12" s="89" t="s">
        <v>300</v>
      </c>
      <c r="BA12" s="90"/>
      <c r="BB12" s="91"/>
      <c r="BC12" s="109"/>
      <c r="BD12" s="109"/>
      <c r="BE12" s="91"/>
      <c r="BF12" s="95"/>
      <c r="BJ12" s="111" t="s">
        <v>277</v>
      </c>
      <c r="BK12" s="112" t="s">
        <v>289</v>
      </c>
    </row>
    <row r="13" spans="2:63" x14ac:dyDescent="0.25">
      <c r="B13" s="77"/>
      <c r="C13" s="87"/>
      <c r="D13" s="78"/>
      <c r="E13" s="78" t="s">
        <v>262</v>
      </c>
      <c r="F13" s="78"/>
      <c r="G13" s="80"/>
      <c r="H13" s="77"/>
      <c r="I13" s="78"/>
      <c r="J13" s="78"/>
      <c r="K13" s="78" t="s">
        <v>262</v>
      </c>
      <c r="L13" s="78"/>
      <c r="M13" s="80"/>
      <c r="N13" s="77"/>
      <c r="O13" s="78"/>
      <c r="P13" s="78"/>
      <c r="Q13" s="78" t="s">
        <v>262</v>
      </c>
      <c r="R13" s="87"/>
      <c r="S13" s="80"/>
      <c r="U13" s="77"/>
      <c r="V13" s="87"/>
      <c r="W13" s="78"/>
      <c r="X13" s="78" t="s">
        <v>262</v>
      </c>
      <c r="Y13" s="78"/>
      <c r="Z13" s="80"/>
      <c r="AA13" s="77"/>
      <c r="AB13" s="78"/>
      <c r="AC13" s="78"/>
      <c r="AD13" s="78" t="s">
        <v>262</v>
      </c>
      <c r="AE13" s="87"/>
      <c r="AF13" s="80"/>
      <c r="AH13" s="106"/>
      <c r="AI13" s="87"/>
      <c r="AJ13" s="78"/>
      <c r="AK13" s="78" t="s">
        <v>262</v>
      </c>
      <c r="AL13" s="87"/>
      <c r="AM13" s="105"/>
      <c r="AO13" s="106"/>
      <c r="AP13" s="104"/>
      <c r="AQ13" s="94"/>
      <c r="AR13" s="94" t="s">
        <v>262</v>
      </c>
      <c r="AS13" s="94"/>
      <c r="AT13" s="108"/>
      <c r="AU13" s="106"/>
      <c r="AV13" s="87" t="s">
        <v>298</v>
      </c>
      <c r="AW13" s="78"/>
      <c r="AX13" s="78" t="s">
        <v>262</v>
      </c>
      <c r="AY13" s="87" t="s">
        <v>299</v>
      </c>
      <c r="AZ13" s="108"/>
      <c r="BA13" s="106"/>
      <c r="BB13" s="94"/>
      <c r="BC13" s="94"/>
      <c r="BD13" s="94" t="s">
        <v>262</v>
      </c>
      <c r="BE13" s="104"/>
      <c r="BF13" s="108"/>
      <c r="BJ13" s="111" t="s">
        <v>276</v>
      </c>
      <c r="BK13" s="112" t="s">
        <v>288</v>
      </c>
    </row>
    <row r="14" spans="2:63" x14ac:dyDescent="0.25">
      <c r="B14" s="66"/>
      <c r="C14" s="88"/>
      <c r="D14" s="67" t="s">
        <v>261</v>
      </c>
      <c r="E14" s="67"/>
      <c r="F14" s="67"/>
      <c r="G14" s="69"/>
      <c r="H14" s="66"/>
      <c r="I14" s="67"/>
      <c r="J14" s="67" t="s">
        <v>261</v>
      </c>
      <c r="K14" s="67"/>
      <c r="L14" s="67"/>
      <c r="M14" s="69"/>
      <c r="N14" s="66"/>
      <c r="O14" s="67"/>
      <c r="P14" s="67" t="s">
        <v>261</v>
      </c>
      <c r="Q14" s="67"/>
      <c r="R14" s="88"/>
      <c r="S14" s="69"/>
      <c r="U14" s="66"/>
      <c r="V14" s="88"/>
      <c r="W14" s="67" t="s">
        <v>261</v>
      </c>
      <c r="X14" s="67"/>
      <c r="Y14" s="67"/>
      <c r="Z14" s="69"/>
      <c r="AA14" s="66"/>
      <c r="AB14" s="67"/>
      <c r="AC14" s="67" t="s">
        <v>261</v>
      </c>
      <c r="AD14" s="67"/>
      <c r="AE14" s="88"/>
      <c r="AF14" s="69"/>
      <c r="AH14" s="99"/>
      <c r="AI14" s="88"/>
      <c r="AJ14" s="67" t="s">
        <v>261</v>
      </c>
      <c r="AK14" s="67"/>
      <c r="AL14" s="88"/>
      <c r="AM14" s="107"/>
      <c r="AO14" s="96"/>
      <c r="AP14" s="97"/>
      <c r="AQ14" s="97" t="s">
        <v>261</v>
      </c>
      <c r="AR14" s="97"/>
      <c r="AS14" s="97"/>
      <c r="AT14" s="98"/>
      <c r="AU14" s="99"/>
      <c r="AV14" s="88"/>
      <c r="AW14" s="67" t="s">
        <v>261</v>
      </c>
      <c r="AX14" s="67"/>
      <c r="AY14" s="88"/>
      <c r="AZ14" s="107"/>
      <c r="BA14" s="96"/>
      <c r="BB14" s="97"/>
      <c r="BC14" s="97" t="s">
        <v>261</v>
      </c>
      <c r="BD14" s="97"/>
      <c r="BE14" s="97"/>
      <c r="BF14" s="98"/>
      <c r="BJ14" s="111" t="s">
        <v>271</v>
      </c>
      <c r="BK14" s="112" t="s">
        <v>283</v>
      </c>
    </row>
    <row r="15" spans="2:63" x14ac:dyDescent="0.25">
      <c r="B15" s="70"/>
      <c r="C15" s="91"/>
      <c r="D15" s="71"/>
      <c r="E15" s="71"/>
      <c r="F15" s="71"/>
      <c r="G15" s="73"/>
      <c r="H15" s="70"/>
      <c r="I15" s="71"/>
      <c r="J15" s="71"/>
      <c r="K15" s="71"/>
      <c r="L15" s="71"/>
      <c r="M15" s="73"/>
      <c r="N15" s="70"/>
      <c r="O15" s="71"/>
      <c r="P15" s="71"/>
      <c r="Q15" s="71"/>
      <c r="R15" s="91"/>
      <c r="S15" s="73"/>
      <c r="U15" s="70"/>
      <c r="V15" s="91"/>
      <c r="W15" s="71"/>
      <c r="X15" s="71"/>
      <c r="Y15" s="71"/>
      <c r="Z15" s="73"/>
      <c r="AA15" s="70"/>
      <c r="AB15" s="71"/>
      <c r="AC15" s="71"/>
      <c r="AD15" s="71"/>
      <c r="AE15" s="91"/>
      <c r="AF15" s="73"/>
      <c r="AH15" s="93"/>
      <c r="AI15" s="91"/>
      <c r="AJ15" s="71"/>
      <c r="AK15" s="71"/>
      <c r="AL15" s="91"/>
      <c r="AM15" s="95"/>
      <c r="AO15" s="100"/>
      <c r="AP15" s="101"/>
      <c r="AQ15" s="101"/>
      <c r="AR15" s="101"/>
      <c r="AS15" s="101"/>
      <c r="AT15" s="102"/>
      <c r="AU15" s="93"/>
      <c r="AV15" s="91"/>
      <c r="AW15" s="71"/>
      <c r="AX15" s="71"/>
      <c r="AY15" s="91"/>
      <c r="AZ15" s="95"/>
      <c r="BA15" s="100"/>
      <c r="BB15" s="101"/>
      <c r="BC15" s="101"/>
      <c r="BD15" s="101"/>
      <c r="BE15" s="101"/>
      <c r="BF15" s="102"/>
      <c r="BJ15" s="111" t="s">
        <v>273</v>
      </c>
      <c r="BK15" s="112" t="s">
        <v>285</v>
      </c>
    </row>
    <row r="16" spans="2:63" x14ac:dyDescent="0.25">
      <c r="B16" s="70"/>
      <c r="C16" s="109"/>
      <c r="D16" s="71"/>
      <c r="E16" s="71"/>
      <c r="F16" s="71"/>
      <c r="G16" s="73" t="s">
        <v>260</v>
      </c>
      <c r="H16" s="70"/>
      <c r="I16" s="71"/>
      <c r="J16" s="71"/>
      <c r="K16" s="71"/>
      <c r="L16" s="71"/>
      <c r="M16" s="73" t="s">
        <v>260</v>
      </c>
      <c r="N16" s="70"/>
      <c r="O16" s="71"/>
      <c r="P16" s="71"/>
      <c r="Q16" s="71"/>
      <c r="R16" s="109"/>
      <c r="S16" s="95" t="s">
        <v>260</v>
      </c>
      <c r="U16" s="70"/>
      <c r="V16" s="109"/>
      <c r="W16" s="71"/>
      <c r="X16" s="71"/>
      <c r="Y16" s="71"/>
      <c r="Z16" s="73" t="s">
        <v>260</v>
      </c>
      <c r="AA16" s="70"/>
      <c r="AB16" s="71"/>
      <c r="AC16" s="71"/>
      <c r="AD16" s="71"/>
      <c r="AE16" s="109"/>
      <c r="AF16" s="95" t="s">
        <v>260</v>
      </c>
      <c r="AH16" s="93"/>
      <c r="AI16" s="109"/>
      <c r="AJ16" s="71"/>
      <c r="AK16" s="71"/>
      <c r="AL16" s="109"/>
      <c r="AM16" s="95" t="s">
        <v>260</v>
      </c>
      <c r="AO16" s="100"/>
      <c r="AP16" s="101"/>
      <c r="AQ16" s="101"/>
      <c r="AR16" s="101"/>
      <c r="AS16" s="101"/>
      <c r="AT16" s="102" t="s">
        <v>260</v>
      </c>
      <c r="AU16" s="93"/>
      <c r="AV16" s="109"/>
      <c r="AW16" s="71"/>
      <c r="AX16" s="71"/>
      <c r="AY16" s="109"/>
      <c r="AZ16" s="95" t="s">
        <v>260</v>
      </c>
      <c r="BA16" s="100"/>
      <c r="BB16" s="101"/>
      <c r="BC16" s="101"/>
      <c r="BD16" s="101"/>
      <c r="BE16" s="101"/>
      <c r="BF16" s="102" t="s">
        <v>260</v>
      </c>
    </row>
    <row r="17" spans="2:63" x14ac:dyDescent="0.25">
      <c r="B17" s="93" t="s">
        <v>259</v>
      </c>
      <c r="C17" s="109"/>
      <c r="D17" s="71"/>
      <c r="E17" s="71"/>
      <c r="F17" s="71"/>
      <c r="G17" s="73"/>
      <c r="H17" s="70" t="s">
        <v>259</v>
      </c>
      <c r="I17" s="71"/>
      <c r="J17" s="71"/>
      <c r="K17" s="71"/>
      <c r="L17" s="71"/>
      <c r="M17" s="73"/>
      <c r="N17" s="70" t="s">
        <v>259</v>
      </c>
      <c r="O17" s="71"/>
      <c r="P17" s="71"/>
      <c r="Q17" s="71"/>
      <c r="R17" s="109"/>
      <c r="S17" s="73"/>
      <c r="U17" s="93" t="s">
        <v>259</v>
      </c>
      <c r="V17" s="109"/>
      <c r="W17" s="71"/>
      <c r="X17" s="71"/>
      <c r="Y17" s="71"/>
      <c r="Z17" s="73"/>
      <c r="AA17" s="70" t="s">
        <v>259</v>
      </c>
      <c r="AB17" s="71"/>
      <c r="AC17" s="71"/>
      <c r="AD17" s="71"/>
      <c r="AE17" s="109"/>
      <c r="AF17" s="73"/>
      <c r="AH17" s="93" t="s">
        <v>259</v>
      </c>
      <c r="AI17" s="109"/>
      <c r="AJ17" s="71"/>
      <c r="AK17" s="71"/>
      <c r="AL17" s="109"/>
      <c r="AM17" s="95"/>
      <c r="AO17" s="100" t="s">
        <v>259</v>
      </c>
      <c r="AP17" s="101"/>
      <c r="AQ17" s="101"/>
      <c r="AR17" s="101"/>
      <c r="AS17" s="101"/>
      <c r="AT17" s="102"/>
      <c r="AU17" s="93" t="s">
        <v>259</v>
      </c>
      <c r="AV17" s="109"/>
      <c r="AW17" s="71"/>
      <c r="AX17" s="71"/>
      <c r="AY17" s="109"/>
      <c r="AZ17" s="95"/>
      <c r="BA17" s="100" t="s">
        <v>259</v>
      </c>
      <c r="BB17" s="101"/>
      <c r="BC17" s="101"/>
      <c r="BD17" s="101"/>
      <c r="BE17" s="101"/>
      <c r="BF17" s="102"/>
      <c r="BJ17" s="111" t="s">
        <v>278</v>
      </c>
      <c r="BK17" s="112" t="s">
        <v>290</v>
      </c>
    </row>
    <row r="18" spans="2:63" x14ac:dyDescent="0.25">
      <c r="B18" s="70"/>
      <c r="C18" s="91"/>
      <c r="D18" s="109"/>
      <c r="E18" s="109"/>
      <c r="F18" s="91"/>
      <c r="G18" s="89"/>
      <c r="H18" s="90"/>
      <c r="I18" s="91"/>
      <c r="J18" s="109"/>
      <c r="K18" s="109"/>
      <c r="L18" s="91"/>
      <c r="M18" s="89"/>
      <c r="N18" s="90"/>
      <c r="O18" s="91"/>
      <c r="P18" s="109"/>
      <c r="Q18" s="109"/>
      <c r="R18" s="91"/>
      <c r="S18" s="73"/>
      <c r="U18" s="70"/>
      <c r="V18" s="91"/>
      <c r="W18" s="109"/>
      <c r="X18" s="109"/>
      <c r="Y18" s="91"/>
      <c r="Z18" s="89"/>
      <c r="AA18" s="90"/>
      <c r="AB18" s="91"/>
      <c r="AC18" s="109"/>
      <c r="AD18" s="109"/>
      <c r="AE18" s="91"/>
      <c r="AF18" s="73"/>
      <c r="AH18" s="100"/>
      <c r="AI18" s="91"/>
      <c r="AJ18" s="109"/>
      <c r="AK18" s="109"/>
      <c r="AL18" s="91"/>
      <c r="AM18" s="102"/>
      <c r="AO18" s="100"/>
      <c r="AP18" s="101"/>
      <c r="AQ18" s="101"/>
      <c r="AR18" s="101"/>
      <c r="AS18" s="101"/>
      <c r="AT18" s="102"/>
      <c r="AU18" s="100"/>
      <c r="AV18" s="91"/>
      <c r="AW18" s="109"/>
      <c r="AX18" s="109"/>
      <c r="AY18" s="91"/>
      <c r="AZ18" s="102"/>
      <c r="BA18" s="100"/>
      <c r="BB18" s="101"/>
      <c r="BC18" s="101"/>
      <c r="BD18" s="101"/>
      <c r="BE18" s="101"/>
      <c r="BF18" s="102"/>
      <c r="BJ18" s="111" t="s">
        <v>272</v>
      </c>
      <c r="BK18" s="112" t="s">
        <v>284</v>
      </c>
    </row>
    <row r="19" spans="2:63" x14ac:dyDescent="0.25">
      <c r="B19" s="77"/>
      <c r="C19" s="78"/>
      <c r="D19" s="78"/>
      <c r="E19" s="94" t="s">
        <v>262</v>
      </c>
      <c r="F19" s="78"/>
      <c r="G19" s="80"/>
      <c r="H19" s="77"/>
      <c r="I19" s="78"/>
      <c r="J19" s="78"/>
      <c r="K19" s="94" t="s">
        <v>262</v>
      </c>
      <c r="L19" s="78"/>
      <c r="M19" s="80"/>
      <c r="N19" s="77"/>
      <c r="O19" s="78"/>
      <c r="P19" s="78"/>
      <c r="Q19" s="94" t="s">
        <v>262</v>
      </c>
      <c r="R19" s="78"/>
      <c r="S19" s="80"/>
      <c r="U19" s="77"/>
      <c r="V19" s="78"/>
      <c r="W19" s="78"/>
      <c r="X19" s="94" t="s">
        <v>262</v>
      </c>
      <c r="Y19" s="78"/>
      <c r="Z19" s="80"/>
      <c r="AA19" s="77"/>
      <c r="AB19" s="78"/>
      <c r="AC19" s="78"/>
      <c r="AD19" s="94" t="s">
        <v>262</v>
      </c>
      <c r="AE19" s="78"/>
      <c r="AF19" s="80"/>
      <c r="AH19" s="106"/>
      <c r="AI19" s="94"/>
      <c r="AJ19" s="94"/>
      <c r="AK19" s="94" t="s">
        <v>262</v>
      </c>
      <c r="AL19" s="94"/>
      <c r="AM19" s="108"/>
      <c r="AO19" s="103"/>
      <c r="AP19" s="104"/>
      <c r="AQ19" s="104"/>
      <c r="AR19" s="104" t="s">
        <v>262</v>
      </c>
      <c r="AS19" s="104"/>
      <c r="AT19" s="105"/>
      <c r="AU19" s="106"/>
      <c r="AV19" s="94"/>
      <c r="AW19" s="94"/>
      <c r="AX19" s="94" t="s">
        <v>262</v>
      </c>
      <c r="AY19" s="94"/>
      <c r="AZ19" s="108"/>
      <c r="BA19" s="103"/>
      <c r="BB19" s="104"/>
      <c r="BC19" s="104"/>
      <c r="BD19" s="104" t="s">
        <v>262</v>
      </c>
      <c r="BE19" s="104"/>
      <c r="BF19" s="105"/>
      <c r="BJ19" s="111" t="s">
        <v>275</v>
      </c>
      <c r="BK19" s="112" t="s">
        <v>287</v>
      </c>
    </row>
    <row r="20" spans="2:63" x14ac:dyDescent="0.25">
      <c r="BJ20" s="111" t="s">
        <v>274</v>
      </c>
      <c r="BK20" s="112" t="s">
        <v>286</v>
      </c>
    </row>
    <row r="21" spans="2:63" x14ac:dyDescent="0.25">
      <c r="B21" s="66"/>
      <c r="C21" s="67"/>
      <c r="D21" s="92" t="s">
        <v>261</v>
      </c>
      <c r="E21" s="67"/>
      <c r="F21" s="67"/>
      <c r="G21" s="69"/>
      <c r="H21" s="66"/>
      <c r="I21" s="67"/>
      <c r="J21" s="92" t="s">
        <v>261</v>
      </c>
      <c r="K21" s="67"/>
      <c r="L21" s="67"/>
      <c r="M21" s="69"/>
      <c r="N21" s="66"/>
      <c r="O21" s="67"/>
      <c r="P21" s="92" t="s">
        <v>261</v>
      </c>
      <c r="Q21" s="67"/>
      <c r="R21" s="67"/>
      <c r="S21" s="69"/>
      <c r="U21" s="99"/>
      <c r="V21" s="97"/>
      <c r="W21" s="92" t="s">
        <v>261</v>
      </c>
      <c r="X21" s="92"/>
      <c r="Y21" s="92"/>
      <c r="Z21" s="107"/>
      <c r="AA21" s="96"/>
      <c r="AB21" s="97"/>
      <c r="AC21" s="97" t="s">
        <v>261</v>
      </c>
      <c r="AD21" s="97"/>
      <c r="AE21" s="97"/>
      <c r="AF21" s="98"/>
      <c r="AG21" s="99"/>
      <c r="AH21" s="92"/>
      <c r="AI21" s="92" t="s">
        <v>261</v>
      </c>
      <c r="AJ21" s="92"/>
      <c r="AK21" s="97"/>
      <c r="AL21" s="107"/>
      <c r="AN21" s="99"/>
      <c r="AO21" s="92"/>
      <c r="AP21" s="92" t="s">
        <v>261</v>
      </c>
      <c r="AQ21" s="92"/>
      <c r="AR21" s="92"/>
      <c r="AS21" s="107"/>
      <c r="BA21" s="65">
        <v>0</v>
      </c>
      <c r="BB21" s="65">
        <v>16</v>
      </c>
    </row>
    <row r="22" spans="2:63" x14ac:dyDescent="0.25">
      <c r="B22" s="70"/>
      <c r="C22" s="91"/>
      <c r="D22" s="109"/>
      <c r="E22" s="109"/>
      <c r="F22" s="91"/>
      <c r="G22" s="89"/>
      <c r="H22" s="90"/>
      <c r="I22" s="91"/>
      <c r="J22" s="109"/>
      <c r="K22" s="109"/>
      <c r="L22" s="91"/>
      <c r="M22" s="89"/>
      <c r="N22" s="90"/>
      <c r="O22" s="91"/>
      <c r="P22" s="109"/>
      <c r="Q22" s="109"/>
      <c r="R22" s="91"/>
      <c r="S22" s="73"/>
      <c r="U22" s="93"/>
      <c r="V22" s="91"/>
      <c r="W22" s="109"/>
      <c r="X22" s="109"/>
      <c r="Y22" s="91"/>
      <c r="Z22" s="89"/>
      <c r="AA22" s="90"/>
      <c r="AB22" s="91"/>
      <c r="AC22" s="109"/>
      <c r="AD22" s="109"/>
      <c r="AE22" s="91"/>
      <c r="AF22" s="89"/>
      <c r="AG22" s="90"/>
      <c r="AH22" s="91"/>
      <c r="AI22" s="109"/>
      <c r="AJ22" s="109"/>
      <c r="AK22" s="91"/>
      <c r="AL22" s="95"/>
      <c r="AN22" s="100"/>
      <c r="AO22" s="91"/>
      <c r="AP22" s="109"/>
      <c r="AQ22" s="109"/>
      <c r="AR22" s="91"/>
      <c r="AS22" s="102"/>
      <c r="AZ22" s="111" t="s">
        <v>295</v>
      </c>
      <c r="BA22" s="65">
        <v>0</v>
      </c>
      <c r="BB22" s="65">
        <f>BA21-1</f>
        <v>-1</v>
      </c>
    </row>
    <row r="23" spans="2:63" x14ac:dyDescent="0.25">
      <c r="B23" s="70"/>
      <c r="C23" s="109"/>
      <c r="D23" s="71"/>
      <c r="E23" s="71"/>
      <c r="F23" s="71"/>
      <c r="G23" s="73" t="s">
        <v>260</v>
      </c>
      <c r="H23" s="70"/>
      <c r="I23" s="71"/>
      <c r="J23" s="71"/>
      <c r="K23" s="71"/>
      <c r="L23" s="71"/>
      <c r="M23" s="73" t="s">
        <v>260</v>
      </c>
      <c r="N23" s="70"/>
      <c r="O23" s="71"/>
      <c r="P23" s="71"/>
      <c r="Q23" s="71"/>
      <c r="R23" s="109"/>
      <c r="S23" s="95" t="s">
        <v>260</v>
      </c>
      <c r="U23" s="93"/>
      <c r="V23" s="109"/>
      <c r="W23" s="71"/>
      <c r="X23" s="71"/>
      <c r="Y23" s="71"/>
      <c r="Z23" s="73" t="s">
        <v>260</v>
      </c>
      <c r="AA23" s="70"/>
      <c r="AB23" s="71"/>
      <c r="AC23" s="71"/>
      <c r="AD23" s="71"/>
      <c r="AE23" s="71"/>
      <c r="AF23" s="73" t="s">
        <v>260</v>
      </c>
      <c r="AG23" s="70"/>
      <c r="AH23" s="71"/>
      <c r="AI23" s="71"/>
      <c r="AJ23" s="71"/>
      <c r="AK23" s="109"/>
      <c r="AL23" s="95" t="s">
        <v>260</v>
      </c>
      <c r="AN23" s="93"/>
      <c r="AO23" s="109"/>
      <c r="AP23" s="71"/>
      <c r="AQ23" s="71"/>
      <c r="AR23" s="109"/>
      <c r="AS23" s="95" t="s">
        <v>260</v>
      </c>
      <c r="AZ23" s="111" t="s">
        <v>296</v>
      </c>
      <c r="BA23" s="65">
        <f>BA21</f>
        <v>0</v>
      </c>
    </row>
    <row r="24" spans="2:63" x14ac:dyDescent="0.25">
      <c r="B24" s="93" t="s">
        <v>259</v>
      </c>
      <c r="C24" s="109"/>
      <c r="D24" s="71"/>
      <c r="E24" s="71"/>
      <c r="F24" s="71"/>
      <c r="G24" s="73"/>
      <c r="H24" s="70" t="s">
        <v>259</v>
      </c>
      <c r="I24" s="71"/>
      <c r="J24" s="71"/>
      <c r="K24" s="71"/>
      <c r="L24" s="71"/>
      <c r="M24" s="73"/>
      <c r="N24" s="70" t="s">
        <v>259</v>
      </c>
      <c r="O24" s="71"/>
      <c r="P24" s="71"/>
      <c r="Q24" s="71"/>
      <c r="R24" s="109"/>
      <c r="S24" s="73"/>
      <c r="U24" s="93" t="s">
        <v>259</v>
      </c>
      <c r="V24" s="109"/>
      <c r="W24" s="71"/>
      <c r="X24" s="71"/>
      <c r="Y24" s="71"/>
      <c r="Z24" s="73"/>
      <c r="AA24" s="70" t="s">
        <v>259</v>
      </c>
      <c r="AB24" s="71"/>
      <c r="AC24" s="71"/>
      <c r="AD24" s="71"/>
      <c r="AE24" s="71"/>
      <c r="AF24" s="73"/>
      <c r="AG24" s="70" t="s">
        <v>259</v>
      </c>
      <c r="AH24" s="71"/>
      <c r="AI24" s="71"/>
      <c r="AJ24" s="71"/>
      <c r="AK24" s="109"/>
      <c r="AL24" s="95"/>
      <c r="AN24" s="93" t="s">
        <v>259</v>
      </c>
      <c r="AO24" s="109"/>
      <c r="AP24" s="71"/>
      <c r="AQ24" s="71"/>
      <c r="AR24" s="109"/>
      <c r="AS24" s="95"/>
      <c r="AZ24" s="111" t="s">
        <v>297</v>
      </c>
      <c r="BA24" s="65">
        <f>BA21+1</f>
        <v>1</v>
      </c>
      <c r="BB24" s="65">
        <f>BB21-BA21-2</f>
        <v>14</v>
      </c>
    </row>
    <row r="25" spans="2:63" x14ac:dyDescent="0.25">
      <c r="B25" s="70"/>
      <c r="C25" s="91"/>
      <c r="D25" s="71"/>
      <c r="E25" s="71"/>
      <c r="F25" s="71"/>
      <c r="G25" s="73"/>
      <c r="H25" s="70"/>
      <c r="I25" s="71"/>
      <c r="J25" s="71"/>
      <c r="K25" s="71"/>
      <c r="L25" s="71"/>
      <c r="M25" s="73"/>
      <c r="N25" s="70"/>
      <c r="O25" s="71"/>
      <c r="P25" s="71"/>
      <c r="Q25" s="71"/>
      <c r="R25" s="91"/>
      <c r="S25" s="73"/>
      <c r="U25" s="93"/>
      <c r="V25" s="91"/>
      <c r="W25" s="109"/>
      <c r="X25" s="109"/>
      <c r="Y25" s="91"/>
      <c r="Z25" s="89"/>
      <c r="AA25" s="90"/>
      <c r="AB25" s="91"/>
      <c r="AC25" s="109"/>
      <c r="AD25" s="109"/>
      <c r="AE25" s="91"/>
      <c r="AF25" s="89"/>
      <c r="AG25" s="90"/>
      <c r="AH25" s="91"/>
      <c r="AI25" s="109"/>
      <c r="AJ25" s="109"/>
      <c r="AK25" s="91"/>
      <c r="AL25" s="95"/>
      <c r="AN25" s="93"/>
      <c r="AO25" s="91"/>
      <c r="AP25" s="109"/>
      <c r="AQ25" s="109"/>
      <c r="AR25" s="91"/>
      <c r="AS25" s="95"/>
      <c r="AZ25" s="111" t="s">
        <v>296</v>
      </c>
      <c r="BA25" s="65">
        <f>BB21-BA21-1</f>
        <v>15</v>
      </c>
    </row>
    <row r="26" spans="2:63" x14ac:dyDescent="0.25">
      <c r="B26" s="77"/>
      <c r="C26" s="87"/>
      <c r="D26" s="78"/>
      <c r="E26" s="78" t="s">
        <v>262</v>
      </c>
      <c r="F26" s="78"/>
      <c r="G26" s="80"/>
      <c r="H26" s="77"/>
      <c r="I26" s="78"/>
      <c r="J26" s="78"/>
      <c r="K26" s="78" t="s">
        <v>262</v>
      </c>
      <c r="L26" s="78"/>
      <c r="M26" s="80"/>
      <c r="N26" s="77"/>
      <c r="O26" s="78"/>
      <c r="P26" s="78"/>
      <c r="Q26" s="78" t="s">
        <v>262</v>
      </c>
      <c r="R26" s="87"/>
      <c r="S26" s="80"/>
      <c r="U26" s="106"/>
      <c r="V26" s="104"/>
      <c r="W26" s="94"/>
      <c r="X26" s="94" t="s">
        <v>262</v>
      </c>
      <c r="Y26" s="94"/>
      <c r="Z26" s="108"/>
      <c r="AA26" s="103"/>
      <c r="AB26" s="104"/>
      <c r="AC26" s="104"/>
      <c r="AD26" s="104" t="s">
        <v>262</v>
      </c>
      <c r="AE26" s="104"/>
      <c r="AF26" s="105"/>
      <c r="AG26" s="106"/>
      <c r="AH26" s="94"/>
      <c r="AI26" s="94"/>
      <c r="AJ26" s="94" t="s">
        <v>262</v>
      </c>
      <c r="AK26" s="104"/>
      <c r="AL26" s="108"/>
      <c r="AN26" s="106"/>
      <c r="AO26" s="110"/>
      <c r="AP26" s="110"/>
      <c r="AQ26" s="104" t="s">
        <v>262</v>
      </c>
      <c r="AR26" s="110"/>
      <c r="AS26" s="108"/>
      <c r="AZ26" s="111" t="s">
        <v>295</v>
      </c>
      <c r="BA26" s="65">
        <f>BB21-BA21</f>
        <v>16</v>
      </c>
      <c r="BB26" s="65">
        <f>BB21-1</f>
        <v>15</v>
      </c>
    </row>
    <row r="27" spans="2:63" x14ac:dyDescent="0.25">
      <c r="B27" s="66"/>
      <c r="C27" s="88"/>
      <c r="D27" s="67" t="s">
        <v>261</v>
      </c>
      <c r="E27" s="67"/>
      <c r="F27" s="67"/>
      <c r="G27" s="69"/>
      <c r="H27" s="66"/>
      <c r="I27" s="67"/>
      <c r="J27" s="67" t="s">
        <v>261</v>
      </c>
      <c r="K27" s="67"/>
      <c r="L27" s="67"/>
      <c r="M27" s="69"/>
      <c r="N27" s="66"/>
      <c r="O27" s="67"/>
      <c r="P27" s="67" t="s">
        <v>261</v>
      </c>
      <c r="Q27" s="67"/>
      <c r="R27" s="88"/>
      <c r="S27" s="69"/>
    </row>
    <row r="28" spans="2:63" x14ac:dyDescent="0.25">
      <c r="B28" s="70"/>
      <c r="C28" s="91"/>
      <c r="D28" s="71"/>
      <c r="E28" s="71"/>
      <c r="F28" s="71"/>
      <c r="G28" s="73"/>
      <c r="H28" s="70"/>
      <c r="I28" s="71"/>
      <c r="J28" s="71"/>
      <c r="K28" s="71"/>
      <c r="L28" s="71"/>
      <c r="M28" s="73"/>
      <c r="N28" s="70"/>
      <c r="O28" s="71"/>
      <c r="P28" s="71"/>
      <c r="Q28" s="71"/>
      <c r="R28" s="91"/>
      <c r="S28" s="73"/>
    </row>
    <row r="29" spans="2:63" x14ac:dyDescent="0.25">
      <c r="B29" s="70"/>
      <c r="C29" s="109"/>
      <c r="D29" s="71"/>
      <c r="E29" s="71"/>
      <c r="F29" s="71"/>
      <c r="G29" s="73" t="s">
        <v>260</v>
      </c>
      <c r="H29" s="70"/>
      <c r="I29" s="71"/>
      <c r="J29" s="71"/>
      <c r="K29" s="71"/>
      <c r="L29" s="71"/>
      <c r="M29" s="73" t="s">
        <v>260</v>
      </c>
      <c r="N29" s="70"/>
      <c r="O29" s="71"/>
      <c r="P29" s="71"/>
      <c r="Q29" s="71"/>
      <c r="R29" s="109"/>
      <c r="S29" s="95" t="s">
        <v>260</v>
      </c>
    </row>
    <row r="30" spans="2:63" x14ac:dyDescent="0.25">
      <c r="B30" s="93" t="s">
        <v>259</v>
      </c>
      <c r="C30" s="109"/>
      <c r="D30" s="71"/>
      <c r="E30" s="71"/>
      <c r="F30" s="71"/>
      <c r="G30" s="73"/>
      <c r="H30" s="70" t="s">
        <v>259</v>
      </c>
      <c r="I30" s="71"/>
      <c r="J30" s="71"/>
      <c r="K30" s="71"/>
      <c r="L30" s="71"/>
      <c r="M30" s="73"/>
      <c r="N30" s="70" t="s">
        <v>259</v>
      </c>
      <c r="O30" s="71"/>
      <c r="P30" s="71"/>
      <c r="Q30" s="71"/>
      <c r="R30" s="109"/>
      <c r="S30" s="73"/>
    </row>
    <row r="31" spans="2:63" x14ac:dyDescent="0.25">
      <c r="B31" s="70"/>
      <c r="C31" s="91"/>
      <c r="D31" s="109"/>
      <c r="E31" s="109"/>
      <c r="F31" s="91"/>
      <c r="G31" s="89"/>
      <c r="H31" s="90"/>
      <c r="I31" s="91"/>
      <c r="J31" s="109"/>
      <c r="K31" s="109"/>
      <c r="L31" s="91"/>
      <c r="M31" s="89"/>
      <c r="N31" s="90"/>
      <c r="O31" s="91"/>
      <c r="P31" s="109"/>
      <c r="Q31" s="109"/>
      <c r="R31" s="91"/>
      <c r="S31" s="73"/>
    </row>
    <row r="32" spans="2:63" x14ac:dyDescent="0.25">
      <c r="B32" s="77"/>
      <c r="C32" s="78"/>
      <c r="D32" s="78"/>
      <c r="E32" s="94" t="s">
        <v>262</v>
      </c>
      <c r="F32" s="78"/>
      <c r="G32" s="80"/>
      <c r="H32" s="77"/>
      <c r="I32" s="78"/>
      <c r="J32" s="78"/>
      <c r="K32" s="94" t="s">
        <v>262</v>
      </c>
      <c r="L32" s="78"/>
      <c r="M32" s="80"/>
      <c r="N32" s="77"/>
      <c r="O32" s="78"/>
      <c r="P32" s="78"/>
      <c r="Q32" s="94" t="s">
        <v>262</v>
      </c>
      <c r="R32" s="78"/>
      <c r="S32" s="80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2"/>
  <sheetViews>
    <sheetView zoomScale="75" zoomScaleNormal="75" workbookViewId="0">
      <selection activeCell="L19" sqref="L19"/>
    </sheetView>
  </sheetViews>
  <sheetFormatPr defaultColWidth="2.42578125" defaultRowHeight="15" x14ac:dyDescent="0.25"/>
  <sheetData>
    <row r="2" spans="1:40" x14ac:dyDescent="0.25">
      <c r="A2" s="65"/>
      <c r="B2" s="238" t="s">
        <v>348</v>
      </c>
      <c r="C2" s="65"/>
      <c r="E2" s="65"/>
      <c r="F2" s="65"/>
      <c r="G2" s="65"/>
      <c r="H2" t="s">
        <v>9</v>
      </c>
      <c r="X2" s="65">
        <v>0</v>
      </c>
      <c r="Y2" s="65">
        <f>X2+1</f>
        <v>1</v>
      </c>
      <c r="Z2" s="65">
        <f t="shared" ref="Z2:AM2" si="0">Y2+1</f>
        <v>2</v>
      </c>
      <c r="AA2" s="65">
        <f t="shared" si="0"/>
        <v>3</v>
      </c>
      <c r="AB2" s="65">
        <f t="shared" si="0"/>
        <v>4</v>
      </c>
      <c r="AC2" s="65">
        <f t="shared" si="0"/>
        <v>5</v>
      </c>
      <c r="AD2" s="65">
        <f t="shared" si="0"/>
        <v>6</v>
      </c>
      <c r="AE2" s="65">
        <f t="shared" si="0"/>
        <v>7</v>
      </c>
      <c r="AF2" s="65">
        <f t="shared" si="0"/>
        <v>8</v>
      </c>
      <c r="AG2" s="65">
        <f t="shared" si="0"/>
        <v>9</v>
      </c>
      <c r="AH2" s="65">
        <f t="shared" si="0"/>
        <v>10</v>
      </c>
      <c r="AI2" s="65">
        <f t="shared" si="0"/>
        <v>11</v>
      </c>
      <c r="AJ2" s="65">
        <f t="shared" si="0"/>
        <v>12</v>
      </c>
      <c r="AK2" s="65">
        <f t="shared" si="0"/>
        <v>13</v>
      </c>
      <c r="AL2" s="65">
        <f t="shared" si="0"/>
        <v>14</v>
      </c>
      <c r="AM2" s="65">
        <f t="shared" si="0"/>
        <v>15</v>
      </c>
      <c r="AN2" t="s">
        <v>394</v>
      </c>
    </row>
    <row r="3" spans="1:40" x14ac:dyDescent="0.25">
      <c r="A3" s="65"/>
      <c r="B3" s="66"/>
      <c r="C3" s="67"/>
      <c r="D3" s="67" t="s">
        <v>242</v>
      </c>
      <c r="E3" s="67"/>
      <c r="F3" s="69"/>
      <c r="G3" s="65"/>
      <c r="H3" s="66"/>
      <c r="I3" s="67"/>
      <c r="J3" s="67" t="s">
        <v>246</v>
      </c>
      <c r="K3" s="67"/>
      <c r="L3" s="69"/>
      <c r="N3" s="66"/>
      <c r="O3" s="67"/>
      <c r="P3" s="67"/>
      <c r="Q3" s="67" t="s">
        <v>242</v>
      </c>
      <c r="R3" s="67"/>
      <c r="S3" s="67"/>
      <c r="T3" s="69"/>
      <c r="W3" s="65">
        <v>0</v>
      </c>
      <c r="X3" s="66"/>
      <c r="Y3" s="67"/>
      <c r="Z3" s="67"/>
      <c r="AA3" s="68"/>
      <c r="AB3" s="67"/>
      <c r="AC3" s="67"/>
      <c r="AD3" s="67"/>
      <c r="AE3" s="67"/>
      <c r="AF3" s="67"/>
      <c r="AG3" s="67"/>
      <c r="AH3" s="67"/>
      <c r="AI3" s="67"/>
      <c r="AJ3" s="68"/>
      <c r="AK3" s="67"/>
      <c r="AL3" s="67"/>
      <c r="AM3" s="69"/>
    </row>
    <row r="4" spans="1:40" x14ac:dyDescent="0.25">
      <c r="A4" s="65"/>
      <c r="B4" s="70"/>
      <c r="C4" s="71" t="s">
        <v>241</v>
      </c>
      <c r="D4" s="71" t="s">
        <v>386</v>
      </c>
      <c r="E4" s="71" t="s">
        <v>243</v>
      </c>
      <c r="F4" s="73"/>
      <c r="G4" s="65"/>
      <c r="H4" s="70"/>
      <c r="I4" s="71" t="s">
        <v>243</v>
      </c>
      <c r="J4" s="71" t="s">
        <v>386</v>
      </c>
      <c r="K4" s="71" t="s">
        <v>249</v>
      </c>
      <c r="L4" s="73"/>
      <c r="N4" s="70"/>
      <c r="O4" s="71"/>
      <c r="P4" s="71"/>
      <c r="Q4" s="71">
        <v>2</v>
      </c>
      <c r="R4" s="71"/>
      <c r="S4" s="71"/>
      <c r="T4" s="73"/>
      <c r="W4" s="65">
        <f>W3+1</f>
        <v>1</v>
      </c>
      <c r="X4" s="70"/>
      <c r="Y4" s="71" t="s">
        <v>241</v>
      </c>
      <c r="Z4" s="71"/>
      <c r="AA4" s="72" t="s">
        <v>258</v>
      </c>
      <c r="AB4" s="71"/>
      <c r="AC4" s="71"/>
      <c r="AD4" s="71"/>
      <c r="AE4" s="71" t="s">
        <v>242</v>
      </c>
      <c r="AF4" s="71"/>
      <c r="AG4" s="71"/>
      <c r="AH4" s="71"/>
      <c r="AI4" s="71"/>
      <c r="AJ4" s="72" t="s">
        <v>257</v>
      </c>
      <c r="AK4" s="71"/>
      <c r="AL4" s="71" t="s">
        <v>243</v>
      </c>
      <c r="AM4" s="73"/>
    </row>
    <row r="5" spans="1:40" x14ac:dyDescent="0.25">
      <c r="B5" s="70" t="s">
        <v>244</v>
      </c>
      <c r="C5" s="71" t="s">
        <v>385</v>
      </c>
      <c r="D5" s="71" t="s">
        <v>383</v>
      </c>
      <c r="E5" s="71" t="s">
        <v>384</v>
      </c>
      <c r="F5" s="73" t="s">
        <v>246</v>
      </c>
      <c r="H5" s="70" t="s">
        <v>242</v>
      </c>
      <c r="I5" s="71" t="s">
        <v>385</v>
      </c>
      <c r="J5" s="71" t="s">
        <v>383</v>
      </c>
      <c r="K5" s="71" t="s">
        <v>384</v>
      </c>
      <c r="L5" s="73" t="s">
        <v>248</v>
      </c>
      <c r="N5" s="70"/>
      <c r="O5" s="71"/>
      <c r="P5" s="71"/>
      <c r="Q5" s="71" t="s">
        <v>385</v>
      </c>
      <c r="R5" s="71"/>
      <c r="S5" s="71"/>
      <c r="T5" s="73"/>
      <c r="W5" s="65">
        <f t="shared" ref="W5:W18" si="1">W4+1</f>
        <v>2</v>
      </c>
      <c r="X5" s="70"/>
      <c r="Y5" s="71"/>
      <c r="Z5" s="71"/>
      <c r="AA5" s="72"/>
      <c r="AB5" s="71"/>
      <c r="AC5" s="71"/>
      <c r="AD5" s="71"/>
      <c r="AE5" s="71"/>
      <c r="AF5" s="71"/>
      <c r="AG5" s="71"/>
      <c r="AH5" s="71"/>
      <c r="AI5" s="71"/>
      <c r="AJ5" s="72"/>
      <c r="AK5" s="71"/>
      <c r="AL5" s="71"/>
      <c r="AM5" s="73"/>
    </row>
    <row r="6" spans="1:40" x14ac:dyDescent="0.25">
      <c r="A6" s="65"/>
      <c r="B6" s="70"/>
      <c r="C6" s="71" t="s">
        <v>247</v>
      </c>
      <c r="D6" s="71" t="s">
        <v>387</v>
      </c>
      <c r="E6" s="71" t="s">
        <v>249</v>
      </c>
      <c r="F6" s="73"/>
      <c r="G6" s="65"/>
      <c r="H6" s="70"/>
      <c r="I6" s="71" t="s">
        <v>241</v>
      </c>
      <c r="J6" s="71" t="s">
        <v>387</v>
      </c>
      <c r="K6" s="71" t="s">
        <v>247</v>
      </c>
      <c r="L6" s="73"/>
      <c r="N6" s="70" t="s">
        <v>244</v>
      </c>
      <c r="O6" s="71">
        <v>1</v>
      </c>
      <c r="P6" s="71" t="s">
        <v>387</v>
      </c>
      <c r="Q6" s="71" t="s">
        <v>383</v>
      </c>
      <c r="R6" s="71" t="s">
        <v>386</v>
      </c>
      <c r="S6" s="71">
        <v>3</v>
      </c>
      <c r="T6" s="73" t="s">
        <v>246</v>
      </c>
      <c r="W6" s="65">
        <f t="shared" si="1"/>
        <v>3</v>
      </c>
      <c r="X6" s="74"/>
      <c r="Y6" s="72" t="s">
        <v>258</v>
      </c>
      <c r="Z6" s="72"/>
      <c r="AA6" s="81"/>
      <c r="AB6" s="75"/>
      <c r="AC6" s="75"/>
      <c r="AD6" s="75"/>
      <c r="AE6" s="75" t="s">
        <v>261</v>
      </c>
      <c r="AF6" s="75"/>
      <c r="AG6" s="75"/>
      <c r="AH6" s="75"/>
      <c r="AI6" s="75"/>
      <c r="AJ6" s="82"/>
      <c r="AK6" s="72"/>
      <c r="AL6" s="72" t="s">
        <v>257</v>
      </c>
      <c r="AM6" s="76"/>
    </row>
    <row r="7" spans="1:40" x14ac:dyDescent="0.25">
      <c r="A7" s="65"/>
      <c r="B7" s="77"/>
      <c r="C7" s="78"/>
      <c r="D7" s="78" t="s">
        <v>248</v>
      </c>
      <c r="E7" s="78"/>
      <c r="F7" s="80"/>
      <c r="G7" s="65"/>
      <c r="H7" s="77"/>
      <c r="I7" s="78"/>
      <c r="J7" s="78" t="s">
        <v>244</v>
      </c>
      <c r="K7" s="78"/>
      <c r="L7" s="80"/>
      <c r="N7" s="70"/>
      <c r="O7" s="71"/>
      <c r="P7" s="71"/>
      <c r="Q7" s="71" t="s">
        <v>384</v>
      </c>
      <c r="R7" s="71"/>
      <c r="S7" s="71"/>
      <c r="T7" s="73"/>
      <c r="W7" s="65">
        <f t="shared" si="1"/>
        <v>4</v>
      </c>
      <c r="X7" s="70"/>
      <c r="Y7" s="71"/>
      <c r="Z7" s="71"/>
      <c r="AA7" s="75"/>
      <c r="AB7" s="71"/>
      <c r="AC7" s="71"/>
      <c r="AD7" s="71"/>
      <c r="AE7" s="71"/>
      <c r="AF7" s="71"/>
      <c r="AG7" s="71"/>
      <c r="AH7" s="71"/>
      <c r="AI7" s="71"/>
      <c r="AJ7" s="75"/>
      <c r="AK7" s="71"/>
      <c r="AL7" s="71"/>
      <c r="AM7" s="73"/>
    </row>
    <row r="8" spans="1:40" x14ac:dyDescent="0.25">
      <c r="A8" s="65"/>
      <c r="B8" s="65"/>
      <c r="C8" s="65"/>
      <c r="E8" s="65"/>
      <c r="F8" s="65"/>
      <c r="G8" s="65"/>
      <c r="N8" s="70"/>
      <c r="O8" s="71"/>
      <c r="P8" s="71"/>
      <c r="Q8" s="71">
        <v>0</v>
      </c>
      <c r="R8" s="71"/>
      <c r="S8" s="71"/>
      <c r="T8" s="73"/>
      <c r="W8" s="65">
        <f t="shared" si="1"/>
        <v>5</v>
      </c>
      <c r="X8" s="70"/>
      <c r="Y8" s="71"/>
      <c r="Z8" s="71"/>
      <c r="AA8" s="75"/>
      <c r="AB8" s="71"/>
      <c r="AC8" s="71"/>
      <c r="AD8" s="71"/>
      <c r="AF8" s="71"/>
      <c r="AG8" s="71"/>
      <c r="AH8" s="71"/>
      <c r="AI8" s="71"/>
      <c r="AJ8" s="75"/>
      <c r="AK8" s="71"/>
      <c r="AL8" s="71"/>
      <c r="AM8" s="73"/>
    </row>
    <row r="9" spans="1:40" x14ac:dyDescent="0.25">
      <c r="N9" s="77"/>
      <c r="O9" s="78"/>
      <c r="P9" s="78"/>
      <c r="Q9" s="78" t="s">
        <v>248</v>
      </c>
      <c r="R9" s="78"/>
      <c r="S9" s="78"/>
      <c r="T9" s="80"/>
      <c r="W9" s="65">
        <f t="shared" si="1"/>
        <v>6</v>
      </c>
      <c r="X9" s="70"/>
      <c r="Y9" s="65"/>
      <c r="Z9" s="71"/>
      <c r="AA9" s="75"/>
      <c r="AB9" s="71"/>
      <c r="AC9" s="17"/>
      <c r="AD9" s="17"/>
      <c r="AE9" s="17"/>
      <c r="AF9" s="17"/>
      <c r="AG9" s="17"/>
      <c r="AH9" s="17"/>
      <c r="AI9" s="71"/>
      <c r="AJ9" s="75"/>
      <c r="AK9" s="71"/>
      <c r="AL9" s="65"/>
      <c r="AM9" s="73"/>
    </row>
    <row r="10" spans="1:40" x14ac:dyDescent="0.25">
      <c r="W10" s="65">
        <f t="shared" si="1"/>
        <v>7</v>
      </c>
      <c r="X10" s="70"/>
      <c r="Y10" s="71" t="s">
        <v>244</v>
      </c>
      <c r="Z10" s="71"/>
      <c r="AA10" s="75"/>
      <c r="AB10" s="71"/>
      <c r="AC10" s="17"/>
      <c r="AD10" s="17"/>
      <c r="AE10" s="71" t="s">
        <v>245</v>
      </c>
      <c r="AF10" s="17"/>
      <c r="AG10" s="17"/>
      <c r="AH10" s="17"/>
      <c r="AI10" s="71"/>
      <c r="AJ10" s="75" t="s">
        <v>260</v>
      </c>
      <c r="AK10" s="71"/>
      <c r="AL10" s="71" t="s">
        <v>246</v>
      </c>
      <c r="AM10" s="73"/>
    </row>
    <row r="11" spans="1:40" x14ac:dyDescent="0.25">
      <c r="W11" s="65">
        <f t="shared" si="1"/>
        <v>8</v>
      </c>
      <c r="X11" s="70"/>
      <c r="Y11" s="71"/>
      <c r="Z11" s="71"/>
      <c r="AA11" s="75" t="s">
        <v>259</v>
      </c>
      <c r="AB11" s="71"/>
      <c r="AC11" s="17"/>
      <c r="AD11" s="17"/>
      <c r="AE11" s="17"/>
      <c r="AF11" s="17"/>
      <c r="AG11" s="17"/>
      <c r="AH11" s="17"/>
      <c r="AI11" s="71"/>
      <c r="AJ11" s="75"/>
      <c r="AK11" s="71"/>
      <c r="AL11" s="71"/>
      <c r="AM11" s="73"/>
    </row>
    <row r="12" spans="1:40" x14ac:dyDescent="0.25">
      <c r="C12">
        <v>2</v>
      </c>
      <c r="D12" s="1" t="s">
        <v>258</v>
      </c>
      <c r="E12" s="2" t="s">
        <v>261</v>
      </c>
      <c r="F12" s="5" t="s">
        <v>257</v>
      </c>
      <c r="H12">
        <v>2</v>
      </c>
      <c r="I12" s="1" t="s">
        <v>257</v>
      </c>
      <c r="J12" s="2" t="s">
        <v>260</v>
      </c>
      <c r="K12" s="5" t="s">
        <v>256</v>
      </c>
      <c r="O12" s="111" t="s">
        <v>390</v>
      </c>
      <c r="P12" s="238" t="s">
        <v>392</v>
      </c>
      <c r="W12" s="65">
        <f t="shared" si="1"/>
        <v>9</v>
      </c>
      <c r="X12" s="70"/>
      <c r="Y12" s="71"/>
      <c r="Z12" s="71"/>
      <c r="AA12" s="75"/>
      <c r="AB12" s="71"/>
      <c r="AC12" s="17"/>
      <c r="AD12" s="17"/>
      <c r="AE12" s="17"/>
      <c r="AF12" s="17"/>
      <c r="AG12" s="17"/>
      <c r="AH12" s="17"/>
      <c r="AI12" s="71"/>
      <c r="AJ12" s="75"/>
      <c r="AK12" s="71"/>
      <c r="AL12" s="71"/>
      <c r="AM12" s="73"/>
    </row>
    <row r="13" spans="1:40" x14ac:dyDescent="0.25">
      <c r="C13">
        <v>1</v>
      </c>
      <c r="D13" s="10" t="s">
        <v>259</v>
      </c>
      <c r="E13" s="6" t="s">
        <v>388</v>
      </c>
      <c r="F13" s="9" t="s">
        <v>260</v>
      </c>
      <c r="H13">
        <v>1</v>
      </c>
      <c r="I13" s="10" t="s">
        <v>261</v>
      </c>
      <c r="J13" s="6" t="s">
        <v>388</v>
      </c>
      <c r="K13" s="9" t="s">
        <v>262</v>
      </c>
      <c r="O13" s="111" t="s">
        <v>389</v>
      </c>
      <c r="P13" s="238" t="s">
        <v>390</v>
      </c>
      <c r="W13" s="65">
        <f t="shared" si="1"/>
        <v>10</v>
      </c>
      <c r="X13" s="70"/>
      <c r="Y13" s="71"/>
      <c r="Z13" s="71"/>
      <c r="AA13" s="75"/>
      <c r="AB13" s="71"/>
      <c r="AC13" s="71"/>
      <c r="AD13" s="71"/>
      <c r="AE13" s="71"/>
      <c r="AF13" s="71"/>
      <c r="AG13" s="71"/>
      <c r="AH13" s="71"/>
      <c r="AI13" s="71"/>
      <c r="AJ13" s="75"/>
      <c r="AK13" s="71"/>
      <c r="AL13" s="71"/>
      <c r="AM13" s="73"/>
    </row>
    <row r="14" spans="1:40" x14ac:dyDescent="0.25">
      <c r="C14">
        <v>0</v>
      </c>
      <c r="D14" s="13" t="s">
        <v>255</v>
      </c>
      <c r="E14" s="14" t="s">
        <v>262</v>
      </c>
      <c r="F14" s="15" t="s">
        <v>256</v>
      </c>
      <c r="H14">
        <v>0</v>
      </c>
      <c r="I14" s="13" t="s">
        <v>258</v>
      </c>
      <c r="J14" s="14" t="s">
        <v>259</v>
      </c>
      <c r="K14" s="15" t="s">
        <v>255</v>
      </c>
      <c r="O14" s="111" t="s">
        <v>391</v>
      </c>
      <c r="P14" s="238" t="s">
        <v>389</v>
      </c>
      <c r="W14" s="65">
        <f t="shared" si="1"/>
        <v>11</v>
      </c>
      <c r="X14" s="70"/>
      <c r="Y14" s="71"/>
      <c r="Z14" s="71"/>
      <c r="AA14" s="75"/>
      <c r="AB14" s="71"/>
      <c r="AC14" s="71"/>
      <c r="AD14" s="71"/>
      <c r="AE14" s="71"/>
      <c r="AF14" s="71"/>
      <c r="AG14" s="71"/>
      <c r="AH14" s="71"/>
      <c r="AI14" s="71"/>
      <c r="AJ14" s="75"/>
      <c r="AK14" s="71"/>
      <c r="AL14" s="71"/>
      <c r="AM14" s="73"/>
    </row>
    <row r="15" spans="1:40" x14ac:dyDescent="0.25">
      <c r="D15">
        <v>0</v>
      </c>
      <c r="E15">
        <v>1</v>
      </c>
      <c r="F15">
        <v>2</v>
      </c>
      <c r="I15">
        <v>0</v>
      </c>
      <c r="J15">
        <v>1</v>
      </c>
      <c r="K15">
        <v>2</v>
      </c>
      <c r="O15" s="111" t="s">
        <v>392</v>
      </c>
      <c r="P15" s="238" t="s">
        <v>391</v>
      </c>
      <c r="W15" s="65">
        <f t="shared" si="1"/>
        <v>12</v>
      </c>
      <c r="X15" s="74"/>
      <c r="Y15" s="72" t="s">
        <v>255</v>
      </c>
      <c r="Z15" s="72"/>
      <c r="AA15" s="82"/>
      <c r="AB15" s="75"/>
      <c r="AC15" s="75"/>
      <c r="AD15" s="75"/>
      <c r="AE15" s="75"/>
      <c r="AF15" s="75" t="s">
        <v>262</v>
      </c>
      <c r="AG15" s="75"/>
      <c r="AH15" s="75"/>
      <c r="AI15" s="75"/>
      <c r="AJ15" s="81"/>
      <c r="AK15" s="72"/>
      <c r="AL15" s="72" t="s">
        <v>256</v>
      </c>
      <c r="AM15" s="76"/>
    </row>
    <row r="16" spans="1:40" x14ac:dyDescent="0.25">
      <c r="W16" s="65">
        <f t="shared" si="1"/>
        <v>13</v>
      </c>
      <c r="X16" s="70"/>
      <c r="Y16" s="71"/>
      <c r="Z16" s="71"/>
      <c r="AA16" s="72"/>
      <c r="AB16" s="71"/>
      <c r="AC16" s="71"/>
      <c r="AD16" s="71"/>
      <c r="AE16" s="71"/>
      <c r="AF16" s="71"/>
      <c r="AG16" s="71"/>
      <c r="AH16" s="71"/>
      <c r="AI16" s="71"/>
      <c r="AJ16" s="72"/>
      <c r="AK16" s="71"/>
      <c r="AL16" s="71"/>
      <c r="AM16" s="73"/>
    </row>
    <row r="17" spans="1:39" x14ac:dyDescent="0.25">
      <c r="W17" s="65">
        <f t="shared" si="1"/>
        <v>14</v>
      </c>
      <c r="X17" s="70"/>
      <c r="Y17" s="71" t="s">
        <v>247</v>
      </c>
      <c r="Z17" s="71"/>
      <c r="AA17" s="72" t="s">
        <v>255</v>
      </c>
      <c r="AB17" s="71"/>
      <c r="AC17" s="71"/>
      <c r="AD17" s="65"/>
      <c r="AE17" s="71" t="s">
        <v>248</v>
      </c>
      <c r="AF17" s="71"/>
      <c r="AG17" s="71"/>
      <c r="AH17" s="71"/>
      <c r="AI17" s="71"/>
      <c r="AJ17" s="72" t="s">
        <v>256</v>
      </c>
      <c r="AK17" s="71"/>
      <c r="AL17" s="71" t="s">
        <v>249</v>
      </c>
      <c r="AM17" s="73"/>
    </row>
    <row r="18" spans="1:39" x14ac:dyDescent="0.25">
      <c r="A18">
        <v>4</v>
      </c>
      <c r="B18" t="s">
        <v>396</v>
      </c>
      <c r="W18" s="65">
        <f t="shared" si="1"/>
        <v>15</v>
      </c>
      <c r="X18" s="77"/>
      <c r="Y18" s="78"/>
      <c r="Z18" s="78"/>
      <c r="AA18" s="79"/>
      <c r="AB18" s="78"/>
      <c r="AC18" s="78"/>
      <c r="AD18" s="78"/>
      <c r="AE18" s="78"/>
      <c r="AF18" s="78"/>
      <c r="AG18" s="78"/>
      <c r="AH18" s="78"/>
      <c r="AI18" s="78"/>
      <c r="AJ18" s="79"/>
      <c r="AK18" s="78"/>
      <c r="AL18" s="78"/>
      <c r="AM18" s="80"/>
    </row>
    <row r="19" spans="1:39" x14ac:dyDescent="0.25">
      <c r="A19">
        <v>6</v>
      </c>
      <c r="B19" t="s">
        <v>397</v>
      </c>
      <c r="W19" s="65" t="s">
        <v>395</v>
      </c>
    </row>
    <row r="20" spans="1:39" x14ac:dyDescent="0.25">
      <c r="A20">
        <f>A18*A19</f>
        <v>24</v>
      </c>
      <c r="B20" t="s">
        <v>398</v>
      </c>
    </row>
    <row r="21" spans="1:39" x14ac:dyDescent="0.25">
      <c r="A21">
        <v>127</v>
      </c>
      <c r="B21" t="s">
        <v>399</v>
      </c>
    </row>
    <row r="22" spans="1:39" x14ac:dyDescent="0.25">
      <c r="A22">
        <f>A21-A20</f>
        <v>103</v>
      </c>
      <c r="B22" t="s">
        <v>400</v>
      </c>
    </row>
    <row r="23" spans="1:39" x14ac:dyDescent="0.25">
      <c r="A23">
        <v>2</v>
      </c>
      <c r="B23" t="s">
        <v>401</v>
      </c>
    </row>
    <row r="24" spans="1:39" x14ac:dyDescent="0.25">
      <c r="A24">
        <f>A22/A18/A23</f>
        <v>12.875</v>
      </c>
      <c r="B24" t="s">
        <v>402</v>
      </c>
    </row>
    <row r="26" spans="1:39" x14ac:dyDescent="0.25">
      <c r="A26">
        <v>11</v>
      </c>
      <c r="B26" t="s">
        <v>403</v>
      </c>
      <c r="G26">
        <v>12</v>
      </c>
      <c r="H26" t="s">
        <v>409</v>
      </c>
    </row>
    <row r="27" spans="1:39" x14ac:dyDescent="0.25">
      <c r="A27">
        <v>7</v>
      </c>
      <c r="B27" t="s">
        <v>404</v>
      </c>
      <c r="G27">
        <f>+A26*A23*A18+A20+G26</f>
        <v>124</v>
      </c>
    </row>
    <row r="28" spans="1:39" x14ac:dyDescent="0.25">
      <c r="A28">
        <v>3</v>
      </c>
      <c r="B28" t="s">
        <v>405</v>
      </c>
    </row>
    <row r="30" spans="1:39" x14ac:dyDescent="0.25">
      <c r="A30">
        <v>5</v>
      </c>
      <c r="B30" t="s">
        <v>406</v>
      </c>
    </row>
    <row r="31" spans="1:39" x14ac:dyDescent="0.25">
      <c r="A31">
        <v>2</v>
      </c>
      <c r="B31" t="s">
        <v>407</v>
      </c>
    </row>
    <row r="32" spans="1:39" x14ac:dyDescent="0.25">
      <c r="A32">
        <v>7</v>
      </c>
      <c r="B32" t="s">
        <v>408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5"/>
  <sheetViews>
    <sheetView zoomScale="75" zoomScaleNormal="75" workbookViewId="0">
      <selection activeCell="AJ29" sqref="AJ29"/>
    </sheetView>
  </sheetViews>
  <sheetFormatPr defaultColWidth="2.42578125" defaultRowHeight="15" x14ac:dyDescent="0.25"/>
  <sheetData>
    <row r="1" spans="1:71" x14ac:dyDescent="0.25">
      <c r="B1">
        <v>0</v>
      </c>
      <c r="C1">
        <v>1</v>
      </c>
      <c r="D1">
        <v>2</v>
      </c>
      <c r="O1" s="233" t="s">
        <v>393</v>
      </c>
      <c r="P1" s="233" t="s">
        <v>359</v>
      </c>
      <c r="Q1" s="233" t="s">
        <v>360</v>
      </c>
    </row>
    <row r="2" spans="1:71" x14ac:dyDescent="0.25">
      <c r="A2" s="65">
        <f t="shared" ref="A2:A15" si="0">+A3+1</f>
        <v>15</v>
      </c>
      <c r="B2" s="25"/>
      <c r="C2" s="20" t="s">
        <v>364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 t="s">
        <v>363</v>
      </c>
      <c r="Q2" s="31"/>
      <c r="R2" s="233" t="s">
        <v>360</v>
      </c>
      <c r="S2" s="65">
        <f t="shared" ref="S2:S15" si="1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K2" s="65">
        <f t="shared" ref="AK2:AK15" si="2">+AK3+1</f>
        <v>15</v>
      </c>
      <c r="AL2" s="25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138"/>
      <c r="BA2" s="31"/>
      <c r="BC2" s="65">
        <f t="shared" ref="BC2:BC15" si="3">+BC3+1</f>
        <v>15</v>
      </c>
      <c r="BD2" s="25"/>
      <c r="BE2" s="138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31"/>
    </row>
    <row r="3" spans="1:71" x14ac:dyDescent="0.25">
      <c r="A3" s="65">
        <f t="shared" si="0"/>
        <v>14</v>
      </c>
      <c r="B3" s="144"/>
      <c r="C3" s="242">
        <v>1</v>
      </c>
      <c r="D3" s="137"/>
      <c r="E3" s="214"/>
      <c r="F3" s="214"/>
      <c r="G3" s="17"/>
      <c r="H3" s="17"/>
      <c r="I3" s="17"/>
      <c r="J3" s="17"/>
      <c r="K3" s="17"/>
      <c r="L3" s="17"/>
      <c r="M3" s="17"/>
      <c r="N3" s="17"/>
      <c r="O3" s="17"/>
      <c r="P3" s="17"/>
      <c r="Q3" s="26" t="s">
        <v>361</v>
      </c>
      <c r="R3" s="233" t="s">
        <v>359</v>
      </c>
      <c r="S3" s="65">
        <f t="shared" si="1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214"/>
      <c r="AF3" s="214"/>
      <c r="AG3" s="137"/>
      <c r="AH3" s="242">
        <v>2</v>
      </c>
      <c r="AI3" s="145"/>
      <c r="AK3" s="65">
        <f t="shared" si="2"/>
        <v>14</v>
      </c>
      <c r="AL3" s="16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242">
        <v>2</v>
      </c>
      <c r="BA3" s="26"/>
      <c r="BC3" s="65">
        <f t="shared" si="3"/>
        <v>14</v>
      </c>
      <c r="BD3" s="16"/>
      <c r="BE3" s="242">
        <v>2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26"/>
    </row>
    <row r="4" spans="1:71" x14ac:dyDescent="0.25">
      <c r="A4" s="65">
        <f t="shared" si="0"/>
        <v>13</v>
      </c>
      <c r="B4" s="16"/>
      <c r="C4" s="17"/>
      <c r="D4" s="17"/>
      <c r="E4" s="17"/>
      <c r="F4" s="17"/>
      <c r="G4" s="214"/>
      <c r="H4" s="214"/>
      <c r="I4" s="214"/>
      <c r="J4" s="17"/>
      <c r="K4" s="17"/>
      <c r="L4" s="17"/>
      <c r="M4" s="17"/>
      <c r="N4" s="17"/>
      <c r="O4" s="17"/>
      <c r="P4" s="17"/>
      <c r="Q4" s="26"/>
      <c r="R4" s="233" t="s">
        <v>393</v>
      </c>
      <c r="S4" s="65">
        <f t="shared" si="1"/>
        <v>13</v>
      </c>
      <c r="T4" s="16"/>
      <c r="U4" s="17"/>
      <c r="V4" s="17"/>
      <c r="W4" s="17"/>
      <c r="X4" s="17"/>
      <c r="Y4" s="17"/>
      <c r="Z4" s="17"/>
      <c r="AA4" s="17"/>
      <c r="AB4" s="214"/>
      <c r="AC4" s="214"/>
      <c r="AD4" s="214"/>
      <c r="AE4" s="17"/>
      <c r="AF4" s="17"/>
      <c r="AG4" s="17"/>
      <c r="AH4" s="17"/>
      <c r="AI4" s="26"/>
      <c r="AK4" s="65">
        <f t="shared" si="2"/>
        <v>13</v>
      </c>
      <c r="AL4" s="16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37"/>
      <c r="BA4" s="26"/>
      <c r="BC4" s="65">
        <f t="shared" si="3"/>
        <v>13</v>
      </c>
      <c r="BD4" s="16"/>
      <c r="BE4" s="13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26"/>
    </row>
    <row r="5" spans="1:71" x14ac:dyDescent="0.25">
      <c r="A5" s="65">
        <f t="shared" si="0"/>
        <v>12</v>
      </c>
      <c r="B5" s="16"/>
      <c r="C5" s="17"/>
      <c r="D5" s="17"/>
      <c r="E5" s="17"/>
      <c r="F5" s="17"/>
      <c r="G5" s="17"/>
      <c r="H5" s="17"/>
      <c r="I5" s="17"/>
      <c r="J5" s="214"/>
      <c r="K5" s="214"/>
      <c r="L5" s="17"/>
      <c r="M5" s="17"/>
      <c r="N5" s="17"/>
      <c r="O5" s="17"/>
      <c r="P5" s="17"/>
      <c r="Q5" s="26"/>
      <c r="S5" s="65">
        <f t="shared" si="1"/>
        <v>12</v>
      </c>
      <c r="T5" s="16"/>
      <c r="U5" s="17"/>
      <c r="V5" s="17"/>
      <c r="W5" s="17"/>
      <c r="X5" s="17"/>
      <c r="Y5" s="17"/>
      <c r="Z5" s="214"/>
      <c r="AA5" s="214"/>
      <c r="AB5" s="17"/>
      <c r="AC5" s="17"/>
      <c r="AD5" s="17"/>
      <c r="AE5" s="17"/>
      <c r="AF5" s="17"/>
      <c r="AG5" s="17"/>
      <c r="AH5" s="17"/>
      <c r="AI5" s="26"/>
      <c r="AK5" s="65">
        <f t="shared" si="2"/>
        <v>12</v>
      </c>
      <c r="AL5" s="16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214"/>
      <c r="BA5" s="26"/>
      <c r="BC5" s="65">
        <f t="shared" si="3"/>
        <v>12</v>
      </c>
      <c r="BD5" s="16"/>
      <c r="BE5" s="214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25">
      <c r="A6" s="65">
        <f t="shared" si="0"/>
        <v>11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214"/>
      <c r="M6" s="17"/>
      <c r="N6" s="17"/>
      <c r="O6" s="17"/>
      <c r="P6" s="17"/>
      <c r="Q6" s="26"/>
      <c r="S6" s="65">
        <f t="shared" si="1"/>
        <v>11</v>
      </c>
      <c r="T6" s="16"/>
      <c r="U6" s="17"/>
      <c r="V6" s="17"/>
      <c r="W6" s="17"/>
      <c r="X6" s="17"/>
      <c r="Y6" s="214"/>
      <c r="Z6" s="17"/>
      <c r="AA6" s="17"/>
      <c r="AB6" s="17"/>
      <c r="AC6" s="17"/>
      <c r="AD6" s="17"/>
      <c r="AE6" s="17"/>
      <c r="AF6" s="17"/>
      <c r="AG6" s="17"/>
      <c r="AH6" s="17"/>
      <c r="AI6" s="26"/>
      <c r="AK6" s="65">
        <f t="shared" si="2"/>
        <v>11</v>
      </c>
      <c r="AL6" s="16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214"/>
      <c r="BA6" s="26"/>
      <c r="BC6" s="65">
        <f t="shared" si="3"/>
        <v>11</v>
      </c>
      <c r="BD6" s="16"/>
      <c r="BE6" s="214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25">
      <c r="A7" s="65">
        <f t="shared" si="0"/>
        <v>10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214"/>
      <c r="N7" s="17"/>
      <c r="O7" s="17"/>
      <c r="P7" s="17"/>
      <c r="Q7" s="26"/>
      <c r="S7" s="65">
        <f t="shared" si="1"/>
        <v>10</v>
      </c>
      <c r="T7" s="16"/>
      <c r="U7" s="17"/>
      <c r="V7" s="17"/>
      <c r="W7" s="17"/>
      <c r="X7" s="214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K7" s="65">
        <f t="shared" si="2"/>
        <v>10</v>
      </c>
      <c r="AL7" s="16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214"/>
      <c r="AZ7" s="17"/>
      <c r="BA7" s="26"/>
      <c r="BC7" s="65">
        <f t="shared" si="3"/>
        <v>10</v>
      </c>
      <c r="BD7" s="16"/>
      <c r="BE7" s="17"/>
      <c r="BF7" s="214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25">
      <c r="A8" s="65">
        <f t="shared" si="0"/>
        <v>9</v>
      </c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14"/>
      <c r="O8" s="17"/>
      <c r="P8" s="17"/>
      <c r="Q8" s="26"/>
      <c r="S8" s="65">
        <f t="shared" si="1"/>
        <v>9</v>
      </c>
      <c r="T8" s="16"/>
      <c r="U8" s="17"/>
      <c r="V8" s="17"/>
      <c r="W8" s="214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26"/>
      <c r="AK8" s="65">
        <f t="shared" si="2"/>
        <v>9</v>
      </c>
      <c r="AL8" s="16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214"/>
      <c r="AZ8" s="17"/>
      <c r="BA8" s="26"/>
      <c r="BC8" s="65">
        <f t="shared" si="3"/>
        <v>9</v>
      </c>
      <c r="BD8" s="16"/>
      <c r="BE8" s="17"/>
      <c r="BF8" s="214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25">
      <c r="A9" s="65">
        <f t="shared" si="0"/>
        <v>8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14"/>
      <c r="O9" s="17"/>
      <c r="P9" s="17"/>
      <c r="Q9" s="26"/>
      <c r="S9" s="65">
        <f t="shared" si="1"/>
        <v>8</v>
      </c>
      <c r="T9" s="16"/>
      <c r="U9" s="17"/>
      <c r="V9" s="17"/>
      <c r="W9" s="214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65">
        <f t="shared" si="2"/>
        <v>8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214"/>
      <c r="AZ9" s="17"/>
      <c r="BA9" s="26"/>
      <c r="BC9" s="65">
        <f t="shared" si="3"/>
        <v>8</v>
      </c>
      <c r="BD9" s="16"/>
      <c r="BE9" s="17"/>
      <c r="BF9" s="214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25">
      <c r="A10" s="65">
        <f t="shared" si="0"/>
        <v>7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214"/>
      <c r="P10" s="17"/>
      <c r="Q10" s="26"/>
      <c r="S10" s="65">
        <f t="shared" si="1"/>
        <v>7</v>
      </c>
      <c r="T10" s="16"/>
      <c r="U10" s="17"/>
      <c r="V10" s="214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26"/>
      <c r="AK10" s="65">
        <f t="shared" si="2"/>
        <v>7</v>
      </c>
      <c r="AL10" s="16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214"/>
      <c r="AY10" s="17"/>
      <c r="AZ10" s="17"/>
      <c r="BA10" s="26"/>
      <c r="BC10" s="65">
        <f t="shared" si="3"/>
        <v>7</v>
      </c>
      <c r="BD10" s="16"/>
      <c r="BE10" s="17"/>
      <c r="BF10" s="17"/>
      <c r="BG10" s="214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25">
      <c r="A11" s="65">
        <f t="shared" si="0"/>
        <v>6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4"/>
      <c r="P11" s="17"/>
      <c r="Q11" s="26"/>
      <c r="S11" s="65">
        <f t="shared" si="1"/>
        <v>6</v>
      </c>
      <c r="T11" s="16"/>
      <c r="U11" s="17"/>
      <c r="V11" s="214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6"/>
      <c r="AK11" s="65">
        <f t="shared" si="2"/>
        <v>6</v>
      </c>
      <c r="AL11" s="16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214"/>
      <c r="AY11" s="17"/>
      <c r="AZ11" s="17"/>
      <c r="BA11" s="26"/>
      <c r="BC11" s="65">
        <f t="shared" si="3"/>
        <v>6</v>
      </c>
      <c r="BD11" s="16"/>
      <c r="BE11" s="17"/>
      <c r="BF11" s="17"/>
      <c r="BG11" s="214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25">
      <c r="A12" s="65">
        <f t="shared" si="0"/>
        <v>5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214"/>
      <c r="P12" s="17"/>
      <c r="Q12" s="26"/>
      <c r="S12" s="65">
        <f t="shared" si="1"/>
        <v>5</v>
      </c>
      <c r="T12" s="16"/>
      <c r="U12" s="17"/>
      <c r="V12" s="214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26"/>
      <c r="AK12" s="65">
        <f t="shared" si="2"/>
        <v>5</v>
      </c>
      <c r="AL12" s="16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214"/>
      <c r="AX12" s="17"/>
      <c r="AY12" s="17"/>
      <c r="AZ12" s="17"/>
      <c r="BA12" s="26"/>
      <c r="BC12" s="65">
        <f t="shared" si="3"/>
        <v>5</v>
      </c>
      <c r="BD12" s="16"/>
      <c r="BE12" s="17"/>
      <c r="BF12" s="17"/>
      <c r="BG12" s="17"/>
      <c r="BH12" s="214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25">
      <c r="A13" s="65">
        <f t="shared" si="0"/>
        <v>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214"/>
      <c r="Q13" s="26"/>
      <c r="S13" s="65">
        <f t="shared" si="1"/>
        <v>4</v>
      </c>
      <c r="T13" s="16"/>
      <c r="U13" s="214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26"/>
      <c r="AK13" s="65">
        <f t="shared" si="2"/>
        <v>4</v>
      </c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214"/>
      <c r="AW13" s="17"/>
      <c r="AX13" s="17"/>
      <c r="AY13" s="17"/>
      <c r="AZ13" s="17"/>
      <c r="BA13" s="26"/>
      <c r="BC13" s="65">
        <f t="shared" si="3"/>
        <v>4</v>
      </c>
      <c r="BD13" s="16"/>
      <c r="BE13" s="17"/>
      <c r="BF13" s="17"/>
      <c r="BG13" s="17"/>
      <c r="BH13" s="17"/>
      <c r="BI13" s="214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25">
      <c r="A14" s="65">
        <f t="shared" si="0"/>
        <v>3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214"/>
      <c r="Q14" s="26"/>
      <c r="S14" s="65">
        <f t="shared" si="1"/>
        <v>3</v>
      </c>
      <c r="T14" s="16"/>
      <c r="U14" s="214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26"/>
      <c r="AK14" s="65">
        <f t="shared" si="2"/>
        <v>3</v>
      </c>
      <c r="AL14" s="16"/>
      <c r="AM14" s="17"/>
      <c r="AN14" s="17"/>
      <c r="AO14" s="17"/>
      <c r="AP14" s="17"/>
      <c r="AQ14" s="17"/>
      <c r="AR14" s="17"/>
      <c r="AS14" s="17"/>
      <c r="AT14" s="214"/>
      <c r="AU14" s="214"/>
      <c r="AV14" s="17"/>
      <c r="AW14" s="17"/>
      <c r="AX14" s="17"/>
      <c r="AY14" s="17"/>
      <c r="AZ14" s="17"/>
      <c r="BA14" s="26"/>
      <c r="BC14" s="65">
        <f t="shared" si="3"/>
        <v>3</v>
      </c>
      <c r="BD14" s="16"/>
      <c r="BE14" s="17"/>
      <c r="BF14" s="17"/>
      <c r="BG14" s="17"/>
      <c r="BH14" s="17"/>
      <c r="BI14" s="17"/>
      <c r="BJ14" s="214"/>
      <c r="BK14" s="214"/>
      <c r="BL14" s="17"/>
      <c r="BM14" s="17"/>
      <c r="BN14" s="17"/>
      <c r="BO14" s="17"/>
      <c r="BP14" s="17"/>
      <c r="BQ14" s="17"/>
      <c r="BR14" s="17"/>
      <c r="BS14" s="26"/>
    </row>
    <row r="15" spans="1:71" x14ac:dyDescent="0.25">
      <c r="A15" s="65">
        <f t="shared" si="0"/>
        <v>2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37"/>
      <c r="Q15" s="26"/>
      <c r="R15">
        <v>3</v>
      </c>
      <c r="S15" s="65">
        <f t="shared" si="1"/>
        <v>2</v>
      </c>
      <c r="T15" s="16"/>
      <c r="U15" s="13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26"/>
      <c r="AK15" s="65">
        <f t="shared" si="2"/>
        <v>2</v>
      </c>
      <c r="AL15" s="16"/>
      <c r="AM15" s="17"/>
      <c r="AN15" s="17"/>
      <c r="AO15" s="17"/>
      <c r="AP15" s="17"/>
      <c r="AQ15" s="214"/>
      <c r="AR15" s="214"/>
      <c r="AS15" s="214"/>
      <c r="AT15" s="17"/>
      <c r="AU15" s="17"/>
      <c r="AV15" s="17"/>
      <c r="AW15" s="17"/>
      <c r="AX15" s="17"/>
      <c r="AY15" s="17"/>
      <c r="AZ15" s="17"/>
      <c r="BA15" s="26"/>
      <c r="BC15" s="65">
        <f t="shared" si="3"/>
        <v>2</v>
      </c>
      <c r="BD15" s="16"/>
      <c r="BE15" s="17"/>
      <c r="BF15" s="17"/>
      <c r="BG15" s="17"/>
      <c r="BH15" s="17"/>
      <c r="BI15" s="17"/>
      <c r="BJ15" s="17"/>
      <c r="BK15" s="17"/>
      <c r="BL15" s="214"/>
      <c r="BM15" s="214"/>
      <c r="BN15" s="214"/>
      <c r="BO15" s="17"/>
      <c r="BP15" s="17"/>
      <c r="BQ15" s="17"/>
      <c r="BR15" s="17"/>
      <c r="BS15" s="26"/>
    </row>
    <row r="16" spans="1:71" x14ac:dyDescent="0.25">
      <c r="A16" s="65">
        <f>+A17+1</f>
        <v>1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242">
        <v>2</v>
      </c>
      <c r="Q16" s="26" t="s">
        <v>362</v>
      </c>
      <c r="R16" s="233">
        <v>2</v>
      </c>
      <c r="S16" s="65">
        <f>+S17+1</f>
        <v>1</v>
      </c>
      <c r="T16" s="16"/>
      <c r="U16" s="242">
        <v>1</v>
      </c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26"/>
      <c r="AK16" s="65">
        <f>+AK17+1</f>
        <v>1</v>
      </c>
      <c r="AL16" s="144"/>
      <c r="AM16" s="242">
        <v>1</v>
      </c>
      <c r="AN16" s="137"/>
      <c r="AO16" s="214"/>
      <c r="AP16" s="214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26"/>
      <c r="BC16" s="65">
        <f>+BC17+1</f>
        <v>1</v>
      </c>
      <c r="BD16" s="16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214"/>
      <c r="BP16" s="214"/>
      <c r="BQ16" s="137"/>
      <c r="BR16" s="242">
        <v>2</v>
      </c>
      <c r="BS16" s="145"/>
    </row>
    <row r="17" spans="1:71" x14ac:dyDescent="0.25">
      <c r="A17" s="65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42"/>
      <c r="Q17" s="33"/>
      <c r="R17" s="233">
        <v>1</v>
      </c>
      <c r="S17" s="65">
        <v>0</v>
      </c>
      <c r="T17" s="32"/>
      <c r="U17" s="14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65">
        <v>0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v>0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25">
      <c r="B18" s="65">
        <v>0</v>
      </c>
      <c r="C18" s="65">
        <f t="shared" ref="C18:Q18" si="4">B18+1</f>
        <v>1</v>
      </c>
      <c r="D18" s="65">
        <f t="shared" si="4"/>
        <v>2</v>
      </c>
      <c r="E18" s="65">
        <f t="shared" si="4"/>
        <v>3</v>
      </c>
      <c r="F18" s="65">
        <f t="shared" si="4"/>
        <v>4</v>
      </c>
      <c r="G18" s="65">
        <f t="shared" si="4"/>
        <v>5</v>
      </c>
      <c r="H18" s="65">
        <f t="shared" si="4"/>
        <v>6</v>
      </c>
      <c r="I18" s="65">
        <f t="shared" si="4"/>
        <v>7</v>
      </c>
      <c r="J18" s="65">
        <f t="shared" si="4"/>
        <v>8</v>
      </c>
      <c r="K18" s="65">
        <f t="shared" si="4"/>
        <v>9</v>
      </c>
      <c r="L18" s="65">
        <f t="shared" si="4"/>
        <v>10</v>
      </c>
      <c r="M18" s="65">
        <f t="shared" si="4"/>
        <v>11</v>
      </c>
      <c r="N18" s="65">
        <f t="shared" si="4"/>
        <v>12</v>
      </c>
      <c r="O18" s="65">
        <f t="shared" si="4"/>
        <v>13</v>
      </c>
      <c r="P18" s="65">
        <f t="shared" si="4"/>
        <v>14</v>
      </c>
      <c r="Q18" s="65">
        <f t="shared" si="4"/>
        <v>15</v>
      </c>
      <c r="T18" s="65">
        <v>0</v>
      </c>
      <c r="U18" s="65">
        <f t="shared" ref="U18:AI18" si="5">T18+1</f>
        <v>1</v>
      </c>
      <c r="V18" s="65">
        <f t="shared" si="5"/>
        <v>2</v>
      </c>
      <c r="W18" s="65">
        <f t="shared" si="5"/>
        <v>3</v>
      </c>
      <c r="X18" s="65">
        <f t="shared" si="5"/>
        <v>4</v>
      </c>
      <c r="Y18" s="65">
        <f t="shared" si="5"/>
        <v>5</v>
      </c>
      <c r="Z18" s="65">
        <f t="shared" si="5"/>
        <v>6</v>
      </c>
      <c r="AA18" s="65">
        <f t="shared" si="5"/>
        <v>7</v>
      </c>
      <c r="AB18" s="65">
        <f t="shared" si="5"/>
        <v>8</v>
      </c>
      <c r="AC18" s="65">
        <f t="shared" si="5"/>
        <v>9</v>
      </c>
      <c r="AD18" s="65">
        <f t="shared" si="5"/>
        <v>10</v>
      </c>
      <c r="AE18" s="65">
        <f t="shared" si="5"/>
        <v>11</v>
      </c>
      <c r="AF18" s="65">
        <f t="shared" si="5"/>
        <v>12</v>
      </c>
      <c r="AG18" s="65">
        <f t="shared" si="5"/>
        <v>13</v>
      </c>
      <c r="AH18" s="65">
        <f t="shared" si="5"/>
        <v>14</v>
      </c>
      <c r="AI18" s="65">
        <f t="shared" si="5"/>
        <v>15</v>
      </c>
      <c r="AL18" s="65">
        <v>0</v>
      </c>
      <c r="AM18" s="65">
        <f t="shared" ref="AM18:BA18" si="6">AL18+1</f>
        <v>1</v>
      </c>
      <c r="AN18" s="65">
        <f t="shared" si="6"/>
        <v>2</v>
      </c>
      <c r="AO18" s="65">
        <f t="shared" si="6"/>
        <v>3</v>
      </c>
      <c r="AP18" s="65">
        <f t="shared" si="6"/>
        <v>4</v>
      </c>
      <c r="AQ18" s="65">
        <f t="shared" si="6"/>
        <v>5</v>
      </c>
      <c r="AR18" s="65">
        <f t="shared" si="6"/>
        <v>6</v>
      </c>
      <c r="AS18" s="65">
        <f t="shared" si="6"/>
        <v>7</v>
      </c>
      <c r="AT18" s="65">
        <f t="shared" si="6"/>
        <v>8</v>
      </c>
      <c r="AU18" s="65">
        <f t="shared" si="6"/>
        <v>9</v>
      </c>
      <c r="AV18" s="65">
        <f t="shared" si="6"/>
        <v>10</v>
      </c>
      <c r="AW18" s="65">
        <f t="shared" si="6"/>
        <v>11</v>
      </c>
      <c r="AX18" s="65">
        <f t="shared" si="6"/>
        <v>12</v>
      </c>
      <c r="AY18" s="65">
        <f t="shared" si="6"/>
        <v>13</v>
      </c>
      <c r="AZ18" s="65">
        <f t="shared" si="6"/>
        <v>14</v>
      </c>
      <c r="BA18" s="65">
        <f t="shared" si="6"/>
        <v>15</v>
      </c>
      <c r="BD18" s="65">
        <v>0</v>
      </c>
      <c r="BE18" s="65">
        <f t="shared" ref="BE18:BS18" si="7">BD18+1</f>
        <v>1</v>
      </c>
      <c r="BF18" s="65">
        <f t="shared" si="7"/>
        <v>2</v>
      </c>
      <c r="BG18" s="65">
        <f t="shared" si="7"/>
        <v>3</v>
      </c>
      <c r="BH18" s="65">
        <f t="shared" si="7"/>
        <v>4</v>
      </c>
      <c r="BI18" s="65">
        <f t="shared" si="7"/>
        <v>5</v>
      </c>
      <c r="BJ18" s="65">
        <f t="shared" si="7"/>
        <v>6</v>
      </c>
      <c r="BK18" s="65">
        <f t="shared" si="7"/>
        <v>7</v>
      </c>
      <c r="BL18" s="65">
        <f t="shared" si="7"/>
        <v>8</v>
      </c>
      <c r="BM18" s="65">
        <f t="shared" si="7"/>
        <v>9</v>
      </c>
      <c r="BN18" s="65">
        <f t="shared" si="7"/>
        <v>10</v>
      </c>
      <c r="BO18" s="65">
        <f t="shared" si="7"/>
        <v>11</v>
      </c>
      <c r="BP18" s="65">
        <f t="shared" si="7"/>
        <v>12</v>
      </c>
      <c r="BQ18" s="65">
        <f t="shared" si="7"/>
        <v>13</v>
      </c>
      <c r="BR18" s="65">
        <f t="shared" si="7"/>
        <v>14</v>
      </c>
      <c r="BS18" s="65">
        <f t="shared" si="7"/>
        <v>15</v>
      </c>
    </row>
    <row r="20" spans="1:71" x14ac:dyDescent="0.25">
      <c r="B20">
        <v>0</v>
      </c>
      <c r="C20">
        <v>1</v>
      </c>
      <c r="P20" s="233" t="s">
        <v>359</v>
      </c>
      <c r="Q20" s="233" t="s">
        <v>360</v>
      </c>
    </row>
    <row r="21" spans="1:71" x14ac:dyDescent="0.25">
      <c r="A21" s="65">
        <f t="shared" ref="A21:A34" si="8">+A22+1</f>
        <v>15</v>
      </c>
      <c r="B21" s="25"/>
      <c r="C21" s="20" t="s">
        <v>364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 t="s">
        <v>363</v>
      </c>
      <c r="Q21" s="31"/>
      <c r="R21" s="233" t="s">
        <v>360</v>
      </c>
      <c r="S21" s="65">
        <f t="shared" ref="S21:S34" si="9">+S22+1</f>
        <v>15</v>
      </c>
      <c r="T21" s="25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31"/>
      <c r="AK21" s="65">
        <f t="shared" ref="AK21:AK34" si="10">+AK22+1</f>
        <v>15</v>
      </c>
      <c r="AL21" s="25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27">
        <v>2</v>
      </c>
      <c r="BA21" s="31"/>
      <c r="BC21" s="65">
        <f t="shared" ref="BC21:BC34" si="11">+BC22+1</f>
        <v>15</v>
      </c>
      <c r="BD21" s="25"/>
      <c r="BE21" s="227">
        <v>1</v>
      </c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31"/>
    </row>
    <row r="22" spans="1:71" x14ac:dyDescent="0.25">
      <c r="A22" s="65">
        <f t="shared" si="8"/>
        <v>14</v>
      </c>
      <c r="B22" s="231">
        <v>1</v>
      </c>
      <c r="C22" s="137"/>
      <c r="D22" s="214"/>
      <c r="E22" s="214"/>
      <c r="F22" s="214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26" t="s">
        <v>361</v>
      </c>
      <c r="R22" s="233" t="s">
        <v>359</v>
      </c>
      <c r="S22" s="65">
        <f t="shared" si="9"/>
        <v>14</v>
      </c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214"/>
      <c r="AF22" s="214"/>
      <c r="AG22" s="214"/>
      <c r="AH22" s="137"/>
      <c r="AI22" s="228">
        <v>2</v>
      </c>
      <c r="AK22" s="65">
        <f t="shared" si="10"/>
        <v>14</v>
      </c>
      <c r="AL22" s="16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37"/>
      <c r="BA22" s="26"/>
      <c r="BC22" s="65">
        <f t="shared" si="11"/>
        <v>14</v>
      </c>
      <c r="BD22" s="16"/>
      <c r="BE22" s="13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26"/>
    </row>
    <row r="23" spans="1:71" x14ac:dyDescent="0.25">
      <c r="A23" s="65">
        <f t="shared" si="8"/>
        <v>13</v>
      </c>
      <c r="B23" s="16"/>
      <c r="C23" s="17"/>
      <c r="D23" s="17"/>
      <c r="E23" s="17"/>
      <c r="F23" s="17"/>
      <c r="G23" s="214"/>
      <c r="H23" s="214"/>
      <c r="I23" s="214"/>
      <c r="J23" s="17"/>
      <c r="K23" s="17"/>
      <c r="L23" s="17"/>
      <c r="M23" s="17"/>
      <c r="N23" s="17"/>
      <c r="O23" s="17"/>
      <c r="P23" s="17"/>
      <c r="Q23" s="26"/>
      <c r="S23" s="65">
        <f t="shared" si="9"/>
        <v>13</v>
      </c>
      <c r="T23" s="16"/>
      <c r="U23" s="17"/>
      <c r="V23" s="17"/>
      <c r="W23" s="17"/>
      <c r="X23" s="17"/>
      <c r="Y23" s="17"/>
      <c r="Z23" s="17"/>
      <c r="AA23" s="17"/>
      <c r="AB23" s="214"/>
      <c r="AC23" s="214"/>
      <c r="AD23" s="214"/>
      <c r="AE23" s="17"/>
      <c r="AF23" s="17"/>
      <c r="AG23" s="17"/>
      <c r="AH23" s="17"/>
      <c r="AI23" s="26"/>
      <c r="AK23" s="65">
        <f t="shared" si="10"/>
        <v>13</v>
      </c>
      <c r="AL23" s="16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214"/>
      <c r="BA23" s="26"/>
      <c r="BC23" s="65">
        <f t="shared" si="11"/>
        <v>13</v>
      </c>
      <c r="BD23" s="16"/>
      <c r="BE23" s="214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26"/>
    </row>
    <row r="24" spans="1:71" x14ac:dyDescent="0.25">
      <c r="A24" s="65">
        <f t="shared" si="8"/>
        <v>12</v>
      </c>
      <c r="B24" s="16"/>
      <c r="C24" s="17"/>
      <c r="D24" s="17"/>
      <c r="E24" s="17"/>
      <c r="F24" s="17"/>
      <c r="G24" s="17"/>
      <c r="H24" s="17"/>
      <c r="I24" s="17"/>
      <c r="J24" s="214"/>
      <c r="K24" s="214"/>
      <c r="L24" s="17"/>
      <c r="M24" s="17"/>
      <c r="N24" s="17"/>
      <c r="O24" s="17"/>
      <c r="P24" s="17"/>
      <c r="Q24" s="26"/>
      <c r="S24" s="65">
        <f t="shared" si="9"/>
        <v>12</v>
      </c>
      <c r="T24" s="16"/>
      <c r="U24" s="17"/>
      <c r="V24" s="17"/>
      <c r="W24" s="17"/>
      <c r="X24" s="17"/>
      <c r="Y24" s="17"/>
      <c r="Z24" s="214"/>
      <c r="AA24" s="214"/>
      <c r="AB24" s="17"/>
      <c r="AC24" s="17"/>
      <c r="AD24" s="17"/>
      <c r="AE24" s="17"/>
      <c r="AF24" s="17"/>
      <c r="AG24" s="17"/>
      <c r="AH24" s="17"/>
      <c r="AI24" s="26"/>
      <c r="AK24" s="65">
        <f t="shared" si="10"/>
        <v>12</v>
      </c>
      <c r="AL24" s="16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214"/>
      <c r="BA24" s="26"/>
      <c r="BC24" s="65">
        <f t="shared" si="11"/>
        <v>12</v>
      </c>
      <c r="BD24" s="16"/>
      <c r="BE24" s="214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26"/>
    </row>
    <row r="25" spans="1:71" x14ac:dyDescent="0.25">
      <c r="A25" s="65">
        <f t="shared" si="8"/>
        <v>11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214"/>
      <c r="M25" s="17"/>
      <c r="N25" s="17"/>
      <c r="O25" s="17"/>
      <c r="P25" s="17"/>
      <c r="Q25" s="26"/>
      <c r="S25" s="65">
        <f t="shared" si="9"/>
        <v>11</v>
      </c>
      <c r="T25" s="16"/>
      <c r="U25" s="17"/>
      <c r="V25" s="17"/>
      <c r="W25" s="17"/>
      <c r="X25" s="17"/>
      <c r="Y25" s="214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K25" s="65">
        <f t="shared" si="10"/>
        <v>11</v>
      </c>
      <c r="AL25" s="16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214"/>
      <c r="BA25" s="26"/>
      <c r="BC25" s="65">
        <f t="shared" si="11"/>
        <v>11</v>
      </c>
      <c r="BD25" s="16"/>
      <c r="BE25" s="214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26"/>
    </row>
    <row r="26" spans="1:71" x14ac:dyDescent="0.25">
      <c r="A26" s="65">
        <f t="shared" si="8"/>
        <v>10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14"/>
      <c r="N26" s="17"/>
      <c r="O26" s="17"/>
      <c r="P26" s="17"/>
      <c r="Q26" s="26"/>
      <c r="S26" s="65">
        <f t="shared" si="9"/>
        <v>10</v>
      </c>
      <c r="T26" s="16"/>
      <c r="U26" s="17"/>
      <c r="V26" s="17"/>
      <c r="W26" s="17"/>
      <c r="X26" s="214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K26" s="65">
        <f t="shared" si="10"/>
        <v>10</v>
      </c>
      <c r="AL26" s="16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214"/>
      <c r="AZ26" s="17"/>
      <c r="BA26" s="26"/>
      <c r="BC26" s="65">
        <f t="shared" si="11"/>
        <v>10</v>
      </c>
      <c r="BD26" s="16"/>
      <c r="BE26" s="17"/>
      <c r="BF26" s="214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26"/>
    </row>
    <row r="27" spans="1:71" x14ac:dyDescent="0.25">
      <c r="A27" s="65">
        <f t="shared" si="8"/>
        <v>9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14"/>
      <c r="O27" s="17"/>
      <c r="P27" s="17"/>
      <c r="Q27" s="26"/>
      <c r="S27" s="65">
        <f t="shared" si="9"/>
        <v>9</v>
      </c>
      <c r="T27" s="16"/>
      <c r="U27" s="17"/>
      <c r="V27" s="17"/>
      <c r="W27" s="214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65">
        <f t="shared" si="10"/>
        <v>9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214"/>
      <c r="AZ27" s="17"/>
      <c r="BA27" s="26"/>
      <c r="BC27" s="65">
        <f t="shared" si="11"/>
        <v>9</v>
      </c>
      <c r="BD27" s="16"/>
      <c r="BE27" s="17"/>
      <c r="BF27" s="214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</row>
    <row r="28" spans="1:71" x14ac:dyDescent="0.25">
      <c r="A28" s="65">
        <f t="shared" si="8"/>
        <v>8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14"/>
      <c r="O28" s="17"/>
      <c r="P28" s="17"/>
      <c r="Q28" s="26"/>
      <c r="S28" s="65">
        <f t="shared" si="9"/>
        <v>8</v>
      </c>
      <c r="T28" s="16"/>
      <c r="U28" s="17"/>
      <c r="V28" s="17"/>
      <c r="W28" s="214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K28" s="65">
        <f t="shared" si="10"/>
        <v>8</v>
      </c>
      <c r="AL28" s="16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214"/>
      <c r="AZ28" s="17"/>
      <c r="BA28" s="26"/>
      <c r="BC28" s="65">
        <f t="shared" si="11"/>
        <v>8</v>
      </c>
      <c r="BD28" s="16"/>
      <c r="BE28" s="17"/>
      <c r="BF28" s="214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26"/>
    </row>
    <row r="29" spans="1:71" x14ac:dyDescent="0.25">
      <c r="A29" s="65">
        <f t="shared" si="8"/>
        <v>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214"/>
      <c r="P29" s="17"/>
      <c r="Q29" s="26"/>
      <c r="S29" s="65">
        <f t="shared" si="9"/>
        <v>7</v>
      </c>
      <c r="T29" s="16"/>
      <c r="U29" s="17"/>
      <c r="V29" s="214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K29" s="65">
        <f t="shared" si="10"/>
        <v>7</v>
      </c>
      <c r="AL29" s="16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214"/>
      <c r="AY29" s="17"/>
      <c r="AZ29" s="17"/>
      <c r="BA29" s="26"/>
      <c r="BC29" s="65">
        <f t="shared" si="11"/>
        <v>7</v>
      </c>
      <c r="BD29" s="16"/>
      <c r="BE29" s="17"/>
      <c r="BF29" s="17"/>
      <c r="BG29" s="214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26"/>
    </row>
    <row r="30" spans="1:71" x14ac:dyDescent="0.25">
      <c r="A30" s="65">
        <f t="shared" si="8"/>
        <v>6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214"/>
      <c r="P30" s="17"/>
      <c r="Q30" s="26"/>
      <c r="S30" s="65">
        <f t="shared" si="9"/>
        <v>6</v>
      </c>
      <c r="T30" s="16"/>
      <c r="U30" s="17"/>
      <c r="V30" s="214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K30" s="65">
        <f t="shared" si="10"/>
        <v>6</v>
      </c>
      <c r="AL30" s="16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214"/>
      <c r="AY30" s="17"/>
      <c r="AZ30" s="17"/>
      <c r="BA30" s="26"/>
      <c r="BC30" s="65">
        <f t="shared" si="11"/>
        <v>6</v>
      </c>
      <c r="BD30" s="16"/>
      <c r="BE30" s="17"/>
      <c r="BF30" s="17"/>
      <c r="BG30" s="214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26"/>
    </row>
    <row r="31" spans="1:71" x14ac:dyDescent="0.25">
      <c r="A31" s="65">
        <f t="shared" si="8"/>
        <v>5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14"/>
      <c r="P31" s="17"/>
      <c r="Q31" s="26"/>
      <c r="S31" s="65">
        <f t="shared" si="9"/>
        <v>5</v>
      </c>
      <c r="T31" s="16"/>
      <c r="U31" s="17"/>
      <c r="V31" s="214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K31" s="65">
        <f t="shared" si="10"/>
        <v>5</v>
      </c>
      <c r="AL31" s="16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214"/>
      <c r="AX31" s="17"/>
      <c r="AY31" s="17"/>
      <c r="AZ31" s="17"/>
      <c r="BA31" s="26"/>
      <c r="BC31" s="65">
        <f t="shared" si="11"/>
        <v>5</v>
      </c>
      <c r="BD31" s="16"/>
      <c r="BE31" s="17"/>
      <c r="BF31" s="17"/>
      <c r="BG31" s="17"/>
      <c r="BH31" s="214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26"/>
    </row>
    <row r="32" spans="1:71" x14ac:dyDescent="0.25">
      <c r="A32" s="65">
        <f t="shared" si="8"/>
        <v>4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214"/>
      <c r="Q32" s="26"/>
      <c r="S32" s="65">
        <f t="shared" si="9"/>
        <v>4</v>
      </c>
      <c r="T32" s="16"/>
      <c r="U32" s="214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K32" s="65">
        <f t="shared" si="10"/>
        <v>4</v>
      </c>
      <c r="AL32" s="16"/>
      <c r="AM32" s="17"/>
      <c r="AN32" s="17"/>
      <c r="AO32" s="17"/>
      <c r="AP32" s="17"/>
      <c r="AQ32" s="17"/>
      <c r="AR32" s="17"/>
      <c r="AS32" s="17"/>
      <c r="AT32" s="17"/>
      <c r="AU32" s="17"/>
      <c r="AV32" s="214"/>
      <c r="AW32" s="17"/>
      <c r="AX32" s="17"/>
      <c r="AY32" s="17"/>
      <c r="AZ32" s="17"/>
      <c r="BA32" s="26"/>
      <c r="BC32" s="65">
        <f t="shared" si="11"/>
        <v>4</v>
      </c>
      <c r="BD32" s="16"/>
      <c r="BE32" s="17"/>
      <c r="BF32" s="17"/>
      <c r="BG32" s="17"/>
      <c r="BH32" s="17"/>
      <c r="BI32" s="214"/>
      <c r="BJ32" s="17"/>
      <c r="BK32" s="17"/>
      <c r="BL32" s="17"/>
      <c r="BM32" s="17"/>
      <c r="BN32" s="17"/>
      <c r="BO32" s="17"/>
      <c r="BP32" s="17"/>
      <c r="BQ32" s="17"/>
      <c r="BR32" s="17"/>
      <c r="BS32" s="26"/>
    </row>
    <row r="33" spans="1:71" x14ac:dyDescent="0.25">
      <c r="A33" s="65">
        <f t="shared" si="8"/>
        <v>3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214"/>
      <c r="Q33" s="26"/>
      <c r="S33" s="65">
        <f t="shared" si="9"/>
        <v>3</v>
      </c>
      <c r="T33" s="16"/>
      <c r="U33" s="214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26"/>
      <c r="AK33" s="65">
        <f t="shared" si="10"/>
        <v>3</v>
      </c>
      <c r="AL33" s="16"/>
      <c r="AM33" s="17"/>
      <c r="AN33" s="17"/>
      <c r="AO33" s="17"/>
      <c r="AP33" s="17"/>
      <c r="AQ33" s="17"/>
      <c r="AR33" s="17"/>
      <c r="AS33" s="17"/>
      <c r="AT33" s="214"/>
      <c r="AU33" s="214"/>
      <c r="AV33" s="17"/>
      <c r="AW33" s="17"/>
      <c r="AX33" s="17"/>
      <c r="AY33" s="17"/>
      <c r="AZ33" s="17"/>
      <c r="BA33" s="26"/>
      <c r="BC33" s="65">
        <f t="shared" si="11"/>
        <v>3</v>
      </c>
      <c r="BD33" s="16"/>
      <c r="BE33" s="17"/>
      <c r="BF33" s="17"/>
      <c r="BG33" s="17"/>
      <c r="BH33" s="17"/>
      <c r="BI33" s="17"/>
      <c r="BJ33" s="214"/>
      <c r="BK33" s="214"/>
      <c r="BL33" s="17"/>
      <c r="BM33" s="17"/>
      <c r="BN33" s="17"/>
      <c r="BO33" s="17"/>
      <c r="BP33" s="17"/>
      <c r="BQ33" s="17"/>
      <c r="BR33" s="17"/>
      <c r="BS33" s="26"/>
    </row>
    <row r="34" spans="1:71" x14ac:dyDescent="0.25">
      <c r="A34" s="65">
        <f t="shared" si="8"/>
        <v>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214"/>
      <c r="Q34" s="26"/>
      <c r="S34" s="65">
        <f t="shared" si="9"/>
        <v>2</v>
      </c>
      <c r="T34" s="16"/>
      <c r="U34" s="214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26"/>
      <c r="AK34" s="65">
        <f t="shared" si="10"/>
        <v>2</v>
      </c>
      <c r="AL34" s="16"/>
      <c r="AM34" s="17"/>
      <c r="AN34" s="17"/>
      <c r="AO34" s="17"/>
      <c r="AP34" s="17"/>
      <c r="AQ34" s="214"/>
      <c r="AR34" s="214"/>
      <c r="AS34" s="214"/>
      <c r="AT34" s="17"/>
      <c r="AU34" s="17"/>
      <c r="AV34" s="17"/>
      <c r="AW34" s="17"/>
      <c r="AX34" s="17"/>
      <c r="AY34" s="17"/>
      <c r="AZ34" s="17"/>
      <c r="BA34" s="26"/>
      <c r="BC34" s="65">
        <f t="shared" si="11"/>
        <v>2</v>
      </c>
      <c r="BD34" s="16"/>
      <c r="BE34" s="17"/>
      <c r="BF34" s="17"/>
      <c r="BG34" s="17"/>
      <c r="BH34" s="17"/>
      <c r="BI34" s="17"/>
      <c r="BJ34" s="17"/>
      <c r="BK34" s="17"/>
      <c r="BL34" s="214"/>
      <c r="BM34" s="214"/>
      <c r="BN34" s="214"/>
      <c r="BO34" s="17"/>
      <c r="BP34" s="17"/>
      <c r="BQ34" s="17"/>
      <c r="BR34" s="17"/>
      <c r="BS34" s="26"/>
    </row>
    <row r="35" spans="1:71" x14ac:dyDescent="0.25">
      <c r="A35" s="65">
        <f>+A36+1</f>
        <v>1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37"/>
      <c r="Q35" s="26" t="s">
        <v>362</v>
      </c>
      <c r="R35" s="233">
        <v>2</v>
      </c>
      <c r="S35" s="65">
        <f>+S36+1</f>
        <v>1</v>
      </c>
      <c r="T35" s="16"/>
      <c r="U35" s="13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26"/>
      <c r="AK35" s="65">
        <f>+AK36+1</f>
        <v>1</v>
      </c>
      <c r="AL35" s="230">
        <v>1</v>
      </c>
      <c r="AM35" s="137"/>
      <c r="AN35" s="214"/>
      <c r="AO35" s="214"/>
      <c r="AP35" s="214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26"/>
      <c r="BC35" s="65">
        <f>+BC36+1</f>
        <v>1</v>
      </c>
      <c r="BD35" s="16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214"/>
      <c r="BP35" s="214"/>
      <c r="BQ35" s="214"/>
      <c r="BR35" s="137"/>
      <c r="BS35" s="228">
        <v>2</v>
      </c>
    </row>
    <row r="36" spans="1:71" x14ac:dyDescent="0.25">
      <c r="A36" s="65">
        <v>0</v>
      </c>
      <c r="B36" s="3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32">
        <v>2</v>
      </c>
      <c r="Q36" s="33"/>
      <c r="R36" s="233">
        <v>1</v>
      </c>
      <c r="S36" s="65">
        <v>0</v>
      </c>
      <c r="T36" s="32"/>
      <c r="U36" s="229">
        <v>1</v>
      </c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33"/>
      <c r="AK36" s="65">
        <v>0</v>
      </c>
      <c r="AL36" s="3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33"/>
      <c r="BC36" s="65">
        <v>0</v>
      </c>
      <c r="BD36" s="3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33"/>
    </row>
    <row r="37" spans="1:71" x14ac:dyDescent="0.25">
      <c r="B37" s="65">
        <v>0</v>
      </c>
      <c r="C37" s="65">
        <f>B37+1</f>
        <v>1</v>
      </c>
      <c r="D37" s="65">
        <f t="shared" ref="D37:Q37" si="12">C37+1</f>
        <v>2</v>
      </c>
      <c r="E37" s="65">
        <f t="shared" si="12"/>
        <v>3</v>
      </c>
      <c r="F37" s="65">
        <f t="shared" si="12"/>
        <v>4</v>
      </c>
      <c r="G37" s="65">
        <f t="shared" si="12"/>
        <v>5</v>
      </c>
      <c r="H37" s="65">
        <f t="shared" si="12"/>
        <v>6</v>
      </c>
      <c r="I37" s="65">
        <f t="shared" si="12"/>
        <v>7</v>
      </c>
      <c r="J37" s="65">
        <f t="shared" si="12"/>
        <v>8</v>
      </c>
      <c r="K37" s="65">
        <f t="shared" si="12"/>
        <v>9</v>
      </c>
      <c r="L37" s="65">
        <f t="shared" si="12"/>
        <v>10</v>
      </c>
      <c r="M37" s="65">
        <f t="shared" si="12"/>
        <v>11</v>
      </c>
      <c r="N37" s="65">
        <f t="shared" si="12"/>
        <v>12</v>
      </c>
      <c r="O37" s="65">
        <f t="shared" si="12"/>
        <v>13</v>
      </c>
      <c r="P37" s="65">
        <f t="shared" si="12"/>
        <v>14</v>
      </c>
      <c r="Q37" s="65">
        <f t="shared" si="12"/>
        <v>15</v>
      </c>
      <c r="T37" s="65">
        <v>0</v>
      </c>
      <c r="U37" s="65">
        <f t="shared" ref="U37:AI37" si="13">T37+1</f>
        <v>1</v>
      </c>
      <c r="V37" s="65">
        <f t="shared" si="13"/>
        <v>2</v>
      </c>
      <c r="W37" s="65">
        <f t="shared" si="13"/>
        <v>3</v>
      </c>
      <c r="X37" s="65">
        <f t="shared" si="13"/>
        <v>4</v>
      </c>
      <c r="Y37" s="65">
        <f t="shared" si="13"/>
        <v>5</v>
      </c>
      <c r="Z37" s="65">
        <f t="shared" si="13"/>
        <v>6</v>
      </c>
      <c r="AA37" s="65">
        <f t="shared" si="13"/>
        <v>7</v>
      </c>
      <c r="AB37" s="65">
        <f t="shared" si="13"/>
        <v>8</v>
      </c>
      <c r="AC37" s="65">
        <f t="shared" si="13"/>
        <v>9</v>
      </c>
      <c r="AD37" s="65">
        <f t="shared" si="13"/>
        <v>10</v>
      </c>
      <c r="AE37" s="65">
        <f t="shared" si="13"/>
        <v>11</v>
      </c>
      <c r="AF37" s="65">
        <f t="shared" si="13"/>
        <v>12</v>
      </c>
      <c r="AG37" s="65">
        <f t="shared" si="13"/>
        <v>13</v>
      </c>
      <c r="AH37" s="65">
        <f t="shared" si="13"/>
        <v>14</v>
      </c>
      <c r="AI37" s="65">
        <f t="shared" si="13"/>
        <v>15</v>
      </c>
      <c r="AL37" s="65">
        <v>0</v>
      </c>
      <c r="AM37" s="65">
        <f t="shared" ref="AM37:BA37" si="14">AL37+1</f>
        <v>1</v>
      </c>
      <c r="AN37" s="65">
        <f t="shared" si="14"/>
        <v>2</v>
      </c>
      <c r="AO37" s="65">
        <f t="shared" si="14"/>
        <v>3</v>
      </c>
      <c r="AP37" s="65">
        <f t="shared" si="14"/>
        <v>4</v>
      </c>
      <c r="AQ37" s="65">
        <f t="shared" si="14"/>
        <v>5</v>
      </c>
      <c r="AR37" s="65">
        <f t="shared" si="14"/>
        <v>6</v>
      </c>
      <c r="AS37" s="65">
        <f t="shared" si="14"/>
        <v>7</v>
      </c>
      <c r="AT37" s="65">
        <f t="shared" si="14"/>
        <v>8</v>
      </c>
      <c r="AU37" s="65">
        <f t="shared" si="14"/>
        <v>9</v>
      </c>
      <c r="AV37" s="65">
        <f t="shared" si="14"/>
        <v>10</v>
      </c>
      <c r="AW37" s="65">
        <f t="shared" si="14"/>
        <v>11</v>
      </c>
      <c r="AX37" s="65">
        <f t="shared" si="14"/>
        <v>12</v>
      </c>
      <c r="AY37" s="65">
        <f t="shared" si="14"/>
        <v>13</v>
      </c>
      <c r="AZ37" s="65">
        <f t="shared" si="14"/>
        <v>14</v>
      </c>
      <c r="BA37" s="65">
        <f t="shared" si="14"/>
        <v>15</v>
      </c>
      <c r="BD37" s="65">
        <v>0</v>
      </c>
      <c r="BE37" s="65">
        <f t="shared" ref="BE37:BS37" si="15">BD37+1</f>
        <v>1</v>
      </c>
      <c r="BF37" s="65">
        <f t="shared" si="15"/>
        <v>2</v>
      </c>
      <c r="BG37" s="65">
        <f t="shared" si="15"/>
        <v>3</v>
      </c>
      <c r="BH37" s="65">
        <f t="shared" si="15"/>
        <v>4</v>
      </c>
      <c r="BI37" s="65">
        <f t="shared" si="15"/>
        <v>5</v>
      </c>
      <c r="BJ37" s="65">
        <f t="shared" si="15"/>
        <v>6</v>
      </c>
      <c r="BK37" s="65">
        <f t="shared" si="15"/>
        <v>7</v>
      </c>
      <c r="BL37" s="65">
        <f t="shared" si="15"/>
        <v>8</v>
      </c>
      <c r="BM37" s="65">
        <f t="shared" si="15"/>
        <v>9</v>
      </c>
      <c r="BN37" s="65">
        <f t="shared" si="15"/>
        <v>10</v>
      </c>
      <c r="BO37" s="65">
        <f t="shared" si="15"/>
        <v>11</v>
      </c>
      <c r="BP37" s="65">
        <f t="shared" si="15"/>
        <v>12</v>
      </c>
      <c r="BQ37" s="65">
        <f t="shared" si="15"/>
        <v>13</v>
      </c>
      <c r="BR37" s="65">
        <f t="shared" si="15"/>
        <v>14</v>
      </c>
      <c r="BS37" s="65">
        <f t="shared" si="15"/>
        <v>15</v>
      </c>
    </row>
    <row r="39" spans="1:71" ht="14.45" x14ac:dyDescent="0.35">
      <c r="A39" s="65">
        <f t="shared" ref="A39:A52" si="16">+A40+1</f>
        <v>15</v>
      </c>
      <c r="B39" s="1"/>
      <c r="C39" s="2"/>
      <c r="D39" s="2"/>
      <c r="E39" s="2"/>
      <c r="F39" s="2"/>
      <c r="G39" s="185"/>
      <c r="H39" s="185"/>
      <c r="I39" s="185"/>
      <c r="J39" s="176"/>
      <c r="K39" s="176"/>
      <c r="L39" s="176"/>
      <c r="M39" s="2"/>
      <c r="N39" s="2"/>
      <c r="O39" s="2"/>
      <c r="P39" s="2"/>
      <c r="Q39" s="5"/>
    </row>
    <row r="40" spans="1:71" ht="14.45" x14ac:dyDescent="0.35">
      <c r="A40" s="65">
        <f t="shared" si="16"/>
        <v>14</v>
      </c>
      <c r="B40" s="10"/>
      <c r="C40" s="6"/>
      <c r="D40" s="6"/>
      <c r="E40" s="182"/>
      <c r="F40" s="182"/>
      <c r="G40" s="6"/>
      <c r="H40" s="6"/>
      <c r="I40" s="6"/>
      <c r="J40" s="6"/>
      <c r="K40" s="6"/>
      <c r="L40" s="6"/>
      <c r="M40" s="212"/>
      <c r="N40" s="212"/>
      <c r="O40" s="6"/>
      <c r="P40" s="6"/>
      <c r="Q40" s="9"/>
    </row>
    <row r="41" spans="1:71" ht="14.45" x14ac:dyDescent="0.35">
      <c r="A41" s="65">
        <f t="shared" si="16"/>
        <v>13</v>
      </c>
      <c r="B41" s="10"/>
      <c r="C41" s="6"/>
      <c r="D41" s="182"/>
      <c r="E41" s="6"/>
      <c r="F41" s="6"/>
      <c r="G41" s="6"/>
      <c r="H41" s="6"/>
      <c r="I41" s="6"/>
      <c r="J41" s="6"/>
      <c r="K41" s="6"/>
      <c r="L41" s="6"/>
      <c r="M41" s="6"/>
      <c r="N41" s="6"/>
      <c r="O41" s="136"/>
      <c r="P41" s="6"/>
      <c r="Q41" s="9"/>
    </row>
    <row r="42" spans="1:71" ht="14.45" x14ac:dyDescent="0.35">
      <c r="A42" s="65">
        <f t="shared" si="16"/>
        <v>12</v>
      </c>
      <c r="B42" s="10"/>
      <c r="C42" s="197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36"/>
      <c r="Q42" s="9"/>
    </row>
    <row r="43" spans="1:71" ht="14.45" x14ac:dyDescent="0.35">
      <c r="A43" s="65">
        <f t="shared" si="16"/>
        <v>11</v>
      </c>
      <c r="B43" s="10"/>
      <c r="C43" s="197"/>
      <c r="D43" s="6"/>
      <c r="E43" s="6"/>
      <c r="F43" s="6"/>
      <c r="G43" s="6" t="s">
        <v>347</v>
      </c>
      <c r="H43" s="6"/>
      <c r="I43" s="6"/>
      <c r="J43" s="6"/>
      <c r="K43" s="6"/>
      <c r="L43" s="6" t="s">
        <v>347</v>
      </c>
      <c r="M43" s="6"/>
      <c r="N43" s="6"/>
      <c r="O43" s="6"/>
      <c r="P43" s="136"/>
      <c r="Q43" s="9"/>
    </row>
    <row r="44" spans="1:71" ht="14.45" x14ac:dyDescent="0.35">
      <c r="A44" s="65">
        <f t="shared" si="16"/>
        <v>10</v>
      </c>
      <c r="B44" s="21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215"/>
    </row>
    <row r="45" spans="1:71" ht="14.45" x14ac:dyDescent="0.35">
      <c r="A45" s="65">
        <f t="shared" si="16"/>
        <v>9</v>
      </c>
      <c r="B45" s="21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215"/>
      <c r="AD45">
        <v>1</v>
      </c>
    </row>
    <row r="46" spans="1:71" ht="14.45" x14ac:dyDescent="0.35">
      <c r="A46" s="65">
        <f t="shared" si="16"/>
        <v>8</v>
      </c>
      <c r="B46" s="216"/>
      <c r="C46" s="6"/>
      <c r="D46" s="6"/>
      <c r="E46" s="6"/>
      <c r="F46" s="6"/>
      <c r="G46" s="6"/>
      <c r="H46" s="6"/>
      <c r="I46" s="6"/>
      <c r="J46" s="134"/>
      <c r="K46" s="6"/>
      <c r="L46" s="6"/>
      <c r="M46" s="6"/>
      <c r="N46" s="6"/>
      <c r="O46" s="6"/>
      <c r="P46" s="6"/>
      <c r="Q46" s="215"/>
      <c r="AC46">
        <v>0</v>
      </c>
      <c r="AD46">
        <f>+AC46+$AD$45</f>
        <v>1</v>
      </c>
      <c r="AE46">
        <f>$AD46+AE48</f>
        <v>0</v>
      </c>
      <c r="AF46">
        <f>$AD46+AF48</f>
        <v>1</v>
      </c>
      <c r="AG46">
        <f>$AD46+AG48</f>
        <v>2</v>
      </c>
    </row>
    <row r="47" spans="1:71" ht="14.45" x14ac:dyDescent="0.35">
      <c r="A47" s="65">
        <f t="shared" si="16"/>
        <v>7</v>
      </c>
      <c r="B47" s="217"/>
      <c r="C47" s="6"/>
      <c r="D47" s="6"/>
      <c r="E47" s="6"/>
      <c r="F47" s="6"/>
      <c r="G47" s="6"/>
      <c r="H47" s="6"/>
      <c r="I47" s="17"/>
      <c r="J47" s="6"/>
      <c r="K47" s="6"/>
      <c r="L47" s="6"/>
      <c r="M47" s="6"/>
      <c r="N47" s="6"/>
      <c r="O47" s="6"/>
      <c r="P47" s="6"/>
      <c r="Q47" s="24"/>
      <c r="AC47">
        <v>1</v>
      </c>
      <c r="AD47">
        <f>+AC47+$AD$45</f>
        <v>2</v>
      </c>
      <c r="AE47">
        <f>$AD47+AE48</f>
        <v>1</v>
      </c>
      <c r="AF47">
        <f>$AD47+AF48</f>
        <v>2</v>
      </c>
      <c r="AG47">
        <f>$AD47+AG48</f>
        <v>3</v>
      </c>
    </row>
    <row r="48" spans="1:71" ht="14.45" x14ac:dyDescent="0.35">
      <c r="A48" s="65">
        <f t="shared" si="16"/>
        <v>6</v>
      </c>
      <c r="B48" s="217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24"/>
      <c r="AE48">
        <f>AE49-1</f>
        <v>-1</v>
      </c>
      <c r="AF48">
        <f>AF49-1</f>
        <v>0</v>
      </c>
      <c r="AG48">
        <f>AG49-1</f>
        <v>1</v>
      </c>
    </row>
    <row r="49" spans="1:33" ht="14.45" x14ac:dyDescent="0.35">
      <c r="A49" s="65">
        <f t="shared" si="16"/>
        <v>5</v>
      </c>
      <c r="B49" s="217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24"/>
      <c r="AE49">
        <v>0</v>
      </c>
      <c r="AF49">
        <v>1</v>
      </c>
      <c r="AG49">
        <v>2</v>
      </c>
    </row>
    <row r="50" spans="1:33" ht="14.45" x14ac:dyDescent="0.35">
      <c r="A50" s="65">
        <f t="shared" si="16"/>
        <v>4</v>
      </c>
      <c r="B50" s="10"/>
      <c r="C50" s="218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8"/>
      <c r="Q50" s="9"/>
    </row>
    <row r="51" spans="1:33" ht="14.45" x14ac:dyDescent="0.35">
      <c r="A51" s="65">
        <f t="shared" si="16"/>
        <v>3</v>
      </c>
      <c r="B51" s="10"/>
      <c r="C51" s="218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8"/>
      <c r="Q51" s="9"/>
    </row>
    <row r="52" spans="1:33" ht="14.45" x14ac:dyDescent="0.35">
      <c r="A52" s="65">
        <f t="shared" si="16"/>
        <v>2</v>
      </c>
      <c r="B52" s="10"/>
      <c r="C52" s="6"/>
      <c r="D52" s="218"/>
      <c r="E52" s="6"/>
      <c r="F52" s="6"/>
      <c r="G52" s="6"/>
      <c r="H52" s="6"/>
      <c r="I52" s="6"/>
      <c r="J52" s="6"/>
      <c r="K52" s="6"/>
      <c r="L52" s="6"/>
      <c r="M52" s="6"/>
      <c r="N52" s="6"/>
      <c r="O52" s="214"/>
      <c r="P52" s="6"/>
      <c r="Q52" s="9"/>
    </row>
    <row r="53" spans="1:33" ht="14.45" x14ac:dyDescent="0.35">
      <c r="A53" s="65">
        <f>+A54+1</f>
        <v>1</v>
      </c>
      <c r="B53" s="10"/>
      <c r="C53" s="6"/>
      <c r="D53" s="6"/>
      <c r="E53" s="219"/>
      <c r="F53" s="219"/>
      <c r="G53" s="6"/>
      <c r="H53" s="6"/>
      <c r="I53" s="6"/>
      <c r="J53" s="6"/>
      <c r="K53" s="6"/>
      <c r="L53" s="6"/>
      <c r="M53" s="214"/>
      <c r="N53" s="214"/>
      <c r="O53" s="6"/>
      <c r="P53" s="6"/>
      <c r="Q53" s="9"/>
    </row>
    <row r="54" spans="1:33" ht="14.45" x14ac:dyDescent="0.35">
      <c r="A54" s="65">
        <v>0</v>
      </c>
      <c r="B54" s="13"/>
      <c r="C54" s="14"/>
      <c r="D54" s="14"/>
      <c r="E54" s="14"/>
      <c r="F54" s="14"/>
      <c r="G54" s="220"/>
      <c r="H54" s="220"/>
      <c r="I54" s="220"/>
      <c r="J54" s="213"/>
      <c r="K54" s="213"/>
      <c r="L54" s="213"/>
      <c r="M54" s="14"/>
      <c r="N54" s="14"/>
      <c r="O54" s="14"/>
      <c r="P54" s="14"/>
      <c r="Q54" s="15"/>
    </row>
    <row r="55" spans="1:33" ht="14.45" x14ac:dyDescent="0.35">
      <c r="B55" s="65">
        <v>0</v>
      </c>
      <c r="C55" s="65">
        <f t="shared" ref="C55:Q55" si="17">B55+1</f>
        <v>1</v>
      </c>
      <c r="D55" s="65">
        <f t="shared" si="17"/>
        <v>2</v>
      </c>
      <c r="E55" s="65">
        <f t="shared" si="17"/>
        <v>3</v>
      </c>
      <c r="F55" s="65">
        <f t="shared" si="17"/>
        <v>4</v>
      </c>
      <c r="G55" s="65">
        <f t="shared" si="17"/>
        <v>5</v>
      </c>
      <c r="H55" s="65">
        <f t="shared" si="17"/>
        <v>6</v>
      </c>
      <c r="I55" s="65">
        <f t="shared" si="17"/>
        <v>7</v>
      </c>
      <c r="J55" s="65">
        <f t="shared" si="17"/>
        <v>8</v>
      </c>
      <c r="K55" s="65">
        <f t="shared" si="17"/>
        <v>9</v>
      </c>
      <c r="L55" s="65">
        <f t="shared" si="17"/>
        <v>10</v>
      </c>
      <c r="M55" s="65">
        <f t="shared" si="17"/>
        <v>11</v>
      </c>
      <c r="N55" s="65">
        <f t="shared" si="17"/>
        <v>12</v>
      </c>
      <c r="O55" s="65">
        <f t="shared" si="17"/>
        <v>13</v>
      </c>
      <c r="P55" s="65">
        <f t="shared" si="17"/>
        <v>14</v>
      </c>
      <c r="Q55" s="65">
        <f t="shared" si="17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7"/>
  <sheetViews>
    <sheetView workbookViewId="0">
      <selection activeCell="AG25" sqref="AG25"/>
    </sheetView>
  </sheetViews>
  <sheetFormatPr defaultColWidth="2.7109375" defaultRowHeight="15" x14ac:dyDescent="0.25"/>
  <sheetData>
    <row r="2" spans="2:51" x14ac:dyDescent="0.25">
      <c r="B2" s="49"/>
      <c r="C2" s="30"/>
      <c r="D2" s="2"/>
      <c r="E2" s="30"/>
      <c r="F2" s="2"/>
      <c r="G2" s="30"/>
      <c r="H2" s="2"/>
      <c r="I2" s="30"/>
      <c r="J2" s="2"/>
      <c r="K2" s="30"/>
      <c r="L2" s="2"/>
      <c r="M2" s="30"/>
      <c r="N2" s="2"/>
      <c r="O2" s="30"/>
      <c r="P2" s="2"/>
      <c r="Q2" s="52"/>
      <c r="AW2">
        <v>1</v>
      </c>
      <c r="AX2">
        <v>2</v>
      </c>
      <c r="AY2" t="s">
        <v>306</v>
      </c>
    </row>
    <row r="3" spans="2:51" x14ac:dyDescent="0.25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AW3">
        <v>1</v>
      </c>
      <c r="AX3">
        <v>2</v>
      </c>
      <c r="AY3" t="s">
        <v>307</v>
      </c>
    </row>
    <row r="4" spans="2:51" x14ac:dyDescent="0.25">
      <c r="B4" s="10"/>
      <c r="C4" s="18"/>
      <c r="D4" s="18"/>
      <c r="E4" s="6"/>
      <c r="F4" s="18"/>
      <c r="G4" s="18"/>
      <c r="H4" s="6"/>
      <c r="I4" s="18"/>
      <c r="J4" s="18"/>
      <c r="K4" s="6"/>
      <c r="L4" s="18"/>
      <c r="M4" s="18"/>
      <c r="N4" s="6"/>
      <c r="O4" s="18"/>
      <c r="P4" s="18"/>
      <c r="Q4" s="9"/>
      <c r="X4">
        <v>1</v>
      </c>
      <c r="AI4">
        <v>2</v>
      </c>
      <c r="AV4">
        <v>-1</v>
      </c>
      <c r="AW4">
        <v>0</v>
      </c>
      <c r="AX4">
        <v>1</v>
      </c>
      <c r="AY4" t="s">
        <v>308</v>
      </c>
    </row>
    <row r="5" spans="2:51" x14ac:dyDescent="0.25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U5">
        <v>-1</v>
      </c>
      <c r="V5">
        <v>0</v>
      </c>
      <c r="W5" s="128"/>
      <c r="X5" s="128"/>
      <c r="Y5" s="128"/>
      <c r="Z5" s="128"/>
      <c r="AA5" s="128"/>
      <c r="AG5">
        <v>1</v>
      </c>
      <c r="AI5" s="128"/>
      <c r="AJ5" s="128"/>
      <c r="AK5" s="128"/>
      <c r="AL5" s="128"/>
      <c r="AM5" s="128"/>
      <c r="AV5">
        <v>-1</v>
      </c>
      <c r="AW5">
        <v>0</v>
      </c>
      <c r="AX5">
        <v>1</v>
      </c>
      <c r="AY5" t="s">
        <v>309</v>
      </c>
    </row>
    <row r="6" spans="2:51" x14ac:dyDescent="0.25">
      <c r="B6" s="10"/>
      <c r="C6" s="18"/>
      <c r="D6" s="18"/>
      <c r="E6" s="6"/>
      <c r="F6" s="6"/>
      <c r="G6" s="18"/>
      <c r="H6" s="18"/>
      <c r="I6" s="6"/>
      <c r="J6" s="6"/>
      <c r="K6" s="18"/>
      <c r="L6" s="18"/>
      <c r="M6" s="6"/>
      <c r="N6" s="6"/>
      <c r="O6" s="18"/>
      <c r="P6" s="18"/>
      <c r="Q6" s="9"/>
      <c r="X6" s="127"/>
      <c r="AJ6" s="127"/>
    </row>
    <row r="7" spans="2:51" x14ac:dyDescent="0.25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X7" s="127"/>
      <c r="AJ7" s="127"/>
    </row>
    <row r="8" spans="2:51" x14ac:dyDescent="0.25">
      <c r="B8" s="10"/>
      <c r="C8" s="18"/>
      <c r="D8" s="18"/>
      <c r="E8" s="18"/>
      <c r="F8" s="6"/>
      <c r="G8" s="18"/>
      <c r="H8" s="18"/>
      <c r="I8" s="18"/>
      <c r="J8" s="6"/>
      <c r="K8" s="18"/>
      <c r="L8" s="18"/>
      <c r="M8" s="18"/>
      <c r="N8" s="6"/>
      <c r="O8" s="18"/>
      <c r="P8" s="18"/>
      <c r="Q8" s="9"/>
      <c r="X8" s="127"/>
      <c r="AJ8" s="127"/>
    </row>
    <row r="9" spans="2:51" x14ac:dyDescent="0.25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X9" s="127"/>
      <c r="AJ9" s="127"/>
    </row>
    <row r="10" spans="2:51" x14ac:dyDescent="0.25">
      <c r="B10" s="10"/>
      <c r="C10" s="18"/>
      <c r="D10" s="18"/>
      <c r="E10" s="18"/>
      <c r="F10" s="18"/>
      <c r="G10" s="6"/>
      <c r="H10" s="18"/>
      <c r="I10" s="18"/>
      <c r="J10" s="18"/>
      <c r="K10" s="18"/>
      <c r="L10" s="6"/>
      <c r="M10" s="18"/>
      <c r="N10" s="18"/>
      <c r="O10" s="18"/>
      <c r="P10" s="18"/>
      <c r="Q10" s="9"/>
      <c r="X10" s="127"/>
      <c r="AJ10" s="127"/>
    </row>
    <row r="11" spans="2:51" x14ac:dyDescent="0.25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W11" s="129"/>
      <c r="X11" s="129"/>
      <c r="Y11" s="129"/>
      <c r="Z11" s="129"/>
      <c r="AA11" s="129"/>
      <c r="AH11" s="129"/>
      <c r="AI11" s="129"/>
      <c r="AJ11" s="129"/>
      <c r="AK11" s="129"/>
      <c r="AL11" s="129"/>
    </row>
    <row r="12" spans="2:51" x14ac:dyDescent="0.25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</row>
    <row r="13" spans="2:51" x14ac:dyDescent="0.25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U13">
        <v>0</v>
      </c>
      <c r="V13">
        <v>1</v>
      </c>
      <c r="X13" s="128"/>
      <c r="Y13" s="128"/>
      <c r="Z13" s="128"/>
      <c r="AA13" s="128"/>
      <c r="AB13" s="128"/>
      <c r="AG13">
        <v>2</v>
      </c>
      <c r="AJ13" s="128"/>
      <c r="AK13" s="128"/>
      <c r="AL13" s="128"/>
      <c r="AM13" s="128"/>
      <c r="AN13" s="128"/>
    </row>
    <row r="14" spans="2:51" x14ac:dyDescent="0.25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X14" s="127"/>
      <c r="AJ14" s="127"/>
    </row>
    <row r="15" spans="2:51" x14ac:dyDescent="0.25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X15" s="127"/>
      <c r="AJ15" s="127"/>
    </row>
    <row r="16" spans="2:51" x14ac:dyDescent="0.25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X16" s="127"/>
      <c r="AJ16" s="127"/>
    </row>
    <row r="17" spans="2:41" x14ac:dyDescent="0.25">
      <c r="B17" s="50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51"/>
      <c r="X17" s="127"/>
      <c r="AJ17" s="127"/>
    </row>
    <row r="18" spans="2:41" x14ac:dyDescent="0.25">
      <c r="X18" s="127"/>
      <c r="AJ18" s="127"/>
    </row>
    <row r="19" spans="2:41" x14ac:dyDescent="0.25">
      <c r="W19" s="129"/>
      <c r="X19" s="129"/>
      <c r="Y19" s="129"/>
      <c r="Z19" s="129"/>
      <c r="AA19" s="129"/>
      <c r="AH19" s="129"/>
      <c r="AI19" s="129"/>
      <c r="AJ19" s="129"/>
      <c r="AK19" s="129"/>
      <c r="AL19" s="129"/>
    </row>
    <row r="21" spans="2:41" x14ac:dyDescent="0.25">
      <c r="U21">
        <v>1</v>
      </c>
      <c r="V21">
        <v>2</v>
      </c>
      <c r="Y21" s="128"/>
      <c r="Z21" s="128"/>
      <c r="AA21" s="128"/>
      <c r="AB21" s="128"/>
      <c r="AC21" s="128"/>
      <c r="AG21">
        <v>3</v>
      </c>
      <c r="AK21" s="128"/>
      <c r="AL21" s="128"/>
      <c r="AM21" s="128"/>
      <c r="AN21" s="128"/>
      <c r="AO21" s="128"/>
    </row>
    <row r="22" spans="2:41" x14ac:dyDescent="0.25">
      <c r="X22" s="127"/>
      <c r="AJ22" s="127"/>
    </row>
    <row r="23" spans="2:41" x14ac:dyDescent="0.25">
      <c r="X23" s="127"/>
      <c r="AJ23" s="127"/>
    </row>
    <row r="24" spans="2:41" x14ac:dyDescent="0.25">
      <c r="X24" s="127"/>
      <c r="AJ24" s="127"/>
    </row>
    <row r="25" spans="2:41" x14ac:dyDescent="0.25">
      <c r="X25" s="127"/>
      <c r="AJ25" s="127"/>
    </row>
    <row r="26" spans="2:41" x14ac:dyDescent="0.25">
      <c r="X26" s="127"/>
      <c r="AJ26" s="127"/>
    </row>
    <row r="27" spans="2:41" x14ac:dyDescent="0.25">
      <c r="W27" s="129"/>
      <c r="X27" s="129"/>
      <c r="Y27" s="129"/>
      <c r="Z27" s="129"/>
      <c r="AA27" s="129"/>
      <c r="AH27" s="129"/>
      <c r="AI27" s="129"/>
      <c r="AJ27" s="129"/>
      <c r="AK27" s="129"/>
      <c r="AL27" s="12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3"/>
  <sheetViews>
    <sheetView zoomScale="75" zoomScaleNormal="75" workbookViewId="0">
      <selection sqref="A1:XFD1048576"/>
    </sheetView>
  </sheetViews>
  <sheetFormatPr defaultColWidth="2.42578125" defaultRowHeight="15" x14ac:dyDescent="0.25"/>
  <sheetData>
    <row r="2" spans="2:33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</row>
    <row r="3" spans="2:33" x14ac:dyDescent="0.25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R3" s="1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9"/>
    </row>
    <row r="4" spans="2:33" x14ac:dyDescent="0.25"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9"/>
      <c r="R4" s="10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9"/>
    </row>
    <row r="5" spans="2:33" x14ac:dyDescent="0.25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R5" s="10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9"/>
    </row>
    <row r="6" spans="2:33" x14ac:dyDescent="0.25"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9"/>
      <c r="R6" s="10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9"/>
    </row>
    <row r="7" spans="2:33" x14ac:dyDescent="0.25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R7" s="1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9"/>
    </row>
    <row r="8" spans="2:33" x14ac:dyDescent="0.25">
      <c r="B8" s="1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9"/>
      <c r="R8" s="1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9"/>
    </row>
    <row r="9" spans="2:33" x14ac:dyDescent="0.25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R9" s="1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9"/>
    </row>
    <row r="10" spans="2:33" x14ac:dyDescent="0.25"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9"/>
      <c r="R10" s="1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9"/>
    </row>
    <row r="11" spans="2:33" x14ac:dyDescent="0.25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1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9"/>
    </row>
    <row r="12" spans="2:33" x14ac:dyDescent="0.25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  <c r="R12" s="1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9"/>
    </row>
    <row r="13" spans="2:33" x14ac:dyDescent="0.25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R13" s="1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9"/>
    </row>
    <row r="14" spans="2:33" x14ac:dyDescent="0.25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R14" s="1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9"/>
    </row>
    <row r="15" spans="2:33" x14ac:dyDescent="0.25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R15" s="1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9"/>
    </row>
    <row r="16" spans="2:33" x14ac:dyDescent="0.25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1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9"/>
    </row>
    <row r="17" spans="2:33" x14ac:dyDescent="0.25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5"/>
    </row>
    <row r="18" spans="2:33" x14ac:dyDescent="0.25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5"/>
    </row>
    <row r="19" spans="2:33" x14ac:dyDescent="0.25"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1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x14ac:dyDescent="0.25">
      <c r="B20" s="1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9"/>
      <c r="R20" s="1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9"/>
    </row>
    <row r="21" spans="2:33" x14ac:dyDescent="0.25">
      <c r="B21" s="1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1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9"/>
    </row>
    <row r="22" spans="2:33" x14ac:dyDescent="0.25"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9"/>
      <c r="R22" s="1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9"/>
    </row>
    <row r="23" spans="2:33" x14ac:dyDescent="0.25">
      <c r="B23" s="10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9"/>
      <c r="R23" s="1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9"/>
    </row>
    <row r="24" spans="2:33" x14ac:dyDescent="0.25"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9"/>
      <c r="R24" s="1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9"/>
    </row>
    <row r="25" spans="2:33" x14ac:dyDescent="0.25"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9"/>
      <c r="R25" s="1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9"/>
    </row>
    <row r="26" spans="2:33" x14ac:dyDescent="0.25"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9"/>
      <c r="R26" s="1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9"/>
    </row>
    <row r="27" spans="2:33" x14ac:dyDescent="0.25"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9"/>
      <c r="R27" s="1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9"/>
    </row>
    <row r="28" spans="2:33" x14ac:dyDescent="0.25"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9"/>
      <c r="R28" s="1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9"/>
    </row>
    <row r="29" spans="2:33" x14ac:dyDescent="0.25"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9"/>
      <c r="R29" s="1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9"/>
    </row>
    <row r="30" spans="2:33" x14ac:dyDescent="0.25"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9"/>
      <c r="R30" s="1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9"/>
    </row>
    <row r="31" spans="2:33" x14ac:dyDescent="0.25"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10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9"/>
    </row>
    <row r="32" spans="2:33" x14ac:dyDescent="0.25"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9"/>
      <c r="R32" s="10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9"/>
    </row>
    <row r="33" spans="2:33" x14ac:dyDescent="0.25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workbookViewId="0">
      <selection activeCell="BP29" sqref="BP29"/>
    </sheetView>
  </sheetViews>
  <sheetFormatPr defaultColWidth="2.85546875" defaultRowHeight="15" x14ac:dyDescent="0.25"/>
  <sheetData>
    <row r="1" spans="1:70" x14ac:dyDescent="0.25">
      <c r="A1" s="65"/>
      <c r="B1" t="s">
        <v>329</v>
      </c>
      <c r="S1" t="s">
        <v>330</v>
      </c>
      <c r="AJ1" t="s">
        <v>331</v>
      </c>
      <c r="BC1" t="s">
        <v>332</v>
      </c>
    </row>
    <row r="2" spans="1:70" x14ac:dyDescent="0.25">
      <c r="A2" s="65">
        <f t="shared" ref="A2:A15" si="0">+A3+1</f>
        <v>15</v>
      </c>
      <c r="B2" s="25"/>
      <c r="C2" s="20"/>
      <c r="D2" s="20"/>
      <c r="E2" s="20"/>
      <c r="F2" s="31"/>
      <c r="G2" s="25"/>
      <c r="H2" s="20"/>
      <c r="I2" s="146"/>
      <c r="J2" s="146"/>
      <c r="K2" s="20"/>
      <c r="L2" s="31"/>
      <c r="M2" s="25"/>
      <c r="N2" s="20"/>
      <c r="O2" s="20"/>
      <c r="P2" s="20"/>
      <c r="Q2" s="31"/>
      <c r="S2" s="139"/>
      <c r="T2" s="138"/>
      <c r="U2" s="3"/>
      <c r="V2" s="138"/>
      <c r="W2" s="140"/>
      <c r="X2" s="139"/>
      <c r="Y2" s="138"/>
      <c r="Z2" s="138"/>
      <c r="AA2" s="138"/>
      <c r="AB2" s="138"/>
      <c r="AC2" s="140"/>
      <c r="AD2" s="139"/>
      <c r="AE2" s="138"/>
      <c r="AF2" s="3"/>
      <c r="AG2" s="138"/>
      <c r="AH2" s="140"/>
      <c r="AJ2" s="139"/>
      <c r="AK2" s="138"/>
      <c r="AL2" s="138"/>
      <c r="AM2" s="138"/>
      <c r="AN2" s="140"/>
      <c r="AO2" s="38"/>
      <c r="AP2" s="138"/>
      <c r="AQ2" s="138"/>
      <c r="AR2" s="138"/>
      <c r="AS2" s="138"/>
      <c r="AT2" s="37"/>
      <c r="AU2" s="139"/>
      <c r="AV2" s="138"/>
      <c r="AW2" s="138"/>
      <c r="AX2" s="138"/>
      <c r="AY2" s="140"/>
      <c r="BC2" s="159"/>
      <c r="BD2" s="160"/>
      <c r="BE2" s="160"/>
      <c r="BF2" s="160"/>
      <c r="BG2" s="160"/>
      <c r="BH2" s="160"/>
      <c r="BI2" s="160"/>
      <c r="BJ2" s="160"/>
      <c r="BK2" s="160"/>
      <c r="BL2" s="160"/>
      <c r="BM2" s="160"/>
      <c r="BN2" s="160"/>
      <c r="BO2" s="160"/>
      <c r="BP2" s="160"/>
      <c r="BQ2" s="160"/>
      <c r="BR2" s="161"/>
    </row>
    <row r="3" spans="1:70" x14ac:dyDescent="0.25">
      <c r="A3" s="65">
        <f t="shared" si="0"/>
        <v>14</v>
      </c>
      <c r="B3" s="16"/>
      <c r="C3" s="17"/>
      <c r="D3" s="17"/>
      <c r="E3" s="17"/>
      <c r="F3" s="26"/>
      <c r="G3" s="16"/>
      <c r="H3" s="17"/>
      <c r="I3" s="147"/>
      <c r="J3" s="147"/>
      <c r="K3" s="17"/>
      <c r="L3" s="26"/>
      <c r="M3" s="16"/>
      <c r="N3" s="17"/>
      <c r="O3" s="17"/>
      <c r="P3" s="17"/>
      <c r="Q3" s="26"/>
      <c r="S3" s="144"/>
      <c r="T3" s="155"/>
      <c r="U3" s="155"/>
      <c r="V3" s="155"/>
      <c r="W3" s="145"/>
      <c r="X3" s="144"/>
      <c r="Y3" s="155"/>
      <c r="Z3" s="155"/>
      <c r="AA3" s="155"/>
      <c r="AB3" s="155"/>
      <c r="AC3" s="145"/>
      <c r="AD3" s="144"/>
      <c r="AE3" s="155"/>
      <c r="AF3" s="155"/>
      <c r="AG3" s="155"/>
      <c r="AH3" s="145"/>
      <c r="AJ3" s="144"/>
      <c r="AK3" s="116"/>
      <c r="AL3" s="116"/>
      <c r="AM3" s="123"/>
      <c r="AN3" s="145"/>
      <c r="AO3" s="12"/>
      <c r="AP3" s="123"/>
      <c r="AQ3" s="123"/>
      <c r="AR3" s="123"/>
      <c r="AS3" s="123"/>
      <c r="AT3" s="24"/>
      <c r="AU3" s="144"/>
      <c r="AV3" s="123"/>
      <c r="AW3" s="116"/>
      <c r="AX3" s="116"/>
      <c r="AY3" s="145"/>
      <c r="BC3" s="16"/>
      <c r="BD3" s="157"/>
      <c r="BE3" s="17"/>
      <c r="BF3" s="157"/>
      <c r="BG3" s="17"/>
      <c r="BH3" s="157"/>
      <c r="BI3" s="17"/>
      <c r="BJ3" s="157"/>
      <c r="BK3" s="17"/>
      <c r="BL3" s="157"/>
      <c r="BM3" s="17"/>
      <c r="BN3" s="157"/>
      <c r="BO3" s="17"/>
      <c r="BP3" s="157"/>
      <c r="BQ3" s="17"/>
      <c r="BR3" s="158"/>
    </row>
    <row r="4" spans="1:70" x14ac:dyDescent="0.25">
      <c r="A4" s="65">
        <f t="shared" si="0"/>
        <v>13</v>
      </c>
      <c r="B4" s="16"/>
      <c r="C4" s="17"/>
      <c r="D4" s="17"/>
      <c r="E4" s="17"/>
      <c r="F4" s="26"/>
      <c r="G4" s="16"/>
      <c r="H4" s="17"/>
      <c r="I4" s="147"/>
      <c r="J4" s="147"/>
      <c r="K4" s="17"/>
      <c r="L4" s="26"/>
      <c r="M4" s="16"/>
      <c r="N4" s="17"/>
      <c r="O4" s="17"/>
      <c r="P4" s="17"/>
      <c r="Q4" s="26"/>
      <c r="S4" s="11"/>
      <c r="T4" s="155"/>
      <c r="U4" s="155"/>
      <c r="V4" s="155"/>
      <c r="W4" s="29"/>
      <c r="X4" s="11"/>
      <c r="Y4" s="155"/>
      <c r="Z4" s="155"/>
      <c r="AA4" s="155"/>
      <c r="AB4" s="155"/>
      <c r="AC4" s="29"/>
      <c r="AD4" s="11"/>
      <c r="AE4" s="155"/>
      <c r="AF4" s="155"/>
      <c r="AG4" s="155"/>
      <c r="AH4" s="29"/>
      <c r="AJ4" s="144"/>
      <c r="AK4" s="116"/>
      <c r="AL4" s="116"/>
      <c r="AM4" s="123"/>
      <c r="AN4" s="145"/>
      <c r="AO4" s="12"/>
      <c r="AP4" s="123"/>
      <c r="AQ4" s="123"/>
      <c r="AR4" s="123"/>
      <c r="AS4" s="123"/>
      <c r="AT4" s="24"/>
      <c r="AU4" s="144"/>
      <c r="AV4" s="123"/>
      <c r="AW4" s="116"/>
      <c r="AX4" s="116"/>
      <c r="AY4" s="145"/>
      <c r="BC4" s="156"/>
      <c r="BD4" s="157"/>
      <c r="BE4" s="157"/>
      <c r="BF4" s="157"/>
      <c r="BG4" s="157"/>
      <c r="BH4" s="157"/>
      <c r="BI4" s="157"/>
      <c r="BJ4" s="157"/>
      <c r="BK4" s="157"/>
      <c r="BL4" s="157"/>
      <c r="BM4" s="157"/>
      <c r="BN4" s="157"/>
      <c r="BO4" s="157"/>
      <c r="BP4" s="157"/>
      <c r="BQ4" s="157"/>
      <c r="BR4" s="158"/>
    </row>
    <row r="5" spans="1:70" x14ac:dyDescent="0.25">
      <c r="A5" s="65">
        <f t="shared" si="0"/>
        <v>12</v>
      </c>
      <c r="B5" s="16"/>
      <c r="C5" s="17"/>
      <c r="D5" s="17"/>
      <c r="E5" s="17"/>
      <c r="F5" s="26"/>
      <c r="G5" s="16"/>
      <c r="H5" s="17"/>
      <c r="I5" s="147"/>
      <c r="J5" s="151"/>
      <c r="K5" s="17"/>
      <c r="L5" s="26"/>
      <c r="M5" s="16"/>
      <c r="N5" s="17"/>
      <c r="O5" s="17"/>
      <c r="P5" s="17"/>
      <c r="Q5" s="26"/>
      <c r="S5" s="144"/>
      <c r="T5" s="155"/>
      <c r="U5" s="155"/>
      <c r="V5" s="155"/>
      <c r="W5" s="145"/>
      <c r="X5" s="144"/>
      <c r="Y5" s="155"/>
      <c r="Z5" s="155"/>
      <c r="AA5" s="155"/>
      <c r="AB5" s="155"/>
      <c r="AC5" s="145"/>
      <c r="AD5" s="144"/>
      <c r="AE5" s="155"/>
      <c r="AF5" s="155"/>
      <c r="AG5" s="155"/>
      <c r="AH5" s="145"/>
      <c r="AJ5" s="144"/>
      <c r="AK5" s="123"/>
      <c r="AL5" s="123"/>
      <c r="AM5" s="6"/>
      <c r="AN5" s="145"/>
      <c r="AO5" s="12"/>
      <c r="AP5" s="6"/>
      <c r="AQ5" s="6"/>
      <c r="AR5" s="6"/>
      <c r="AS5" s="6"/>
      <c r="AT5" s="24"/>
      <c r="AU5" s="144"/>
      <c r="AV5" s="6"/>
      <c r="AW5" s="123"/>
      <c r="AX5" s="123"/>
      <c r="AY5" s="145"/>
      <c r="BC5" s="16"/>
      <c r="BD5" s="157"/>
      <c r="BE5" s="17"/>
      <c r="BF5" s="157"/>
      <c r="BG5" s="17"/>
      <c r="BH5" s="157"/>
      <c r="BI5" s="17"/>
      <c r="BJ5" s="157"/>
      <c r="BK5" s="17"/>
      <c r="BL5" s="157"/>
      <c r="BM5" s="17"/>
      <c r="BN5" s="157"/>
      <c r="BO5" s="17"/>
      <c r="BP5" s="157"/>
      <c r="BQ5" s="17"/>
      <c r="BR5" s="158"/>
    </row>
    <row r="6" spans="1:70" x14ac:dyDescent="0.25">
      <c r="A6" s="65">
        <f t="shared" si="0"/>
        <v>11</v>
      </c>
      <c r="B6" s="32"/>
      <c r="C6" s="22"/>
      <c r="D6" s="22"/>
      <c r="E6" s="22"/>
      <c r="F6" s="33"/>
      <c r="G6" s="32"/>
      <c r="H6" s="22"/>
      <c r="I6" s="148"/>
      <c r="J6" s="148"/>
      <c r="K6" s="22"/>
      <c r="L6" s="33"/>
      <c r="M6" s="32"/>
      <c r="N6" s="22"/>
      <c r="O6" s="22"/>
      <c r="P6" s="22"/>
      <c r="Q6" s="33"/>
      <c r="S6" s="141"/>
      <c r="T6" s="142"/>
      <c r="U6" s="28"/>
      <c r="V6" s="142"/>
      <c r="W6" s="143"/>
      <c r="X6" s="141"/>
      <c r="Y6" s="142"/>
      <c r="Z6" s="142"/>
      <c r="AA6" s="142"/>
      <c r="AB6" s="142"/>
      <c r="AC6" s="143"/>
      <c r="AD6" s="141"/>
      <c r="AE6" s="142"/>
      <c r="AF6" s="28"/>
      <c r="AG6" s="142"/>
      <c r="AH6" s="143"/>
      <c r="AJ6" s="141"/>
      <c r="AK6" s="142"/>
      <c r="AL6" s="142"/>
      <c r="AM6" s="142"/>
      <c r="AN6" s="143"/>
      <c r="AO6" s="39"/>
      <c r="AP6" s="142"/>
      <c r="AQ6" s="142"/>
      <c r="AR6" s="142"/>
      <c r="AS6" s="142"/>
      <c r="AT6" s="35"/>
      <c r="AU6" s="141"/>
      <c r="AV6" s="142"/>
      <c r="AW6" s="142"/>
      <c r="AX6" s="142"/>
      <c r="AY6" s="143"/>
      <c r="BC6" s="156"/>
      <c r="BD6" s="157"/>
      <c r="BE6" s="157"/>
      <c r="BF6" s="157"/>
      <c r="BG6" s="157"/>
      <c r="BH6" s="157"/>
      <c r="BI6" s="157"/>
      <c r="BJ6" s="157"/>
      <c r="BK6" s="157"/>
      <c r="BL6" s="157"/>
      <c r="BM6" s="157"/>
      <c r="BN6" s="157"/>
      <c r="BO6" s="157"/>
      <c r="BP6" s="157"/>
      <c r="BQ6" s="157"/>
      <c r="BR6" s="158"/>
    </row>
    <row r="7" spans="1:70" x14ac:dyDescent="0.25">
      <c r="A7" s="65">
        <f t="shared" si="0"/>
        <v>10</v>
      </c>
      <c r="B7" s="16"/>
      <c r="C7" s="17"/>
      <c r="D7" s="17"/>
      <c r="E7" s="17"/>
      <c r="F7" s="17"/>
      <c r="G7" s="25"/>
      <c r="H7" s="20"/>
      <c r="I7" s="146"/>
      <c r="J7" s="146"/>
      <c r="K7" s="20"/>
      <c r="L7" s="31"/>
      <c r="M7" s="25"/>
      <c r="N7" s="20"/>
      <c r="O7" s="20"/>
      <c r="P7" s="20"/>
      <c r="Q7" s="31"/>
      <c r="S7" s="144"/>
      <c r="T7" s="137"/>
      <c r="U7" s="7"/>
      <c r="V7" s="137"/>
      <c r="W7" s="137"/>
      <c r="X7" s="1"/>
      <c r="Y7" s="2"/>
      <c r="Z7" s="2"/>
      <c r="AA7" s="2"/>
      <c r="AB7" s="2"/>
      <c r="AC7" s="5"/>
      <c r="AD7" s="139"/>
      <c r="AE7" s="138"/>
      <c r="AF7" s="3"/>
      <c r="AG7" s="138"/>
      <c r="AH7" s="140"/>
      <c r="AJ7" s="12"/>
      <c r="AK7" s="8"/>
      <c r="AL7" s="8"/>
      <c r="AM7" s="8"/>
      <c r="AN7" s="8"/>
      <c r="AO7" s="38"/>
      <c r="AP7" s="4"/>
      <c r="AQ7" s="4"/>
      <c r="AR7" s="4"/>
      <c r="AS7" s="4"/>
      <c r="AT7" s="37"/>
      <c r="AU7" s="38"/>
      <c r="AV7" s="4"/>
      <c r="AW7" s="4"/>
      <c r="AX7" s="4"/>
      <c r="AY7" s="37"/>
      <c r="BC7" s="16"/>
      <c r="BD7" s="157"/>
      <c r="BE7" s="17"/>
      <c r="BF7" s="157"/>
      <c r="BG7" s="17"/>
      <c r="BH7" s="157"/>
      <c r="BI7" s="17"/>
      <c r="BJ7" s="157"/>
      <c r="BK7" s="17"/>
      <c r="BL7" s="157"/>
      <c r="BM7" s="17"/>
      <c r="BN7" s="157"/>
      <c r="BO7" s="17"/>
      <c r="BP7" s="157"/>
      <c r="BQ7" s="17"/>
      <c r="BR7" s="158"/>
    </row>
    <row r="8" spans="1:70" x14ac:dyDescent="0.25">
      <c r="A8" s="65">
        <f t="shared" si="0"/>
        <v>9</v>
      </c>
      <c r="B8" s="16"/>
      <c r="C8" s="17"/>
      <c r="D8" s="17"/>
      <c r="E8" s="17"/>
      <c r="F8" s="17"/>
      <c r="G8" s="16"/>
      <c r="H8" s="17"/>
      <c r="I8" s="147"/>
      <c r="J8" s="147"/>
      <c r="K8" s="17"/>
      <c r="L8" s="26"/>
      <c r="M8" s="16"/>
      <c r="N8" s="17"/>
      <c r="O8" s="17"/>
      <c r="P8" s="17"/>
      <c r="Q8" s="26"/>
      <c r="S8" s="144"/>
      <c r="T8" s="155"/>
      <c r="U8" s="155"/>
      <c r="V8" s="155"/>
      <c r="W8" s="137"/>
      <c r="X8" s="10"/>
      <c r="Y8" s="6"/>
      <c r="Z8" s="6"/>
      <c r="AA8" s="6"/>
      <c r="AB8" s="6"/>
      <c r="AC8" s="9"/>
      <c r="AD8" s="144"/>
      <c r="AE8" s="155"/>
      <c r="AF8" s="155"/>
      <c r="AG8" s="155"/>
      <c r="AH8" s="145"/>
      <c r="AJ8" s="144"/>
      <c r="AK8" s="123"/>
      <c r="AL8" s="123"/>
      <c r="AM8" s="6"/>
      <c r="AN8" s="137"/>
      <c r="AO8" s="12"/>
      <c r="AP8" s="6"/>
      <c r="AQ8" s="6"/>
      <c r="AR8" s="6"/>
      <c r="AS8" s="6"/>
      <c r="AT8" s="24"/>
      <c r="AU8" s="144"/>
      <c r="AV8" s="6"/>
      <c r="AW8" s="123"/>
      <c r="AX8" s="123"/>
      <c r="AY8" s="145"/>
      <c r="BC8" s="156"/>
      <c r="BD8" s="157"/>
      <c r="BE8" s="157"/>
      <c r="BF8" s="157"/>
      <c r="BG8" s="157"/>
      <c r="BH8" s="157"/>
      <c r="BI8" s="157"/>
      <c r="BJ8" s="157"/>
      <c r="BK8" s="157"/>
      <c r="BL8" s="157"/>
      <c r="BM8" s="157"/>
      <c r="BN8" s="157"/>
      <c r="BO8" s="157"/>
      <c r="BP8" s="157"/>
      <c r="BQ8" s="157"/>
      <c r="BR8" s="158"/>
    </row>
    <row r="9" spans="1:70" x14ac:dyDescent="0.25">
      <c r="A9" s="65">
        <f t="shared" si="0"/>
        <v>8</v>
      </c>
      <c r="B9" s="149"/>
      <c r="C9" s="147"/>
      <c r="D9" s="147"/>
      <c r="E9" s="151"/>
      <c r="F9" s="147"/>
      <c r="G9" s="149"/>
      <c r="H9" s="147"/>
      <c r="I9" s="147"/>
      <c r="J9" s="147"/>
      <c r="K9" s="147"/>
      <c r="L9" s="150"/>
      <c r="M9" s="149"/>
      <c r="N9" s="147"/>
      <c r="O9" s="147"/>
      <c r="P9" s="147"/>
      <c r="Q9" s="150"/>
      <c r="S9" s="144"/>
      <c r="T9" s="155"/>
      <c r="U9" s="155"/>
      <c r="V9" s="155"/>
      <c r="W9" s="137"/>
      <c r="X9" s="10"/>
      <c r="Y9" s="6"/>
      <c r="Z9" s="6"/>
      <c r="AA9" s="6"/>
      <c r="AB9" s="6"/>
      <c r="AC9" s="9"/>
      <c r="AD9" s="144"/>
      <c r="AE9" s="155"/>
      <c r="AF9" s="155"/>
      <c r="AG9" s="155"/>
      <c r="AH9" s="145"/>
      <c r="AJ9" s="144"/>
      <c r="AK9" s="123"/>
      <c r="AL9" s="123"/>
      <c r="AM9" s="6"/>
      <c r="AN9" s="137"/>
      <c r="AO9" s="12"/>
      <c r="AP9" s="6"/>
      <c r="AQ9" s="6"/>
      <c r="AR9" s="6"/>
      <c r="AS9" s="6"/>
      <c r="AT9" s="24"/>
      <c r="AU9" s="144"/>
      <c r="AV9" s="6"/>
      <c r="AW9" s="123"/>
      <c r="AX9" s="123"/>
      <c r="AY9" s="145"/>
      <c r="BC9" s="16"/>
      <c r="BD9" s="157"/>
      <c r="BE9" s="17"/>
      <c r="BF9" s="157"/>
      <c r="BG9" s="17"/>
      <c r="BH9" s="157"/>
      <c r="BI9" s="17"/>
      <c r="BJ9" s="157"/>
      <c r="BK9" s="17"/>
      <c r="BL9" s="157"/>
      <c r="BM9" s="17"/>
      <c r="BN9" s="157"/>
      <c r="BO9" s="17"/>
      <c r="BP9" s="157"/>
      <c r="BQ9" s="17"/>
      <c r="BR9" s="158"/>
    </row>
    <row r="10" spans="1:70" x14ac:dyDescent="0.25">
      <c r="A10" s="65">
        <f t="shared" si="0"/>
        <v>7</v>
      </c>
      <c r="B10" s="149"/>
      <c r="C10" s="147"/>
      <c r="D10" s="147"/>
      <c r="E10" s="147"/>
      <c r="F10" s="147"/>
      <c r="G10" s="149"/>
      <c r="H10" s="147"/>
      <c r="I10" s="147"/>
      <c r="J10" s="147"/>
      <c r="K10" s="147"/>
      <c r="L10" s="150"/>
      <c r="M10" s="149"/>
      <c r="N10" s="151"/>
      <c r="O10" s="147"/>
      <c r="P10" s="147"/>
      <c r="Q10" s="150"/>
      <c r="S10" s="144"/>
      <c r="T10" s="155"/>
      <c r="U10" s="155"/>
      <c r="V10" s="155"/>
      <c r="W10" s="137"/>
      <c r="X10" s="10"/>
      <c r="Y10" s="6"/>
      <c r="Z10" s="6"/>
      <c r="AA10" s="6"/>
      <c r="AB10" s="6"/>
      <c r="AC10" s="9"/>
      <c r="AD10" s="144"/>
      <c r="AE10" s="155"/>
      <c r="AF10" s="155"/>
      <c r="AG10" s="155"/>
      <c r="AH10" s="145"/>
      <c r="AJ10" s="144"/>
      <c r="AK10" s="123"/>
      <c r="AL10" s="123"/>
      <c r="AM10" s="6"/>
      <c r="AN10" s="137"/>
      <c r="AO10" s="12"/>
      <c r="AP10" s="6"/>
      <c r="AQ10" s="6"/>
      <c r="AR10" s="6"/>
      <c r="AS10" s="6"/>
      <c r="AT10" s="24"/>
      <c r="AU10" s="144"/>
      <c r="AV10" s="6"/>
      <c r="AW10" s="123"/>
      <c r="AX10" s="123"/>
      <c r="AY10" s="145"/>
      <c r="BC10" s="156"/>
      <c r="BD10" s="157"/>
      <c r="BE10" s="157"/>
      <c r="BF10" s="157"/>
      <c r="BG10" s="157"/>
      <c r="BH10" s="157"/>
      <c r="BI10" s="157"/>
      <c r="BJ10" s="157"/>
      <c r="BK10" s="157"/>
      <c r="BL10" s="157"/>
      <c r="BM10" s="157"/>
      <c r="BN10" s="157"/>
      <c r="BO10" s="157"/>
      <c r="BP10" s="157"/>
      <c r="BQ10" s="157"/>
      <c r="BR10" s="158"/>
    </row>
    <row r="11" spans="1:70" x14ac:dyDescent="0.25">
      <c r="A11" s="65">
        <f t="shared" si="0"/>
        <v>6</v>
      </c>
      <c r="B11" s="16"/>
      <c r="C11" s="17"/>
      <c r="D11" s="17"/>
      <c r="E11" s="17"/>
      <c r="F11" s="17"/>
      <c r="G11" s="16"/>
      <c r="H11" s="17"/>
      <c r="I11" s="147"/>
      <c r="J11" s="147"/>
      <c r="K11" s="17"/>
      <c r="L11" s="26"/>
      <c r="M11" s="16"/>
      <c r="N11" s="17"/>
      <c r="O11" s="17"/>
      <c r="P11" s="17"/>
      <c r="Q11" s="26"/>
      <c r="S11" s="144"/>
      <c r="T11" s="155"/>
      <c r="U11" s="155"/>
      <c r="V11" s="155"/>
      <c r="W11" s="137"/>
      <c r="X11" s="10"/>
      <c r="Y11" s="6"/>
      <c r="Z11" s="6"/>
      <c r="AA11" s="6"/>
      <c r="AB11" s="6"/>
      <c r="AC11" s="9"/>
      <c r="AD11" s="144"/>
      <c r="AE11" s="155"/>
      <c r="AF11" s="155"/>
      <c r="AG11" s="155"/>
      <c r="AH11" s="145"/>
      <c r="AJ11" s="144"/>
      <c r="AK11" s="123"/>
      <c r="AL11" s="123"/>
      <c r="AM11" s="6"/>
      <c r="AN11" s="137"/>
      <c r="AO11" s="12"/>
      <c r="AP11" s="6"/>
      <c r="AQ11" s="6"/>
      <c r="AR11" s="6"/>
      <c r="AS11" s="6"/>
      <c r="AT11" s="24"/>
      <c r="AU11" s="144"/>
      <c r="AV11" s="6"/>
      <c r="AW11" s="123"/>
      <c r="AX11" s="123"/>
      <c r="AY11" s="145"/>
      <c r="BC11" s="16"/>
      <c r="BD11" s="157"/>
      <c r="BE11" s="17"/>
      <c r="BF11" s="157"/>
      <c r="BG11" s="17"/>
      <c r="BH11" s="157"/>
      <c r="BI11" s="17"/>
      <c r="BJ11" s="157"/>
      <c r="BK11" s="17"/>
      <c r="BL11" s="157"/>
      <c r="BM11" s="17"/>
      <c r="BN11" s="157"/>
      <c r="BO11" s="17"/>
      <c r="BP11" s="157"/>
      <c r="BQ11" s="17"/>
      <c r="BR11" s="158"/>
    </row>
    <row r="12" spans="1:70" x14ac:dyDescent="0.25">
      <c r="A12" s="65">
        <f t="shared" si="0"/>
        <v>5</v>
      </c>
      <c r="B12" s="16"/>
      <c r="C12" s="17"/>
      <c r="D12" s="17"/>
      <c r="E12" s="17"/>
      <c r="F12" s="17"/>
      <c r="G12" s="32"/>
      <c r="H12" s="22"/>
      <c r="I12" s="148"/>
      <c r="J12" s="148"/>
      <c r="K12" s="22"/>
      <c r="L12" s="33"/>
      <c r="M12" s="32"/>
      <c r="N12" s="22"/>
      <c r="O12" s="22"/>
      <c r="P12" s="22"/>
      <c r="Q12" s="33"/>
      <c r="S12" s="144"/>
      <c r="T12" s="137"/>
      <c r="U12" s="7"/>
      <c r="V12" s="137"/>
      <c r="W12" s="137"/>
      <c r="X12" s="13"/>
      <c r="Y12" s="14"/>
      <c r="Z12" s="14"/>
      <c r="AA12" s="14"/>
      <c r="AB12" s="14"/>
      <c r="AC12" s="15"/>
      <c r="AD12" s="141"/>
      <c r="AE12" s="142"/>
      <c r="AF12" s="28"/>
      <c r="AG12" s="142"/>
      <c r="AH12" s="143"/>
      <c r="AJ12" s="12"/>
      <c r="AK12" s="8"/>
      <c r="AL12" s="8"/>
      <c r="AM12" s="8"/>
      <c r="AN12" s="8"/>
      <c r="AO12" s="39"/>
      <c r="AP12" s="21"/>
      <c r="AQ12" s="21"/>
      <c r="AR12" s="21"/>
      <c r="AS12" s="21"/>
      <c r="AT12" s="35"/>
      <c r="AU12" s="39"/>
      <c r="AV12" s="21"/>
      <c r="AW12" s="21"/>
      <c r="AX12" s="21"/>
      <c r="AY12" s="35"/>
      <c r="BC12" s="156"/>
      <c r="BD12" s="157"/>
      <c r="BE12" s="157"/>
      <c r="BF12" s="157"/>
      <c r="BG12" s="157"/>
      <c r="BH12" s="157"/>
      <c r="BI12" s="157"/>
      <c r="BJ12" s="157"/>
      <c r="BK12" s="157"/>
      <c r="BL12" s="157"/>
      <c r="BM12" s="157"/>
      <c r="BN12" s="157"/>
      <c r="BO12" s="157"/>
      <c r="BP12" s="157"/>
      <c r="BQ12" s="157"/>
      <c r="BR12" s="158"/>
    </row>
    <row r="13" spans="1:70" x14ac:dyDescent="0.25">
      <c r="A13" s="65">
        <f t="shared" si="0"/>
        <v>4</v>
      </c>
      <c r="B13" s="25"/>
      <c r="C13" s="20"/>
      <c r="D13" s="20"/>
      <c r="E13" s="20"/>
      <c r="F13" s="31"/>
      <c r="G13" s="17"/>
      <c r="H13" s="17"/>
      <c r="I13" s="147"/>
      <c r="J13" s="147"/>
      <c r="K13" s="17"/>
      <c r="L13" s="17"/>
      <c r="M13" s="25"/>
      <c r="N13" s="20"/>
      <c r="O13" s="20"/>
      <c r="P13" s="20"/>
      <c r="Q13" s="31"/>
      <c r="S13" s="139"/>
      <c r="T13" s="138"/>
      <c r="U13" s="3"/>
      <c r="V13" s="138"/>
      <c r="W13" s="140"/>
      <c r="X13" s="137"/>
      <c r="Y13" s="137"/>
      <c r="Z13" s="137"/>
      <c r="AA13" s="137"/>
      <c r="AB13" s="137"/>
      <c r="AC13" s="137"/>
      <c r="AD13" s="139"/>
      <c r="AE13" s="138"/>
      <c r="AF13" s="3"/>
      <c r="AG13" s="138"/>
      <c r="AH13" s="140"/>
      <c r="AJ13" s="139"/>
      <c r="AK13" s="138"/>
      <c r="AL13" s="138"/>
      <c r="AM13" s="138"/>
      <c r="AN13" s="140"/>
      <c r="AO13" s="8"/>
      <c r="AP13" s="137"/>
      <c r="AQ13" s="137"/>
      <c r="AR13" s="137"/>
      <c r="AS13" s="137"/>
      <c r="AT13" s="8"/>
      <c r="AU13" s="139"/>
      <c r="AV13" s="138"/>
      <c r="AW13" s="138"/>
      <c r="AX13" s="138"/>
      <c r="AY13" s="140"/>
      <c r="BC13" s="16"/>
      <c r="BD13" s="157"/>
      <c r="BE13" s="17"/>
      <c r="BF13" s="157"/>
      <c r="BG13" s="17"/>
      <c r="BH13" s="157"/>
      <c r="BI13" s="17"/>
      <c r="BJ13" s="157"/>
      <c r="BK13" s="17"/>
      <c r="BL13" s="157"/>
      <c r="BM13" s="17"/>
      <c r="BN13" s="157"/>
      <c r="BO13" s="17"/>
      <c r="BP13" s="157"/>
      <c r="BQ13" s="17"/>
      <c r="BR13" s="158"/>
    </row>
    <row r="14" spans="1:70" x14ac:dyDescent="0.25">
      <c r="A14" s="65">
        <f t="shared" si="0"/>
        <v>3</v>
      </c>
      <c r="B14" s="16"/>
      <c r="C14" s="17"/>
      <c r="D14" s="17"/>
      <c r="E14" s="17"/>
      <c r="F14" s="26"/>
      <c r="G14" s="17"/>
      <c r="H14" s="17"/>
      <c r="I14" s="151"/>
      <c r="J14" s="147"/>
      <c r="K14" s="17"/>
      <c r="L14" s="17"/>
      <c r="M14" s="16"/>
      <c r="N14" s="17"/>
      <c r="O14" s="17"/>
      <c r="P14" s="17"/>
      <c r="Q14" s="26"/>
      <c r="S14" s="144"/>
      <c r="T14" s="155"/>
      <c r="U14" s="155"/>
      <c r="V14" s="155"/>
      <c r="W14" s="145"/>
      <c r="X14" s="137"/>
      <c r="Y14" s="155"/>
      <c r="Z14" s="155"/>
      <c r="AA14" s="155"/>
      <c r="AB14" s="155"/>
      <c r="AC14" s="137"/>
      <c r="AD14" s="144"/>
      <c r="AE14" s="155"/>
      <c r="AF14" s="155"/>
      <c r="AG14" s="155"/>
      <c r="AH14" s="145"/>
      <c r="AJ14" s="144"/>
      <c r="AK14" s="123"/>
      <c r="AL14" s="123"/>
      <c r="AM14" s="6"/>
      <c r="AN14" s="145"/>
      <c r="AO14" s="8"/>
      <c r="AP14" s="6"/>
      <c r="AQ14" s="6"/>
      <c r="AR14" s="6"/>
      <c r="AS14" s="6"/>
      <c r="AT14" s="8"/>
      <c r="AU14" s="144"/>
      <c r="AV14" s="6"/>
      <c r="AW14" s="123"/>
      <c r="AX14" s="123"/>
      <c r="AY14" s="145"/>
      <c r="BC14" s="156"/>
      <c r="BD14" s="157"/>
      <c r="BE14" s="157"/>
      <c r="BF14" s="157"/>
      <c r="BG14" s="157"/>
      <c r="BH14" s="157"/>
      <c r="BI14" s="157"/>
      <c r="BJ14" s="157"/>
      <c r="BK14" s="157"/>
      <c r="BL14" s="157"/>
      <c r="BM14" s="157"/>
      <c r="BN14" s="157"/>
      <c r="BO14" s="157"/>
      <c r="BP14" s="157"/>
      <c r="BQ14" s="157"/>
      <c r="BR14" s="158"/>
    </row>
    <row r="15" spans="1:70" x14ac:dyDescent="0.25">
      <c r="A15" s="65">
        <f t="shared" si="0"/>
        <v>2</v>
      </c>
      <c r="B15" s="16"/>
      <c r="C15" s="17"/>
      <c r="D15" s="17"/>
      <c r="E15" s="17"/>
      <c r="F15" s="26"/>
      <c r="G15" s="17"/>
      <c r="H15" s="17"/>
      <c r="I15" s="147"/>
      <c r="J15" s="147"/>
      <c r="K15" s="17"/>
      <c r="L15" s="17"/>
      <c r="M15" s="16"/>
      <c r="N15" s="17"/>
      <c r="O15" s="17"/>
      <c r="P15" s="17"/>
      <c r="Q15" s="26"/>
      <c r="S15" s="11"/>
      <c r="T15" s="155"/>
      <c r="U15" s="155"/>
      <c r="V15" s="155"/>
      <c r="W15" s="29"/>
      <c r="X15" s="7"/>
      <c r="Y15" s="155"/>
      <c r="Z15" s="155"/>
      <c r="AA15" s="155"/>
      <c r="AB15" s="155"/>
      <c r="AC15" s="7"/>
      <c r="AD15" s="11"/>
      <c r="AE15" s="155"/>
      <c r="AF15" s="155"/>
      <c r="AG15" s="155"/>
      <c r="AH15" s="29"/>
      <c r="AJ15" s="144"/>
      <c r="AK15" s="116"/>
      <c r="AL15" s="116"/>
      <c r="AM15" s="123"/>
      <c r="AN15" s="145"/>
      <c r="AO15" s="8"/>
      <c r="AP15" s="123"/>
      <c r="AQ15" s="123"/>
      <c r="AR15" s="123"/>
      <c r="AS15" s="123"/>
      <c r="AT15" s="8"/>
      <c r="AU15" s="144"/>
      <c r="AV15" s="123"/>
      <c r="AW15" s="116"/>
      <c r="AX15" s="116"/>
      <c r="AY15" s="145"/>
      <c r="BC15" s="16"/>
      <c r="BD15" s="157"/>
      <c r="BE15" s="17"/>
      <c r="BF15" s="157"/>
      <c r="BG15" s="17"/>
      <c r="BH15" s="157"/>
      <c r="BI15" s="17"/>
      <c r="BJ15" s="157"/>
      <c r="BK15" s="17"/>
      <c r="BL15" s="157"/>
      <c r="BM15" s="17"/>
      <c r="BN15" s="157"/>
      <c r="BO15" s="17"/>
      <c r="BP15" s="157"/>
      <c r="BQ15" s="17"/>
      <c r="BR15" s="158"/>
    </row>
    <row r="16" spans="1:70" x14ac:dyDescent="0.25">
      <c r="A16" s="65">
        <f>+A17+1</f>
        <v>1</v>
      </c>
      <c r="B16" s="16"/>
      <c r="C16" s="17"/>
      <c r="D16" s="17"/>
      <c r="E16" s="17"/>
      <c r="F16" s="26"/>
      <c r="G16" s="17"/>
      <c r="H16" s="17"/>
      <c r="I16" s="147"/>
      <c r="J16" s="147"/>
      <c r="K16" s="17"/>
      <c r="L16" s="17"/>
      <c r="M16" s="16"/>
      <c r="N16" s="17"/>
      <c r="O16" s="17"/>
      <c r="P16" s="17"/>
      <c r="Q16" s="26"/>
      <c r="S16" s="144"/>
      <c r="T16" s="155"/>
      <c r="U16" s="155"/>
      <c r="V16" s="155"/>
      <c r="W16" s="145"/>
      <c r="X16" s="137"/>
      <c r="Y16" s="155"/>
      <c r="Z16" s="155"/>
      <c r="AA16" s="155"/>
      <c r="AB16" s="155"/>
      <c r="AC16" s="137"/>
      <c r="AD16" s="144"/>
      <c r="AE16" s="155"/>
      <c r="AF16" s="155"/>
      <c r="AG16" s="155"/>
      <c r="AH16" s="145"/>
      <c r="AJ16" s="144"/>
      <c r="AK16" s="116"/>
      <c r="AL16" s="116"/>
      <c r="AM16" s="123"/>
      <c r="AN16" s="145"/>
      <c r="AO16" s="8"/>
      <c r="AP16" s="123"/>
      <c r="AQ16" s="123"/>
      <c r="AR16" s="123"/>
      <c r="AS16" s="123"/>
      <c r="AT16" s="8"/>
      <c r="AU16" s="144"/>
      <c r="AV16" s="123"/>
      <c r="AW16" s="116"/>
      <c r="AX16" s="116"/>
      <c r="AY16" s="145"/>
      <c r="BC16" s="156"/>
      <c r="BD16" s="157"/>
      <c r="BE16" s="157"/>
      <c r="BF16" s="157"/>
      <c r="BG16" s="157"/>
      <c r="BH16" s="157"/>
      <c r="BI16" s="157"/>
      <c r="BJ16" s="157"/>
      <c r="BK16" s="157"/>
      <c r="BL16" s="157"/>
      <c r="BM16" s="157"/>
      <c r="BN16" s="157"/>
      <c r="BO16" s="157"/>
      <c r="BP16" s="157"/>
      <c r="BQ16" s="157"/>
      <c r="BR16" s="158"/>
    </row>
    <row r="17" spans="1:70" x14ac:dyDescent="0.25">
      <c r="A17" s="65">
        <v>0</v>
      </c>
      <c r="B17" s="32"/>
      <c r="C17" s="22"/>
      <c r="D17" s="22"/>
      <c r="E17" s="22"/>
      <c r="F17" s="33"/>
      <c r="G17" s="22"/>
      <c r="H17" s="22"/>
      <c r="I17" s="148"/>
      <c r="J17" s="148"/>
      <c r="K17" s="22"/>
      <c r="L17" s="22"/>
      <c r="M17" s="32"/>
      <c r="N17" s="22"/>
      <c r="O17" s="22"/>
      <c r="P17" s="22"/>
      <c r="Q17" s="33"/>
      <c r="S17" s="141"/>
      <c r="T17" s="142"/>
      <c r="U17" s="28"/>
      <c r="V17" s="142"/>
      <c r="W17" s="143"/>
      <c r="X17" s="142"/>
      <c r="Y17" s="142"/>
      <c r="Z17" s="142"/>
      <c r="AA17" s="142"/>
      <c r="AB17" s="142"/>
      <c r="AC17" s="142"/>
      <c r="AD17" s="141"/>
      <c r="AE17" s="142"/>
      <c r="AF17" s="28"/>
      <c r="AG17" s="142"/>
      <c r="AH17" s="143"/>
      <c r="AJ17" s="141"/>
      <c r="AK17" s="142"/>
      <c r="AL17" s="142"/>
      <c r="AM17" s="142"/>
      <c r="AN17" s="143"/>
      <c r="AO17" s="21"/>
      <c r="AP17" s="142"/>
      <c r="AQ17" s="142"/>
      <c r="AR17" s="142"/>
      <c r="AS17" s="142"/>
      <c r="AT17" s="21"/>
      <c r="AU17" s="141"/>
      <c r="AV17" s="142"/>
      <c r="AW17" s="142"/>
      <c r="AX17" s="142"/>
      <c r="AY17" s="143"/>
      <c r="BC17" s="32"/>
      <c r="BD17" s="162"/>
      <c r="BE17" s="22"/>
      <c r="BF17" s="162"/>
      <c r="BG17" s="22"/>
      <c r="BH17" s="162"/>
      <c r="BI17" s="22"/>
      <c r="BJ17" s="162"/>
      <c r="BK17" s="22"/>
      <c r="BL17" s="162"/>
      <c r="BM17" s="22"/>
      <c r="BN17" s="162"/>
      <c r="BO17" s="22"/>
      <c r="BP17" s="162"/>
      <c r="BQ17" s="22"/>
      <c r="BR17" s="163"/>
    </row>
    <row r="18" spans="1:70" x14ac:dyDescent="0.25">
      <c r="B18" s="65">
        <v>0</v>
      </c>
      <c r="C18" s="65">
        <f>B18+1</f>
        <v>1</v>
      </c>
      <c r="D18" s="65">
        <f t="shared" ref="D18:Q18" si="1">C18+1</f>
        <v>2</v>
      </c>
      <c r="E18" s="65">
        <f t="shared" si="1"/>
        <v>3</v>
      </c>
      <c r="F18" s="65">
        <f t="shared" si="1"/>
        <v>4</v>
      </c>
      <c r="G18" s="65">
        <f t="shared" si="1"/>
        <v>5</v>
      </c>
      <c r="H18" s="65">
        <f t="shared" si="1"/>
        <v>6</v>
      </c>
      <c r="I18" s="65">
        <f t="shared" si="1"/>
        <v>7</v>
      </c>
      <c r="J18" s="65">
        <f t="shared" si="1"/>
        <v>8</v>
      </c>
      <c r="K18" s="65">
        <f t="shared" si="1"/>
        <v>9</v>
      </c>
      <c r="L18" s="65">
        <f t="shared" si="1"/>
        <v>10</v>
      </c>
      <c r="M18" s="65">
        <f t="shared" si="1"/>
        <v>11</v>
      </c>
      <c r="N18" s="65">
        <f t="shared" si="1"/>
        <v>12</v>
      </c>
      <c r="O18" s="65">
        <f t="shared" si="1"/>
        <v>13</v>
      </c>
      <c r="P18" s="65">
        <f t="shared" si="1"/>
        <v>14</v>
      </c>
      <c r="Q18" s="65">
        <f t="shared" si="1"/>
        <v>15</v>
      </c>
      <c r="R18" s="65"/>
    </row>
    <row r="19" spans="1:70" x14ac:dyDescent="0.25">
      <c r="X19" s="164"/>
      <c r="Y19" t="s">
        <v>333</v>
      </c>
      <c r="AJ19" s="139"/>
      <c r="AK19" s="138"/>
      <c r="AL19" s="138"/>
      <c r="AM19" s="138"/>
      <c r="AN19" s="140"/>
      <c r="AO19" s="38"/>
      <c r="AP19" s="138"/>
      <c r="AQ19" s="138"/>
      <c r="AR19" s="138"/>
      <c r="AS19" s="138"/>
      <c r="AT19" s="37"/>
      <c r="AU19" s="139"/>
      <c r="AV19" s="138"/>
      <c r="AW19" s="138"/>
      <c r="AX19" s="138"/>
      <c r="AY19" s="140"/>
    </row>
    <row r="20" spans="1:70" x14ac:dyDescent="0.25">
      <c r="V20" s="165" t="s">
        <v>336</v>
      </c>
      <c r="W20" s="152"/>
      <c r="X20" s="127"/>
      <c r="AJ20" s="144"/>
      <c r="AK20" s="116"/>
      <c r="AL20" s="116"/>
      <c r="AM20" s="123"/>
      <c r="AN20" s="145"/>
      <c r="AO20" s="12"/>
      <c r="AP20" s="123"/>
      <c r="AQ20" s="123"/>
      <c r="AR20" s="123"/>
      <c r="AS20" s="123"/>
      <c r="AT20" s="24"/>
      <c r="AU20" s="144"/>
      <c r="AV20" s="123"/>
      <c r="AW20" s="116"/>
      <c r="AX20" s="116"/>
      <c r="AY20" s="145"/>
    </row>
    <row r="21" spans="1:70" x14ac:dyDescent="0.25">
      <c r="F21" s="34"/>
      <c r="G21" s="34"/>
      <c r="H21" s="34"/>
      <c r="I21" s="34"/>
      <c r="J21" s="34"/>
      <c r="K21" s="34"/>
      <c r="L21" s="34"/>
      <c r="M21" s="34"/>
      <c r="V21" s="165" t="s">
        <v>337</v>
      </c>
      <c r="W21" s="166">
        <v>3</v>
      </c>
      <c r="X21" s="127"/>
      <c r="AJ21" s="144"/>
      <c r="AK21" s="116"/>
      <c r="AL21" s="7"/>
      <c r="AM21" s="123"/>
      <c r="AN21" s="145"/>
      <c r="AO21" s="12"/>
      <c r="AP21" s="123"/>
      <c r="AQ21" s="123"/>
      <c r="AR21" s="123"/>
      <c r="AS21" s="123"/>
      <c r="AT21" s="24"/>
      <c r="AU21" s="144"/>
      <c r="AV21" s="177"/>
      <c r="AW21" s="7"/>
      <c r="AX21" s="116"/>
      <c r="AY21" s="145"/>
    </row>
    <row r="22" spans="1:70" x14ac:dyDescent="0.25">
      <c r="F22" s="34"/>
      <c r="G22" s="34"/>
      <c r="H22" s="34"/>
      <c r="I22" s="34"/>
      <c r="J22" s="34"/>
      <c r="K22" s="34"/>
      <c r="L22" s="34"/>
      <c r="M22" s="34"/>
      <c r="V22" s="165"/>
      <c r="W22" s="154"/>
      <c r="X22" s="127"/>
      <c r="Y22" t="s">
        <v>334</v>
      </c>
      <c r="AJ22" s="144"/>
      <c r="AK22" s="123"/>
      <c r="AL22" s="123"/>
      <c r="AM22" s="40"/>
      <c r="AN22" s="170"/>
      <c r="AO22" s="169"/>
      <c r="AP22" s="40"/>
      <c r="AQ22" s="6"/>
      <c r="AR22" s="6"/>
      <c r="AS22" s="40"/>
      <c r="AT22" s="167"/>
      <c r="AU22" s="173"/>
      <c r="AV22" s="40"/>
      <c r="AW22" s="123"/>
      <c r="AX22" s="123"/>
      <c r="AY22" s="145"/>
    </row>
    <row r="23" spans="1:70" x14ac:dyDescent="0.25">
      <c r="F23" s="34"/>
      <c r="G23" s="34"/>
      <c r="H23" s="34"/>
      <c r="I23" s="34"/>
      <c r="J23" s="34"/>
      <c r="K23" s="34"/>
      <c r="L23" s="34"/>
      <c r="M23" s="34"/>
      <c r="V23" s="165"/>
      <c r="W23" s="154"/>
      <c r="X23" s="164"/>
      <c r="Y23" t="s">
        <v>333</v>
      </c>
      <c r="AJ23" s="141"/>
      <c r="AK23" s="142"/>
      <c r="AL23" s="142"/>
      <c r="AM23" s="172"/>
      <c r="AN23" s="171"/>
      <c r="AO23" s="39"/>
      <c r="AP23" s="14"/>
      <c r="AQ23" s="14"/>
      <c r="AR23" s="14"/>
      <c r="AS23" s="14"/>
      <c r="AT23" s="35"/>
      <c r="AU23" s="174"/>
      <c r="AV23" s="172"/>
      <c r="AW23" s="142"/>
      <c r="AX23" s="142"/>
      <c r="AY23" s="143"/>
    </row>
    <row r="24" spans="1:70" x14ac:dyDescent="0.25">
      <c r="F24" s="34"/>
      <c r="G24" s="34"/>
      <c r="H24" s="34"/>
      <c r="I24" s="34"/>
      <c r="J24" s="34"/>
      <c r="K24" s="34"/>
      <c r="L24" s="34"/>
      <c r="M24" s="34"/>
      <c r="V24" s="165"/>
      <c r="W24" s="154"/>
      <c r="X24" s="127"/>
      <c r="AJ24" s="38"/>
      <c r="AK24" s="4"/>
      <c r="AL24" s="4"/>
      <c r="AM24" s="176"/>
      <c r="AN24" s="37"/>
      <c r="AO24" s="8"/>
      <c r="AP24" s="8"/>
      <c r="AQ24" s="8"/>
      <c r="AR24" s="8"/>
      <c r="AS24" s="8"/>
      <c r="AT24" s="8"/>
      <c r="AU24" s="38"/>
      <c r="AV24" s="176"/>
      <c r="AW24" s="4"/>
      <c r="AX24" s="4"/>
      <c r="AY24" s="37"/>
    </row>
    <row r="25" spans="1:70" x14ac:dyDescent="0.25">
      <c r="F25" s="34"/>
      <c r="G25" s="34"/>
      <c r="H25" s="34"/>
      <c r="I25" s="34"/>
      <c r="J25" s="34"/>
      <c r="K25" s="34"/>
      <c r="L25" s="34"/>
      <c r="M25" s="34"/>
      <c r="V25" s="165" t="s">
        <v>338</v>
      </c>
      <c r="W25" s="154"/>
      <c r="X25" s="127"/>
      <c r="AJ25" s="144"/>
      <c r="AK25" s="123"/>
      <c r="AL25" s="123"/>
      <c r="AM25" s="40"/>
      <c r="AN25" s="9"/>
      <c r="AO25" s="8"/>
      <c r="AP25" s="6"/>
      <c r="AQ25" s="6"/>
      <c r="AR25" s="6"/>
      <c r="AS25" s="6"/>
      <c r="AT25" s="8"/>
      <c r="AU25" s="10"/>
      <c r="AV25" s="40"/>
      <c r="AW25" s="123"/>
      <c r="AX25" s="123"/>
      <c r="AY25" s="145"/>
    </row>
    <row r="26" spans="1:70" x14ac:dyDescent="0.25">
      <c r="F26" s="34"/>
      <c r="G26" s="34"/>
      <c r="H26" s="34"/>
      <c r="I26" s="34"/>
      <c r="J26" s="34"/>
      <c r="K26" s="34"/>
      <c r="L26" s="34"/>
      <c r="M26" s="34"/>
      <c r="V26" s="165" t="s">
        <v>337</v>
      </c>
      <c r="W26" s="166">
        <v>2</v>
      </c>
      <c r="X26" s="127"/>
      <c r="Y26" t="s">
        <v>335</v>
      </c>
      <c r="AJ26" s="144"/>
      <c r="AK26" s="123"/>
      <c r="AL26" s="123"/>
      <c r="AM26" s="6"/>
      <c r="AN26" s="9"/>
      <c r="AO26" s="8"/>
      <c r="AP26" s="6"/>
      <c r="AQ26" s="6"/>
      <c r="AR26" s="6"/>
      <c r="AS26" s="6"/>
      <c r="AT26" s="8"/>
      <c r="AU26" s="10"/>
      <c r="AV26" s="6"/>
      <c r="AW26" s="123"/>
      <c r="AX26" s="123"/>
      <c r="AY26" s="145"/>
    </row>
    <row r="27" spans="1:70" x14ac:dyDescent="0.25">
      <c r="F27" s="34"/>
      <c r="G27" s="34"/>
      <c r="H27" s="34"/>
      <c r="I27" s="34"/>
      <c r="J27" s="34"/>
      <c r="K27" s="34"/>
      <c r="L27" s="34"/>
      <c r="M27" s="34"/>
      <c r="V27" s="165" t="s">
        <v>295</v>
      </c>
      <c r="W27" s="36"/>
      <c r="X27" s="164"/>
      <c r="Y27" t="s">
        <v>333</v>
      </c>
      <c r="AJ27" s="144"/>
      <c r="AK27" s="123"/>
      <c r="AL27" s="123"/>
      <c r="AM27" s="6"/>
      <c r="AN27" s="9"/>
      <c r="AO27" s="8"/>
      <c r="AP27" s="6"/>
      <c r="AQ27" s="6"/>
      <c r="AR27" s="6"/>
      <c r="AS27" s="6"/>
      <c r="AT27" s="8"/>
      <c r="AU27" s="10"/>
      <c r="AV27" s="6"/>
      <c r="AW27" s="123"/>
      <c r="AX27" s="123"/>
      <c r="AY27" s="145"/>
    </row>
    <row r="28" spans="1:70" x14ac:dyDescent="0.25">
      <c r="F28" s="34"/>
      <c r="G28" s="34"/>
      <c r="H28" s="34"/>
      <c r="I28" s="34"/>
      <c r="J28" s="34"/>
      <c r="K28" s="34"/>
      <c r="L28" s="34"/>
      <c r="M28" s="34"/>
      <c r="V28" s="165"/>
      <c r="W28" s="64"/>
      <c r="X28" s="127"/>
      <c r="AJ28" s="144"/>
      <c r="AK28" s="123"/>
      <c r="AL28" s="123"/>
      <c r="AM28" s="40"/>
      <c r="AN28" s="9"/>
      <c r="AO28" s="8"/>
      <c r="AP28" s="6"/>
      <c r="AQ28" s="6"/>
      <c r="AR28" s="6"/>
      <c r="AS28" s="6"/>
      <c r="AT28" s="8"/>
      <c r="AU28" s="10"/>
      <c r="AV28" s="40"/>
      <c r="AW28" s="123"/>
      <c r="AX28" s="123"/>
      <c r="AY28" s="145"/>
    </row>
    <row r="29" spans="1:70" ht="14.45" x14ac:dyDescent="0.35">
      <c r="F29" s="34"/>
      <c r="G29" s="34"/>
      <c r="H29" s="34"/>
      <c r="I29" s="34"/>
      <c r="J29" s="34"/>
      <c r="K29" s="34"/>
      <c r="L29" s="34"/>
      <c r="M29" s="34"/>
      <c r="V29" s="111"/>
      <c r="W29" s="64"/>
      <c r="X29" s="127"/>
      <c r="AJ29" s="39"/>
      <c r="AK29" s="21"/>
      <c r="AL29" s="21"/>
      <c r="AM29" s="168"/>
      <c r="AN29" s="35"/>
      <c r="AO29" s="8"/>
      <c r="AP29" s="8"/>
      <c r="AQ29" s="8"/>
      <c r="AR29" s="8"/>
      <c r="AS29" s="8"/>
      <c r="AT29" s="8"/>
      <c r="AU29" s="39"/>
      <c r="AV29" s="168"/>
      <c r="AW29" s="21"/>
      <c r="AX29" s="21"/>
      <c r="AY29" s="35"/>
    </row>
    <row r="30" spans="1:70" ht="14.45" x14ac:dyDescent="0.35">
      <c r="F30" s="34"/>
      <c r="G30" s="34"/>
      <c r="H30" s="34"/>
      <c r="I30" s="34"/>
      <c r="J30" s="34"/>
      <c r="K30" s="34"/>
      <c r="L30" s="34"/>
      <c r="M30" s="34"/>
      <c r="V30" s="111" t="s">
        <v>339</v>
      </c>
      <c r="W30" s="64"/>
      <c r="X30" s="127"/>
      <c r="Y30" t="s">
        <v>335</v>
      </c>
      <c r="AJ30" s="144"/>
      <c r="AK30" s="137"/>
      <c r="AL30" s="137"/>
      <c r="AM30" s="175"/>
      <c r="AN30" s="175"/>
      <c r="AO30" s="38"/>
      <c r="AP30" s="2"/>
      <c r="AQ30" s="2"/>
      <c r="AR30" s="2"/>
      <c r="AS30" s="2"/>
      <c r="AT30" s="37"/>
      <c r="AU30" s="175"/>
      <c r="AV30" s="175"/>
      <c r="AW30" s="137"/>
      <c r="AX30" s="137"/>
      <c r="AY30" s="145"/>
    </row>
    <row r="31" spans="1:70" ht="14.45" x14ac:dyDescent="0.35">
      <c r="V31" s="111" t="s">
        <v>340</v>
      </c>
      <c r="W31" s="153"/>
      <c r="X31" s="164"/>
      <c r="Y31" t="s">
        <v>333</v>
      </c>
      <c r="AJ31" s="144"/>
      <c r="AK31" s="123"/>
      <c r="AL31" s="123"/>
      <c r="AM31" s="40"/>
      <c r="AN31" s="175"/>
      <c r="AO31" s="169"/>
      <c r="AP31" s="40"/>
      <c r="AQ31" s="6"/>
      <c r="AR31" s="6"/>
      <c r="AS31" s="40"/>
      <c r="AT31" s="167"/>
      <c r="AU31" s="175"/>
      <c r="AV31" s="40"/>
      <c r="AW31" s="123"/>
      <c r="AX31" s="123"/>
      <c r="AY31" s="145"/>
    </row>
    <row r="32" spans="1:70" ht="14.45" x14ac:dyDescent="0.35">
      <c r="V32" s="111" t="s">
        <v>337</v>
      </c>
      <c r="W32" s="166">
        <v>1</v>
      </c>
      <c r="AJ32" s="144"/>
      <c r="AK32" s="116"/>
      <c r="AL32" s="7"/>
      <c r="AM32" s="123"/>
      <c r="AN32" s="137"/>
      <c r="AO32" s="12"/>
      <c r="AP32" s="123"/>
      <c r="AQ32" s="123"/>
      <c r="AR32" s="123"/>
      <c r="AS32" s="123"/>
      <c r="AT32" s="24"/>
      <c r="AU32" s="137"/>
      <c r="AV32" s="123"/>
      <c r="AW32" s="7"/>
      <c r="AX32" s="116"/>
      <c r="AY32" s="145"/>
    </row>
    <row r="33" spans="36:51" ht="14.45" x14ac:dyDescent="0.35">
      <c r="AJ33" s="144"/>
      <c r="AK33" s="116"/>
      <c r="AL33" s="116"/>
      <c r="AM33" s="123"/>
      <c r="AN33" s="137"/>
      <c r="AO33" s="12"/>
      <c r="AP33" s="123"/>
      <c r="AQ33" s="123"/>
      <c r="AR33" s="123"/>
      <c r="AS33" s="123"/>
      <c r="AT33" s="24"/>
      <c r="AU33" s="137"/>
      <c r="AV33" s="123"/>
      <c r="AW33" s="116"/>
      <c r="AX33" s="116"/>
      <c r="AY33" s="145"/>
    </row>
    <row r="34" spans="36:51" ht="14.45" x14ac:dyDescent="0.35">
      <c r="AJ34" s="141"/>
      <c r="AK34" s="142"/>
      <c r="AL34" s="142"/>
      <c r="AM34" s="142"/>
      <c r="AN34" s="142"/>
      <c r="AO34" s="39"/>
      <c r="AP34" s="142"/>
      <c r="AQ34" s="142"/>
      <c r="AR34" s="142"/>
      <c r="AS34" s="142"/>
      <c r="AT34" s="35"/>
      <c r="AU34" s="142"/>
      <c r="AV34" s="142"/>
      <c r="AW34" s="142"/>
      <c r="AX34" s="142"/>
      <c r="AY34" s="143"/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5"/>
  <sheetViews>
    <sheetView workbookViewId="0">
      <selection activeCell="AI26" sqref="AI26"/>
    </sheetView>
  </sheetViews>
  <sheetFormatPr defaultColWidth="2.85546875" defaultRowHeight="15" x14ac:dyDescent="0.25"/>
  <sheetData>
    <row r="1" spans="1:71" x14ac:dyDescent="0.25">
      <c r="A1" s="65"/>
    </row>
    <row r="2" spans="1:71" x14ac:dyDescent="0.25">
      <c r="A2" s="65">
        <f t="shared" ref="A2:A15" si="0">+A3+1</f>
        <v>15</v>
      </c>
      <c r="B2" s="113"/>
      <c r="C2" s="114"/>
      <c r="D2" s="114"/>
      <c r="E2" s="20"/>
      <c r="F2" s="20"/>
      <c r="G2" s="20"/>
      <c r="H2" s="20"/>
      <c r="I2" s="20"/>
      <c r="J2" s="20"/>
      <c r="K2" s="20"/>
      <c r="L2" s="20"/>
      <c r="M2" s="20"/>
      <c r="N2" s="20"/>
      <c r="O2" s="114"/>
      <c r="P2" s="114"/>
      <c r="Q2" s="117"/>
      <c r="S2" s="65">
        <f t="shared" ref="S2:S15" si="1">+S3+1</f>
        <v>15</v>
      </c>
      <c r="T2" s="113"/>
      <c r="U2" s="114"/>
      <c r="V2" s="114"/>
      <c r="W2" s="126"/>
      <c r="X2" s="132"/>
      <c r="Y2" s="126"/>
      <c r="Z2" s="126"/>
      <c r="AA2" s="126"/>
      <c r="AB2" s="126"/>
      <c r="AC2" s="126"/>
      <c r="AD2" s="126"/>
      <c r="AE2" s="132"/>
      <c r="AF2" s="126"/>
      <c r="AG2" s="114"/>
      <c r="AH2" s="114"/>
      <c r="AI2" s="117"/>
      <c r="AK2" s="65">
        <f t="shared" ref="AK2:AK15" si="2">+AK3+1</f>
        <v>15</v>
      </c>
      <c r="AL2" s="113"/>
      <c r="AM2" s="114"/>
      <c r="AN2" s="114"/>
      <c r="AO2" s="126"/>
      <c r="AP2" s="126"/>
      <c r="AQ2" s="126"/>
      <c r="AR2" s="126"/>
      <c r="AS2" s="126"/>
      <c r="AT2" s="126"/>
      <c r="AU2" s="126"/>
      <c r="AV2" s="126"/>
      <c r="AW2" s="126"/>
      <c r="AX2" s="126"/>
      <c r="AY2" s="114"/>
      <c r="AZ2" s="114"/>
      <c r="BA2" s="117"/>
      <c r="BC2" s="65">
        <f t="shared" ref="BC2:BC15" si="3">+BC3+1</f>
        <v>15</v>
      </c>
      <c r="BD2" s="113"/>
      <c r="BE2" s="114"/>
      <c r="BF2" s="4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4"/>
      <c r="BR2" s="114"/>
      <c r="BS2" s="117"/>
    </row>
    <row r="3" spans="1:71" x14ac:dyDescent="0.25">
      <c r="A3" s="65">
        <f t="shared" si="0"/>
        <v>14</v>
      </c>
      <c r="B3" s="115"/>
      <c r="C3" s="116"/>
      <c r="D3" s="8"/>
      <c r="E3" s="17"/>
      <c r="F3" s="17"/>
      <c r="G3" s="17"/>
      <c r="H3" s="17"/>
      <c r="I3" s="17"/>
      <c r="J3" s="17"/>
      <c r="K3" s="17"/>
      <c r="L3" s="17"/>
      <c r="M3" s="17"/>
      <c r="N3" s="17"/>
      <c r="O3" s="8"/>
      <c r="P3" s="116"/>
      <c r="Q3" s="118"/>
      <c r="S3" s="65">
        <f t="shared" si="1"/>
        <v>14</v>
      </c>
      <c r="T3" s="115"/>
      <c r="U3" s="116"/>
      <c r="V3" s="116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16"/>
      <c r="AH3" s="116"/>
      <c r="AI3" s="118"/>
      <c r="AK3" s="65">
        <f t="shared" si="2"/>
        <v>14</v>
      </c>
      <c r="AL3" s="115"/>
      <c r="AM3" s="116"/>
      <c r="AN3" s="116"/>
      <c r="AO3" s="123"/>
      <c r="AP3" s="123"/>
      <c r="AQ3" s="123"/>
      <c r="AR3" s="123"/>
      <c r="AS3" s="123"/>
      <c r="AT3" s="123"/>
      <c r="AU3" s="123"/>
      <c r="AV3" s="123"/>
      <c r="AW3" s="123"/>
      <c r="AX3" s="123"/>
      <c r="AY3" s="116"/>
      <c r="AZ3" s="116"/>
      <c r="BA3" s="118"/>
      <c r="BC3" s="65">
        <f t="shared" si="3"/>
        <v>14</v>
      </c>
      <c r="BD3" s="115"/>
      <c r="BE3" s="116"/>
      <c r="BF3" s="8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8"/>
      <c r="BR3" s="116"/>
      <c r="BS3" s="118"/>
    </row>
    <row r="4" spans="1:71" x14ac:dyDescent="0.25">
      <c r="A4" s="65">
        <f t="shared" si="0"/>
        <v>13</v>
      </c>
      <c r="B4" s="115"/>
      <c r="C4" s="8"/>
      <c r="D4" s="8"/>
      <c r="E4" s="17"/>
      <c r="F4" s="17"/>
      <c r="G4" s="17"/>
      <c r="H4" s="17"/>
      <c r="I4" s="17"/>
      <c r="J4" s="17"/>
      <c r="K4" s="17"/>
      <c r="L4" s="17"/>
      <c r="M4" s="17"/>
      <c r="N4" s="17"/>
      <c r="O4" s="116"/>
      <c r="P4" s="8"/>
      <c r="Q4" s="118"/>
      <c r="S4" s="65">
        <f t="shared" si="1"/>
        <v>13</v>
      </c>
      <c r="T4" s="115"/>
      <c r="U4" s="116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24"/>
      <c r="AK4" s="65">
        <f t="shared" si="2"/>
        <v>13</v>
      </c>
      <c r="AL4" s="115"/>
      <c r="AM4" s="116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24"/>
      <c r="BC4" s="65">
        <f t="shared" si="3"/>
        <v>13</v>
      </c>
      <c r="BD4" s="12"/>
      <c r="BE4" s="8"/>
      <c r="BF4" s="8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8"/>
      <c r="BR4" s="8"/>
      <c r="BS4" s="24"/>
    </row>
    <row r="5" spans="1:71" x14ac:dyDescent="0.25">
      <c r="A5" s="65">
        <f t="shared" si="0"/>
        <v>12</v>
      </c>
      <c r="B5" s="122"/>
      <c r="C5" s="123"/>
      <c r="D5" s="123"/>
      <c r="E5" s="17"/>
      <c r="F5" s="17"/>
      <c r="G5" s="17"/>
      <c r="H5" s="17"/>
      <c r="I5" s="17"/>
      <c r="J5" s="17"/>
      <c r="K5" s="17"/>
      <c r="L5" s="17"/>
      <c r="M5" s="17"/>
      <c r="N5" s="17"/>
      <c r="O5" s="123"/>
      <c r="P5" s="123"/>
      <c r="Q5" s="125"/>
      <c r="S5" s="65">
        <f t="shared" si="1"/>
        <v>12</v>
      </c>
      <c r="T5" s="122"/>
      <c r="U5" s="123"/>
      <c r="V5" s="8"/>
      <c r="W5" s="6"/>
      <c r="X5" s="6"/>
      <c r="Y5" s="6"/>
      <c r="Z5" s="6"/>
      <c r="AA5" s="6"/>
      <c r="AB5" s="6"/>
      <c r="AC5" s="6"/>
      <c r="AD5" s="6"/>
      <c r="AE5" s="6"/>
      <c r="AF5" s="6"/>
      <c r="AG5" s="17"/>
      <c r="AH5" s="17"/>
      <c r="AI5" s="26"/>
      <c r="AK5" s="65">
        <f t="shared" si="2"/>
        <v>12</v>
      </c>
      <c r="AL5" s="122"/>
      <c r="AM5" s="123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17"/>
      <c r="AZ5" s="17"/>
      <c r="BA5" s="26"/>
      <c r="BC5" s="65">
        <f t="shared" si="3"/>
        <v>12</v>
      </c>
      <c r="BD5" s="16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25">
      <c r="A6" s="65">
        <f t="shared" si="0"/>
        <v>11</v>
      </c>
      <c r="B6" s="122"/>
      <c r="C6" s="123"/>
      <c r="D6" s="123"/>
      <c r="E6" s="17"/>
      <c r="F6" s="17"/>
      <c r="G6" s="17"/>
      <c r="H6" s="17"/>
      <c r="I6" s="17"/>
      <c r="J6" s="17"/>
      <c r="K6" s="17"/>
      <c r="L6" s="17"/>
      <c r="M6" s="17"/>
      <c r="N6" s="17"/>
      <c r="O6" s="123"/>
      <c r="P6" s="123"/>
      <c r="Q6" s="125"/>
      <c r="S6" s="65">
        <f t="shared" si="1"/>
        <v>11</v>
      </c>
      <c r="T6" s="131"/>
      <c r="U6" s="123"/>
      <c r="V6" s="8"/>
      <c r="W6" s="6"/>
      <c r="X6" s="6"/>
      <c r="Y6" s="6"/>
      <c r="Z6" s="6"/>
      <c r="AA6" s="6"/>
      <c r="AB6" s="6"/>
      <c r="AC6" s="6"/>
      <c r="AD6" s="6"/>
      <c r="AE6" s="6"/>
      <c r="AF6" s="6"/>
      <c r="AG6" s="17"/>
      <c r="AH6" s="17"/>
      <c r="AI6" s="26"/>
      <c r="AK6" s="65">
        <f t="shared" si="2"/>
        <v>11</v>
      </c>
      <c r="AL6" s="122"/>
      <c r="AM6" s="123"/>
      <c r="AN6" s="8"/>
      <c r="AO6" s="6"/>
      <c r="AP6" s="6"/>
      <c r="AQ6" s="6"/>
      <c r="AR6" s="6"/>
      <c r="AS6" s="6"/>
      <c r="AT6" s="6"/>
      <c r="AU6" s="6"/>
      <c r="AV6" s="6"/>
      <c r="AW6" s="6"/>
      <c r="AX6" s="6"/>
      <c r="AY6" s="17"/>
      <c r="AZ6" s="17"/>
      <c r="BA6" s="26"/>
      <c r="BC6" s="65">
        <f t="shared" si="3"/>
        <v>11</v>
      </c>
      <c r="BD6" s="16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25">
      <c r="A7" s="65">
        <f t="shared" si="0"/>
        <v>10</v>
      </c>
      <c r="B7" s="122"/>
      <c r="C7" s="123"/>
      <c r="D7" s="8"/>
      <c r="E7" s="17"/>
      <c r="F7" s="17"/>
      <c r="G7" s="17"/>
      <c r="H7" s="17"/>
      <c r="I7" s="17"/>
      <c r="J7" s="17"/>
      <c r="K7" s="17"/>
      <c r="L7" s="17"/>
      <c r="M7" s="17"/>
      <c r="N7" s="17"/>
      <c r="O7" s="8"/>
      <c r="P7" s="123"/>
      <c r="Q7" s="125"/>
      <c r="S7" s="65">
        <f t="shared" si="1"/>
        <v>10</v>
      </c>
      <c r="T7" s="122"/>
      <c r="U7" s="123"/>
      <c r="V7" s="8"/>
      <c r="W7" s="6"/>
      <c r="X7" s="6"/>
      <c r="Y7" s="6"/>
      <c r="Z7" s="6"/>
      <c r="AA7" s="6"/>
      <c r="AB7" s="6"/>
      <c r="AC7" s="6"/>
      <c r="AD7" s="6"/>
      <c r="AE7" s="6"/>
      <c r="AF7" s="6"/>
      <c r="AG7" s="17"/>
      <c r="AH7" s="17"/>
      <c r="AI7" s="26"/>
      <c r="AK7" s="65">
        <f t="shared" si="2"/>
        <v>10</v>
      </c>
      <c r="AL7" s="122"/>
      <c r="AM7" s="123"/>
      <c r="AN7" s="8"/>
      <c r="AO7" s="6"/>
      <c r="AP7" s="6"/>
      <c r="AQ7" s="6"/>
      <c r="AR7" s="6"/>
      <c r="AS7" s="6"/>
      <c r="AT7" s="6"/>
      <c r="AU7" s="6"/>
      <c r="AV7" s="6"/>
      <c r="AW7" s="6"/>
      <c r="AX7" s="6"/>
      <c r="AY7" s="17"/>
      <c r="AZ7" s="17"/>
      <c r="BA7" s="26"/>
      <c r="BC7" s="65">
        <f t="shared" si="3"/>
        <v>10</v>
      </c>
      <c r="BD7" s="16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25">
      <c r="A8" s="65">
        <f t="shared" si="0"/>
        <v>9</v>
      </c>
      <c r="B8" s="122"/>
      <c r="C8" s="123"/>
      <c r="D8" s="8"/>
      <c r="E8" s="17"/>
      <c r="F8" s="17"/>
      <c r="G8" s="17"/>
      <c r="H8" s="17"/>
      <c r="I8" s="17"/>
      <c r="J8" s="17"/>
      <c r="K8" s="17"/>
      <c r="L8" s="17"/>
      <c r="M8" s="17"/>
      <c r="N8" s="17"/>
      <c r="O8" s="123"/>
      <c r="P8" s="8"/>
      <c r="Q8" s="125"/>
      <c r="S8" s="65">
        <f t="shared" si="1"/>
        <v>9</v>
      </c>
      <c r="T8" s="122"/>
      <c r="U8" s="123"/>
      <c r="V8" s="8"/>
      <c r="W8" s="6"/>
      <c r="X8" s="6"/>
      <c r="Y8" s="6"/>
      <c r="Z8" s="6"/>
      <c r="AA8" s="6"/>
      <c r="AB8" s="6"/>
      <c r="AC8" s="6"/>
      <c r="AD8" s="6"/>
      <c r="AE8" s="6"/>
      <c r="AF8" s="6"/>
      <c r="AG8" s="17"/>
      <c r="AH8" s="17"/>
      <c r="AI8" s="26"/>
      <c r="AK8" s="65">
        <f t="shared" si="2"/>
        <v>9</v>
      </c>
      <c r="AL8" s="122"/>
      <c r="AM8" s="123"/>
      <c r="AN8" s="8"/>
      <c r="AO8" s="6"/>
      <c r="AP8" s="6"/>
      <c r="AQ8" s="6"/>
      <c r="AR8" s="6"/>
      <c r="AS8" s="6"/>
      <c r="AT8" s="6"/>
      <c r="AU8" s="6"/>
      <c r="AV8" s="6"/>
      <c r="AW8" s="6"/>
      <c r="AX8" s="6"/>
      <c r="AY8" s="17"/>
      <c r="AZ8" s="17"/>
      <c r="BA8" s="26"/>
      <c r="BC8" s="65">
        <f t="shared" si="3"/>
        <v>9</v>
      </c>
      <c r="BD8" s="16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25">
      <c r="A9" s="65">
        <f t="shared" si="0"/>
        <v>8</v>
      </c>
      <c r="B9" s="122"/>
      <c r="C9" s="123"/>
      <c r="D9" s="123"/>
      <c r="E9" s="17"/>
      <c r="F9" s="17"/>
      <c r="G9" s="17"/>
      <c r="H9" s="17"/>
      <c r="I9" s="17"/>
      <c r="J9" s="17"/>
      <c r="K9" s="17"/>
      <c r="L9" s="17"/>
      <c r="M9" s="17"/>
      <c r="N9" s="17"/>
      <c r="O9" s="123"/>
      <c r="P9" s="123"/>
      <c r="Q9" s="125"/>
      <c r="S9" s="65">
        <f t="shared" si="1"/>
        <v>8</v>
      </c>
      <c r="T9" s="122"/>
      <c r="U9" s="123"/>
      <c r="V9" s="8"/>
      <c r="W9" s="6"/>
      <c r="X9" s="6"/>
      <c r="Y9" s="6"/>
      <c r="Z9" s="6"/>
      <c r="AA9" s="6"/>
      <c r="AB9" s="6"/>
      <c r="AC9" s="6"/>
      <c r="AD9" s="6"/>
      <c r="AE9" s="6"/>
      <c r="AF9" s="6"/>
      <c r="AG9" s="17"/>
      <c r="AH9" s="17"/>
      <c r="AI9" s="26"/>
      <c r="AK9" s="65">
        <f t="shared" si="2"/>
        <v>8</v>
      </c>
      <c r="AL9" s="122"/>
      <c r="AM9" s="123"/>
      <c r="AN9" s="8"/>
      <c r="AO9" s="6"/>
      <c r="AP9" s="6"/>
      <c r="AQ9" s="6"/>
      <c r="AR9" s="6"/>
      <c r="AS9" s="6"/>
      <c r="AT9" s="6"/>
      <c r="AU9" s="6"/>
      <c r="AV9" s="6"/>
      <c r="AW9" s="6"/>
      <c r="AX9" s="6"/>
      <c r="AY9" s="17"/>
      <c r="AZ9" s="17"/>
      <c r="BA9" s="26"/>
      <c r="BC9" s="65">
        <f t="shared" si="3"/>
        <v>8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25">
      <c r="A10" s="65">
        <f t="shared" si="0"/>
        <v>7</v>
      </c>
      <c r="B10" s="122"/>
      <c r="C10" s="123"/>
      <c r="D10" s="123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23"/>
      <c r="P10" s="123"/>
      <c r="Q10" s="125"/>
      <c r="S10" s="65">
        <f t="shared" si="1"/>
        <v>7</v>
      </c>
      <c r="T10" s="122"/>
      <c r="U10" s="123"/>
      <c r="V10" s="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7"/>
      <c r="AH10" s="17"/>
      <c r="AI10" s="26"/>
      <c r="AK10" s="65">
        <f t="shared" si="2"/>
        <v>7</v>
      </c>
      <c r="AL10" s="122"/>
      <c r="AM10" s="123"/>
      <c r="AN10" s="8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7"/>
      <c r="AZ10" s="17"/>
      <c r="BA10" s="26"/>
      <c r="BC10" s="65">
        <f t="shared" si="3"/>
        <v>7</v>
      </c>
      <c r="BD10" s="16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25">
      <c r="A11" s="65">
        <f t="shared" si="0"/>
        <v>6</v>
      </c>
      <c r="B11" s="122"/>
      <c r="C11" s="123"/>
      <c r="D11" s="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23"/>
      <c r="P11" s="8"/>
      <c r="Q11" s="125"/>
      <c r="S11" s="65">
        <f t="shared" si="1"/>
        <v>6</v>
      </c>
      <c r="T11" s="122"/>
      <c r="U11" s="123"/>
      <c r="V11" s="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7"/>
      <c r="AH11" s="17"/>
      <c r="AI11" s="26"/>
      <c r="AK11" s="65">
        <f t="shared" si="2"/>
        <v>6</v>
      </c>
      <c r="AL11" s="122"/>
      <c r="AM11" s="123"/>
      <c r="AN11" s="8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7"/>
      <c r="AZ11" s="17"/>
      <c r="BA11" s="26"/>
      <c r="BC11" s="65">
        <f t="shared" si="3"/>
        <v>6</v>
      </c>
      <c r="BD11" s="16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25">
      <c r="A12" s="65">
        <f t="shared" si="0"/>
        <v>5</v>
      </c>
      <c r="B12" s="122"/>
      <c r="C12" s="123"/>
      <c r="D12" s="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8"/>
      <c r="P12" s="123"/>
      <c r="Q12" s="125"/>
      <c r="S12" s="65">
        <f t="shared" si="1"/>
        <v>5</v>
      </c>
      <c r="T12" s="122"/>
      <c r="U12" s="123"/>
      <c r="V12" s="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7"/>
      <c r="AH12" s="17"/>
      <c r="AI12" s="26"/>
      <c r="AK12" s="65">
        <f t="shared" si="2"/>
        <v>5</v>
      </c>
      <c r="AL12" s="122"/>
      <c r="AM12" s="123"/>
      <c r="AN12" s="8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7"/>
      <c r="AZ12" s="17"/>
      <c r="BA12" s="26"/>
      <c r="BC12" s="65">
        <f t="shared" si="3"/>
        <v>5</v>
      </c>
      <c r="BD12" s="16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25">
      <c r="A13" s="65">
        <f t="shared" si="0"/>
        <v>4</v>
      </c>
      <c r="B13" s="122"/>
      <c r="C13" s="123"/>
      <c r="D13" s="123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23"/>
      <c r="P13" s="123"/>
      <c r="Q13" s="125"/>
      <c r="S13" s="65">
        <f t="shared" si="1"/>
        <v>4</v>
      </c>
      <c r="T13" s="131"/>
      <c r="U13" s="123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7"/>
      <c r="AH13" s="17"/>
      <c r="AI13" s="26"/>
      <c r="AK13" s="65">
        <f t="shared" si="2"/>
        <v>4</v>
      </c>
      <c r="AL13" s="122"/>
      <c r="AM13" s="123"/>
      <c r="AN13" s="8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17"/>
      <c r="AZ13" s="17"/>
      <c r="BA13" s="26"/>
      <c r="BC13" s="65">
        <f t="shared" si="3"/>
        <v>4</v>
      </c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25">
      <c r="A14" s="65">
        <f t="shared" si="0"/>
        <v>3</v>
      </c>
      <c r="B14" s="122"/>
      <c r="C14" s="123"/>
      <c r="D14" s="123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23"/>
      <c r="P14" s="123"/>
      <c r="Q14" s="125"/>
      <c r="S14" s="65">
        <f t="shared" si="1"/>
        <v>3</v>
      </c>
      <c r="T14" s="122"/>
      <c r="U14" s="123"/>
      <c r="V14" s="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7"/>
      <c r="AH14" s="17"/>
      <c r="AI14" s="26"/>
      <c r="AK14" s="65">
        <f t="shared" si="2"/>
        <v>3</v>
      </c>
      <c r="AL14" s="122"/>
      <c r="AM14" s="123"/>
      <c r="AN14" s="8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17"/>
      <c r="AZ14" s="17"/>
      <c r="BA14" s="26"/>
      <c r="BC14" s="65">
        <f t="shared" si="3"/>
        <v>3</v>
      </c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6"/>
    </row>
    <row r="15" spans="1:71" x14ac:dyDescent="0.25">
      <c r="A15" s="65">
        <f t="shared" si="0"/>
        <v>2</v>
      </c>
      <c r="B15" s="115"/>
      <c r="C15" s="8"/>
      <c r="D15" s="8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16"/>
      <c r="P15" s="8"/>
      <c r="Q15" s="118"/>
      <c r="S15" s="65">
        <f t="shared" si="1"/>
        <v>2</v>
      </c>
      <c r="T15" s="115"/>
      <c r="U15" s="116"/>
      <c r="V15" s="8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8"/>
      <c r="AH15" s="8"/>
      <c r="AI15" s="24"/>
      <c r="AK15" s="65">
        <f t="shared" si="2"/>
        <v>2</v>
      </c>
      <c r="AL15" s="115"/>
      <c r="AM15" s="116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4"/>
      <c r="BC15" s="65">
        <f t="shared" si="3"/>
        <v>2</v>
      </c>
      <c r="BD15" s="12"/>
      <c r="BE15" s="8"/>
      <c r="BF15" s="8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24"/>
    </row>
    <row r="16" spans="1:71" x14ac:dyDescent="0.25">
      <c r="A16" s="65">
        <f>+A17+1</f>
        <v>1</v>
      </c>
      <c r="B16" s="115"/>
      <c r="C16" s="116"/>
      <c r="D16" s="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116"/>
      <c r="Q16" s="118"/>
      <c r="S16" s="65">
        <f>+S17+1</f>
        <v>1</v>
      </c>
      <c r="T16" s="115"/>
      <c r="U16" s="116"/>
      <c r="V16" s="8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8"/>
      <c r="AH16" s="116"/>
      <c r="AI16" s="118"/>
      <c r="AK16" s="65">
        <f>+AK17+1</f>
        <v>1</v>
      </c>
      <c r="AL16" s="115"/>
      <c r="AM16" s="116"/>
      <c r="AN16" s="116"/>
      <c r="AO16" s="123"/>
      <c r="AP16" s="123"/>
      <c r="AQ16" s="123"/>
      <c r="AR16" s="123"/>
      <c r="AS16" s="123"/>
      <c r="AT16" s="123"/>
      <c r="AU16" s="123"/>
      <c r="AV16" s="123"/>
      <c r="AW16" s="123"/>
      <c r="AX16" s="123"/>
      <c r="AY16" s="116"/>
      <c r="AZ16" s="116"/>
      <c r="BA16" s="118"/>
      <c r="BC16" s="65">
        <f>+BC17+1</f>
        <v>1</v>
      </c>
      <c r="BD16" s="115"/>
      <c r="BE16" s="116"/>
      <c r="BF16" s="8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116"/>
      <c r="BS16" s="118"/>
    </row>
    <row r="17" spans="1:71" x14ac:dyDescent="0.25">
      <c r="A17" s="65">
        <v>0</v>
      </c>
      <c r="B17" s="121"/>
      <c r="C17" s="119"/>
      <c r="D17" s="119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19"/>
      <c r="P17" s="119"/>
      <c r="Q17" s="120"/>
      <c r="S17" s="65">
        <v>0</v>
      </c>
      <c r="T17" s="121"/>
      <c r="U17" s="119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1"/>
      <c r="AH17" s="119"/>
      <c r="AI17" s="120"/>
      <c r="AK17" s="65">
        <v>0</v>
      </c>
      <c r="AL17" s="121"/>
      <c r="AM17" s="119"/>
      <c r="AN17" s="119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19"/>
      <c r="AZ17" s="119"/>
      <c r="BA17" s="120"/>
      <c r="BC17" s="65">
        <v>0</v>
      </c>
      <c r="BD17" s="121"/>
      <c r="BE17" s="119"/>
      <c r="BF17" s="21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1"/>
      <c r="BR17" s="119"/>
      <c r="BS17" s="120"/>
    </row>
    <row r="18" spans="1:71" x14ac:dyDescent="0.25">
      <c r="B18" s="65">
        <v>0</v>
      </c>
      <c r="C18" s="65">
        <f t="shared" ref="C18:Q18" si="4">B18+1</f>
        <v>1</v>
      </c>
      <c r="D18" s="65">
        <f t="shared" si="4"/>
        <v>2</v>
      </c>
      <c r="E18" s="65">
        <f t="shared" si="4"/>
        <v>3</v>
      </c>
      <c r="F18" s="65">
        <f t="shared" si="4"/>
        <v>4</v>
      </c>
      <c r="G18" s="65">
        <f t="shared" si="4"/>
        <v>5</v>
      </c>
      <c r="H18" s="65">
        <f t="shared" si="4"/>
        <v>6</v>
      </c>
      <c r="I18" s="65">
        <f t="shared" si="4"/>
        <v>7</v>
      </c>
      <c r="J18" s="65">
        <f t="shared" si="4"/>
        <v>8</v>
      </c>
      <c r="K18" s="65">
        <f t="shared" si="4"/>
        <v>9</v>
      </c>
      <c r="L18" s="65">
        <f t="shared" si="4"/>
        <v>10</v>
      </c>
      <c r="M18" s="65">
        <f t="shared" si="4"/>
        <v>11</v>
      </c>
      <c r="N18" s="65">
        <f t="shared" si="4"/>
        <v>12</v>
      </c>
      <c r="O18" s="65">
        <f t="shared" si="4"/>
        <v>13</v>
      </c>
      <c r="P18" s="65">
        <f t="shared" si="4"/>
        <v>14</v>
      </c>
      <c r="Q18" s="65">
        <f t="shared" si="4"/>
        <v>15</v>
      </c>
      <c r="T18" s="65">
        <v>0</v>
      </c>
      <c r="U18" s="65">
        <f t="shared" ref="U18:AI18" si="5">T18+1</f>
        <v>1</v>
      </c>
      <c r="V18" s="65">
        <f t="shared" si="5"/>
        <v>2</v>
      </c>
      <c r="W18" s="65">
        <f t="shared" si="5"/>
        <v>3</v>
      </c>
      <c r="X18" s="65">
        <f t="shared" si="5"/>
        <v>4</v>
      </c>
      <c r="Y18" s="65">
        <f t="shared" si="5"/>
        <v>5</v>
      </c>
      <c r="Z18" s="65">
        <f t="shared" si="5"/>
        <v>6</v>
      </c>
      <c r="AA18" s="65">
        <f t="shared" si="5"/>
        <v>7</v>
      </c>
      <c r="AB18" s="65">
        <f t="shared" si="5"/>
        <v>8</v>
      </c>
      <c r="AC18" s="65">
        <f t="shared" si="5"/>
        <v>9</v>
      </c>
      <c r="AD18" s="65">
        <f t="shared" si="5"/>
        <v>10</v>
      </c>
      <c r="AE18" s="65">
        <f t="shared" si="5"/>
        <v>11</v>
      </c>
      <c r="AF18" s="65">
        <f t="shared" si="5"/>
        <v>12</v>
      </c>
      <c r="AG18" s="65">
        <f t="shared" si="5"/>
        <v>13</v>
      </c>
      <c r="AH18" s="65">
        <f t="shared" si="5"/>
        <v>14</v>
      </c>
      <c r="AI18" s="65">
        <f t="shared" si="5"/>
        <v>15</v>
      </c>
      <c r="AL18" s="65">
        <v>0</v>
      </c>
      <c r="AM18" s="65">
        <f t="shared" ref="AM18:BA18" si="6">AL18+1</f>
        <v>1</v>
      </c>
      <c r="AN18" s="65">
        <f t="shared" si="6"/>
        <v>2</v>
      </c>
      <c r="AO18" s="65">
        <f t="shared" si="6"/>
        <v>3</v>
      </c>
      <c r="AP18" s="65">
        <f t="shared" si="6"/>
        <v>4</v>
      </c>
      <c r="AQ18" s="65">
        <f t="shared" si="6"/>
        <v>5</v>
      </c>
      <c r="AR18" s="65">
        <f t="shared" si="6"/>
        <v>6</v>
      </c>
      <c r="AS18" s="65">
        <f t="shared" si="6"/>
        <v>7</v>
      </c>
      <c r="AT18" s="65">
        <f t="shared" si="6"/>
        <v>8</v>
      </c>
      <c r="AU18" s="65">
        <f t="shared" si="6"/>
        <v>9</v>
      </c>
      <c r="AV18" s="65">
        <f t="shared" si="6"/>
        <v>10</v>
      </c>
      <c r="AW18" s="65">
        <f t="shared" si="6"/>
        <v>11</v>
      </c>
      <c r="AX18" s="65">
        <f t="shared" si="6"/>
        <v>12</v>
      </c>
      <c r="AY18" s="65">
        <f t="shared" si="6"/>
        <v>13</v>
      </c>
      <c r="AZ18" s="65">
        <f t="shared" si="6"/>
        <v>14</v>
      </c>
      <c r="BA18" s="65">
        <f t="shared" si="6"/>
        <v>15</v>
      </c>
      <c r="BD18" s="65">
        <v>0</v>
      </c>
      <c r="BE18" s="65">
        <f t="shared" ref="BE18:BS18" si="7">BD18+1</f>
        <v>1</v>
      </c>
      <c r="BF18" s="65">
        <f t="shared" si="7"/>
        <v>2</v>
      </c>
      <c r="BG18" s="65">
        <f t="shared" si="7"/>
        <v>3</v>
      </c>
      <c r="BH18" s="65">
        <f t="shared" si="7"/>
        <v>4</v>
      </c>
      <c r="BI18" s="65">
        <f t="shared" si="7"/>
        <v>5</v>
      </c>
      <c r="BJ18" s="65">
        <f t="shared" si="7"/>
        <v>6</v>
      </c>
      <c r="BK18" s="65">
        <f t="shared" si="7"/>
        <v>7</v>
      </c>
      <c r="BL18" s="65">
        <f t="shared" si="7"/>
        <v>8</v>
      </c>
      <c r="BM18" s="65">
        <f t="shared" si="7"/>
        <v>9</v>
      </c>
      <c r="BN18" s="65">
        <f t="shared" si="7"/>
        <v>10</v>
      </c>
      <c r="BO18" s="65">
        <f t="shared" si="7"/>
        <v>11</v>
      </c>
      <c r="BP18" s="65">
        <f t="shared" si="7"/>
        <v>12</v>
      </c>
      <c r="BQ18" s="65">
        <f t="shared" si="7"/>
        <v>13</v>
      </c>
      <c r="BR18" s="65">
        <f t="shared" si="7"/>
        <v>14</v>
      </c>
      <c r="BS18" s="65">
        <f t="shared" si="7"/>
        <v>15</v>
      </c>
    </row>
    <row r="19" spans="1:71" x14ac:dyDescent="0.25">
      <c r="AK19" s="65">
        <f t="shared" ref="AK19:AK32" si="8">+AK20+1</f>
        <v>15</v>
      </c>
      <c r="AL19" s="113"/>
      <c r="AM19" s="114"/>
      <c r="AN19" s="4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4"/>
      <c r="AZ19" s="114"/>
      <c r="BA19" s="117"/>
      <c r="BC19" s="65">
        <f t="shared" ref="BC19:BC32" si="9">+BC20+1</f>
        <v>15</v>
      </c>
      <c r="BD19" s="113"/>
      <c r="BE19" s="114"/>
      <c r="BF19" s="114"/>
      <c r="BG19" s="126"/>
      <c r="BH19" s="126"/>
      <c r="BI19" s="126"/>
      <c r="BJ19" s="126"/>
      <c r="BK19" s="126"/>
      <c r="BL19" s="126"/>
      <c r="BM19" s="126"/>
      <c r="BN19" s="126"/>
      <c r="BO19" s="126"/>
      <c r="BP19" s="126"/>
      <c r="BQ19" s="114"/>
      <c r="BR19" s="114"/>
      <c r="BS19" s="117"/>
    </row>
    <row r="20" spans="1:71" x14ac:dyDescent="0.25">
      <c r="AK20" s="65">
        <f t="shared" si="8"/>
        <v>14</v>
      </c>
      <c r="AL20" s="115"/>
      <c r="AM20" s="116"/>
      <c r="AN20" s="8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"/>
      <c r="AZ20" s="116"/>
      <c r="BA20" s="118"/>
      <c r="BC20" s="65">
        <f t="shared" si="9"/>
        <v>14</v>
      </c>
      <c r="BD20" s="115"/>
      <c r="BE20" s="116"/>
      <c r="BF20" s="116"/>
      <c r="BG20" s="123"/>
      <c r="BH20" s="123"/>
      <c r="BI20" s="123"/>
      <c r="BJ20" s="123"/>
      <c r="BK20" s="123"/>
      <c r="BL20" s="123"/>
      <c r="BM20" s="123"/>
      <c r="BN20" s="123"/>
      <c r="BO20" s="123"/>
      <c r="BP20" s="123"/>
      <c r="BQ20" s="116"/>
      <c r="BR20" s="116"/>
      <c r="BS20" s="118"/>
    </row>
    <row r="21" spans="1:71" x14ac:dyDescent="0.25">
      <c r="AK21" s="65">
        <f t="shared" si="8"/>
        <v>13</v>
      </c>
      <c r="AL21" s="115"/>
      <c r="AM21" s="116"/>
      <c r="AN21" s="133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33"/>
      <c r="AZ21" s="116"/>
      <c r="BA21" s="118"/>
      <c r="BC21" s="65">
        <f t="shared" si="9"/>
        <v>13</v>
      </c>
      <c r="BD21" s="115"/>
      <c r="BE21" s="116"/>
      <c r="BF21" s="133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33"/>
      <c r="BR21" s="8"/>
      <c r="BS21" s="24"/>
    </row>
    <row r="22" spans="1:71" x14ac:dyDescent="0.25">
      <c r="C22" s="130" t="s">
        <v>178</v>
      </c>
      <c r="D22" t="s">
        <v>328</v>
      </c>
      <c r="AK22" s="65">
        <f t="shared" si="8"/>
        <v>12</v>
      </c>
      <c r="AL22" s="122"/>
      <c r="AM22" s="123"/>
      <c r="AN22" s="8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8"/>
      <c r="AZ22" s="123"/>
      <c r="BA22" s="125"/>
      <c r="BC22" s="65">
        <f t="shared" si="9"/>
        <v>12</v>
      </c>
      <c r="BD22" s="122"/>
      <c r="BE22" s="123"/>
      <c r="BF22" s="8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17"/>
      <c r="BR22" s="17"/>
      <c r="BS22" s="26"/>
    </row>
    <row r="23" spans="1:71" x14ac:dyDescent="0.25">
      <c r="C23" s="130" t="s">
        <v>326</v>
      </c>
      <c r="D23" t="s">
        <v>327</v>
      </c>
      <c r="AK23" s="65">
        <f t="shared" si="8"/>
        <v>11</v>
      </c>
      <c r="AL23" s="122"/>
      <c r="AM23" s="123"/>
      <c r="AN23" s="8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8"/>
      <c r="AZ23" s="123"/>
      <c r="BA23" s="125"/>
      <c r="BC23" s="65">
        <f t="shared" si="9"/>
        <v>11</v>
      </c>
      <c r="BD23" s="122"/>
      <c r="BE23" s="123"/>
      <c r="BF23" s="8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17"/>
      <c r="BR23" s="17"/>
      <c r="BS23" s="26"/>
    </row>
    <row r="24" spans="1:71" x14ac:dyDescent="0.25">
      <c r="AK24" s="65">
        <f t="shared" si="8"/>
        <v>10</v>
      </c>
      <c r="AL24" s="122"/>
      <c r="AM24" s="123"/>
      <c r="AN24" s="8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8"/>
      <c r="AZ24" s="123"/>
      <c r="BA24" s="125"/>
      <c r="BC24" s="65">
        <f t="shared" si="9"/>
        <v>10</v>
      </c>
      <c r="BD24" s="122"/>
      <c r="BE24" s="123"/>
      <c r="BF24" s="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17"/>
      <c r="BR24" s="17"/>
      <c r="BS24" s="26"/>
    </row>
    <row r="25" spans="1:71" x14ac:dyDescent="0.25">
      <c r="AK25" s="65">
        <f t="shared" si="8"/>
        <v>9</v>
      </c>
      <c r="AL25" s="122"/>
      <c r="AM25" s="123"/>
      <c r="AN25" s="8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8"/>
      <c r="AZ25" s="123"/>
      <c r="BA25" s="125"/>
      <c r="BC25" s="65">
        <f t="shared" si="9"/>
        <v>9</v>
      </c>
      <c r="BD25" s="122"/>
      <c r="BE25" s="123"/>
      <c r="BF25" s="8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17"/>
      <c r="BR25" s="17"/>
      <c r="BS25" s="26"/>
    </row>
    <row r="26" spans="1:71" x14ac:dyDescent="0.25">
      <c r="AK26" s="65">
        <f t="shared" si="8"/>
        <v>8</v>
      </c>
      <c r="AL26" s="122"/>
      <c r="AM26" s="123"/>
      <c r="AN26" s="8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8"/>
      <c r="AZ26" s="123"/>
      <c r="BA26" s="125"/>
      <c r="BC26" s="65">
        <f t="shared" si="9"/>
        <v>8</v>
      </c>
      <c r="BD26" s="122"/>
      <c r="BE26" s="123"/>
      <c r="BF26" s="8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17"/>
      <c r="BR26" s="17"/>
      <c r="BS26" s="26"/>
    </row>
    <row r="27" spans="1:71" x14ac:dyDescent="0.25">
      <c r="AK27" s="65">
        <f t="shared" si="8"/>
        <v>7</v>
      </c>
      <c r="AL27" s="122"/>
      <c r="AM27" s="123"/>
      <c r="AN27" s="8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8"/>
      <c r="AZ27" s="123"/>
      <c r="BA27" s="125"/>
      <c r="BC27" s="65">
        <f t="shared" si="9"/>
        <v>7</v>
      </c>
      <c r="BD27" s="122"/>
      <c r="BE27" s="123"/>
      <c r="BF27" s="8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17"/>
      <c r="BR27" s="17"/>
      <c r="BS27" s="26"/>
    </row>
    <row r="28" spans="1:71" x14ac:dyDescent="0.25">
      <c r="AK28" s="65">
        <f t="shared" si="8"/>
        <v>6</v>
      </c>
      <c r="AL28" s="122"/>
      <c r="AM28" s="123"/>
      <c r="AN28" s="8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8"/>
      <c r="AZ28" s="123"/>
      <c r="BA28" s="125"/>
      <c r="BC28" s="65">
        <f t="shared" si="9"/>
        <v>6</v>
      </c>
      <c r="BD28" s="122"/>
      <c r="BE28" s="123"/>
      <c r="BF28" s="8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17"/>
      <c r="BR28" s="17"/>
      <c r="BS28" s="26"/>
    </row>
    <row r="29" spans="1:71" ht="14.45" x14ac:dyDescent="0.35">
      <c r="AK29" s="65">
        <f t="shared" si="8"/>
        <v>5</v>
      </c>
      <c r="AL29" s="122"/>
      <c r="AM29" s="123"/>
      <c r="AN29" s="8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8"/>
      <c r="AZ29" s="123"/>
      <c r="BA29" s="125"/>
      <c r="BC29" s="65">
        <f t="shared" si="9"/>
        <v>5</v>
      </c>
      <c r="BD29" s="122"/>
      <c r="BE29" s="123"/>
      <c r="BF29" s="8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17"/>
      <c r="BR29" s="17"/>
      <c r="BS29" s="26"/>
    </row>
    <row r="30" spans="1:71" ht="14.45" x14ac:dyDescent="0.35">
      <c r="AK30" s="65">
        <f t="shared" si="8"/>
        <v>4</v>
      </c>
      <c r="AL30" s="122"/>
      <c r="AM30" s="123"/>
      <c r="AN30" s="8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8"/>
      <c r="AZ30" s="123"/>
      <c r="BA30" s="125"/>
      <c r="BC30" s="65">
        <f t="shared" si="9"/>
        <v>4</v>
      </c>
      <c r="BD30" s="122"/>
      <c r="BE30" s="123"/>
      <c r="BF30" s="8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17"/>
      <c r="BR30" s="17"/>
      <c r="BS30" s="26"/>
    </row>
    <row r="31" spans="1:71" ht="14.45" x14ac:dyDescent="0.35">
      <c r="AK31" s="65">
        <f t="shared" si="8"/>
        <v>3</v>
      </c>
      <c r="AL31" s="122"/>
      <c r="AM31" s="123"/>
      <c r="AN31" s="8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8"/>
      <c r="AZ31" s="123"/>
      <c r="BA31" s="125"/>
      <c r="BC31" s="65">
        <f t="shared" si="9"/>
        <v>3</v>
      </c>
      <c r="BD31" s="122"/>
      <c r="BE31" s="123"/>
      <c r="BF31" s="8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17"/>
      <c r="BR31" s="17"/>
      <c r="BS31" s="26"/>
    </row>
    <row r="32" spans="1:71" ht="14.45" x14ac:dyDescent="0.35">
      <c r="AK32" s="65">
        <f t="shared" si="8"/>
        <v>2</v>
      </c>
      <c r="AL32" s="115"/>
      <c r="AM32" s="116"/>
      <c r="AN32" s="133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33"/>
      <c r="AZ32" s="116"/>
      <c r="BA32" s="118"/>
      <c r="BC32" s="65">
        <f t="shared" si="9"/>
        <v>2</v>
      </c>
      <c r="BD32" s="115"/>
      <c r="BE32" s="116"/>
      <c r="BF32" s="133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33"/>
      <c r="BR32" s="8"/>
      <c r="BS32" s="24"/>
    </row>
    <row r="33" spans="37:71" ht="14.45" x14ac:dyDescent="0.35">
      <c r="AK33" s="65">
        <f>+AK34+1</f>
        <v>1</v>
      </c>
      <c r="AL33" s="115"/>
      <c r="AM33" s="116"/>
      <c r="AN33" s="8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8"/>
      <c r="AZ33" s="116"/>
      <c r="BA33" s="118"/>
      <c r="BC33" s="65">
        <f>+BC34+1</f>
        <v>1</v>
      </c>
      <c r="BD33" s="115"/>
      <c r="BE33" s="116"/>
      <c r="BF33" s="8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8"/>
      <c r="BR33" s="116"/>
      <c r="BS33" s="118"/>
    </row>
    <row r="34" spans="37:71" ht="14.45" x14ac:dyDescent="0.35">
      <c r="AK34" s="65">
        <v>0</v>
      </c>
      <c r="AL34" s="121"/>
      <c r="AM34" s="119"/>
      <c r="AN34" s="21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1"/>
      <c r="AZ34" s="119"/>
      <c r="BA34" s="120"/>
      <c r="BC34" s="65">
        <v>0</v>
      </c>
      <c r="BD34" s="121"/>
      <c r="BE34" s="119"/>
      <c r="BF34" s="21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1"/>
      <c r="BR34" s="119"/>
      <c r="BS34" s="120"/>
    </row>
    <row r="35" spans="37:71" ht="14.45" x14ac:dyDescent="0.35">
      <c r="AL35" s="65">
        <v>0</v>
      </c>
      <c r="AM35" s="65">
        <f>AL35+1</f>
        <v>1</v>
      </c>
      <c r="AN35" s="65">
        <f t="shared" ref="AN35:BA35" si="10">AM35+1</f>
        <v>2</v>
      </c>
      <c r="AO35" s="65">
        <f t="shared" si="10"/>
        <v>3</v>
      </c>
      <c r="AP35" s="65">
        <f t="shared" si="10"/>
        <v>4</v>
      </c>
      <c r="AQ35" s="65">
        <f t="shared" si="10"/>
        <v>5</v>
      </c>
      <c r="AR35" s="65">
        <f t="shared" si="10"/>
        <v>6</v>
      </c>
      <c r="AS35" s="65">
        <f t="shared" si="10"/>
        <v>7</v>
      </c>
      <c r="AT35" s="65">
        <f t="shared" si="10"/>
        <v>8</v>
      </c>
      <c r="AU35" s="65">
        <f t="shared" si="10"/>
        <v>9</v>
      </c>
      <c r="AV35" s="65">
        <f t="shared" si="10"/>
        <v>10</v>
      </c>
      <c r="AW35" s="65">
        <f t="shared" si="10"/>
        <v>11</v>
      </c>
      <c r="AX35" s="65">
        <f t="shared" si="10"/>
        <v>12</v>
      </c>
      <c r="AY35" s="65">
        <f t="shared" si="10"/>
        <v>13</v>
      </c>
      <c r="AZ35" s="65">
        <f t="shared" si="10"/>
        <v>14</v>
      </c>
      <c r="BA35" s="65">
        <f t="shared" si="10"/>
        <v>15</v>
      </c>
      <c r="BD35" s="65">
        <v>0</v>
      </c>
      <c r="BE35" s="65">
        <f>BD35+1</f>
        <v>1</v>
      </c>
      <c r="BF35" s="65">
        <f t="shared" ref="BF35:BS35" si="11">BE35+1</f>
        <v>2</v>
      </c>
      <c r="BG35" s="65">
        <f t="shared" si="11"/>
        <v>3</v>
      </c>
      <c r="BH35" s="65">
        <f t="shared" si="11"/>
        <v>4</v>
      </c>
      <c r="BI35" s="65">
        <f t="shared" si="11"/>
        <v>5</v>
      </c>
      <c r="BJ35" s="65">
        <f t="shared" si="11"/>
        <v>6</v>
      </c>
      <c r="BK35" s="65">
        <f t="shared" si="11"/>
        <v>7</v>
      </c>
      <c r="BL35" s="65">
        <f t="shared" si="11"/>
        <v>8</v>
      </c>
      <c r="BM35" s="65">
        <f t="shared" si="11"/>
        <v>9</v>
      </c>
      <c r="BN35" s="65">
        <f t="shared" si="11"/>
        <v>10</v>
      </c>
      <c r="BO35" s="65">
        <f t="shared" si="11"/>
        <v>11</v>
      </c>
      <c r="BP35" s="65">
        <f t="shared" si="11"/>
        <v>12</v>
      </c>
      <c r="BQ35" s="65">
        <f t="shared" si="11"/>
        <v>13</v>
      </c>
      <c r="BR35" s="65">
        <f t="shared" si="11"/>
        <v>14</v>
      </c>
      <c r="BS35" s="65">
        <f t="shared" si="11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28"/>
  <sheetViews>
    <sheetView workbookViewId="0">
      <selection activeCell="AM13" sqref="AM13"/>
    </sheetView>
  </sheetViews>
  <sheetFormatPr defaultColWidth="2.7109375" defaultRowHeight="15" x14ac:dyDescent="0.25"/>
  <cols>
    <col min="33" max="33" width="8.85546875" customWidth="1"/>
    <col min="35" max="35" width="8.85546875" customWidth="1"/>
    <col min="38" max="42" width="8.85546875" customWidth="1"/>
  </cols>
  <sheetData>
    <row r="2" spans="2:42" x14ac:dyDescent="0.25">
      <c r="B2" s="1"/>
      <c r="C2" s="2"/>
      <c r="D2" s="1"/>
      <c r="E2" s="5"/>
      <c r="F2" s="2"/>
      <c r="G2" s="5"/>
      <c r="I2" s="1"/>
      <c r="J2" s="2"/>
      <c r="K2" s="1"/>
      <c r="L2" s="5"/>
      <c r="M2" s="2"/>
      <c r="N2" s="5"/>
      <c r="P2" s="1"/>
      <c r="Q2" s="2"/>
      <c r="R2" s="1"/>
      <c r="S2" s="5"/>
      <c r="T2" s="2"/>
      <c r="U2" s="5"/>
    </row>
    <row r="3" spans="2:42" x14ac:dyDescent="0.25">
      <c r="B3" s="10"/>
      <c r="C3" s="6"/>
      <c r="D3" s="10"/>
      <c r="E3" s="9"/>
      <c r="F3" s="6"/>
      <c r="G3" s="9"/>
      <c r="I3" s="10"/>
      <c r="J3" s="6"/>
      <c r="K3" s="10"/>
      <c r="L3" s="9"/>
      <c r="M3" s="6"/>
      <c r="N3" s="9"/>
      <c r="P3" s="10"/>
      <c r="Q3" s="6"/>
      <c r="R3" s="10"/>
      <c r="S3" s="9"/>
      <c r="T3" s="6"/>
      <c r="U3" s="9"/>
      <c r="AF3" s="111" t="s">
        <v>341</v>
      </c>
      <c r="AG3" t="s">
        <v>342</v>
      </c>
      <c r="AL3">
        <v>9</v>
      </c>
      <c r="AN3">
        <v>9</v>
      </c>
      <c r="AO3">
        <f>EXP(1)</f>
        <v>2.7182818284590451</v>
      </c>
    </row>
    <row r="4" spans="2:42" x14ac:dyDescent="0.25">
      <c r="B4" s="1"/>
      <c r="C4" s="2"/>
      <c r="D4" s="49"/>
      <c r="E4" s="52"/>
      <c r="F4" s="2"/>
      <c r="G4" s="5"/>
      <c r="I4" s="1"/>
      <c r="J4" s="2"/>
      <c r="K4" s="49"/>
      <c r="L4" s="52"/>
      <c r="M4" s="2"/>
      <c r="N4" s="5"/>
      <c r="P4" s="1"/>
      <c r="Q4" s="2"/>
      <c r="R4" s="49"/>
      <c r="S4" s="52"/>
      <c r="T4" s="2"/>
      <c r="U4" s="5"/>
      <c r="AF4">
        <v>0</v>
      </c>
      <c r="AG4" s="187">
        <f t="shared" ref="AG4:AG12" si="0">(1-LOG(AF4+1, 9))/1</f>
        <v>1</v>
      </c>
      <c r="AI4" s="187">
        <f>(1-LOG(AF4+1))/1</f>
        <v>1</v>
      </c>
      <c r="AL4" s="187">
        <f t="shared" ref="AL4:AL12" si="1">-LOG((AF4+1)/$AL$3)</f>
        <v>0.95424250943932487</v>
      </c>
      <c r="AM4" s="187">
        <f>1 - (AF4 / 8)</f>
        <v>1</v>
      </c>
      <c r="AN4">
        <f>AF4/$AN$3</f>
        <v>0</v>
      </c>
      <c r="AO4">
        <f>AN4*$AO$3</f>
        <v>0</v>
      </c>
      <c r="AP4">
        <f>LOG($AO$3-AO4,$AO$3)</f>
        <v>1</v>
      </c>
    </row>
    <row r="5" spans="2:42" x14ac:dyDescent="0.25">
      <c r="B5" s="13"/>
      <c r="C5" s="14"/>
      <c r="D5" s="50"/>
      <c r="E5" s="51"/>
      <c r="F5" s="14"/>
      <c r="G5" s="15"/>
      <c r="I5" s="13"/>
      <c r="J5" s="14"/>
      <c r="K5" s="50"/>
      <c r="L5" s="51"/>
      <c r="M5" s="14"/>
      <c r="N5" s="15"/>
      <c r="P5" s="13"/>
      <c r="Q5" s="14"/>
      <c r="R5" s="50"/>
      <c r="S5" s="51"/>
      <c r="T5" s="14"/>
      <c r="U5" s="15"/>
      <c r="AF5">
        <f>AF4+1</f>
        <v>1</v>
      </c>
      <c r="AG5" s="187">
        <f t="shared" si="0"/>
        <v>0.68453512321427135</v>
      </c>
      <c r="AI5" s="187">
        <f t="shared" ref="AI5:AI12" si="2">(1-LOG(AF5+1))/1</f>
        <v>0.69897000433601875</v>
      </c>
      <c r="AL5" s="187">
        <f t="shared" si="1"/>
        <v>0.65321251377534373</v>
      </c>
      <c r="AM5" s="187">
        <f t="shared" ref="AM5:AM12" si="3">1 - (AF5 / 8)</f>
        <v>0.875</v>
      </c>
      <c r="AN5">
        <f t="shared" ref="AN5:AN12" si="4">AF5/$AN$3</f>
        <v>0.1111111111111111</v>
      </c>
      <c r="AO5">
        <f t="shared" ref="AO5:AO13" si="5">AN5*$AO$3</f>
        <v>0.30203131427322721</v>
      </c>
      <c r="AP5">
        <f t="shared" ref="AP5:AP13" si="6">LOG($AO$3-AO5,$AO$3)</f>
        <v>0.88221696434361641</v>
      </c>
    </row>
    <row r="6" spans="2:42" x14ac:dyDescent="0.25">
      <c r="B6" s="10"/>
      <c r="C6" s="6"/>
      <c r="D6" s="10"/>
      <c r="E6" s="9"/>
      <c r="F6" s="6"/>
      <c r="G6" s="9"/>
      <c r="I6" s="10"/>
      <c r="J6" s="6"/>
      <c r="K6" s="178"/>
      <c r="L6" s="179"/>
      <c r="M6" s="6"/>
      <c r="N6" s="9"/>
      <c r="P6" s="178"/>
      <c r="Q6" s="182"/>
      <c r="R6" s="178"/>
      <c r="S6" s="179"/>
      <c r="T6" s="6"/>
      <c r="U6" s="9"/>
      <c r="AF6">
        <f t="shared" ref="AF6:AF12" si="7">AF5+1</f>
        <v>2</v>
      </c>
      <c r="AG6" s="187">
        <f t="shared" si="0"/>
        <v>0.5</v>
      </c>
      <c r="AI6" s="187">
        <f t="shared" si="2"/>
        <v>0.52287874528033762</v>
      </c>
      <c r="AL6" s="187">
        <f t="shared" si="1"/>
        <v>0.47712125471966244</v>
      </c>
      <c r="AM6" s="187">
        <f t="shared" si="3"/>
        <v>0.75</v>
      </c>
      <c r="AN6">
        <f t="shared" si="4"/>
        <v>0.22222222222222221</v>
      </c>
      <c r="AO6">
        <f t="shared" si="5"/>
        <v>0.60406262854645443</v>
      </c>
      <c r="AP6">
        <f t="shared" si="6"/>
        <v>0.74868557171909389</v>
      </c>
    </row>
    <row r="7" spans="2:42" x14ac:dyDescent="0.25">
      <c r="B7" s="13"/>
      <c r="C7" s="14"/>
      <c r="D7" s="13"/>
      <c r="E7" s="15"/>
      <c r="F7" s="14"/>
      <c r="G7" s="15"/>
      <c r="I7" s="13"/>
      <c r="J7" s="14"/>
      <c r="K7" s="180"/>
      <c r="L7" s="181"/>
      <c r="M7" s="14"/>
      <c r="N7" s="15"/>
      <c r="P7" s="180"/>
      <c r="Q7" s="183"/>
      <c r="R7" s="180"/>
      <c r="S7" s="181"/>
      <c r="T7" s="14"/>
      <c r="U7" s="15"/>
      <c r="AF7">
        <f t="shared" si="7"/>
        <v>3</v>
      </c>
      <c r="AG7" s="187">
        <f t="shared" si="0"/>
        <v>0.36907024642854258</v>
      </c>
      <c r="AI7" s="187">
        <f t="shared" si="2"/>
        <v>0.3979400086720376</v>
      </c>
      <c r="AL7" s="187">
        <f t="shared" si="1"/>
        <v>0.35218251811136253</v>
      </c>
      <c r="AM7" s="187">
        <f t="shared" si="3"/>
        <v>0.625</v>
      </c>
      <c r="AN7">
        <f t="shared" si="4"/>
        <v>0.33333333333333331</v>
      </c>
      <c r="AO7">
        <f t="shared" si="5"/>
        <v>0.9060939428196817</v>
      </c>
      <c r="AP7">
        <f t="shared" si="6"/>
        <v>0.59453489189183562</v>
      </c>
    </row>
    <row r="8" spans="2:42" x14ac:dyDescent="0.25">
      <c r="AF8">
        <f t="shared" si="7"/>
        <v>4</v>
      </c>
      <c r="AG8" s="187">
        <f t="shared" si="0"/>
        <v>0.26751323964103657</v>
      </c>
      <c r="AI8" s="187">
        <f t="shared" si="2"/>
        <v>0.30102999566398114</v>
      </c>
      <c r="AL8" s="187">
        <f t="shared" si="1"/>
        <v>0.25527250510330607</v>
      </c>
      <c r="AM8" s="187">
        <f t="shared" si="3"/>
        <v>0.5</v>
      </c>
      <c r="AN8">
        <f t="shared" si="4"/>
        <v>0.44444444444444442</v>
      </c>
      <c r="AO8">
        <f t="shared" si="5"/>
        <v>1.2081252570929089</v>
      </c>
      <c r="AP8">
        <f t="shared" si="6"/>
        <v>0.412213335097881</v>
      </c>
    </row>
    <row r="9" spans="2:42" x14ac:dyDescent="0.25">
      <c r="B9" s="1"/>
      <c r="C9" s="2"/>
      <c r="D9" s="184"/>
      <c r="E9" s="186"/>
      <c r="F9" s="2"/>
      <c r="G9" s="5"/>
      <c r="I9" s="1"/>
      <c r="J9" s="2"/>
      <c r="K9" s="184"/>
      <c r="L9" s="186"/>
      <c r="M9" s="2"/>
      <c r="N9" s="5"/>
      <c r="P9" s="1"/>
      <c r="Q9" s="2"/>
      <c r="R9" s="1"/>
      <c r="S9" s="5"/>
      <c r="T9" s="2"/>
      <c r="U9" s="5"/>
      <c r="AF9">
        <f t="shared" si="7"/>
        <v>5</v>
      </c>
      <c r="AG9" s="187">
        <f t="shared" si="0"/>
        <v>0.18453512321427135</v>
      </c>
      <c r="AI9" s="187">
        <f t="shared" si="2"/>
        <v>0.22184874961635637</v>
      </c>
      <c r="AL9" s="187">
        <f t="shared" si="1"/>
        <v>0.17609125905568127</v>
      </c>
      <c r="AM9" s="187">
        <f t="shared" si="3"/>
        <v>0.375</v>
      </c>
      <c r="AN9">
        <f t="shared" si="4"/>
        <v>0.55555555555555558</v>
      </c>
      <c r="AO9">
        <f t="shared" si="5"/>
        <v>1.5101565713661362</v>
      </c>
      <c r="AP9">
        <f t="shared" si="6"/>
        <v>0.18906978378367112</v>
      </c>
    </row>
    <row r="10" spans="2:42" x14ac:dyDescent="0.25">
      <c r="B10" s="10"/>
      <c r="C10" s="6"/>
      <c r="D10" s="178"/>
      <c r="E10" s="179"/>
      <c r="F10" s="6"/>
      <c r="G10" s="9"/>
      <c r="I10" s="10"/>
      <c r="J10" s="6"/>
      <c r="K10" s="178"/>
      <c r="L10" s="179"/>
      <c r="M10" s="6"/>
      <c r="N10" s="9"/>
      <c r="P10" s="10"/>
      <c r="Q10" s="6"/>
      <c r="R10" s="10"/>
      <c r="S10" s="9"/>
      <c r="T10" s="6"/>
      <c r="U10" s="9"/>
      <c r="AF10">
        <f t="shared" si="7"/>
        <v>6</v>
      </c>
      <c r="AG10" s="187">
        <f t="shared" si="0"/>
        <v>0.11437812541928893</v>
      </c>
      <c r="AI10" s="187">
        <f t="shared" si="2"/>
        <v>0.15490195998574319</v>
      </c>
      <c r="AL10" s="187">
        <f t="shared" si="1"/>
        <v>0.10914446942506803</v>
      </c>
      <c r="AM10" s="187">
        <f t="shared" si="3"/>
        <v>0.25</v>
      </c>
      <c r="AN10">
        <f t="shared" si="4"/>
        <v>0.66666666666666663</v>
      </c>
      <c r="AO10">
        <f t="shared" si="5"/>
        <v>1.8121878856393634</v>
      </c>
      <c r="AP10">
        <f t="shared" si="6"/>
        <v>-9.861228866810974E-2</v>
      </c>
    </row>
    <row r="11" spans="2:42" x14ac:dyDescent="0.25">
      <c r="B11" s="1"/>
      <c r="C11" s="2"/>
      <c r="D11" s="49"/>
      <c r="E11" s="52"/>
      <c r="F11" s="2"/>
      <c r="G11" s="5"/>
      <c r="I11" s="1"/>
      <c r="J11" s="2"/>
      <c r="K11" s="49"/>
      <c r="L11" s="52"/>
      <c r="M11" s="2"/>
      <c r="N11" s="5"/>
      <c r="P11" s="1"/>
      <c r="Q11" s="2"/>
      <c r="R11" s="49"/>
      <c r="S11" s="52"/>
      <c r="T11" s="2"/>
      <c r="U11" s="5"/>
      <c r="AF11">
        <f t="shared" si="7"/>
        <v>7</v>
      </c>
      <c r="AG11" s="187">
        <f t="shared" si="0"/>
        <v>5.3605369642814038E-2</v>
      </c>
      <c r="AI11" s="187">
        <f t="shared" si="2"/>
        <v>9.6910013008056461E-2</v>
      </c>
      <c r="AL11" s="187">
        <f t="shared" si="1"/>
        <v>5.1152522447381311E-2</v>
      </c>
      <c r="AM11" s="187">
        <f t="shared" si="3"/>
        <v>0.125</v>
      </c>
      <c r="AN11">
        <f t="shared" si="4"/>
        <v>0.77777777777777779</v>
      </c>
      <c r="AO11">
        <f t="shared" si="5"/>
        <v>2.1142191999125908</v>
      </c>
      <c r="AP11">
        <f t="shared" si="6"/>
        <v>-0.50407739677627439</v>
      </c>
    </row>
    <row r="12" spans="2:42" x14ac:dyDescent="0.25">
      <c r="B12" s="13"/>
      <c r="C12" s="14"/>
      <c r="D12" s="50"/>
      <c r="E12" s="51"/>
      <c r="F12" s="14"/>
      <c r="G12" s="15"/>
      <c r="I12" s="13"/>
      <c r="J12" s="14"/>
      <c r="K12" s="50"/>
      <c r="L12" s="51"/>
      <c r="M12" s="14"/>
      <c r="N12" s="15"/>
      <c r="P12" s="13"/>
      <c r="Q12" s="14"/>
      <c r="R12" s="50"/>
      <c r="S12" s="51"/>
      <c r="T12" s="14"/>
      <c r="U12" s="15"/>
      <c r="AF12">
        <f t="shared" si="7"/>
        <v>8</v>
      </c>
      <c r="AG12" s="187">
        <f t="shared" si="0"/>
        <v>0</v>
      </c>
      <c r="AI12" s="187">
        <f t="shared" si="2"/>
        <v>4.5757490560675129E-2</v>
      </c>
      <c r="AL12" s="187">
        <f t="shared" si="1"/>
        <v>0</v>
      </c>
      <c r="AM12" s="187">
        <f t="shared" si="3"/>
        <v>0</v>
      </c>
      <c r="AN12">
        <f t="shared" si="4"/>
        <v>0.88888888888888884</v>
      </c>
      <c r="AO12">
        <f t="shared" si="5"/>
        <v>2.4162505141858177</v>
      </c>
      <c r="AP12">
        <f t="shared" si="6"/>
        <v>-1.1972245773362189</v>
      </c>
    </row>
    <row r="13" spans="2:42" x14ac:dyDescent="0.25">
      <c r="B13" s="10"/>
      <c r="C13" s="6"/>
      <c r="D13" s="178"/>
      <c r="E13" s="179"/>
      <c r="F13" s="6"/>
      <c r="G13" s="9"/>
      <c r="I13" s="178"/>
      <c r="J13" s="182"/>
      <c r="K13" s="178"/>
      <c r="L13" s="179"/>
      <c r="M13" s="6"/>
      <c r="N13" s="9"/>
      <c r="P13" s="178"/>
      <c r="Q13" s="182"/>
      <c r="R13" s="178"/>
      <c r="S13" s="179"/>
      <c r="T13" s="182"/>
      <c r="U13" s="179"/>
      <c r="AN13">
        <v>0.99999899999999997</v>
      </c>
      <c r="AO13">
        <f t="shared" si="5"/>
        <v>2.7182791101772166</v>
      </c>
      <c r="AP13">
        <f t="shared" si="6"/>
        <v>-12.815510557942721</v>
      </c>
    </row>
    <row r="14" spans="2:42" x14ac:dyDescent="0.25">
      <c r="B14" s="13"/>
      <c r="C14" s="14"/>
      <c r="D14" s="180"/>
      <c r="E14" s="181"/>
      <c r="F14" s="14"/>
      <c r="G14" s="15"/>
      <c r="I14" s="180"/>
      <c r="J14" s="183"/>
      <c r="K14" s="180"/>
      <c r="L14" s="181"/>
      <c r="M14" s="14"/>
      <c r="N14" s="15"/>
      <c r="P14" s="180"/>
      <c r="Q14" s="183"/>
      <c r="R14" s="180"/>
      <c r="S14" s="181"/>
      <c r="T14" s="183"/>
      <c r="U14" s="181"/>
    </row>
    <row r="16" spans="2:42" x14ac:dyDescent="0.25">
      <c r="B16" s="1"/>
      <c r="C16" s="2"/>
      <c r="D16" s="1"/>
      <c r="E16" s="5"/>
      <c r="F16" s="2"/>
      <c r="G16" s="5"/>
      <c r="I16" s="184"/>
      <c r="J16" s="185"/>
      <c r="K16" s="1"/>
      <c r="L16" s="5"/>
      <c r="M16" s="2"/>
      <c r="N16" s="5"/>
      <c r="P16" s="184"/>
      <c r="Q16" s="185"/>
      <c r="R16" s="184"/>
      <c r="S16" s="186"/>
      <c r="T16" s="2"/>
      <c r="U16" s="5"/>
    </row>
    <row r="17" spans="2:21" x14ac:dyDescent="0.25">
      <c r="B17" s="10"/>
      <c r="C17" s="6"/>
      <c r="D17" s="10"/>
      <c r="E17" s="9"/>
      <c r="F17" s="6"/>
      <c r="G17" s="9"/>
      <c r="I17" s="178"/>
      <c r="J17" s="182"/>
      <c r="K17" s="10"/>
      <c r="L17" s="9"/>
      <c r="M17" s="6"/>
      <c r="N17" s="9"/>
      <c r="P17" s="178"/>
      <c r="Q17" s="182"/>
      <c r="R17" s="178"/>
      <c r="S17" s="179"/>
      <c r="T17" s="6"/>
      <c r="U17" s="9"/>
    </row>
    <row r="18" spans="2:21" x14ac:dyDescent="0.25">
      <c r="B18" s="184"/>
      <c r="C18" s="185"/>
      <c r="D18" s="49"/>
      <c r="E18" s="52"/>
      <c r="F18" s="2"/>
      <c r="G18" s="5"/>
      <c r="I18" s="184"/>
      <c r="J18" s="185"/>
      <c r="K18" s="49"/>
      <c r="L18" s="52"/>
      <c r="M18" s="2"/>
      <c r="N18" s="5"/>
      <c r="P18" s="184"/>
      <c r="Q18" s="185"/>
      <c r="R18" s="49"/>
      <c r="S18" s="52"/>
      <c r="T18" s="2"/>
      <c r="U18" s="5"/>
    </row>
    <row r="19" spans="2:21" x14ac:dyDescent="0.25">
      <c r="B19" s="180"/>
      <c r="C19" s="183"/>
      <c r="D19" s="50"/>
      <c r="E19" s="51"/>
      <c r="F19" s="14"/>
      <c r="G19" s="15"/>
      <c r="I19" s="180"/>
      <c r="J19" s="183"/>
      <c r="K19" s="50"/>
      <c r="L19" s="51"/>
      <c r="M19" s="14"/>
      <c r="N19" s="15"/>
      <c r="P19" s="180"/>
      <c r="Q19" s="183"/>
      <c r="R19" s="50"/>
      <c r="S19" s="51"/>
      <c r="T19" s="14"/>
      <c r="U19" s="15"/>
    </row>
    <row r="20" spans="2:21" x14ac:dyDescent="0.25">
      <c r="B20" s="178"/>
      <c r="C20" s="182"/>
      <c r="D20" s="178"/>
      <c r="E20" s="179"/>
      <c r="F20" s="182"/>
      <c r="G20" s="179"/>
      <c r="I20" s="178"/>
      <c r="J20" s="182"/>
      <c r="K20" s="178"/>
      <c r="L20" s="179"/>
      <c r="M20" s="182"/>
      <c r="N20" s="179"/>
      <c r="P20" s="178"/>
      <c r="Q20" s="182"/>
      <c r="R20" s="178"/>
      <c r="S20" s="179"/>
      <c r="T20" s="182"/>
      <c r="U20" s="179"/>
    </row>
    <row r="21" spans="2:21" x14ac:dyDescent="0.25">
      <c r="B21" s="180"/>
      <c r="C21" s="183"/>
      <c r="D21" s="180"/>
      <c r="E21" s="181"/>
      <c r="F21" s="183"/>
      <c r="G21" s="181"/>
      <c r="I21" s="180"/>
      <c r="J21" s="183"/>
      <c r="K21" s="180"/>
      <c r="L21" s="181"/>
      <c r="M21" s="183"/>
      <c r="N21" s="181"/>
      <c r="P21" s="180"/>
      <c r="Q21" s="183"/>
      <c r="R21" s="180"/>
      <c r="S21" s="181"/>
      <c r="T21" s="183"/>
      <c r="U21" s="181"/>
    </row>
    <row r="23" spans="2:21" x14ac:dyDescent="0.25">
      <c r="B23" s="184"/>
      <c r="C23" s="185"/>
      <c r="D23" s="184"/>
      <c r="E23" s="186"/>
      <c r="F23" s="185"/>
      <c r="G23" s="186"/>
      <c r="I23" s="184"/>
      <c r="J23" s="185"/>
      <c r="K23" s="184"/>
      <c r="L23" s="186"/>
      <c r="M23" s="185"/>
      <c r="N23" s="186"/>
    </row>
    <row r="24" spans="2:21" x14ac:dyDescent="0.25">
      <c r="B24" s="178"/>
      <c r="C24" s="182"/>
      <c r="D24" s="178"/>
      <c r="E24" s="179"/>
      <c r="F24" s="182"/>
      <c r="G24" s="179"/>
      <c r="I24" s="178"/>
      <c r="J24" s="182"/>
      <c r="K24" s="178"/>
      <c r="L24" s="179"/>
      <c r="M24" s="182"/>
      <c r="N24" s="179"/>
    </row>
    <row r="25" spans="2:21" x14ac:dyDescent="0.25">
      <c r="B25" s="184"/>
      <c r="C25" s="185"/>
      <c r="D25" s="49"/>
      <c r="E25" s="52"/>
      <c r="F25" s="2"/>
      <c r="G25" s="5"/>
      <c r="I25" s="184"/>
      <c r="J25" s="185"/>
      <c r="K25" s="49"/>
      <c r="L25" s="52"/>
      <c r="M25" s="185"/>
      <c r="N25" s="186"/>
    </row>
    <row r="26" spans="2:21" x14ac:dyDescent="0.25">
      <c r="B26" s="180"/>
      <c r="C26" s="183"/>
      <c r="D26" s="50"/>
      <c r="E26" s="51"/>
      <c r="F26" s="14"/>
      <c r="G26" s="15"/>
      <c r="I26" s="180"/>
      <c r="J26" s="183"/>
      <c r="K26" s="50"/>
      <c r="L26" s="51"/>
      <c r="M26" s="183"/>
      <c r="N26" s="181"/>
    </row>
    <row r="27" spans="2:21" x14ac:dyDescent="0.25">
      <c r="B27" s="178"/>
      <c r="C27" s="182"/>
      <c r="D27" s="178"/>
      <c r="E27" s="179"/>
      <c r="F27" s="182"/>
      <c r="G27" s="179"/>
      <c r="I27" s="178"/>
      <c r="J27" s="182"/>
      <c r="K27" s="178"/>
      <c r="L27" s="179"/>
      <c r="M27" s="182"/>
      <c r="N27" s="179"/>
    </row>
    <row r="28" spans="2:21" x14ac:dyDescent="0.25">
      <c r="B28" s="180"/>
      <c r="C28" s="183"/>
      <c r="D28" s="180"/>
      <c r="E28" s="181"/>
      <c r="F28" s="183"/>
      <c r="G28" s="181"/>
      <c r="I28" s="180"/>
      <c r="J28" s="183"/>
      <c r="K28" s="180"/>
      <c r="L28" s="181"/>
      <c r="M28" s="183"/>
      <c r="N28" s="18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zoomScale="75" zoomScaleNormal="75" workbookViewId="0">
      <selection activeCell="AN8" sqref="AN8"/>
    </sheetView>
  </sheetViews>
  <sheetFormatPr defaultColWidth="2.42578125" defaultRowHeight="15" x14ac:dyDescent="0.25"/>
  <cols>
    <col min="1" max="16384" width="2.42578125" style="65"/>
  </cols>
  <sheetData>
    <row r="1" spans="5:81" x14ac:dyDescent="0.25">
      <c r="E1" s="83" t="s">
        <v>252</v>
      </c>
      <c r="J1" s="83" t="s">
        <v>254</v>
      </c>
      <c r="S1" s="83" t="s">
        <v>253</v>
      </c>
      <c r="W1" s="84" t="s">
        <v>252</v>
      </c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5:81" x14ac:dyDescent="0.25">
      <c r="F2" s="65">
        <f t="shared" ref="F2:F15" si="0">+F3+1</f>
        <v>15</v>
      </c>
      <c r="G2" s="66"/>
      <c r="H2" s="67"/>
      <c r="I2" s="67"/>
      <c r="J2" s="68"/>
      <c r="K2" s="67"/>
      <c r="L2" s="67"/>
      <c r="M2" s="67"/>
      <c r="N2" s="67"/>
      <c r="O2" s="67"/>
      <c r="P2" s="67"/>
      <c r="Q2" s="67"/>
      <c r="R2" s="67"/>
      <c r="S2" s="68"/>
      <c r="T2" s="67"/>
      <c r="U2" s="67"/>
      <c r="V2" s="69"/>
      <c r="W2" s="85"/>
      <c r="AC2" s="65">
        <f t="shared" ref="AC2:AC15" si="1">+AC3+1</f>
        <v>15</v>
      </c>
      <c r="AD2" s="199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200"/>
      <c r="AU2" s="65">
        <f t="shared" ref="AU2:AU15" si="2">+AU3+1</f>
        <v>15</v>
      </c>
      <c r="AV2" s="66"/>
      <c r="AW2" s="67"/>
      <c r="AX2" s="67"/>
      <c r="AY2" s="68"/>
      <c r="AZ2" s="67"/>
      <c r="BA2" s="67"/>
      <c r="BB2" s="67"/>
      <c r="BC2" s="67"/>
      <c r="BD2" s="67"/>
      <c r="BE2" s="67"/>
      <c r="BF2" s="67"/>
      <c r="BG2" s="67"/>
      <c r="BH2" s="68"/>
      <c r="BI2" s="67"/>
      <c r="BJ2" s="67"/>
      <c r="BK2" s="69"/>
      <c r="BM2" s="65">
        <f t="shared" ref="BM2:BM15" si="3">+BM3+1</f>
        <v>15</v>
      </c>
      <c r="BN2" s="66"/>
      <c r="BO2" s="67"/>
      <c r="BP2" s="67"/>
      <c r="BQ2" s="68"/>
      <c r="BR2" s="67"/>
      <c r="BS2" s="67"/>
      <c r="BT2" s="67"/>
      <c r="BU2" s="67"/>
      <c r="BV2" s="67"/>
      <c r="BW2" s="67"/>
      <c r="BX2" s="67"/>
      <c r="BY2" s="67"/>
      <c r="BZ2" s="68"/>
      <c r="CA2" s="67"/>
      <c r="CB2" s="67"/>
      <c r="CC2" s="69"/>
    </row>
    <row r="3" spans="5:81" x14ac:dyDescent="0.25">
      <c r="F3" s="65">
        <f t="shared" si="0"/>
        <v>14</v>
      </c>
      <c r="G3" s="70"/>
      <c r="H3" s="71" t="s">
        <v>241</v>
      </c>
      <c r="I3" s="71"/>
      <c r="J3" s="72" t="s">
        <v>258</v>
      </c>
      <c r="K3" s="71"/>
      <c r="L3" s="71"/>
      <c r="M3" s="71"/>
      <c r="N3" s="71" t="s">
        <v>242</v>
      </c>
      <c r="O3" s="71"/>
      <c r="P3" s="71"/>
      <c r="Q3" s="71"/>
      <c r="R3" s="71"/>
      <c r="S3" s="72" t="s">
        <v>257</v>
      </c>
      <c r="T3" s="71"/>
      <c r="U3" s="71" t="s">
        <v>243</v>
      </c>
      <c r="V3" s="73"/>
      <c r="W3" s="85"/>
      <c r="AC3" s="65">
        <f t="shared" si="1"/>
        <v>14</v>
      </c>
      <c r="AD3" s="122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25"/>
      <c r="AU3" s="65">
        <f t="shared" si="2"/>
        <v>14</v>
      </c>
      <c r="AV3" s="70"/>
      <c r="AW3" s="71" t="s">
        <v>241</v>
      </c>
      <c r="AX3" s="71"/>
      <c r="AY3" s="72" t="s">
        <v>258</v>
      </c>
      <c r="AZ3" s="71"/>
      <c r="BA3" s="71"/>
      <c r="BB3" s="71"/>
      <c r="BC3" s="71" t="s">
        <v>242</v>
      </c>
      <c r="BD3" s="71"/>
      <c r="BE3" s="71"/>
      <c r="BF3" s="71"/>
      <c r="BG3" s="71"/>
      <c r="BH3" s="72" t="s">
        <v>257</v>
      </c>
      <c r="BI3" s="71"/>
      <c r="BJ3" s="71" t="s">
        <v>243</v>
      </c>
      <c r="BK3" s="73"/>
      <c r="BM3" s="65">
        <f t="shared" si="3"/>
        <v>14</v>
      </c>
      <c r="BN3" s="70"/>
      <c r="BO3" s="71" t="s">
        <v>241</v>
      </c>
      <c r="BP3" s="71"/>
      <c r="BQ3" s="72" t="s">
        <v>258</v>
      </c>
      <c r="BR3" s="71"/>
      <c r="BS3" s="71"/>
      <c r="BT3" s="71"/>
      <c r="BU3" s="71" t="s">
        <v>242</v>
      </c>
      <c r="BV3" s="71"/>
      <c r="BW3" s="71"/>
      <c r="BX3" s="71"/>
      <c r="BY3" s="71"/>
      <c r="BZ3" s="72" t="s">
        <v>257</v>
      </c>
      <c r="CA3" s="71"/>
      <c r="CB3" s="71" t="s">
        <v>243</v>
      </c>
      <c r="CC3" s="73"/>
    </row>
    <row r="4" spans="5:81" x14ac:dyDescent="0.25">
      <c r="E4" s="83" t="s">
        <v>251</v>
      </c>
      <c r="F4" s="65">
        <f t="shared" si="0"/>
        <v>13</v>
      </c>
      <c r="G4" s="70"/>
      <c r="H4" s="71"/>
      <c r="I4" s="71"/>
      <c r="J4" s="72"/>
      <c r="K4" s="71"/>
      <c r="L4" s="71"/>
      <c r="M4" s="71"/>
      <c r="N4" s="71"/>
      <c r="O4" s="71"/>
      <c r="P4" s="71"/>
      <c r="Q4" s="71"/>
      <c r="R4" s="71"/>
      <c r="S4" s="72"/>
      <c r="T4" s="71"/>
      <c r="U4" s="71"/>
      <c r="V4" s="73"/>
      <c r="W4" s="84" t="s">
        <v>251</v>
      </c>
      <c r="AC4" s="65">
        <f t="shared" si="1"/>
        <v>13</v>
      </c>
      <c r="AD4" s="122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25"/>
      <c r="AU4" s="65">
        <f t="shared" si="2"/>
        <v>13</v>
      </c>
      <c r="AV4" s="70"/>
      <c r="AW4" s="71"/>
      <c r="AX4" s="71"/>
      <c r="AY4" s="72"/>
      <c r="AZ4" s="71"/>
      <c r="BA4" s="71"/>
      <c r="BB4" s="71"/>
      <c r="BC4" s="71"/>
      <c r="BD4" s="71"/>
      <c r="BE4" s="71"/>
      <c r="BF4" s="71"/>
      <c r="BG4" s="71"/>
      <c r="BH4" s="72"/>
      <c r="BI4" s="71"/>
      <c r="BJ4" s="71"/>
      <c r="BK4" s="73"/>
      <c r="BM4" s="65">
        <f t="shared" si="3"/>
        <v>13</v>
      </c>
      <c r="BN4" s="70"/>
      <c r="BO4" s="71"/>
      <c r="BP4" s="71"/>
      <c r="BQ4" s="72"/>
      <c r="BR4" s="71"/>
      <c r="BS4" s="71"/>
      <c r="BT4" s="71"/>
      <c r="BU4" s="71"/>
      <c r="BV4" s="71"/>
      <c r="BW4" s="71"/>
      <c r="BX4" s="71"/>
      <c r="BY4" s="71"/>
      <c r="BZ4" s="72"/>
      <c r="CA4" s="71"/>
      <c r="CB4" s="71"/>
      <c r="CC4" s="73"/>
    </row>
    <row r="5" spans="5:81" x14ac:dyDescent="0.25">
      <c r="F5" s="65">
        <f t="shared" si="0"/>
        <v>12</v>
      </c>
      <c r="G5" s="74"/>
      <c r="H5" s="72" t="s">
        <v>258</v>
      </c>
      <c r="I5" s="72"/>
      <c r="J5" s="81"/>
      <c r="K5" s="75"/>
      <c r="L5" s="75"/>
      <c r="M5" s="75"/>
      <c r="N5" s="75" t="s">
        <v>261</v>
      </c>
      <c r="O5" s="234"/>
      <c r="P5" s="235"/>
      <c r="Q5" s="234"/>
      <c r="R5" s="75"/>
      <c r="S5" s="82"/>
      <c r="T5" s="72"/>
      <c r="U5" s="72" t="s">
        <v>257</v>
      </c>
      <c r="V5" s="76"/>
      <c r="AC5" s="65">
        <f t="shared" si="1"/>
        <v>12</v>
      </c>
      <c r="AD5" s="122"/>
      <c r="AE5" s="17"/>
      <c r="AF5" s="17"/>
      <c r="AG5" s="194"/>
      <c r="AH5" s="194"/>
      <c r="AI5" s="17"/>
      <c r="AJ5" s="17"/>
      <c r="AK5" s="17"/>
      <c r="AL5" s="17"/>
      <c r="AM5" s="17"/>
      <c r="AN5" s="17"/>
      <c r="AO5" s="194"/>
      <c r="AP5" s="194"/>
      <c r="AQ5" s="17"/>
      <c r="AR5" s="17"/>
      <c r="AS5" s="125"/>
      <c r="AU5" s="65">
        <f t="shared" si="2"/>
        <v>12</v>
      </c>
      <c r="AV5" s="74"/>
      <c r="AW5" s="72" t="s">
        <v>258</v>
      </c>
      <c r="AX5" s="72"/>
      <c r="AY5" s="81"/>
      <c r="AZ5" s="75"/>
      <c r="BA5" s="75"/>
      <c r="BB5" s="75"/>
      <c r="BC5" s="75" t="s">
        <v>261</v>
      </c>
      <c r="BD5" s="75"/>
      <c r="BE5" s="75"/>
      <c r="BF5" s="75"/>
      <c r="BG5" s="75"/>
      <c r="BH5" s="82"/>
      <c r="BI5" s="72"/>
      <c r="BJ5" s="72" t="s">
        <v>257</v>
      </c>
      <c r="BK5" s="76"/>
      <c r="BM5" s="65">
        <f t="shared" si="3"/>
        <v>12</v>
      </c>
      <c r="BN5" s="74"/>
      <c r="BO5" s="72" t="s">
        <v>258</v>
      </c>
      <c r="BP5" s="72"/>
      <c r="BQ5" s="81"/>
      <c r="BR5" s="75"/>
      <c r="BS5" s="75"/>
      <c r="BT5" s="75"/>
      <c r="BU5" s="75" t="s">
        <v>261</v>
      </c>
      <c r="BV5" s="75"/>
      <c r="BW5" s="75"/>
      <c r="BX5" s="75"/>
      <c r="BY5" s="75"/>
      <c r="BZ5" s="82"/>
      <c r="CA5" s="72"/>
      <c r="CB5" s="72" t="s">
        <v>257</v>
      </c>
      <c r="CC5" s="76"/>
    </row>
    <row r="6" spans="5:81" x14ac:dyDescent="0.25">
      <c r="F6" s="65">
        <f t="shared" si="0"/>
        <v>11</v>
      </c>
      <c r="G6" s="70"/>
      <c r="H6" s="71"/>
      <c r="I6" s="71"/>
      <c r="J6" s="75"/>
      <c r="K6" s="71"/>
      <c r="L6" s="71"/>
      <c r="M6" s="71"/>
      <c r="N6" s="71"/>
      <c r="O6" s="71"/>
      <c r="P6" s="71"/>
      <c r="Q6" s="71"/>
      <c r="R6" s="71"/>
      <c r="S6" s="75"/>
      <c r="T6" s="71"/>
      <c r="U6" s="71"/>
      <c r="V6" s="73"/>
      <c r="W6" s="85"/>
      <c r="AC6" s="65">
        <f t="shared" si="1"/>
        <v>11</v>
      </c>
      <c r="AD6" s="122"/>
      <c r="AE6" s="17"/>
      <c r="AF6" s="17"/>
      <c r="AG6" s="194"/>
      <c r="AH6" s="194"/>
      <c r="AI6" s="17"/>
      <c r="AJ6" s="17"/>
      <c r="AK6" s="17"/>
      <c r="AL6" s="17"/>
      <c r="AM6" s="17"/>
      <c r="AN6" s="17"/>
      <c r="AO6" s="194"/>
      <c r="AP6" s="194"/>
      <c r="AQ6" s="17"/>
      <c r="AR6" s="17"/>
      <c r="AS6" s="125"/>
      <c r="AU6" s="65">
        <f t="shared" si="2"/>
        <v>11</v>
      </c>
      <c r="AV6" s="70"/>
      <c r="AW6" s="71"/>
      <c r="AX6" s="71"/>
      <c r="AY6" s="75"/>
      <c r="AZ6" s="214"/>
      <c r="BA6" s="8"/>
      <c r="BB6" s="8"/>
      <c r="BC6" s="8"/>
      <c r="BD6" s="8"/>
      <c r="BE6" s="214"/>
      <c r="BF6" s="71"/>
      <c r="BG6" s="71"/>
      <c r="BH6" s="241"/>
      <c r="BI6" s="71"/>
      <c r="BJ6" s="71"/>
      <c r="BK6" s="73"/>
      <c r="BM6" s="65">
        <f t="shared" si="3"/>
        <v>11</v>
      </c>
      <c r="BN6" s="70"/>
      <c r="BO6" s="71"/>
      <c r="BP6" s="71"/>
      <c r="BQ6" s="75"/>
      <c r="BR6" s="71"/>
      <c r="BS6" s="71"/>
      <c r="BT6" s="214"/>
      <c r="BU6" s="8"/>
      <c r="BV6" s="8"/>
      <c r="BW6" s="8"/>
      <c r="BX6" s="8"/>
      <c r="BY6" s="214"/>
      <c r="BZ6" s="75"/>
      <c r="CA6" s="71"/>
      <c r="CB6" s="71"/>
      <c r="CC6" s="73"/>
    </row>
    <row r="7" spans="5:81" x14ac:dyDescent="0.25">
      <c r="F7" s="65">
        <f t="shared" si="0"/>
        <v>10</v>
      </c>
      <c r="G7" s="70"/>
      <c r="H7" s="71"/>
      <c r="I7" s="71"/>
      <c r="J7" s="234"/>
      <c r="K7" s="71"/>
      <c r="L7" s="71"/>
      <c r="M7" s="71"/>
      <c r="N7" s="71" t="s">
        <v>245</v>
      </c>
      <c r="O7" s="71"/>
      <c r="P7" s="71"/>
      <c r="Q7" s="71"/>
      <c r="R7" s="71"/>
      <c r="S7" s="75"/>
      <c r="T7" s="71"/>
      <c r="U7" s="71"/>
      <c r="V7" s="73"/>
      <c r="W7" s="85"/>
      <c r="AC7" s="65">
        <f t="shared" si="1"/>
        <v>10</v>
      </c>
      <c r="AD7" s="122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25"/>
      <c r="AU7" s="65">
        <f t="shared" si="2"/>
        <v>10</v>
      </c>
      <c r="AV7" s="70"/>
      <c r="AW7" s="71"/>
      <c r="AX7" s="71"/>
      <c r="AY7" s="75"/>
      <c r="AZ7" s="214"/>
      <c r="BA7" s="137"/>
      <c r="BB7" s="137"/>
      <c r="BC7" s="137"/>
      <c r="BD7" s="137"/>
      <c r="BE7" s="214"/>
      <c r="BF7" s="71"/>
      <c r="BG7" s="71"/>
      <c r="BH7" s="241"/>
      <c r="BI7" s="71"/>
      <c r="BJ7" s="71"/>
      <c r="BK7" s="73"/>
      <c r="BM7" s="65">
        <f t="shared" si="3"/>
        <v>10</v>
      </c>
      <c r="BN7" s="70"/>
      <c r="BO7" s="71"/>
      <c r="BP7" s="71"/>
      <c r="BQ7" s="75"/>
      <c r="BR7" s="71"/>
      <c r="BS7" s="71"/>
      <c r="BT7" s="214"/>
      <c r="BU7" s="137"/>
      <c r="BV7" s="137"/>
      <c r="BW7" s="137"/>
      <c r="BX7" s="137"/>
      <c r="BY7" s="214"/>
      <c r="BZ7" s="75"/>
      <c r="CA7" s="71"/>
      <c r="CB7" s="71"/>
      <c r="CC7" s="73"/>
    </row>
    <row r="8" spans="5:81" x14ac:dyDescent="0.25">
      <c r="F8" s="65">
        <f t="shared" si="0"/>
        <v>9</v>
      </c>
      <c r="G8" s="70"/>
      <c r="I8" s="71"/>
      <c r="J8" s="236"/>
      <c r="K8" s="71"/>
      <c r="L8" s="214"/>
      <c r="M8" s="8"/>
      <c r="N8" s="8"/>
      <c r="O8" s="8"/>
      <c r="P8" s="8"/>
      <c r="Q8" s="214"/>
      <c r="R8" s="71"/>
      <c r="S8" s="75"/>
      <c r="T8" s="71"/>
      <c r="V8" s="73"/>
      <c r="W8" s="85"/>
      <c r="AC8" s="65">
        <f t="shared" si="1"/>
        <v>9</v>
      </c>
      <c r="AD8" s="122"/>
      <c r="AE8" s="17"/>
      <c r="AF8" s="17"/>
      <c r="AG8" s="17"/>
      <c r="AH8" s="17"/>
      <c r="AI8" s="214"/>
      <c r="AJ8" s="8"/>
      <c r="AK8" s="8"/>
      <c r="AL8" s="8"/>
      <c r="AM8" s="8"/>
      <c r="AN8" s="214"/>
      <c r="AO8" s="17"/>
      <c r="AP8" s="17"/>
      <c r="AQ8" s="17"/>
      <c r="AR8" s="17"/>
      <c r="AS8" s="125"/>
      <c r="AU8" s="65">
        <f t="shared" si="2"/>
        <v>9</v>
      </c>
      <c r="AV8" s="70"/>
      <c r="AX8" s="71"/>
      <c r="AY8" s="75"/>
      <c r="AZ8" s="214"/>
      <c r="BA8" s="137"/>
      <c r="BB8" s="137"/>
      <c r="BC8" s="137"/>
      <c r="BD8" s="137"/>
      <c r="BE8" s="214"/>
      <c r="BF8" s="71"/>
      <c r="BG8" s="71"/>
      <c r="BH8" s="241"/>
      <c r="BI8" s="71"/>
      <c r="BK8" s="73"/>
      <c r="BM8" s="65">
        <f t="shared" si="3"/>
        <v>9</v>
      </c>
      <c r="BN8" s="70"/>
      <c r="BP8" s="71"/>
      <c r="BQ8" s="75"/>
      <c r="BR8" s="71"/>
      <c r="BS8" s="71"/>
      <c r="BT8" s="214"/>
      <c r="BU8" s="137"/>
      <c r="BV8" s="137"/>
      <c r="BW8" s="137"/>
      <c r="BX8" s="137"/>
      <c r="BY8" s="214"/>
      <c r="BZ8" s="75"/>
      <c r="CA8" s="71"/>
      <c r="CC8" s="73"/>
    </row>
    <row r="9" spans="5:81" x14ac:dyDescent="0.25">
      <c r="F9" s="65">
        <f t="shared" si="0"/>
        <v>8</v>
      </c>
      <c r="G9" s="70"/>
      <c r="H9" s="71" t="s">
        <v>244</v>
      </c>
      <c r="I9" s="71"/>
      <c r="J9" s="234"/>
      <c r="K9" s="71"/>
      <c r="L9" s="214"/>
      <c r="M9" s="137"/>
      <c r="N9" s="137"/>
      <c r="O9" s="137"/>
      <c r="P9" s="137"/>
      <c r="Q9" s="214"/>
      <c r="R9" s="71"/>
      <c r="S9" s="75" t="s">
        <v>260</v>
      </c>
      <c r="T9" s="71"/>
      <c r="U9" s="71" t="s">
        <v>246</v>
      </c>
      <c r="V9" s="73"/>
      <c r="W9" s="85"/>
      <c r="AC9" s="65">
        <f t="shared" si="1"/>
        <v>8</v>
      </c>
      <c r="AD9" s="122"/>
      <c r="AE9" s="17"/>
      <c r="AF9" s="17"/>
      <c r="AG9" s="17"/>
      <c r="AH9" s="17"/>
      <c r="AI9" s="214"/>
      <c r="AJ9" s="137"/>
      <c r="AK9" s="137"/>
      <c r="AL9" s="137"/>
      <c r="AM9" s="137"/>
      <c r="AN9" s="214"/>
      <c r="AO9" s="17"/>
      <c r="AP9" s="17"/>
      <c r="AQ9" s="17"/>
      <c r="AR9" s="17"/>
      <c r="AS9" s="125"/>
      <c r="AU9" s="65">
        <f t="shared" si="2"/>
        <v>8</v>
      </c>
      <c r="AV9" s="70"/>
      <c r="AW9" s="71" t="s">
        <v>244</v>
      </c>
      <c r="AX9" s="71"/>
      <c r="AY9" s="75" t="s">
        <v>259</v>
      </c>
      <c r="AZ9" s="214"/>
      <c r="BA9" s="8"/>
      <c r="BB9" s="8"/>
      <c r="BC9" s="8"/>
      <c r="BD9" s="8"/>
      <c r="BE9" s="214"/>
      <c r="BF9" s="71"/>
      <c r="BG9" s="241"/>
      <c r="BH9" s="239"/>
      <c r="BI9" s="71"/>
      <c r="BJ9" s="71"/>
      <c r="BK9" s="73"/>
      <c r="BM9" s="65">
        <f t="shared" si="3"/>
        <v>8</v>
      </c>
      <c r="BN9" s="70"/>
      <c r="BO9" s="71" t="s">
        <v>244</v>
      </c>
      <c r="BP9" s="71"/>
      <c r="BQ9" s="75" t="s">
        <v>259</v>
      </c>
      <c r="BR9" s="71"/>
      <c r="BS9" s="71"/>
      <c r="BT9" s="214"/>
      <c r="BU9" s="8"/>
      <c r="BV9" s="8"/>
      <c r="BW9" s="8"/>
      <c r="BX9" s="8"/>
      <c r="BY9" s="214"/>
      <c r="BZ9" s="75" t="s">
        <v>260</v>
      </c>
      <c r="CA9" s="71"/>
      <c r="CB9" s="71" t="s">
        <v>246</v>
      </c>
      <c r="CC9" s="73"/>
    </row>
    <row r="10" spans="5:81" x14ac:dyDescent="0.25">
      <c r="F10" s="65">
        <f t="shared" si="0"/>
        <v>7</v>
      </c>
      <c r="G10" s="70"/>
      <c r="H10" s="71"/>
      <c r="I10" s="71"/>
      <c r="J10" s="75" t="s">
        <v>259</v>
      </c>
      <c r="K10" s="71"/>
      <c r="L10" s="214"/>
      <c r="M10" s="137"/>
      <c r="N10" s="137"/>
      <c r="O10" s="137"/>
      <c r="P10" s="137"/>
      <c r="Q10" s="214"/>
      <c r="R10" s="71"/>
      <c r="S10" s="234"/>
      <c r="T10" s="71"/>
      <c r="U10" s="71"/>
      <c r="V10" s="73"/>
      <c r="W10" s="85"/>
      <c r="AC10" s="65">
        <f t="shared" si="1"/>
        <v>7</v>
      </c>
      <c r="AD10" s="122"/>
      <c r="AE10" s="17"/>
      <c r="AF10" s="17"/>
      <c r="AG10" s="17"/>
      <c r="AH10" s="17"/>
      <c r="AI10" s="214"/>
      <c r="AJ10" s="137"/>
      <c r="AK10" s="137"/>
      <c r="AL10" s="137"/>
      <c r="AM10" s="137"/>
      <c r="AN10" s="214"/>
      <c r="AO10" s="17"/>
      <c r="AP10" s="17"/>
      <c r="AQ10" s="17"/>
      <c r="AR10" s="17"/>
      <c r="AS10" s="125"/>
      <c r="AU10" s="65">
        <f t="shared" si="2"/>
        <v>7</v>
      </c>
      <c r="AV10" s="70"/>
      <c r="AW10" s="71"/>
      <c r="AX10" s="71"/>
      <c r="AY10" s="75"/>
      <c r="AZ10" s="71"/>
      <c r="BA10" s="71"/>
      <c r="BB10" s="71"/>
      <c r="BC10" s="71"/>
      <c r="BD10" s="71"/>
      <c r="BE10" s="71"/>
      <c r="BF10" s="71"/>
      <c r="BG10" s="241"/>
      <c r="BH10" s="239"/>
      <c r="BI10" s="71"/>
      <c r="BJ10" s="71"/>
      <c r="BK10" s="73"/>
      <c r="BM10" s="65">
        <f t="shared" si="3"/>
        <v>7</v>
      </c>
      <c r="BN10" s="70"/>
      <c r="BO10" s="71"/>
      <c r="BP10" s="71"/>
      <c r="BQ10" s="75"/>
      <c r="BR10" s="71"/>
      <c r="BS10" s="71"/>
      <c r="BT10" s="71"/>
      <c r="BU10" s="71"/>
      <c r="BV10" s="71"/>
      <c r="BW10" s="71"/>
      <c r="BX10" s="71"/>
      <c r="BY10" s="71"/>
      <c r="BZ10" s="75"/>
      <c r="CA10" s="71"/>
      <c r="CB10" s="71"/>
      <c r="CC10" s="73"/>
    </row>
    <row r="11" spans="5:81" x14ac:dyDescent="0.25">
      <c r="F11" s="65">
        <f t="shared" si="0"/>
        <v>6</v>
      </c>
      <c r="G11" s="70"/>
      <c r="H11" s="71"/>
      <c r="I11" s="71"/>
      <c r="J11" s="75"/>
      <c r="K11" s="71"/>
      <c r="L11" s="214"/>
      <c r="M11" s="8"/>
      <c r="N11" s="8"/>
      <c r="O11" s="8"/>
      <c r="P11" s="8"/>
      <c r="Q11" s="214"/>
      <c r="R11" s="71"/>
      <c r="S11" s="236"/>
      <c r="T11" s="71"/>
      <c r="U11" s="71"/>
      <c r="V11" s="73"/>
      <c r="W11" s="85"/>
      <c r="AC11" s="65">
        <f t="shared" si="1"/>
        <v>6</v>
      </c>
      <c r="AD11" s="122"/>
      <c r="AE11" s="17"/>
      <c r="AF11" s="17"/>
      <c r="AG11" s="17"/>
      <c r="AH11" s="17"/>
      <c r="AI11" s="214"/>
      <c r="AJ11" s="8"/>
      <c r="AK11" s="8"/>
      <c r="AL11" s="8"/>
      <c r="AM11" s="8"/>
      <c r="AN11" s="214"/>
      <c r="AO11" s="17"/>
      <c r="AP11" s="17"/>
      <c r="AQ11" s="17"/>
      <c r="AR11" s="17"/>
      <c r="AS11" s="125"/>
      <c r="AU11" s="65">
        <f t="shared" si="2"/>
        <v>6</v>
      </c>
      <c r="AV11" s="70"/>
      <c r="AW11" s="71"/>
      <c r="AX11" s="71"/>
      <c r="AY11" s="75"/>
      <c r="AZ11" s="71"/>
      <c r="BA11" s="71"/>
      <c r="BB11" s="71"/>
      <c r="BC11" s="71"/>
      <c r="BD11" s="71"/>
      <c r="BE11" s="71"/>
      <c r="BF11" s="241"/>
      <c r="BG11" s="71"/>
      <c r="BH11" s="239"/>
      <c r="BI11" s="71"/>
      <c r="BJ11" s="71"/>
      <c r="BK11" s="73"/>
      <c r="BM11" s="65">
        <f t="shared" si="3"/>
        <v>6</v>
      </c>
      <c r="BN11" s="70"/>
      <c r="BO11" s="71"/>
      <c r="BP11" s="71"/>
      <c r="BQ11" s="75"/>
      <c r="BR11" s="71"/>
      <c r="BS11" s="71"/>
      <c r="BT11" s="71"/>
      <c r="BU11" s="71"/>
      <c r="BV11" s="71"/>
      <c r="BW11" s="71"/>
      <c r="BX11" s="71"/>
      <c r="BY11" s="71"/>
      <c r="BZ11" s="75"/>
      <c r="CA11" s="71"/>
      <c r="CB11" s="71"/>
      <c r="CC11" s="73"/>
    </row>
    <row r="12" spans="5:81" x14ac:dyDescent="0.25">
      <c r="F12" s="65">
        <f t="shared" si="0"/>
        <v>5</v>
      </c>
      <c r="G12" s="70"/>
      <c r="H12" s="71"/>
      <c r="I12" s="71"/>
      <c r="J12" s="75"/>
      <c r="K12" s="71"/>
      <c r="L12" s="71"/>
      <c r="M12" s="71"/>
      <c r="N12" s="71"/>
      <c r="O12" s="71"/>
      <c r="P12" s="71"/>
      <c r="Q12" s="71"/>
      <c r="R12" s="71"/>
      <c r="S12" s="234"/>
      <c r="T12" s="71"/>
      <c r="U12" s="71"/>
      <c r="V12" s="73"/>
      <c r="AC12" s="65">
        <f t="shared" si="1"/>
        <v>5</v>
      </c>
      <c r="AD12" s="122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25"/>
      <c r="AU12" s="65">
        <f t="shared" si="2"/>
        <v>5</v>
      </c>
      <c r="AV12" s="70"/>
      <c r="AW12" s="71"/>
      <c r="AX12" s="71"/>
      <c r="AY12" s="75"/>
      <c r="AZ12" s="71"/>
      <c r="BA12" s="71"/>
      <c r="BB12" s="71"/>
      <c r="BC12" s="71"/>
      <c r="BD12" s="71"/>
      <c r="BE12" s="241"/>
      <c r="BF12" s="71"/>
      <c r="BG12" s="71"/>
      <c r="BH12" s="239"/>
      <c r="BI12" s="71"/>
      <c r="BJ12" s="71"/>
      <c r="BK12" s="73"/>
      <c r="BM12" s="65">
        <f t="shared" si="3"/>
        <v>5</v>
      </c>
      <c r="BN12" s="70"/>
      <c r="BO12" s="71"/>
      <c r="BP12" s="71"/>
      <c r="BQ12" s="75"/>
      <c r="BR12" s="71"/>
      <c r="BS12" s="71"/>
      <c r="BT12" s="71"/>
      <c r="BU12" s="71"/>
      <c r="BV12" s="71"/>
      <c r="BW12" s="71"/>
      <c r="BX12" s="71"/>
      <c r="BY12" s="71"/>
      <c r="BZ12" s="75"/>
      <c r="CA12" s="71"/>
      <c r="CB12" s="71"/>
      <c r="CC12" s="73"/>
    </row>
    <row r="13" spans="5:81" x14ac:dyDescent="0.25">
      <c r="F13" s="65">
        <f t="shared" si="0"/>
        <v>4</v>
      </c>
      <c r="G13" s="70"/>
      <c r="H13" s="71"/>
      <c r="I13" s="71"/>
      <c r="J13" s="75"/>
      <c r="K13" s="71"/>
      <c r="L13" s="71"/>
      <c r="M13" s="71"/>
      <c r="N13" s="71"/>
      <c r="O13" s="71"/>
      <c r="P13" s="71"/>
      <c r="Q13" s="71"/>
      <c r="R13" s="71"/>
      <c r="S13" s="75"/>
      <c r="T13" s="71"/>
      <c r="U13" s="71"/>
      <c r="V13" s="73"/>
      <c r="W13" s="85"/>
      <c r="AC13" s="65">
        <f t="shared" si="1"/>
        <v>4</v>
      </c>
      <c r="AD13" s="122"/>
      <c r="AE13" s="17"/>
      <c r="AF13" s="17"/>
      <c r="AG13" s="194"/>
      <c r="AH13" s="194"/>
      <c r="AI13" s="17"/>
      <c r="AJ13" s="17"/>
      <c r="AK13" s="17"/>
      <c r="AL13" s="17"/>
      <c r="AM13" s="17"/>
      <c r="AN13" s="17"/>
      <c r="AO13" s="194"/>
      <c r="AP13" s="194"/>
      <c r="AQ13" s="17"/>
      <c r="AR13" s="17"/>
      <c r="AS13" s="125"/>
      <c r="AU13" s="65">
        <f t="shared" si="2"/>
        <v>4</v>
      </c>
      <c r="AV13" s="70"/>
      <c r="AW13" s="71"/>
      <c r="AX13" s="71"/>
      <c r="AY13" s="75"/>
      <c r="AZ13" s="71"/>
      <c r="BA13" s="71"/>
      <c r="BB13" s="71"/>
      <c r="BC13" s="241"/>
      <c r="BD13" s="241"/>
      <c r="BE13" s="71"/>
      <c r="BF13" s="71"/>
      <c r="BG13" s="71"/>
      <c r="BH13" s="239"/>
      <c r="BI13" s="71"/>
      <c r="BJ13" s="71"/>
      <c r="BK13" s="73"/>
      <c r="BM13" s="65">
        <f t="shared" si="3"/>
        <v>4</v>
      </c>
      <c r="BN13" s="70"/>
      <c r="BO13" s="71"/>
      <c r="BP13" s="71"/>
      <c r="BQ13" s="75"/>
      <c r="BR13" s="71"/>
      <c r="BS13" s="71"/>
      <c r="BT13" s="71"/>
      <c r="BU13" s="71"/>
      <c r="BV13" s="71"/>
      <c r="BW13" s="71"/>
      <c r="BX13" s="71"/>
      <c r="BY13" s="71"/>
      <c r="BZ13" s="75"/>
      <c r="CA13" s="71"/>
      <c r="CB13" s="71"/>
      <c r="CC13" s="73"/>
    </row>
    <row r="14" spans="5:81" x14ac:dyDescent="0.25">
      <c r="E14" s="83" t="s">
        <v>250</v>
      </c>
      <c r="F14" s="65">
        <f t="shared" si="0"/>
        <v>3</v>
      </c>
      <c r="G14" s="74"/>
      <c r="H14" s="72" t="s">
        <v>255</v>
      </c>
      <c r="I14" s="72"/>
      <c r="J14" s="82"/>
      <c r="K14" s="75"/>
      <c r="L14" s="234"/>
      <c r="M14" s="235"/>
      <c r="N14" s="234"/>
      <c r="O14" s="75" t="s">
        <v>262</v>
      </c>
      <c r="P14" s="75"/>
      <c r="Q14" s="75"/>
      <c r="R14" s="75"/>
      <c r="S14" s="81"/>
      <c r="T14" s="72"/>
      <c r="U14" s="72" t="s">
        <v>256</v>
      </c>
      <c r="V14" s="76"/>
      <c r="W14" s="84" t="s">
        <v>250</v>
      </c>
      <c r="AC14" s="65">
        <f t="shared" si="1"/>
        <v>3</v>
      </c>
      <c r="AD14" s="122"/>
      <c r="AE14" s="17"/>
      <c r="AF14" s="17"/>
      <c r="AG14" s="194"/>
      <c r="AH14" s="194"/>
      <c r="AI14" s="17"/>
      <c r="AJ14" s="17"/>
      <c r="AK14" s="17"/>
      <c r="AL14" s="17"/>
      <c r="AM14" s="17"/>
      <c r="AN14" s="17"/>
      <c r="AO14" s="194"/>
      <c r="AP14" s="194"/>
      <c r="AQ14" s="17"/>
      <c r="AR14" s="17"/>
      <c r="AS14" s="125"/>
      <c r="AU14" s="65">
        <f t="shared" si="2"/>
        <v>3</v>
      </c>
      <c r="AV14" s="74"/>
      <c r="AW14" s="72" t="s">
        <v>255</v>
      </c>
      <c r="AX14" s="72"/>
      <c r="AY14" s="82"/>
      <c r="AZ14" s="241"/>
      <c r="BA14" s="241"/>
      <c r="BB14" s="241"/>
      <c r="BC14" s="239"/>
      <c r="BD14" s="239"/>
      <c r="BE14" s="239"/>
      <c r="BF14" s="239"/>
      <c r="BG14" s="239"/>
      <c r="BH14" s="240"/>
      <c r="BI14" s="72"/>
      <c r="BJ14" s="72"/>
      <c r="BK14" s="76"/>
      <c r="BM14" s="65">
        <f t="shared" si="3"/>
        <v>3</v>
      </c>
      <c r="BN14" s="74"/>
      <c r="BO14" s="72" t="s">
        <v>255</v>
      </c>
      <c r="BP14" s="72"/>
      <c r="BQ14" s="82"/>
      <c r="BR14" s="75"/>
      <c r="BS14" s="75"/>
      <c r="BT14" s="75"/>
      <c r="BU14" s="75" t="s">
        <v>262</v>
      </c>
      <c r="BV14" s="75"/>
      <c r="BW14" s="75"/>
      <c r="BX14" s="75"/>
      <c r="BY14" s="75"/>
      <c r="BZ14" s="81"/>
      <c r="CA14" s="72"/>
      <c r="CB14" s="72" t="s">
        <v>256</v>
      </c>
      <c r="CC14" s="76"/>
    </row>
    <row r="15" spans="5:81" x14ac:dyDescent="0.25">
      <c r="F15" s="65">
        <f t="shared" si="0"/>
        <v>2</v>
      </c>
      <c r="G15" s="70"/>
      <c r="H15" s="71"/>
      <c r="I15" s="71"/>
      <c r="J15" s="72"/>
      <c r="K15" s="71"/>
      <c r="L15" s="71"/>
      <c r="M15" s="71"/>
      <c r="N15" s="71"/>
      <c r="O15" s="71"/>
      <c r="P15" s="71"/>
      <c r="Q15" s="71"/>
      <c r="R15" s="71"/>
      <c r="S15" s="72"/>
      <c r="T15" s="71"/>
      <c r="U15" s="71"/>
      <c r="V15" s="73"/>
      <c r="W15" s="85"/>
      <c r="AC15" s="65">
        <f t="shared" si="1"/>
        <v>2</v>
      </c>
      <c r="AD15" s="122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25"/>
      <c r="AU15" s="65">
        <f t="shared" si="2"/>
        <v>2</v>
      </c>
      <c r="AV15" s="70"/>
      <c r="AW15" s="71"/>
      <c r="AX15" s="71"/>
      <c r="AY15" s="72"/>
      <c r="AZ15" s="71"/>
      <c r="BA15" s="71"/>
      <c r="BB15" s="71"/>
      <c r="BC15" s="71"/>
      <c r="BD15" s="71"/>
      <c r="BE15" s="71"/>
      <c r="BF15" s="71"/>
      <c r="BG15" s="71"/>
      <c r="BH15" s="72"/>
      <c r="BI15" s="71"/>
      <c r="BJ15" s="71"/>
      <c r="BK15" s="73"/>
      <c r="BM15" s="65">
        <f t="shared" si="3"/>
        <v>2</v>
      </c>
      <c r="BN15" s="70"/>
      <c r="BO15" s="71"/>
      <c r="BP15" s="71"/>
      <c r="BQ15" s="72"/>
      <c r="BR15" s="71"/>
      <c r="BS15" s="71"/>
      <c r="BT15" s="71"/>
      <c r="BU15" s="71"/>
      <c r="BV15" s="71"/>
      <c r="BW15" s="71"/>
      <c r="BX15" s="71"/>
      <c r="BY15" s="71"/>
      <c r="BZ15" s="72"/>
      <c r="CA15" s="71"/>
      <c r="CB15" s="71"/>
      <c r="CC15" s="73"/>
    </row>
    <row r="16" spans="5:81" x14ac:dyDescent="0.25">
      <c r="F16" s="65">
        <f>+F17+1</f>
        <v>1</v>
      </c>
      <c r="G16" s="70"/>
      <c r="H16" s="71" t="s">
        <v>247</v>
      </c>
      <c r="I16" s="71"/>
      <c r="J16" s="72" t="s">
        <v>255</v>
      </c>
      <c r="K16" s="71"/>
      <c r="L16" s="71"/>
      <c r="N16" s="71" t="s">
        <v>248</v>
      </c>
      <c r="O16" s="71"/>
      <c r="P16" s="71"/>
      <c r="Q16" s="71"/>
      <c r="R16" s="71"/>
      <c r="S16" s="72" t="s">
        <v>256</v>
      </c>
      <c r="T16" s="71"/>
      <c r="U16" s="71" t="s">
        <v>249</v>
      </c>
      <c r="V16" s="73"/>
      <c r="W16" s="85"/>
      <c r="AC16" s="65">
        <f>+AC17+1</f>
        <v>1</v>
      </c>
      <c r="AD16" s="122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25"/>
      <c r="AU16" s="65">
        <f>+AU17+1</f>
        <v>1</v>
      </c>
      <c r="AV16" s="70"/>
      <c r="AW16" s="71" t="s">
        <v>247</v>
      </c>
      <c r="AX16" s="71"/>
      <c r="AY16" s="72"/>
      <c r="AZ16" s="71"/>
      <c r="BA16" s="71"/>
      <c r="BC16" s="71"/>
      <c r="BD16" s="71"/>
      <c r="BE16" s="71"/>
      <c r="BF16" s="71"/>
      <c r="BG16" s="71"/>
      <c r="BH16" s="72"/>
      <c r="BI16" s="71"/>
      <c r="BJ16" s="71"/>
      <c r="BK16" s="73"/>
      <c r="BM16" s="65">
        <f>+BM17+1</f>
        <v>1</v>
      </c>
      <c r="BN16" s="70"/>
      <c r="BO16" s="71" t="s">
        <v>247</v>
      </c>
      <c r="BP16" s="71"/>
      <c r="BQ16" s="72" t="s">
        <v>255</v>
      </c>
      <c r="BR16" s="71"/>
      <c r="BS16" s="71"/>
      <c r="BU16" s="71" t="s">
        <v>248</v>
      </c>
      <c r="BV16" s="71"/>
      <c r="BW16" s="71"/>
      <c r="BX16" s="71"/>
      <c r="BY16" s="71"/>
      <c r="BZ16" s="72" t="s">
        <v>256</v>
      </c>
      <c r="CA16" s="71"/>
      <c r="CB16" s="71" t="s">
        <v>249</v>
      </c>
      <c r="CC16" s="73"/>
    </row>
    <row r="17" spans="3:81" x14ac:dyDescent="0.25">
      <c r="F17" s="65">
        <v>0</v>
      </c>
      <c r="G17" s="77"/>
      <c r="H17" s="78"/>
      <c r="I17" s="78"/>
      <c r="J17" s="79"/>
      <c r="K17" s="78"/>
      <c r="L17" s="78"/>
      <c r="M17" s="78"/>
      <c r="N17" s="78"/>
      <c r="O17" s="78"/>
      <c r="P17" s="78"/>
      <c r="Q17" s="78"/>
      <c r="R17" s="78"/>
      <c r="S17" s="79"/>
      <c r="T17" s="78"/>
      <c r="U17" s="78"/>
      <c r="V17" s="80"/>
      <c r="W17" s="85"/>
      <c r="AC17" s="65">
        <v>0</v>
      </c>
      <c r="AD17" s="201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202"/>
      <c r="AU17" s="65">
        <v>0</v>
      </c>
      <c r="AV17" s="77"/>
      <c r="AW17" s="78"/>
      <c r="AX17" s="78"/>
      <c r="AY17" s="79"/>
      <c r="AZ17" s="78"/>
      <c r="BA17" s="78"/>
      <c r="BB17" s="78"/>
      <c r="BC17" s="78"/>
      <c r="BD17" s="78"/>
      <c r="BE17" s="78"/>
      <c r="BF17" s="78"/>
      <c r="BG17" s="78"/>
      <c r="BH17" s="79"/>
      <c r="BI17" s="78"/>
      <c r="BJ17" s="78"/>
      <c r="BK17" s="80"/>
      <c r="BM17" s="65">
        <v>0</v>
      </c>
      <c r="BN17" s="77"/>
      <c r="BO17" s="78"/>
      <c r="BP17" s="78"/>
      <c r="BQ17" s="79"/>
      <c r="BR17" s="78"/>
      <c r="BS17" s="78"/>
      <c r="BT17" s="78"/>
      <c r="BU17" s="78"/>
      <c r="BV17" s="78"/>
      <c r="BW17" s="78"/>
      <c r="BX17" s="78"/>
      <c r="BY17" s="78"/>
      <c r="BZ17" s="79"/>
      <c r="CA17" s="78"/>
      <c r="CB17" s="78"/>
      <c r="CC17" s="80"/>
    </row>
    <row r="18" spans="3:81" x14ac:dyDescent="0.25">
      <c r="G18" s="65">
        <v>0</v>
      </c>
      <c r="H18" s="65">
        <f>G18+1</f>
        <v>1</v>
      </c>
      <c r="I18" s="65">
        <f t="shared" ref="I18:V18" si="4">H18+1</f>
        <v>2</v>
      </c>
      <c r="J18" s="65">
        <f t="shared" si="4"/>
        <v>3</v>
      </c>
      <c r="K18" s="65">
        <f t="shared" si="4"/>
        <v>4</v>
      </c>
      <c r="L18" s="65">
        <f t="shared" si="4"/>
        <v>5</v>
      </c>
      <c r="M18" s="65">
        <f t="shared" si="4"/>
        <v>6</v>
      </c>
      <c r="N18" s="65">
        <f t="shared" si="4"/>
        <v>7</v>
      </c>
      <c r="O18" s="65">
        <f t="shared" si="4"/>
        <v>8</v>
      </c>
      <c r="P18" s="65">
        <f t="shared" si="4"/>
        <v>9</v>
      </c>
      <c r="Q18" s="65">
        <f t="shared" si="4"/>
        <v>10</v>
      </c>
      <c r="R18" s="65">
        <f t="shared" si="4"/>
        <v>11</v>
      </c>
      <c r="S18" s="65">
        <f t="shared" si="4"/>
        <v>12</v>
      </c>
      <c r="T18" s="65">
        <f t="shared" si="4"/>
        <v>13</v>
      </c>
      <c r="U18" s="65">
        <f t="shared" si="4"/>
        <v>14</v>
      </c>
      <c r="V18" s="65">
        <f t="shared" si="4"/>
        <v>15</v>
      </c>
      <c r="W18" s="86"/>
      <c r="AC18"/>
      <c r="AD18" s="65">
        <v>0</v>
      </c>
      <c r="AE18" s="65">
        <f>AD18+1</f>
        <v>1</v>
      </c>
      <c r="AF18" s="65">
        <f t="shared" ref="AF18:AS18" si="5">AE18+1</f>
        <v>2</v>
      </c>
      <c r="AG18" s="65">
        <f t="shared" si="5"/>
        <v>3</v>
      </c>
      <c r="AH18" s="65">
        <f t="shared" si="5"/>
        <v>4</v>
      </c>
      <c r="AI18" s="65">
        <f t="shared" si="5"/>
        <v>5</v>
      </c>
      <c r="AJ18" s="65">
        <f t="shared" si="5"/>
        <v>6</v>
      </c>
      <c r="AK18" s="65">
        <f t="shared" si="5"/>
        <v>7</v>
      </c>
      <c r="AL18" s="65">
        <f t="shared" si="5"/>
        <v>8</v>
      </c>
      <c r="AM18" s="65">
        <f t="shared" si="5"/>
        <v>9</v>
      </c>
      <c r="AN18" s="65">
        <f t="shared" si="5"/>
        <v>10</v>
      </c>
      <c r="AO18" s="65">
        <f t="shared" si="5"/>
        <v>11</v>
      </c>
      <c r="AP18" s="65">
        <f t="shared" si="5"/>
        <v>12</v>
      </c>
      <c r="AQ18" s="65">
        <f t="shared" si="5"/>
        <v>13</v>
      </c>
      <c r="AR18" s="65">
        <f t="shared" si="5"/>
        <v>14</v>
      </c>
      <c r="AS18" s="65">
        <f t="shared" si="5"/>
        <v>15</v>
      </c>
      <c r="AV18" s="65">
        <v>0</v>
      </c>
      <c r="AW18" s="65">
        <f>AV18+1</f>
        <v>1</v>
      </c>
      <c r="AX18" s="65">
        <f t="shared" ref="AX18:BK18" si="6">AW18+1</f>
        <v>2</v>
      </c>
      <c r="AY18" s="65">
        <f t="shared" si="6"/>
        <v>3</v>
      </c>
      <c r="AZ18" s="65">
        <f t="shared" si="6"/>
        <v>4</v>
      </c>
      <c r="BA18" s="65">
        <f t="shared" si="6"/>
        <v>5</v>
      </c>
      <c r="BB18" s="65">
        <f t="shared" si="6"/>
        <v>6</v>
      </c>
      <c r="BC18" s="65">
        <f t="shared" si="6"/>
        <v>7</v>
      </c>
      <c r="BD18" s="65">
        <f t="shared" si="6"/>
        <v>8</v>
      </c>
      <c r="BE18" s="65">
        <f t="shared" si="6"/>
        <v>9</v>
      </c>
      <c r="BF18" s="65">
        <f t="shared" si="6"/>
        <v>10</v>
      </c>
      <c r="BG18" s="65">
        <f t="shared" si="6"/>
        <v>11</v>
      </c>
      <c r="BH18" s="65">
        <f t="shared" si="6"/>
        <v>12</v>
      </c>
      <c r="BI18" s="65">
        <f t="shared" si="6"/>
        <v>13</v>
      </c>
      <c r="BJ18" s="65">
        <f t="shared" si="6"/>
        <v>14</v>
      </c>
      <c r="BK18" s="65">
        <f t="shared" si="6"/>
        <v>15</v>
      </c>
      <c r="BN18" s="65">
        <v>0</v>
      </c>
      <c r="BO18" s="65">
        <f>BN18+1</f>
        <v>1</v>
      </c>
      <c r="BP18" s="65">
        <f t="shared" ref="BP18:CC18" si="7">BO18+1</f>
        <v>2</v>
      </c>
      <c r="BQ18" s="65">
        <f t="shared" si="7"/>
        <v>3</v>
      </c>
      <c r="BR18" s="65">
        <f t="shared" si="7"/>
        <v>4</v>
      </c>
      <c r="BS18" s="65">
        <f t="shared" si="7"/>
        <v>5</v>
      </c>
      <c r="BT18" s="65">
        <f t="shared" si="7"/>
        <v>6</v>
      </c>
      <c r="BU18" s="65">
        <f t="shared" si="7"/>
        <v>7</v>
      </c>
      <c r="BV18" s="65">
        <f t="shared" si="7"/>
        <v>8</v>
      </c>
      <c r="BW18" s="65">
        <f t="shared" si="7"/>
        <v>9</v>
      </c>
      <c r="BX18" s="65">
        <f t="shared" si="7"/>
        <v>10</v>
      </c>
      <c r="BY18" s="65">
        <f t="shared" si="7"/>
        <v>11</v>
      </c>
      <c r="BZ18" s="65">
        <f t="shared" si="7"/>
        <v>12</v>
      </c>
      <c r="CA18" s="65">
        <f t="shared" si="7"/>
        <v>13</v>
      </c>
      <c r="CB18" s="65">
        <f t="shared" si="7"/>
        <v>14</v>
      </c>
      <c r="CC18" s="65">
        <f t="shared" si="7"/>
        <v>15</v>
      </c>
    </row>
    <row r="19" spans="3:81" x14ac:dyDescent="0.25">
      <c r="E19" s="65">
        <v>0</v>
      </c>
      <c r="J19" s="83" t="s">
        <v>254</v>
      </c>
      <c r="S19" s="83" t="s">
        <v>253</v>
      </c>
      <c r="V19" s="83" t="s">
        <v>252</v>
      </c>
    </row>
    <row r="20" spans="3:81" x14ac:dyDescent="0.25">
      <c r="AC20" s="65">
        <f t="shared" ref="AC20:AC34" si="8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65">
        <f t="shared" ref="AU20:AU33" si="9">+AU21+1</f>
        <v>15</v>
      </c>
      <c r="AV20" s="66"/>
      <c r="AW20" s="67"/>
      <c r="AX20" s="67"/>
      <c r="AY20" s="68"/>
      <c r="AZ20" s="67"/>
      <c r="BA20" s="67"/>
      <c r="BB20" s="67"/>
      <c r="BC20" s="67"/>
      <c r="BD20" s="67"/>
      <c r="BE20" s="67"/>
      <c r="BF20" s="67"/>
      <c r="BG20" s="67"/>
      <c r="BH20" s="68"/>
      <c r="BI20" s="67"/>
      <c r="BJ20" s="67"/>
      <c r="BK20" s="69"/>
      <c r="BM20" s="65">
        <f t="shared" ref="BM20:BM33" si="10">+BM21+1</f>
        <v>15</v>
      </c>
      <c r="BN20" s="66"/>
      <c r="BO20" s="67"/>
      <c r="BP20" s="67"/>
      <c r="BQ20" s="68"/>
      <c r="BR20" s="67"/>
      <c r="BS20" s="67"/>
      <c r="BT20" s="67"/>
      <c r="BU20" s="67"/>
      <c r="BV20" s="67"/>
      <c r="BW20" s="67"/>
      <c r="BX20" s="67"/>
      <c r="BY20" s="67"/>
      <c r="BZ20" s="68"/>
      <c r="CA20" s="67"/>
      <c r="CB20" s="67"/>
      <c r="CC20" s="69"/>
    </row>
    <row r="21" spans="3:81" x14ac:dyDescent="0.25">
      <c r="I21" s="65" t="s">
        <v>352</v>
      </c>
      <c r="L21" s="65" t="s">
        <v>352</v>
      </c>
      <c r="O21" s="225" t="s">
        <v>353</v>
      </c>
      <c r="R21" s="225" t="s">
        <v>353</v>
      </c>
      <c r="U21" s="225" t="s">
        <v>358</v>
      </c>
      <c r="AC21" s="65">
        <f t="shared" si="8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65">
        <f t="shared" si="9"/>
        <v>14</v>
      </c>
      <c r="AV21" s="70"/>
      <c r="AW21" s="71" t="s">
        <v>241</v>
      </c>
      <c r="AX21" s="71"/>
      <c r="AY21" s="72" t="s">
        <v>258</v>
      </c>
      <c r="AZ21" s="71"/>
      <c r="BA21" s="71"/>
      <c r="BB21" s="71"/>
      <c r="BC21" s="71" t="s">
        <v>242</v>
      </c>
      <c r="BD21" s="71"/>
      <c r="BE21" s="71"/>
      <c r="BF21" s="71"/>
      <c r="BG21" s="71"/>
      <c r="BH21" s="72" t="s">
        <v>257</v>
      </c>
      <c r="BI21" s="71"/>
      <c r="BJ21" s="71" t="s">
        <v>243</v>
      </c>
      <c r="BK21" s="73"/>
      <c r="BM21" s="65">
        <f t="shared" si="10"/>
        <v>14</v>
      </c>
      <c r="BN21" s="70"/>
      <c r="BO21" s="71" t="s">
        <v>241</v>
      </c>
      <c r="BP21" s="71"/>
      <c r="BQ21" s="72" t="s">
        <v>258</v>
      </c>
      <c r="BR21" s="71"/>
      <c r="BS21" s="71"/>
      <c r="BT21" s="71"/>
      <c r="BU21" s="71" t="s">
        <v>242</v>
      </c>
      <c r="BV21" s="71"/>
      <c r="BW21" s="71"/>
      <c r="BX21" s="71"/>
      <c r="BY21" s="71"/>
      <c r="BZ21" s="72" t="s">
        <v>257</v>
      </c>
      <c r="CA21" s="71"/>
      <c r="CB21" s="71" t="s">
        <v>243</v>
      </c>
      <c r="CC21" s="73"/>
    </row>
    <row r="22" spans="3:81" x14ac:dyDescent="0.25">
      <c r="C22" s="65">
        <f>+C23+1</f>
        <v>2</v>
      </c>
      <c r="D22" s="223"/>
      <c r="E22" s="223"/>
      <c r="F22" s="223"/>
      <c r="H22" s="65" t="s">
        <v>262</v>
      </c>
      <c r="I22" s="226">
        <v>0</v>
      </c>
      <c r="J22" s="226">
        <v>1</v>
      </c>
      <c r="K22" s="65" t="s">
        <v>259</v>
      </c>
      <c r="L22" s="226">
        <v>1</v>
      </c>
      <c r="M22" s="226">
        <v>0</v>
      </c>
      <c r="N22" s="65" t="s">
        <v>261</v>
      </c>
      <c r="O22" s="226">
        <v>2</v>
      </c>
      <c r="P22" s="226">
        <v>1</v>
      </c>
      <c r="Q22" s="65" t="s">
        <v>260</v>
      </c>
      <c r="R22" s="226">
        <v>1</v>
      </c>
      <c r="S22" s="226">
        <v>2</v>
      </c>
      <c r="U22" s="65" t="s">
        <v>354</v>
      </c>
      <c r="AC22" s="65">
        <f t="shared" si="8"/>
        <v>13</v>
      </c>
      <c r="AD22" s="10"/>
      <c r="AE22" s="9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0"/>
      <c r="AS22" s="9"/>
      <c r="AU22" s="65">
        <f t="shared" si="9"/>
        <v>13</v>
      </c>
      <c r="AV22" s="70"/>
      <c r="AW22" s="71"/>
      <c r="AX22" s="71"/>
      <c r="AY22" s="72"/>
      <c r="AZ22" s="71"/>
      <c r="BA22" s="71"/>
      <c r="BB22" s="71"/>
      <c r="BC22" s="71"/>
      <c r="BD22" s="71"/>
      <c r="BE22" s="71"/>
      <c r="BF22" s="71"/>
      <c r="BG22" s="71"/>
      <c r="BH22" s="72"/>
      <c r="BI22" s="71"/>
      <c r="BJ22" s="71"/>
      <c r="BK22" s="73"/>
      <c r="BM22" s="65">
        <f t="shared" si="10"/>
        <v>13</v>
      </c>
      <c r="BN22" s="70"/>
      <c r="BO22" s="71"/>
      <c r="BP22" s="71"/>
      <c r="BQ22" s="72"/>
      <c r="BR22" s="71"/>
      <c r="BS22" s="71"/>
      <c r="BT22" s="71"/>
      <c r="BU22" s="71"/>
      <c r="BV22" s="71"/>
      <c r="BW22" s="71"/>
      <c r="BX22" s="71"/>
      <c r="BY22" s="71"/>
      <c r="BZ22" s="72"/>
      <c r="CA22" s="71"/>
      <c r="CB22" s="71"/>
      <c r="CC22" s="73"/>
    </row>
    <row r="23" spans="3:81" x14ac:dyDescent="0.25">
      <c r="C23" s="65">
        <f>+C24+1</f>
        <v>1</v>
      </c>
      <c r="D23" s="223"/>
      <c r="E23" s="224"/>
      <c r="F23" s="223"/>
      <c r="H23" s="65" t="s">
        <v>262</v>
      </c>
      <c r="I23" s="226">
        <v>0</v>
      </c>
      <c r="J23" s="226">
        <v>1</v>
      </c>
      <c r="K23" s="65" t="s">
        <v>260</v>
      </c>
      <c r="L23" s="226">
        <v>1</v>
      </c>
      <c r="M23" s="226">
        <v>2</v>
      </c>
      <c r="N23" s="65" t="s">
        <v>261</v>
      </c>
      <c r="O23" s="226">
        <v>2</v>
      </c>
      <c r="P23" s="226">
        <v>1</v>
      </c>
      <c r="Q23" s="65" t="s">
        <v>259</v>
      </c>
      <c r="R23" s="226">
        <v>1</v>
      </c>
      <c r="S23" s="226">
        <v>0</v>
      </c>
      <c r="U23" s="65" t="s">
        <v>355</v>
      </c>
      <c r="AC23" s="65">
        <f t="shared" si="8"/>
        <v>12</v>
      </c>
      <c r="AD23" s="10"/>
      <c r="AE23" s="9"/>
      <c r="AF23" s="182"/>
      <c r="AG23" s="6"/>
      <c r="AH23" s="6"/>
      <c r="AI23" s="6"/>
      <c r="AJ23" s="136"/>
      <c r="AK23" s="6"/>
      <c r="AL23" s="6"/>
      <c r="AM23" s="136"/>
      <c r="AN23" s="6"/>
      <c r="AO23" s="6"/>
      <c r="AP23" s="6"/>
      <c r="AQ23" s="182"/>
      <c r="AR23" s="10"/>
      <c r="AS23" s="9"/>
      <c r="AU23" s="65">
        <f t="shared" si="9"/>
        <v>12</v>
      </c>
      <c r="AV23" s="74"/>
      <c r="AW23" s="72" t="s">
        <v>258</v>
      </c>
      <c r="AX23" s="72"/>
      <c r="AY23" s="81"/>
      <c r="AZ23" s="75"/>
      <c r="BA23" s="75"/>
      <c r="BB23" s="75"/>
      <c r="BC23" s="75" t="s">
        <v>261</v>
      </c>
      <c r="BD23" s="75"/>
      <c r="BE23" s="75"/>
      <c r="BF23" s="75"/>
      <c r="BG23" s="75"/>
      <c r="BH23" s="82"/>
      <c r="BI23" s="72"/>
      <c r="BJ23" s="72" t="s">
        <v>257</v>
      </c>
      <c r="BK23" s="76"/>
      <c r="BM23" s="65">
        <f t="shared" si="10"/>
        <v>12</v>
      </c>
      <c r="BN23" s="74"/>
      <c r="BO23" s="72" t="s">
        <v>258</v>
      </c>
      <c r="BP23" s="72"/>
      <c r="BQ23" s="81"/>
      <c r="BR23" s="75"/>
      <c r="BS23" s="75"/>
      <c r="BT23" s="75"/>
      <c r="BU23" s="75" t="s">
        <v>261</v>
      </c>
      <c r="BV23" s="75"/>
      <c r="BW23" s="75"/>
      <c r="BX23" s="75"/>
      <c r="BY23" s="75"/>
      <c r="BZ23" s="82"/>
      <c r="CA23" s="72"/>
      <c r="CB23" s="72" t="s">
        <v>257</v>
      </c>
      <c r="CC23" s="76"/>
    </row>
    <row r="24" spans="3:81" x14ac:dyDescent="0.25">
      <c r="C24" s="65">
        <v>0</v>
      </c>
      <c r="D24" s="223"/>
      <c r="E24" s="223"/>
      <c r="F24" s="223"/>
      <c r="H24" s="65" t="s">
        <v>261</v>
      </c>
      <c r="I24" s="226">
        <v>2</v>
      </c>
      <c r="J24" s="226">
        <v>1</v>
      </c>
      <c r="K24" s="65" t="s">
        <v>259</v>
      </c>
      <c r="L24" s="226">
        <v>1</v>
      </c>
      <c r="M24" s="226">
        <v>0</v>
      </c>
      <c r="N24" s="65" t="s">
        <v>262</v>
      </c>
      <c r="O24" s="226">
        <v>0</v>
      </c>
      <c r="P24" s="226">
        <v>1</v>
      </c>
      <c r="Q24" s="65" t="s">
        <v>260</v>
      </c>
      <c r="R24" s="226">
        <v>1</v>
      </c>
      <c r="S24" s="226">
        <v>2</v>
      </c>
      <c r="U24" s="65" t="s">
        <v>356</v>
      </c>
      <c r="AC24" s="65">
        <f t="shared" si="8"/>
        <v>11</v>
      </c>
      <c r="AD24" s="10"/>
      <c r="AE24" s="9"/>
      <c r="AF24" s="182"/>
      <c r="AG24" s="6"/>
      <c r="AH24" s="6"/>
      <c r="AI24" s="6"/>
      <c r="AJ24" s="136"/>
      <c r="AK24" s="6"/>
      <c r="AL24" s="6"/>
      <c r="AM24" s="136"/>
      <c r="AN24" s="6"/>
      <c r="AO24" s="6"/>
      <c r="AP24" s="6"/>
      <c r="AQ24" s="182"/>
      <c r="AR24" s="10"/>
      <c r="AS24" s="9"/>
      <c r="AU24" s="65">
        <f t="shared" si="9"/>
        <v>11</v>
      </c>
      <c r="AV24" s="70"/>
      <c r="AW24" s="71"/>
      <c r="AX24" s="71"/>
      <c r="AY24" s="75"/>
      <c r="AZ24" s="71"/>
      <c r="BA24" s="71"/>
      <c r="BB24" s="71"/>
      <c r="BC24" s="71"/>
      <c r="BD24" s="71"/>
      <c r="BE24" s="71"/>
      <c r="BF24" s="71"/>
      <c r="BG24" s="71"/>
      <c r="BH24" s="75"/>
      <c r="BI24" s="71"/>
      <c r="BJ24" s="71"/>
      <c r="BK24" s="73"/>
      <c r="BM24" s="65">
        <f t="shared" si="10"/>
        <v>11</v>
      </c>
      <c r="BN24" s="70"/>
      <c r="BO24" s="71"/>
      <c r="BP24" s="71"/>
      <c r="BQ24" s="75"/>
      <c r="BR24" s="71"/>
      <c r="BS24" s="71"/>
      <c r="BT24" s="71"/>
      <c r="BU24" s="71"/>
      <c r="BV24" s="71"/>
      <c r="BW24" s="71"/>
      <c r="BX24" s="71"/>
      <c r="BY24" s="71"/>
      <c r="BZ24" s="75"/>
      <c r="CA24" s="71"/>
      <c r="CB24" s="71"/>
      <c r="CC24" s="73"/>
    </row>
    <row r="25" spans="3:81" x14ac:dyDescent="0.25">
      <c r="D25" s="65">
        <v>0</v>
      </c>
      <c r="E25" s="65">
        <f>D25+1</f>
        <v>1</v>
      </c>
      <c r="F25" s="65">
        <f>E25+1</f>
        <v>2</v>
      </c>
      <c r="H25" s="65" t="s">
        <v>261</v>
      </c>
      <c r="I25" s="226">
        <v>2</v>
      </c>
      <c r="J25" s="226">
        <v>1</v>
      </c>
      <c r="K25" s="65" t="s">
        <v>260</v>
      </c>
      <c r="L25" s="226">
        <v>1</v>
      </c>
      <c r="M25" s="226">
        <v>2</v>
      </c>
      <c r="N25" s="65" t="s">
        <v>262</v>
      </c>
      <c r="O25" s="226">
        <v>0</v>
      </c>
      <c r="P25" s="226">
        <v>1</v>
      </c>
      <c r="Q25" s="65" t="s">
        <v>259</v>
      </c>
      <c r="R25" s="226">
        <v>1</v>
      </c>
      <c r="S25" s="226">
        <v>0</v>
      </c>
      <c r="U25" s="65" t="s">
        <v>357</v>
      </c>
      <c r="AC25" s="65">
        <f t="shared" si="8"/>
        <v>10</v>
      </c>
      <c r="AD25" s="10"/>
      <c r="AE25" s="9"/>
      <c r="AF25" s="182"/>
      <c r="AG25" s="6"/>
      <c r="AH25" s="6"/>
      <c r="AI25" s="6"/>
      <c r="AJ25" s="136"/>
      <c r="AK25" s="6"/>
      <c r="AL25" s="6"/>
      <c r="AM25" s="136"/>
      <c r="AN25" s="6"/>
      <c r="AO25" s="6"/>
      <c r="AP25" s="6"/>
      <c r="AQ25" s="182"/>
      <c r="AR25" s="10"/>
      <c r="AS25" s="9"/>
      <c r="AU25" s="65">
        <f t="shared" si="9"/>
        <v>10</v>
      </c>
      <c r="AV25" s="70"/>
      <c r="AW25" s="71"/>
      <c r="AX25" s="71"/>
      <c r="AY25" s="75"/>
      <c r="AZ25" s="71"/>
      <c r="BA25" s="71"/>
      <c r="BB25" s="71"/>
      <c r="BC25" s="71"/>
      <c r="BD25" s="71"/>
      <c r="BE25" s="71"/>
      <c r="BF25" s="71"/>
      <c r="BG25" s="71"/>
      <c r="BH25" s="75"/>
      <c r="BI25" s="71"/>
      <c r="BJ25" s="71"/>
      <c r="BK25" s="73"/>
      <c r="BM25" s="65">
        <f t="shared" si="10"/>
        <v>10</v>
      </c>
      <c r="BN25" s="70"/>
      <c r="BO25" s="71"/>
      <c r="BP25" s="71"/>
      <c r="BQ25" s="75"/>
      <c r="BR25" s="71"/>
      <c r="BS25" s="71"/>
      <c r="BT25" s="71"/>
      <c r="BU25" s="71"/>
      <c r="BV25" s="71"/>
      <c r="BW25" s="71"/>
      <c r="BX25" s="71"/>
      <c r="BY25" s="71"/>
      <c r="BZ25" s="75"/>
      <c r="CA25" s="71"/>
      <c r="CB25" s="71"/>
      <c r="CC25" s="73"/>
    </row>
    <row r="26" spans="3:81" x14ac:dyDescent="0.25">
      <c r="AC26" s="65">
        <f t="shared" si="8"/>
        <v>9</v>
      </c>
      <c r="AD26" s="10"/>
      <c r="AE26" s="9"/>
      <c r="AF26" s="182"/>
      <c r="AG26" s="136"/>
      <c r="AH26" s="136"/>
      <c r="AI26" s="214"/>
      <c r="AJ26" s="8"/>
      <c r="AK26" s="8"/>
      <c r="AL26" s="8"/>
      <c r="AM26" s="8"/>
      <c r="AN26" s="214"/>
      <c r="AO26" s="136"/>
      <c r="AP26" s="136"/>
      <c r="AQ26" s="182"/>
      <c r="AR26" s="10"/>
      <c r="AS26" s="9"/>
      <c r="AU26" s="65">
        <f t="shared" si="9"/>
        <v>9</v>
      </c>
      <c r="AV26" s="70"/>
      <c r="AX26" s="71"/>
      <c r="AY26" s="75"/>
      <c r="AZ26" s="71"/>
      <c r="BA26" s="71"/>
      <c r="BC26" s="71"/>
      <c r="BD26" s="71"/>
      <c r="BE26" s="71"/>
      <c r="BF26" s="71"/>
      <c r="BG26" s="71"/>
      <c r="BH26" s="75"/>
      <c r="BI26" s="71"/>
      <c r="BK26" s="73"/>
      <c r="BM26" s="65">
        <f t="shared" si="10"/>
        <v>9</v>
      </c>
      <c r="BN26" s="70"/>
      <c r="BP26" s="71"/>
      <c r="BQ26" s="75"/>
      <c r="BR26" s="71"/>
      <c r="BS26" s="71"/>
      <c r="BU26" s="71"/>
      <c r="BV26" s="71"/>
      <c r="BW26" s="71"/>
      <c r="BX26" s="71"/>
      <c r="BY26" s="71"/>
      <c r="BZ26" s="75"/>
      <c r="CA26" s="71"/>
      <c r="CC26" s="73"/>
    </row>
    <row r="27" spans="3:81" x14ac:dyDescent="0.25">
      <c r="AC27" s="65">
        <f t="shared" si="8"/>
        <v>8</v>
      </c>
      <c r="AD27" s="10"/>
      <c r="AE27" s="9"/>
      <c r="AF27" s="182"/>
      <c r="AG27" s="6"/>
      <c r="AH27" s="6"/>
      <c r="AI27" s="214"/>
      <c r="AJ27" s="137"/>
      <c r="AK27" s="137"/>
      <c r="AL27" s="137"/>
      <c r="AM27" s="137"/>
      <c r="AN27" s="214"/>
      <c r="AO27" s="6"/>
      <c r="AP27" s="6"/>
      <c r="AQ27" s="182"/>
      <c r="AR27" s="10"/>
      <c r="AS27" s="9"/>
      <c r="AU27" s="65">
        <f t="shared" si="9"/>
        <v>8</v>
      </c>
      <c r="AV27" s="70"/>
      <c r="AW27" s="71" t="s">
        <v>244</v>
      </c>
      <c r="AX27" s="71"/>
      <c r="AY27" s="75" t="s">
        <v>259</v>
      </c>
      <c r="AZ27" s="71"/>
      <c r="BA27" s="71"/>
      <c r="BB27" s="71"/>
      <c r="BC27" s="71" t="s">
        <v>245</v>
      </c>
      <c r="BD27" s="71"/>
      <c r="BE27" s="71"/>
      <c r="BF27" s="71"/>
      <c r="BG27" s="71"/>
      <c r="BH27" s="75" t="s">
        <v>260</v>
      </c>
      <c r="BI27" s="71"/>
      <c r="BJ27" s="71" t="s">
        <v>246</v>
      </c>
      <c r="BK27" s="73"/>
      <c r="BM27" s="65">
        <f t="shared" si="10"/>
        <v>8</v>
      </c>
      <c r="BN27" s="70"/>
      <c r="BO27" s="71" t="s">
        <v>244</v>
      </c>
      <c r="BP27" s="71"/>
      <c r="BQ27" s="75" t="s">
        <v>259</v>
      </c>
      <c r="BR27" s="71"/>
      <c r="BS27" s="71"/>
      <c r="BT27" s="71"/>
      <c r="BU27" s="71" t="s">
        <v>245</v>
      </c>
      <c r="BV27" s="71"/>
      <c r="BW27" s="71"/>
      <c r="BX27" s="71"/>
      <c r="BY27" s="71"/>
      <c r="BZ27" s="75" t="s">
        <v>260</v>
      </c>
      <c r="CA27" s="71"/>
      <c r="CB27" s="71" t="s">
        <v>246</v>
      </c>
      <c r="CC27" s="73"/>
    </row>
    <row r="28" spans="3:81" x14ac:dyDescent="0.25">
      <c r="AC28" s="65">
        <f t="shared" si="8"/>
        <v>7</v>
      </c>
      <c r="AD28" s="10"/>
      <c r="AE28" s="9"/>
      <c r="AF28" s="182"/>
      <c r="AG28" s="6"/>
      <c r="AH28" s="6"/>
      <c r="AI28" s="214"/>
      <c r="AJ28" s="137"/>
      <c r="AK28" s="137"/>
      <c r="AL28" s="137"/>
      <c r="AM28" s="137"/>
      <c r="AN28" s="214"/>
      <c r="AO28" s="6"/>
      <c r="AP28" s="6"/>
      <c r="AQ28" s="182"/>
      <c r="AR28" s="10"/>
      <c r="AS28" s="9"/>
      <c r="AU28" s="65">
        <f t="shared" si="9"/>
        <v>7</v>
      </c>
      <c r="AV28" s="70"/>
      <c r="AW28" s="71"/>
      <c r="AX28" s="71"/>
      <c r="AY28" s="75"/>
      <c r="AZ28" s="214"/>
      <c r="BA28" s="8"/>
      <c r="BB28" s="8"/>
      <c r="BC28" s="8"/>
      <c r="BD28" s="8"/>
      <c r="BE28" s="214"/>
      <c r="BF28" s="71"/>
      <c r="BG28" s="71"/>
      <c r="BH28" s="75"/>
      <c r="BI28" s="71"/>
      <c r="BJ28" s="71"/>
      <c r="BK28" s="73"/>
      <c r="BM28" s="65">
        <f t="shared" si="10"/>
        <v>7</v>
      </c>
      <c r="BN28" s="70"/>
      <c r="BO28" s="71"/>
      <c r="BP28" s="71"/>
      <c r="BQ28" s="75"/>
      <c r="BR28" s="71"/>
      <c r="BS28" s="71"/>
      <c r="BT28" s="214"/>
      <c r="BU28" s="8"/>
      <c r="BV28" s="8"/>
      <c r="BW28" s="8"/>
      <c r="BX28" s="8"/>
      <c r="BY28" s="214"/>
      <c r="BZ28" s="75"/>
      <c r="CA28" s="71"/>
      <c r="CB28" s="71"/>
      <c r="CC28" s="73"/>
    </row>
    <row r="29" spans="3:81" x14ac:dyDescent="0.25">
      <c r="AC29" s="65">
        <f t="shared" si="8"/>
        <v>6</v>
      </c>
      <c r="AD29" s="10"/>
      <c r="AE29" s="9"/>
      <c r="AF29" s="182"/>
      <c r="AG29" s="136"/>
      <c r="AH29" s="136"/>
      <c r="AI29" s="214"/>
      <c r="AJ29" s="8"/>
      <c r="AK29" s="8"/>
      <c r="AL29" s="8"/>
      <c r="AM29" s="8"/>
      <c r="AN29" s="214"/>
      <c r="AO29" s="136"/>
      <c r="AP29" s="136"/>
      <c r="AQ29" s="182"/>
      <c r="AR29" s="10"/>
      <c r="AS29" s="9"/>
      <c r="AU29" s="65">
        <f t="shared" si="9"/>
        <v>6</v>
      </c>
      <c r="AV29" s="70"/>
      <c r="AW29" s="71"/>
      <c r="AX29" s="71"/>
      <c r="AY29" s="75"/>
      <c r="AZ29" s="214"/>
      <c r="BA29" s="137"/>
      <c r="BB29" s="137"/>
      <c r="BC29" s="137"/>
      <c r="BD29" s="137"/>
      <c r="BE29" s="214"/>
      <c r="BF29" s="71"/>
      <c r="BG29" s="71"/>
      <c r="BH29" s="75"/>
      <c r="BI29" s="71"/>
      <c r="BJ29" s="71"/>
      <c r="BK29" s="73"/>
      <c r="BM29" s="65">
        <f t="shared" si="10"/>
        <v>6</v>
      </c>
      <c r="BN29" s="70"/>
      <c r="BO29" s="71"/>
      <c r="BP29" s="71"/>
      <c r="BQ29" s="75"/>
      <c r="BR29" s="71"/>
      <c r="BS29" s="71"/>
      <c r="BT29" s="214"/>
      <c r="BU29" s="137"/>
      <c r="BV29" s="137"/>
      <c r="BW29" s="137"/>
      <c r="BX29" s="137"/>
      <c r="BY29" s="214"/>
      <c r="BZ29" s="75"/>
      <c r="CA29" s="71"/>
      <c r="CB29" s="71"/>
      <c r="CC29" s="73"/>
    </row>
    <row r="30" spans="3:81" x14ac:dyDescent="0.25">
      <c r="AC30" s="65">
        <f t="shared" si="8"/>
        <v>5</v>
      </c>
      <c r="AD30" s="10"/>
      <c r="AE30" s="9"/>
      <c r="AF30" s="182"/>
      <c r="AG30" s="6"/>
      <c r="AH30" s="6"/>
      <c r="AI30" s="6"/>
      <c r="AJ30" s="136"/>
      <c r="AK30" s="6"/>
      <c r="AL30" s="6"/>
      <c r="AM30" s="136"/>
      <c r="AN30" s="6"/>
      <c r="AO30" s="6"/>
      <c r="AP30" s="6"/>
      <c r="AQ30" s="182"/>
      <c r="AR30" s="10"/>
      <c r="AS30" s="9"/>
      <c r="AU30" s="65">
        <f t="shared" si="9"/>
        <v>5</v>
      </c>
      <c r="AV30" s="70"/>
      <c r="AW30" s="71"/>
      <c r="AX30" s="71"/>
      <c r="AY30" s="75"/>
      <c r="AZ30" s="214"/>
      <c r="BA30" s="137"/>
      <c r="BB30" s="137"/>
      <c r="BC30" s="137"/>
      <c r="BD30" s="137"/>
      <c r="BE30" s="214"/>
      <c r="BF30" s="71"/>
      <c r="BG30" s="71"/>
      <c r="BH30" s="75"/>
      <c r="BI30" s="71"/>
      <c r="BJ30" s="71"/>
      <c r="BK30" s="73"/>
      <c r="BM30" s="65">
        <f t="shared" si="10"/>
        <v>5</v>
      </c>
      <c r="BN30" s="70"/>
      <c r="BO30" s="71"/>
      <c r="BP30" s="71"/>
      <c r="BQ30" s="75"/>
      <c r="BR30" s="71"/>
      <c r="BS30" s="71"/>
      <c r="BT30" s="214"/>
      <c r="BU30" s="137"/>
      <c r="BV30" s="137"/>
      <c r="BW30" s="137"/>
      <c r="BX30" s="137"/>
      <c r="BY30" s="214"/>
      <c r="BZ30" s="75"/>
      <c r="CA30" s="71"/>
      <c r="CB30" s="71"/>
      <c r="CC30" s="73"/>
    </row>
    <row r="31" spans="3:81" x14ac:dyDescent="0.25">
      <c r="E31" s="65">
        <v>0</v>
      </c>
      <c r="F31" s="65" t="s">
        <v>258</v>
      </c>
      <c r="AC31" s="65">
        <f t="shared" si="8"/>
        <v>4</v>
      </c>
      <c r="AD31" s="10"/>
      <c r="AE31" s="9"/>
      <c r="AF31" s="182"/>
      <c r="AG31" s="6"/>
      <c r="AH31" s="6"/>
      <c r="AI31" s="6"/>
      <c r="AJ31" s="136"/>
      <c r="AK31" s="6"/>
      <c r="AL31" s="6"/>
      <c r="AM31" s="136"/>
      <c r="AN31" s="6"/>
      <c r="AO31" s="6"/>
      <c r="AP31" s="6"/>
      <c r="AQ31" s="182"/>
      <c r="AR31" s="10"/>
      <c r="AS31" s="9"/>
      <c r="AU31" s="65">
        <f t="shared" si="9"/>
        <v>4</v>
      </c>
      <c r="AV31" s="70"/>
      <c r="AW31" s="71"/>
      <c r="AX31" s="71"/>
      <c r="AY31" s="75"/>
      <c r="AZ31" s="214"/>
      <c r="BA31" s="8"/>
      <c r="BB31" s="8"/>
      <c r="BC31" s="8"/>
      <c r="BD31" s="8"/>
      <c r="BE31" s="214"/>
      <c r="BF31" s="71"/>
      <c r="BG31" s="71"/>
      <c r="BH31" s="75"/>
      <c r="BI31" s="71"/>
      <c r="BJ31" s="71"/>
      <c r="BK31" s="73"/>
      <c r="BM31" s="65">
        <f t="shared" si="10"/>
        <v>4</v>
      </c>
      <c r="BN31" s="70"/>
      <c r="BO31" s="71"/>
      <c r="BP31" s="71"/>
      <c r="BQ31" s="75"/>
      <c r="BR31" s="71"/>
      <c r="BS31" s="71"/>
      <c r="BT31" s="214"/>
      <c r="BU31" s="8"/>
      <c r="BV31" s="8"/>
      <c r="BW31" s="8"/>
      <c r="BX31" s="8"/>
      <c r="BY31" s="214"/>
      <c r="BZ31" s="75"/>
      <c r="CA31" s="71"/>
      <c r="CB31" s="71"/>
      <c r="CC31" s="73"/>
    </row>
    <row r="32" spans="3:81" x14ac:dyDescent="0.25">
      <c r="E32" s="65">
        <v>1</v>
      </c>
      <c r="F32" s="65" t="s">
        <v>257</v>
      </c>
      <c r="AC32" s="65">
        <f t="shared" si="8"/>
        <v>3</v>
      </c>
      <c r="AD32" s="10"/>
      <c r="AE32" s="9"/>
      <c r="AF32" s="182"/>
      <c r="AG32" s="6"/>
      <c r="AH32" s="6"/>
      <c r="AI32" s="6"/>
      <c r="AJ32" s="136"/>
      <c r="AK32" s="6"/>
      <c r="AL32" s="6"/>
      <c r="AM32" s="136"/>
      <c r="AN32" s="6"/>
      <c r="AO32" s="6"/>
      <c r="AP32" s="6"/>
      <c r="AQ32" s="182"/>
      <c r="AR32" s="10"/>
      <c r="AS32" s="9"/>
      <c r="AU32" s="65">
        <f t="shared" si="9"/>
        <v>3</v>
      </c>
      <c r="AV32" s="74"/>
      <c r="AW32" s="72" t="s">
        <v>255</v>
      </c>
      <c r="AX32" s="72"/>
      <c r="AY32" s="82"/>
      <c r="AZ32" s="75"/>
      <c r="BA32" s="75"/>
      <c r="BB32" s="75"/>
      <c r="BC32" s="75" t="s">
        <v>262</v>
      </c>
      <c r="BD32" s="75"/>
      <c r="BE32" s="75"/>
      <c r="BF32" s="75"/>
      <c r="BG32" s="75"/>
      <c r="BH32" s="81"/>
      <c r="BI32" s="72"/>
      <c r="BJ32" s="72" t="s">
        <v>256</v>
      </c>
      <c r="BK32" s="76"/>
      <c r="BM32" s="65">
        <f t="shared" si="10"/>
        <v>3</v>
      </c>
      <c r="BN32" s="74"/>
      <c r="BO32" s="72" t="s">
        <v>255</v>
      </c>
      <c r="BP32" s="72"/>
      <c r="BQ32" s="82"/>
      <c r="BR32" s="75"/>
      <c r="BS32" s="75"/>
      <c r="BT32" s="75"/>
      <c r="BU32" s="75" t="s">
        <v>262</v>
      </c>
      <c r="BV32" s="75"/>
      <c r="BW32" s="75"/>
      <c r="BX32" s="75"/>
      <c r="BY32" s="75"/>
      <c r="BZ32" s="81"/>
      <c r="CA32" s="72"/>
      <c r="CB32" s="72" t="s">
        <v>256</v>
      </c>
      <c r="CC32" s="76"/>
    </row>
    <row r="33" spans="5:81" x14ac:dyDescent="0.25">
      <c r="E33" s="65">
        <v>2</v>
      </c>
      <c r="F33" s="65" t="s">
        <v>256</v>
      </c>
      <c r="AC33" s="65">
        <f t="shared" si="8"/>
        <v>2</v>
      </c>
      <c r="AD33" s="10"/>
      <c r="AE33" s="9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0"/>
      <c r="AS33" s="9"/>
      <c r="AU33" s="65">
        <f t="shared" si="9"/>
        <v>2</v>
      </c>
      <c r="AV33" s="70"/>
      <c r="AW33" s="71"/>
      <c r="AX33" s="71"/>
      <c r="AY33" s="72"/>
      <c r="AZ33" s="71"/>
      <c r="BA33" s="71"/>
      <c r="BB33" s="71"/>
      <c r="BC33" s="71"/>
      <c r="BD33" s="71"/>
      <c r="BE33" s="71"/>
      <c r="BF33" s="71"/>
      <c r="BG33" s="71"/>
      <c r="BH33" s="72"/>
      <c r="BI33" s="71"/>
      <c r="BJ33" s="71"/>
      <c r="BK33" s="73"/>
      <c r="BM33" s="65">
        <f t="shared" si="10"/>
        <v>2</v>
      </c>
      <c r="BN33" s="70"/>
      <c r="BO33" s="71"/>
      <c r="BP33" s="71"/>
      <c r="BQ33" s="72"/>
      <c r="BR33" s="71"/>
      <c r="BS33" s="71"/>
      <c r="BT33" s="71"/>
      <c r="BU33" s="71"/>
      <c r="BV33" s="71"/>
      <c r="BW33" s="71"/>
      <c r="BX33" s="71"/>
      <c r="BY33" s="71"/>
      <c r="BZ33" s="72"/>
      <c r="CA33" s="71"/>
      <c r="CB33" s="71"/>
      <c r="CC33" s="73"/>
    </row>
    <row r="34" spans="5:81" x14ac:dyDescent="0.25">
      <c r="E34" s="65">
        <v>3</v>
      </c>
      <c r="F34" s="65" t="s">
        <v>255</v>
      </c>
      <c r="AC34" s="65">
        <f t="shared" si="8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65">
        <f>+AU35+1</f>
        <v>1</v>
      </c>
      <c r="AV34" s="70"/>
      <c r="AW34" s="71" t="s">
        <v>247</v>
      </c>
      <c r="AX34" s="71"/>
      <c r="AY34" s="72" t="s">
        <v>255</v>
      </c>
      <c r="AZ34" s="71"/>
      <c r="BA34" s="71"/>
      <c r="BC34" s="71" t="s">
        <v>248</v>
      </c>
      <c r="BD34" s="71"/>
      <c r="BE34" s="71"/>
      <c r="BF34" s="71"/>
      <c r="BG34" s="71"/>
      <c r="BH34" s="72" t="s">
        <v>256</v>
      </c>
      <c r="BI34" s="71"/>
      <c r="BJ34" s="71" t="s">
        <v>249</v>
      </c>
      <c r="BK34" s="73"/>
      <c r="BM34" s="65">
        <f>+BM35+1</f>
        <v>1</v>
      </c>
      <c r="BN34" s="70"/>
      <c r="BO34" s="71" t="s">
        <v>247</v>
      </c>
      <c r="BP34" s="71"/>
      <c r="BQ34" s="72" t="s">
        <v>255</v>
      </c>
      <c r="BR34" s="71"/>
      <c r="BS34" s="71"/>
      <c r="BU34" s="71" t="s">
        <v>248</v>
      </c>
      <c r="BV34" s="71"/>
      <c r="BW34" s="71"/>
      <c r="BX34" s="71"/>
      <c r="BY34" s="71"/>
      <c r="BZ34" s="72" t="s">
        <v>256</v>
      </c>
      <c r="CA34" s="71"/>
      <c r="CB34" s="71" t="s">
        <v>249</v>
      </c>
      <c r="CC34" s="73"/>
    </row>
    <row r="35" spans="5:81" x14ac:dyDescent="0.25">
      <c r="E35" s="65">
        <v>4</v>
      </c>
      <c r="F35" s="65" t="s">
        <v>365</v>
      </c>
      <c r="AC35" s="65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65">
        <v>0</v>
      </c>
      <c r="AV35" s="77"/>
      <c r="AW35" s="78"/>
      <c r="AX35" s="78"/>
      <c r="AY35" s="79"/>
      <c r="AZ35" s="78"/>
      <c r="BA35" s="78"/>
      <c r="BB35" s="78"/>
      <c r="BC35" s="78"/>
      <c r="BD35" s="78"/>
      <c r="BE35" s="78"/>
      <c r="BF35" s="78"/>
      <c r="BG35" s="78"/>
      <c r="BH35" s="79"/>
      <c r="BI35" s="78"/>
      <c r="BJ35" s="78"/>
      <c r="BK35" s="80"/>
      <c r="BM35" s="65">
        <v>0</v>
      </c>
      <c r="BN35" s="77"/>
      <c r="BO35" s="78"/>
      <c r="BP35" s="78"/>
      <c r="BQ35" s="79"/>
      <c r="BR35" s="78"/>
      <c r="BS35" s="78"/>
      <c r="BT35" s="78"/>
      <c r="BU35" s="78"/>
      <c r="BV35" s="78"/>
      <c r="BW35" s="78"/>
      <c r="BX35" s="78"/>
      <c r="BY35" s="78"/>
      <c r="BZ35" s="79"/>
      <c r="CA35" s="78"/>
      <c r="CB35" s="78"/>
      <c r="CC35" s="80"/>
    </row>
    <row r="36" spans="5:81" x14ac:dyDescent="0.25">
      <c r="AC36"/>
      <c r="AD36" s="65">
        <v>0</v>
      </c>
      <c r="AE36" s="65">
        <f t="shared" ref="AE36:AS36" si="11">AD36+1</f>
        <v>1</v>
      </c>
      <c r="AF36" s="65">
        <f t="shared" si="11"/>
        <v>2</v>
      </c>
      <c r="AG36" s="65">
        <f t="shared" si="11"/>
        <v>3</v>
      </c>
      <c r="AH36" s="65">
        <f t="shared" si="11"/>
        <v>4</v>
      </c>
      <c r="AI36" s="65">
        <f t="shared" si="11"/>
        <v>5</v>
      </c>
      <c r="AJ36" s="65">
        <f t="shared" si="11"/>
        <v>6</v>
      </c>
      <c r="AK36" s="65">
        <f t="shared" si="11"/>
        <v>7</v>
      </c>
      <c r="AL36" s="65">
        <f t="shared" si="11"/>
        <v>8</v>
      </c>
      <c r="AM36" s="65">
        <f t="shared" si="11"/>
        <v>9</v>
      </c>
      <c r="AN36" s="65">
        <f t="shared" si="11"/>
        <v>10</v>
      </c>
      <c r="AO36" s="65">
        <f t="shared" si="11"/>
        <v>11</v>
      </c>
      <c r="AP36" s="65">
        <f t="shared" si="11"/>
        <v>12</v>
      </c>
      <c r="AQ36" s="65">
        <f t="shared" si="11"/>
        <v>13</v>
      </c>
      <c r="AR36" s="65">
        <f t="shared" si="11"/>
        <v>14</v>
      </c>
      <c r="AS36" s="65">
        <f t="shared" si="11"/>
        <v>15</v>
      </c>
      <c r="AV36" s="65">
        <v>0</v>
      </c>
      <c r="AW36" s="65">
        <f>AV36+1</f>
        <v>1</v>
      </c>
      <c r="AX36" s="65">
        <f t="shared" ref="AX36:BK36" si="12">AW36+1</f>
        <v>2</v>
      </c>
      <c r="AY36" s="65">
        <f t="shared" si="12"/>
        <v>3</v>
      </c>
      <c r="AZ36" s="65">
        <f t="shared" si="12"/>
        <v>4</v>
      </c>
      <c r="BA36" s="65">
        <f t="shared" si="12"/>
        <v>5</v>
      </c>
      <c r="BB36" s="65">
        <f t="shared" si="12"/>
        <v>6</v>
      </c>
      <c r="BC36" s="65">
        <f t="shared" si="12"/>
        <v>7</v>
      </c>
      <c r="BD36" s="65">
        <f t="shared" si="12"/>
        <v>8</v>
      </c>
      <c r="BE36" s="65">
        <f t="shared" si="12"/>
        <v>9</v>
      </c>
      <c r="BF36" s="65">
        <f t="shared" si="12"/>
        <v>10</v>
      </c>
      <c r="BG36" s="65">
        <f t="shared" si="12"/>
        <v>11</v>
      </c>
      <c r="BH36" s="65">
        <f t="shared" si="12"/>
        <v>12</v>
      </c>
      <c r="BI36" s="65">
        <f t="shared" si="12"/>
        <v>13</v>
      </c>
      <c r="BJ36" s="65">
        <f t="shared" si="12"/>
        <v>14</v>
      </c>
      <c r="BK36" s="65">
        <f t="shared" si="12"/>
        <v>15</v>
      </c>
      <c r="BN36" s="65">
        <v>0</v>
      </c>
      <c r="BO36" s="65">
        <f>BN36+1</f>
        <v>1</v>
      </c>
      <c r="BP36" s="65">
        <f t="shared" ref="BP36:CC36" si="13">BO36+1</f>
        <v>2</v>
      </c>
      <c r="BQ36" s="65">
        <f t="shared" si="13"/>
        <v>3</v>
      </c>
      <c r="BR36" s="65">
        <f t="shared" si="13"/>
        <v>4</v>
      </c>
      <c r="BS36" s="65">
        <f t="shared" si="13"/>
        <v>5</v>
      </c>
      <c r="BT36" s="65">
        <f t="shared" si="13"/>
        <v>6</v>
      </c>
      <c r="BU36" s="65">
        <f t="shared" si="13"/>
        <v>7</v>
      </c>
      <c r="BV36" s="65">
        <f t="shared" si="13"/>
        <v>8</v>
      </c>
      <c r="BW36" s="65">
        <f t="shared" si="13"/>
        <v>9</v>
      </c>
      <c r="BX36" s="65">
        <f t="shared" si="13"/>
        <v>10</v>
      </c>
      <c r="BY36" s="65">
        <f t="shared" si="13"/>
        <v>11</v>
      </c>
      <c r="BZ36" s="65">
        <f t="shared" si="13"/>
        <v>12</v>
      </c>
      <c r="CA36" s="65">
        <f t="shared" si="13"/>
        <v>13</v>
      </c>
      <c r="CB36" s="65">
        <f t="shared" si="13"/>
        <v>14</v>
      </c>
      <c r="CC36" s="65">
        <f t="shared" si="13"/>
        <v>15</v>
      </c>
    </row>
    <row r="38" spans="5:81" ht="14.45" x14ac:dyDescent="0.35">
      <c r="F38" s="65" t="s">
        <v>261</v>
      </c>
      <c r="G38" s="65" t="s">
        <v>241</v>
      </c>
      <c r="H38" s="65">
        <v>5</v>
      </c>
    </row>
    <row r="39" spans="5:81" ht="14.45" x14ac:dyDescent="0.35">
      <c r="F39" s="65" t="s">
        <v>262</v>
      </c>
      <c r="G39" s="65" t="s">
        <v>256</v>
      </c>
      <c r="H39" s="65">
        <v>7</v>
      </c>
    </row>
    <row r="40" spans="5:81" ht="14.45" x14ac:dyDescent="0.35">
      <c r="F40" s="65" t="s">
        <v>260</v>
      </c>
      <c r="G40" s="65" t="s">
        <v>256</v>
      </c>
      <c r="H40" s="65">
        <v>6</v>
      </c>
      <c r="S40" s="111" t="s">
        <v>367</v>
      </c>
      <c r="U40" s="238" t="s">
        <v>368</v>
      </c>
    </row>
    <row r="41" spans="5:81" ht="14.45" x14ac:dyDescent="0.35">
      <c r="F41" s="65" t="s">
        <v>259</v>
      </c>
      <c r="G41" s="65" t="s">
        <v>258</v>
      </c>
      <c r="H41" s="65">
        <v>4</v>
      </c>
      <c r="S41" s="111" t="s">
        <v>372</v>
      </c>
      <c r="T41" s="65">
        <v>4</v>
      </c>
      <c r="U41" s="238" t="s">
        <v>370</v>
      </c>
      <c r="AB41" s="238" t="s">
        <v>373</v>
      </c>
      <c r="AG41" s="65" t="s">
        <v>379</v>
      </c>
    </row>
    <row r="42" spans="5:81" ht="14.45" x14ac:dyDescent="0.35">
      <c r="S42" s="111" t="s">
        <v>378</v>
      </c>
      <c r="T42" s="65">
        <v>5</v>
      </c>
      <c r="U42" s="238" t="s">
        <v>371</v>
      </c>
      <c r="AB42" s="238" t="s">
        <v>375</v>
      </c>
      <c r="AG42" s="65" t="s">
        <v>380</v>
      </c>
    </row>
    <row r="43" spans="5:81" ht="14.45" x14ac:dyDescent="0.35">
      <c r="S43" s="111" t="s">
        <v>369</v>
      </c>
      <c r="T43" s="65">
        <v>6</v>
      </c>
      <c r="U43" s="238" t="s">
        <v>366</v>
      </c>
      <c r="AB43" s="238" t="s">
        <v>374</v>
      </c>
      <c r="AG43" s="65" t="s">
        <v>381</v>
      </c>
    </row>
    <row r="44" spans="5:81" ht="14.45" x14ac:dyDescent="0.35">
      <c r="S44" s="111" t="s">
        <v>377</v>
      </c>
      <c r="T44" s="65">
        <v>7</v>
      </c>
      <c r="U44" s="238" t="s">
        <v>372</v>
      </c>
      <c r="AB44" s="238" t="s">
        <v>376</v>
      </c>
      <c r="AG44" s="65" t="s">
        <v>382</v>
      </c>
    </row>
    <row r="46" spans="5:81" ht="14.45" x14ac:dyDescent="0.35">
      <c r="T46" s="111"/>
      <c r="U46" s="238"/>
    </row>
    <row r="47" spans="5:81" ht="14.45" x14ac:dyDescent="0.35">
      <c r="T47" s="111"/>
      <c r="U47" s="238"/>
    </row>
    <row r="48" spans="5:81" ht="14.45" x14ac:dyDescent="0.35">
      <c r="T48" s="111"/>
      <c r="U48" s="238"/>
    </row>
    <row r="49" spans="20:21" ht="14.45" x14ac:dyDescent="0.35">
      <c r="T49" s="111"/>
      <c r="U49" s="238"/>
    </row>
    <row r="50" spans="20:21" ht="14.45" x14ac:dyDescent="0.35">
      <c r="T50" s="111"/>
      <c r="U50" s="237"/>
    </row>
  </sheetData>
  <pageMargins left="0.7" right="0.7" top="0.75" bottom="0.75" header="0.3" footer="0.3"/>
  <pageSetup orientation="portrait" horizontalDpi="0" verticalDpi="0" r:id="rId1"/>
  <picture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34"/>
  <sheetViews>
    <sheetView zoomScale="75" zoomScaleNormal="75" workbookViewId="0">
      <selection activeCell="X26" sqref="X26"/>
    </sheetView>
  </sheetViews>
  <sheetFormatPr defaultColWidth="2.42578125" defaultRowHeight="15" x14ac:dyDescent="0.25"/>
  <sheetData>
    <row r="2" spans="2:68" x14ac:dyDescent="0.25">
      <c r="B2" s="139"/>
      <c r="C2" s="138"/>
      <c r="D2" s="138"/>
      <c r="E2" s="138"/>
      <c r="F2" s="138"/>
      <c r="G2" s="138"/>
      <c r="H2" s="189"/>
      <c r="I2" s="126"/>
      <c r="J2" s="126"/>
      <c r="K2" s="189"/>
      <c r="L2" s="138"/>
      <c r="M2" s="138"/>
      <c r="N2" s="138"/>
      <c r="O2" s="138"/>
      <c r="P2" s="138"/>
      <c r="Q2" s="140"/>
      <c r="S2" s="139"/>
      <c r="T2" s="138"/>
      <c r="U2" s="138"/>
      <c r="V2" s="138"/>
      <c r="W2" s="138"/>
      <c r="X2" s="138"/>
      <c r="Y2" s="189"/>
      <c r="Z2" s="126"/>
      <c r="AA2" s="126"/>
      <c r="AB2" s="189"/>
      <c r="AC2" s="138"/>
      <c r="AD2" s="138"/>
      <c r="AE2" s="138"/>
      <c r="AF2" s="138"/>
      <c r="AG2" s="138"/>
      <c r="AH2" s="140"/>
      <c r="AJ2" s="139"/>
      <c r="AK2" s="138"/>
      <c r="AL2" s="138"/>
      <c r="AM2" s="138"/>
      <c r="AN2" s="138"/>
      <c r="AO2" s="138"/>
      <c r="AP2" s="189"/>
      <c r="AQ2" s="126"/>
      <c r="AR2" s="126"/>
      <c r="AS2" s="189"/>
      <c r="AT2" s="138"/>
      <c r="AU2" s="138"/>
      <c r="AV2" s="138"/>
      <c r="AW2" s="138"/>
      <c r="AX2" s="138"/>
      <c r="AY2" s="140"/>
      <c r="BA2" s="139"/>
      <c r="BB2" s="138"/>
      <c r="BC2" s="138"/>
      <c r="BD2" s="138"/>
      <c r="BE2" s="138"/>
      <c r="BF2" s="138"/>
      <c r="BG2" s="189"/>
      <c r="BH2" s="126"/>
      <c r="BI2" s="126"/>
      <c r="BJ2" s="189"/>
      <c r="BK2" s="138"/>
      <c r="BL2" s="138"/>
      <c r="BM2" s="138"/>
      <c r="BN2" s="138"/>
      <c r="BO2" s="138"/>
      <c r="BP2" s="140"/>
    </row>
    <row r="3" spans="2:68" x14ac:dyDescent="0.25">
      <c r="B3" s="144"/>
      <c r="C3" s="17"/>
      <c r="D3" s="17"/>
      <c r="E3" s="17"/>
      <c r="F3" s="17"/>
      <c r="G3" s="17"/>
      <c r="H3" s="17"/>
      <c r="I3" s="123"/>
      <c r="J3" s="123"/>
      <c r="K3" s="17"/>
      <c r="L3" s="17"/>
      <c r="M3" s="17"/>
      <c r="N3" s="17"/>
      <c r="O3" s="17"/>
      <c r="P3" s="17"/>
      <c r="Q3" s="145"/>
      <c r="S3" s="144"/>
      <c r="T3" s="17"/>
      <c r="U3" s="17"/>
      <c r="V3" s="17"/>
      <c r="W3" s="17"/>
      <c r="X3" s="17"/>
      <c r="Y3" s="17"/>
      <c r="Z3" s="123"/>
      <c r="AA3" s="123"/>
      <c r="AB3" s="17"/>
      <c r="AC3" s="17"/>
      <c r="AD3" s="17"/>
      <c r="AE3" s="17"/>
      <c r="AF3" s="17"/>
      <c r="AG3" s="17"/>
      <c r="AH3" s="145"/>
      <c r="AJ3" s="144"/>
      <c r="AK3" s="17"/>
      <c r="AL3" s="17"/>
      <c r="AM3" s="17"/>
      <c r="AN3" s="17"/>
      <c r="AO3" s="17"/>
      <c r="AP3" s="17"/>
      <c r="AQ3" s="123"/>
      <c r="AR3" s="123"/>
      <c r="AS3" s="17"/>
      <c r="AT3" s="17"/>
      <c r="AU3" s="17"/>
      <c r="AV3" s="17"/>
      <c r="AW3" s="17"/>
      <c r="AX3" s="17"/>
      <c r="AY3" s="145"/>
      <c r="BA3" s="144"/>
      <c r="BB3" s="17"/>
      <c r="BC3" s="17"/>
      <c r="BD3" s="17"/>
      <c r="BE3" s="17"/>
      <c r="BF3" s="17"/>
      <c r="BG3" s="123"/>
      <c r="BH3" s="123"/>
      <c r="BI3" s="123"/>
      <c r="BJ3" s="123"/>
      <c r="BK3" s="17"/>
      <c r="BL3" s="17"/>
      <c r="BM3" s="17"/>
      <c r="BN3" s="17"/>
      <c r="BO3" s="17"/>
      <c r="BP3" s="145"/>
    </row>
    <row r="4" spans="2:68" x14ac:dyDescent="0.25">
      <c r="B4" s="144"/>
      <c r="C4" s="17"/>
      <c r="D4" s="17"/>
      <c r="E4" s="196"/>
      <c r="F4" s="182"/>
      <c r="G4" s="182"/>
      <c r="H4" s="196"/>
      <c r="I4" s="123"/>
      <c r="J4" s="123"/>
      <c r="K4" s="196"/>
      <c r="L4" s="182"/>
      <c r="M4" s="182"/>
      <c r="N4" s="196"/>
      <c r="O4" s="17"/>
      <c r="P4" s="17"/>
      <c r="Q4" s="145"/>
      <c r="S4" s="144"/>
      <c r="T4" s="17"/>
      <c r="U4" s="17"/>
      <c r="V4" s="196"/>
      <c r="W4" s="182"/>
      <c r="X4" s="182"/>
      <c r="Y4" s="196"/>
      <c r="Z4" s="123"/>
      <c r="AA4" s="123"/>
      <c r="AB4" s="196"/>
      <c r="AC4" s="182"/>
      <c r="AD4" s="182"/>
      <c r="AE4" s="196"/>
      <c r="AF4" s="17"/>
      <c r="AG4" s="17"/>
      <c r="AH4" s="145"/>
      <c r="AJ4" s="144"/>
      <c r="AK4" s="17"/>
      <c r="AL4" s="17"/>
      <c r="AM4" s="17"/>
      <c r="AN4" s="17"/>
      <c r="AO4" s="17"/>
      <c r="AP4" s="17"/>
      <c r="AQ4" s="123"/>
      <c r="AR4" s="123"/>
      <c r="AS4" s="196"/>
      <c r="AT4" s="17"/>
      <c r="AU4" s="17"/>
      <c r="AV4" s="17"/>
      <c r="AW4" s="17"/>
      <c r="AX4" s="17"/>
      <c r="AY4" s="145"/>
      <c r="BA4" s="144"/>
      <c r="BB4" s="17"/>
      <c r="BC4" s="17"/>
      <c r="BD4" s="17"/>
      <c r="BE4" s="17"/>
      <c r="BF4" s="123"/>
      <c r="BG4" s="123"/>
      <c r="BH4" s="123"/>
      <c r="BI4" s="123"/>
      <c r="BJ4" s="123"/>
      <c r="BK4" s="123"/>
      <c r="BL4" s="17"/>
      <c r="BM4" s="17"/>
      <c r="BN4" s="17"/>
      <c r="BO4" s="17"/>
      <c r="BP4" s="145"/>
    </row>
    <row r="5" spans="2:68" x14ac:dyDescent="0.25">
      <c r="B5" s="144"/>
      <c r="C5" s="17"/>
      <c r="D5" s="196"/>
      <c r="E5" s="17"/>
      <c r="F5" s="123"/>
      <c r="G5" s="123"/>
      <c r="H5" s="123"/>
      <c r="I5" s="123"/>
      <c r="J5" s="123"/>
      <c r="K5" s="123"/>
      <c r="L5" s="123"/>
      <c r="M5" s="123"/>
      <c r="N5" s="17"/>
      <c r="O5" s="196"/>
      <c r="P5" s="17"/>
      <c r="Q5" s="145"/>
      <c r="S5" s="144"/>
      <c r="T5" s="17"/>
      <c r="U5" s="196"/>
      <c r="V5" s="17"/>
      <c r="W5" s="123"/>
      <c r="X5" s="123"/>
      <c r="Y5" s="123"/>
      <c r="Z5" s="123"/>
      <c r="AA5" s="123"/>
      <c r="AB5" s="123"/>
      <c r="AC5" s="123"/>
      <c r="AD5" s="123"/>
      <c r="AE5" s="17"/>
      <c r="AF5" s="196"/>
      <c r="AG5" s="17"/>
      <c r="AH5" s="145"/>
      <c r="AJ5" s="144"/>
      <c r="AK5" s="17"/>
      <c r="AL5" s="17"/>
      <c r="AM5" s="198"/>
      <c r="AN5" s="17"/>
      <c r="AO5" s="17"/>
      <c r="AP5" s="17"/>
      <c r="AQ5" s="123"/>
      <c r="AR5" s="123"/>
      <c r="AS5" s="182"/>
      <c r="AT5" s="17"/>
      <c r="AU5" s="17"/>
      <c r="AV5" s="198"/>
      <c r="AW5" s="17"/>
      <c r="AX5" s="17"/>
      <c r="AY5" s="145"/>
      <c r="BA5" s="144"/>
      <c r="BB5" s="17"/>
      <c r="BC5" s="17"/>
      <c r="BD5" s="17"/>
      <c r="BE5" s="123"/>
      <c r="BF5" s="123"/>
      <c r="BG5" s="123"/>
      <c r="BH5" s="17"/>
      <c r="BI5" s="17"/>
      <c r="BJ5" s="123"/>
      <c r="BK5" s="123"/>
      <c r="BL5" s="123"/>
      <c r="BM5" s="17"/>
      <c r="BN5" s="17"/>
      <c r="BO5" s="17"/>
      <c r="BP5" s="145"/>
    </row>
    <row r="6" spans="2:68" x14ac:dyDescent="0.25">
      <c r="B6" s="144"/>
      <c r="C6" s="17"/>
      <c r="D6" s="182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82"/>
      <c r="P6" s="17"/>
      <c r="Q6" s="145"/>
      <c r="S6" s="144"/>
      <c r="T6" s="17"/>
      <c r="U6" s="182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82"/>
      <c r="AG6" s="17"/>
      <c r="AH6" s="145"/>
      <c r="AJ6" s="144"/>
      <c r="AK6" s="17"/>
      <c r="AL6" s="17"/>
      <c r="AM6" s="17"/>
      <c r="AN6" s="17"/>
      <c r="AO6" s="17"/>
      <c r="AP6" s="17"/>
      <c r="AQ6" s="123"/>
      <c r="AR6" s="123"/>
      <c r="AS6" s="182"/>
      <c r="AT6" s="17"/>
      <c r="AU6" s="17"/>
      <c r="AV6" s="17"/>
      <c r="AW6" s="17"/>
      <c r="AX6" s="17"/>
      <c r="AY6" s="145"/>
      <c r="BA6" s="144"/>
      <c r="BB6" s="17"/>
      <c r="BC6" s="17"/>
      <c r="BD6" s="123"/>
      <c r="BE6" s="123"/>
      <c r="BF6" s="123"/>
      <c r="BG6" s="196"/>
      <c r="BH6" s="182"/>
      <c r="BI6" s="182"/>
      <c r="BJ6" s="196"/>
      <c r="BK6" s="123"/>
      <c r="BL6" s="123"/>
      <c r="BM6" s="123"/>
      <c r="BN6" s="17"/>
      <c r="BO6" s="17"/>
      <c r="BP6" s="145"/>
    </row>
    <row r="7" spans="2:68" x14ac:dyDescent="0.25">
      <c r="B7" s="144"/>
      <c r="C7" s="17"/>
      <c r="D7" s="182"/>
      <c r="E7" s="123"/>
      <c r="F7" s="123"/>
      <c r="G7" s="123"/>
      <c r="H7" s="194"/>
      <c r="I7" s="194"/>
      <c r="J7" s="194"/>
      <c r="K7" s="194"/>
      <c r="L7" s="123"/>
      <c r="M7" s="123"/>
      <c r="N7" s="123"/>
      <c r="O7" s="182"/>
      <c r="P7" s="17"/>
      <c r="Q7" s="145"/>
      <c r="S7" s="144"/>
      <c r="T7" s="17"/>
      <c r="U7" s="182"/>
      <c r="V7" s="123"/>
      <c r="W7" s="123"/>
      <c r="X7" s="123"/>
      <c r="Y7" s="194"/>
      <c r="Z7" s="194"/>
      <c r="AA7" s="194"/>
      <c r="AB7" s="194"/>
      <c r="AC7" s="123"/>
      <c r="AD7" s="123"/>
      <c r="AE7" s="123"/>
      <c r="AF7" s="182"/>
      <c r="AG7" s="17"/>
      <c r="AH7" s="145"/>
      <c r="AJ7" s="144"/>
      <c r="AK7" s="17"/>
      <c r="AL7" s="17"/>
      <c r="AM7" s="17"/>
      <c r="AN7" s="17"/>
      <c r="AO7" s="17"/>
      <c r="AP7" s="17"/>
      <c r="AQ7" s="123"/>
      <c r="AR7" s="123"/>
      <c r="AS7" s="196"/>
      <c r="AT7" s="17"/>
      <c r="AU7" s="17"/>
      <c r="AV7" s="17"/>
      <c r="AW7" s="17"/>
      <c r="AX7" s="17"/>
      <c r="AY7" s="145"/>
      <c r="BA7" s="144"/>
      <c r="BB7" s="17"/>
      <c r="BC7" s="123"/>
      <c r="BD7" s="123"/>
      <c r="BE7" s="123"/>
      <c r="BF7" s="17"/>
      <c r="BG7" s="17"/>
      <c r="BH7" s="17"/>
      <c r="BI7" s="17"/>
      <c r="BJ7" s="17"/>
      <c r="BK7" s="17"/>
      <c r="BL7" s="123"/>
      <c r="BM7" s="123"/>
      <c r="BN7" s="123"/>
      <c r="BO7" s="17"/>
      <c r="BP7" s="145"/>
    </row>
    <row r="8" spans="2:68" x14ac:dyDescent="0.25">
      <c r="B8" s="191"/>
      <c r="C8" s="17"/>
      <c r="D8" s="196"/>
      <c r="E8" s="123"/>
      <c r="F8" s="123"/>
      <c r="G8" s="194"/>
      <c r="H8" s="157"/>
      <c r="I8" s="157"/>
      <c r="J8" s="157"/>
      <c r="K8" s="157"/>
      <c r="L8" s="194"/>
      <c r="M8" s="123"/>
      <c r="N8" s="123"/>
      <c r="O8" s="196"/>
      <c r="P8" s="17"/>
      <c r="Q8" s="192"/>
      <c r="S8" s="191"/>
      <c r="T8" s="17"/>
      <c r="U8" s="196"/>
      <c r="V8" s="123"/>
      <c r="W8" s="123"/>
      <c r="X8" s="194"/>
      <c r="Y8" s="147"/>
      <c r="Z8" s="147"/>
      <c r="AA8" s="147"/>
      <c r="AB8" s="147"/>
      <c r="AC8" s="194"/>
      <c r="AD8" s="123"/>
      <c r="AE8" s="123"/>
      <c r="AF8" s="196"/>
      <c r="AG8" s="17"/>
      <c r="AH8" s="192"/>
      <c r="AJ8" s="191"/>
      <c r="AK8" s="17"/>
      <c r="AL8" s="196"/>
      <c r="AM8" s="182"/>
      <c r="AN8" s="182"/>
      <c r="AO8" s="196"/>
      <c r="AP8" s="17"/>
      <c r="AQ8" s="123"/>
      <c r="AR8" s="123"/>
      <c r="AS8" s="17"/>
      <c r="AT8" s="17"/>
      <c r="AU8" s="17"/>
      <c r="AV8" s="17"/>
      <c r="AW8" s="17"/>
      <c r="AX8" s="17"/>
      <c r="AY8" s="192"/>
      <c r="BA8" s="191"/>
      <c r="BB8" s="123"/>
      <c r="BC8" s="123"/>
      <c r="BD8" s="123"/>
      <c r="BE8" s="196"/>
      <c r="BF8" s="17"/>
      <c r="BG8" s="17"/>
      <c r="BH8" s="17"/>
      <c r="BI8" s="17"/>
      <c r="BJ8" s="17"/>
      <c r="BK8" s="17"/>
      <c r="BL8" s="196"/>
      <c r="BM8" s="123"/>
      <c r="BN8" s="123"/>
      <c r="BO8" s="123"/>
      <c r="BP8" s="192"/>
    </row>
    <row r="9" spans="2:68" x14ac:dyDescent="0.25">
      <c r="B9" s="122"/>
      <c r="C9" s="123"/>
      <c r="D9" s="123"/>
      <c r="E9" s="123"/>
      <c r="F9" s="123"/>
      <c r="G9" s="194"/>
      <c r="H9" s="157"/>
      <c r="I9" s="195"/>
      <c r="J9" s="195"/>
      <c r="K9" s="157"/>
      <c r="L9" s="194"/>
      <c r="M9" s="123"/>
      <c r="N9" s="123"/>
      <c r="O9" s="123"/>
      <c r="P9" s="123"/>
      <c r="Q9" s="125"/>
      <c r="S9" s="122"/>
      <c r="T9" s="123"/>
      <c r="U9" s="123"/>
      <c r="V9" s="123"/>
      <c r="W9" s="123"/>
      <c r="X9" s="194"/>
      <c r="Y9" s="147"/>
      <c r="Z9" s="188"/>
      <c r="AA9" s="147"/>
      <c r="AB9" s="147"/>
      <c r="AC9" s="194"/>
      <c r="AD9" s="123"/>
      <c r="AE9" s="123"/>
      <c r="AF9" s="123"/>
      <c r="AG9" s="123"/>
      <c r="AH9" s="125"/>
      <c r="AJ9" s="122"/>
      <c r="AK9" s="123"/>
      <c r="AL9" s="123"/>
      <c r="AM9" s="123"/>
      <c r="AN9" s="123"/>
      <c r="AO9" s="123"/>
      <c r="AP9" s="123"/>
      <c r="AQ9" s="123"/>
      <c r="AR9" s="123"/>
      <c r="AS9" s="123"/>
      <c r="AT9" s="123"/>
      <c r="AU9" s="123"/>
      <c r="AV9" s="123"/>
      <c r="AW9" s="123"/>
      <c r="AX9" s="123"/>
      <c r="AY9" s="125"/>
      <c r="BA9" s="122"/>
      <c r="BB9" s="123"/>
      <c r="BC9" s="123"/>
      <c r="BD9" s="17"/>
      <c r="BE9" s="182"/>
      <c r="BF9" s="17"/>
      <c r="BG9" s="17"/>
      <c r="BH9" s="198"/>
      <c r="BI9" s="198"/>
      <c r="BJ9" s="17"/>
      <c r="BK9" s="17"/>
      <c r="BL9" s="182"/>
      <c r="BM9" s="17"/>
      <c r="BN9" s="123"/>
      <c r="BO9" s="123"/>
      <c r="BP9" s="125"/>
    </row>
    <row r="10" spans="2:68" x14ac:dyDescent="0.25">
      <c r="B10" s="122"/>
      <c r="C10" s="123"/>
      <c r="D10" s="123"/>
      <c r="E10" s="123"/>
      <c r="F10" s="123"/>
      <c r="G10" s="194"/>
      <c r="H10" s="157"/>
      <c r="I10" s="195"/>
      <c r="J10" s="195"/>
      <c r="K10" s="157"/>
      <c r="L10" s="194"/>
      <c r="M10" s="123"/>
      <c r="N10" s="123"/>
      <c r="O10" s="123"/>
      <c r="P10" s="123"/>
      <c r="Q10" s="125"/>
      <c r="S10" s="122"/>
      <c r="T10" s="123"/>
      <c r="U10" s="123"/>
      <c r="V10" s="123"/>
      <c r="W10" s="123"/>
      <c r="X10" s="194"/>
      <c r="Y10" s="147"/>
      <c r="Z10" s="147"/>
      <c r="AA10" s="188"/>
      <c r="AB10" s="147"/>
      <c r="AC10" s="194"/>
      <c r="AD10" s="123"/>
      <c r="AE10" s="123"/>
      <c r="AF10" s="123"/>
      <c r="AG10" s="123"/>
      <c r="AH10" s="125"/>
      <c r="AJ10" s="122"/>
      <c r="AK10" s="123"/>
      <c r="AL10" s="123"/>
      <c r="AM10" s="123"/>
      <c r="AN10" s="123"/>
      <c r="AO10" s="123"/>
      <c r="AP10" s="123"/>
      <c r="AQ10" s="123"/>
      <c r="AR10" s="123"/>
      <c r="AS10" s="123"/>
      <c r="AT10" s="123"/>
      <c r="AU10" s="123"/>
      <c r="AV10" s="123"/>
      <c r="AW10" s="123"/>
      <c r="AX10" s="123"/>
      <c r="AY10" s="125"/>
      <c r="BA10" s="122"/>
      <c r="BB10" s="123"/>
      <c r="BC10" s="123"/>
      <c r="BD10" s="17"/>
      <c r="BE10" s="182"/>
      <c r="BF10" s="17"/>
      <c r="BG10" s="17"/>
      <c r="BH10" s="198"/>
      <c r="BI10" s="198"/>
      <c r="BJ10" s="17"/>
      <c r="BK10" s="17"/>
      <c r="BL10" s="182"/>
      <c r="BM10" s="17"/>
      <c r="BN10" s="123"/>
      <c r="BO10" s="123"/>
      <c r="BP10" s="125"/>
    </row>
    <row r="11" spans="2:68" x14ac:dyDescent="0.25">
      <c r="B11" s="191"/>
      <c r="C11" s="197"/>
      <c r="D11" s="196"/>
      <c r="E11" s="123"/>
      <c r="F11" s="123"/>
      <c r="G11" s="194"/>
      <c r="H11" s="157"/>
      <c r="I11" s="157"/>
      <c r="J11" s="157"/>
      <c r="K11" s="157"/>
      <c r="L11" s="194"/>
      <c r="M11" s="123"/>
      <c r="N11" s="123"/>
      <c r="O11" s="196"/>
      <c r="P11" s="17"/>
      <c r="Q11" s="192"/>
      <c r="S11" s="191"/>
      <c r="T11" s="17"/>
      <c r="U11" s="196"/>
      <c r="V11" s="123"/>
      <c r="W11" s="123"/>
      <c r="X11" s="194"/>
      <c r="Y11" s="147"/>
      <c r="Z11" s="147"/>
      <c r="AA11" s="147"/>
      <c r="AB11" s="147"/>
      <c r="AC11" s="194"/>
      <c r="AD11" s="123"/>
      <c r="AE11" s="123"/>
      <c r="AF11" s="196"/>
      <c r="AG11" s="17"/>
      <c r="AH11" s="192"/>
      <c r="AJ11" s="191"/>
      <c r="AK11" s="17"/>
      <c r="AL11" s="17"/>
      <c r="AM11" s="17"/>
      <c r="AN11" s="17"/>
      <c r="AO11" s="17"/>
      <c r="AP11" s="17"/>
      <c r="AQ11" s="123"/>
      <c r="AR11" s="123"/>
      <c r="AS11" s="17"/>
      <c r="AT11" s="196"/>
      <c r="AU11" s="182"/>
      <c r="AV11" s="182"/>
      <c r="AW11" s="196"/>
      <c r="AX11" s="17"/>
      <c r="AY11" s="192"/>
      <c r="BA11" s="191"/>
      <c r="BB11" s="123"/>
      <c r="BC11" s="123"/>
      <c r="BD11" s="123"/>
      <c r="BE11" s="196"/>
      <c r="BF11" s="17"/>
      <c r="BG11" s="17"/>
      <c r="BH11" s="17"/>
      <c r="BI11" s="17"/>
      <c r="BJ11" s="17"/>
      <c r="BK11" s="17"/>
      <c r="BL11" s="196"/>
      <c r="BM11" s="123"/>
      <c r="BN11" s="123"/>
      <c r="BO11" s="123"/>
      <c r="BP11" s="192"/>
    </row>
    <row r="12" spans="2:68" x14ac:dyDescent="0.25">
      <c r="B12" s="144"/>
      <c r="C12" s="17"/>
      <c r="D12" s="182"/>
      <c r="E12" s="123"/>
      <c r="F12" s="123"/>
      <c r="G12" s="123"/>
      <c r="H12" s="194"/>
      <c r="I12" s="194"/>
      <c r="J12" s="194"/>
      <c r="K12" s="194"/>
      <c r="L12" s="123"/>
      <c r="M12" s="123"/>
      <c r="N12" s="123"/>
      <c r="O12" s="182"/>
      <c r="P12" s="17"/>
      <c r="Q12" s="145"/>
      <c r="S12" s="144"/>
      <c r="T12" s="17"/>
      <c r="U12" s="182"/>
      <c r="V12" s="123"/>
      <c r="W12" s="123"/>
      <c r="X12" s="123"/>
      <c r="Y12" s="194"/>
      <c r="Z12" s="194"/>
      <c r="AA12" s="194"/>
      <c r="AB12" s="194"/>
      <c r="AC12" s="123"/>
      <c r="AD12" s="123"/>
      <c r="AE12" s="123"/>
      <c r="AF12" s="182"/>
      <c r="AG12" s="17"/>
      <c r="AH12" s="145"/>
      <c r="AJ12" s="144"/>
      <c r="AK12" s="17"/>
      <c r="AL12" s="17"/>
      <c r="AM12" s="17"/>
      <c r="AN12" s="17"/>
      <c r="AO12" s="17"/>
      <c r="AP12" s="196"/>
      <c r="AQ12" s="123"/>
      <c r="AR12" s="123"/>
      <c r="AS12" s="17"/>
      <c r="AT12" s="17"/>
      <c r="AU12" s="17"/>
      <c r="AV12" s="17"/>
      <c r="AW12" s="17"/>
      <c r="AX12" s="17"/>
      <c r="AY12" s="145"/>
      <c r="BA12" s="144"/>
      <c r="BB12" s="17"/>
      <c r="BC12" s="123"/>
      <c r="BD12" s="123"/>
      <c r="BE12" s="123"/>
      <c r="BF12" s="17"/>
      <c r="BG12" s="17"/>
      <c r="BH12" s="17"/>
      <c r="BI12" s="17"/>
      <c r="BJ12" s="17"/>
      <c r="BK12" s="17"/>
      <c r="BL12" s="123"/>
      <c r="BM12" s="123"/>
      <c r="BN12" s="123"/>
      <c r="BO12" s="17"/>
      <c r="BP12" s="145"/>
    </row>
    <row r="13" spans="2:68" x14ac:dyDescent="0.25">
      <c r="B13" s="144"/>
      <c r="C13" s="17"/>
      <c r="D13" s="182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82"/>
      <c r="P13" s="17"/>
      <c r="Q13" s="145"/>
      <c r="S13" s="144"/>
      <c r="T13" s="17"/>
      <c r="U13" s="182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82"/>
      <c r="AG13" s="17"/>
      <c r="AH13" s="145"/>
      <c r="AJ13" s="144"/>
      <c r="AK13" s="17"/>
      <c r="AL13" s="17"/>
      <c r="AM13" s="17"/>
      <c r="AN13" s="17"/>
      <c r="AO13" s="17"/>
      <c r="AP13" s="182"/>
      <c r="AQ13" s="123"/>
      <c r="AR13" s="123"/>
      <c r="AS13" s="17"/>
      <c r="AT13" s="17"/>
      <c r="AU13" s="17"/>
      <c r="AV13" s="17"/>
      <c r="AW13" s="17"/>
      <c r="AX13" s="17"/>
      <c r="AY13" s="145"/>
      <c r="BA13" s="144"/>
      <c r="BB13" s="17"/>
      <c r="BC13" s="17"/>
      <c r="BD13" s="123"/>
      <c r="BE13" s="123"/>
      <c r="BF13" s="123"/>
      <c r="BG13" s="196"/>
      <c r="BH13" s="182"/>
      <c r="BI13" s="182"/>
      <c r="BJ13" s="196"/>
      <c r="BK13" s="123"/>
      <c r="BL13" s="123"/>
      <c r="BM13" s="123"/>
      <c r="BN13" s="17"/>
      <c r="BO13" s="17"/>
      <c r="BP13" s="145"/>
    </row>
    <row r="14" spans="2:68" x14ac:dyDescent="0.25">
      <c r="B14" s="144"/>
      <c r="C14" s="17"/>
      <c r="D14" s="196"/>
      <c r="E14" s="17"/>
      <c r="F14" s="123"/>
      <c r="G14" s="123"/>
      <c r="H14" s="123"/>
      <c r="I14" s="123"/>
      <c r="J14" s="123"/>
      <c r="K14" s="123"/>
      <c r="L14" s="123"/>
      <c r="M14" s="123"/>
      <c r="N14" s="17"/>
      <c r="O14" s="196"/>
      <c r="P14" s="17"/>
      <c r="Q14" s="145"/>
      <c r="S14" s="144"/>
      <c r="T14" s="17"/>
      <c r="U14" s="196"/>
      <c r="V14" s="17"/>
      <c r="W14" s="123"/>
      <c r="X14" s="123"/>
      <c r="Y14" s="123"/>
      <c r="Z14" s="123"/>
      <c r="AA14" s="123"/>
      <c r="AB14" s="123"/>
      <c r="AC14" s="123"/>
      <c r="AD14" s="123"/>
      <c r="AE14" s="17"/>
      <c r="AF14" s="196"/>
      <c r="AG14" s="17"/>
      <c r="AH14" s="145"/>
      <c r="AJ14" s="144"/>
      <c r="AK14" s="17"/>
      <c r="AL14" s="17"/>
      <c r="AM14" s="198"/>
      <c r="AN14" s="17"/>
      <c r="AO14" s="17"/>
      <c r="AP14" s="182"/>
      <c r="AQ14" s="123"/>
      <c r="AR14" s="123"/>
      <c r="AS14" s="17"/>
      <c r="AT14" s="17"/>
      <c r="AU14" s="17"/>
      <c r="AV14" s="198"/>
      <c r="AW14" s="17"/>
      <c r="AX14" s="17"/>
      <c r="AY14" s="145"/>
      <c r="BA14" s="144"/>
      <c r="BB14" s="17"/>
      <c r="BC14" s="17"/>
      <c r="BD14" s="17"/>
      <c r="BE14" s="123"/>
      <c r="BF14" s="123"/>
      <c r="BG14" s="123"/>
      <c r="BH14" s="17"/>
      <c r="BI14" s="17"/>
      <c r="BJ14" s="123"/>
      <c r="BK14" s="123"/>
      <c r="BL14" s="123"/>
      <c r="BM14" s="17"/>
      <c r="BN14" s="17"/>
      <c r="BO14" s="17"/>
      <c r="BP14" s="145"/>
    </row>
    <row r="15" spans="2:68" x14ac:dyDescent="0.25">
      <c r="B15" s="144"/>
      <c r="C15" s="17"/>
      <c r="D15" s="17"/>
      <c r="E15" s="196"/>
      <c r="F15" s="182"/>
      <c r="G15" s="182"/>
      <c r="H15" s="196"/>
      <c r="I15" s="123"/>
      <c r="J15" s="123"/>
      <c r="K15" s="196"/>
      <c r="L15" s="182"/>
      <c r="M15" s="182"/>
      <c r="N15" s="196"/>
      <c r="O15" s="17"/>
      <c r="P15" s="17"/>
      <c r="Q15" s="145"/>
      <c r="S15" s="144"/>
      <c r="T15" s="17"/>
      <c r="U15" s="17"/>
      <c r="V15" s="196"/>
      <c r="W15" s="182"/>
      <c r="X15" s="182"/>
      <c r="Y15" s="196"/>
      <c r="Z15" s="123"/>
      <c r="AA15" s="123"/>
      <c r="AB15" s="196"/>
      <c r="AC15" s="182"/>
      <c r="AD15" s="182"/>
      <c r="AE15" s="196"/>
      <c r="AF15" s="17"/>
      <c r="AG15" s="17"/>
      <c r="AH15" s="145"/>
      <c r="AJ15" s="144"/>
      <c r="AK15" s="17"/>
      <c r="AL15" s="17"/>
      <c r="AM15" s="17"/>
      <c r="AN15" s="17"/>
      <c r="AO15" s="17"/>
      <c r="AP15" s="196"/>
      <c r="AQ15" s="123"/>
      <c r="AR15" s="123"/>
      <c r="AS15" s="17"/>
      <c r="AT15" s="17"/>
      <c r="AU15" s="17"/>
      <c r="AV15" s="17"/>
      <c r="AW15" s="17"/>
      <c r="AX15" s="17"/>
      <c r="AY15" s="145"/>
      <c r="BA15" s="144"/>
      <c r="BB15" s="17"/>
      <c r="BC15" s="17"/>
      <c r="BD15" s="17"/>
      <c r="BE15" s="17"/>
      <c r="BF15" s="123"/>
      <c r="BG15" s="123"/>
      <c r="BH15" s="123"/>
      <c r="BI15" s="123"/>
      <c r="BJ15" s="123"/>
      <c r="BK15" s="123"/>
      <c r="BL15" s="17"/>
      <c r="BM15" s="17"/>
      <c r="BN15" s="17"/>
      <c r="BO15" s="17"/>
      <c r="BP15" s="145"/>
    </row>
    <row r="16" spans="2:68" x14ac:dyDescent="0.25">
      <c r="B16" s="144"/>
      <c r="C16" s="17"/>
      <c r="D16" s="17"/>
      <c r="E16" s="17"/>
      <c r="F16" s="17"/>
      <c r="G16" s="17"/>
      <c r="H16" s="17"/>
      <c r="I16" s="123"/>
      <c r="J16" s="123"/>
      <c r="K16" s="17"/>
      <c r="L16" s="17"/>
      <c r="M16" s="17"/>
      <c r="N16" s="17"/>
      <c r="O16" s="17"/>
      <c r="P16" s="17"/>
      <c r="Q16" s="145"/>
      <c r="S16" s="144"/>
      <c r="T16" s="17"/>
      <c r="U16" s="17"/>
      <c r="V16" s="17"/>
      <c r="W16" s="17"/>
      <c r="X16" s="17"/>
      <c r="Y16" s="17"/>
      <c r="Z16" s="123"/>
      <c r="AA16" s="123"/>
      <c r="AB16" s="17"/>
      <c r="AC16" s="17"/>
      <c r="AD16" s="17"/>
      <c r="AE16" s="17"/>
      <c r="AF16" s="17"/>
      <c r="AG16" s="17"/>
      <c r="AH16" s="145"/>
      <c r="AJ16" s="144"/>
      <c r="AK16" s="17"/>
      <c r="AL16" s="17"/>
      <c r="AM16" s="17"/>
      <c r="AN16" s="17"/>
      <c r="AO16" s="17"/>
      <c r="AP16" s="17"/>
      <c r="AQ16" s="123"/>
      <c r="AR16" s="123"/>
      <c r="AS16" s="17"/>
      <c r="AT16" s="17"/>
      <c r="AU16" s="17"/>
      <c r="AV16" s="17"/>
      <c r="AW16" s="17"/>
      <c r="AX16" s="17"/>
      <c r="AY16" s="145"/>
      <c r="BA16" s="144"/>
      <c r="BB16" s="17"/>
      <c r="BC16" s="17"/>
      <c r="BD16" s="17"/>
      <c r="BE16" s="17"/>
      <c r="BF16" s="17"/>
      <c r="BG16" s="123"/>
      <c r="BH16" s="123"/>
      <c r="BI16" s="123"/>
      <c r="BJ16" s="123"/>
      <c r="BK16" s="17"/>
      <c r="BL16" s="17"/>
      <c r="BM16" s="17"/>
      <c r="BN16" s="17"/>
      <c r="BO16" s="17"/>
      <c r="BP16" s="145"/>
    </row>
    <row r="17" spans="2:68" x14ac:dyDescent="0.25">
      <c r="B17" s="141"/>
      <c r="C17" s="142"/>
      <c r="D17" s="142"/>
      <c r="E17" s="142"/>
      <c r="F17" s="142"/>
      <c r="G17" s="142"/>
      <c r="H17" s="190"/>
      <c r="I17" s="124"/>
      <c r="J17" s="124"/>
      <c r="K17" s="190"/>
      <c r="L17" s="142"/>
      <c r="M17" s="142"/>
      <c r="N17" s="142"/>
      <c r="O17" s="142"/>
      <c r="P17" s="142"/>
      <c r="Q17" s="143"/>
      <c r="S17" s="141"/>
      <c r="T17" s="142"/>
      <c r="U17" s="142"/>
      <c r="V17" s="142"/>
      <c r="W17" s="142"/>
      <c r="X17" s="142"/>
      <c r="Y17" s="190"/>
      <c r="Z17" s="124"/>
      <c r="AA17" s="124"/>
      <c r="AB17" s="190"/>
      <c r="AC17" s="142"/>
      <c r="AD17" s="142"/>
      <c r="AE17" s="142"/>
      <c r="AF17" s="142"/>
      <c r="AG17" s="142"/>
      <c r="AH17" s="143"/>
      <c r="AJ17" s="141"/>
      <c r="AK17" s="142"/>
      <c r="AL17" s="142"/>
      <c r="AM17" s="142"/>
      <c r="AN17" s="142"/>
      <c r="AO17" s="142"/>
      <c r="AP17" s="190"/>
      <c r="AQ17" s="124"/>
      <c r="AR17" s="124"/>
      <c r="AS17" s="190"/>
      <c r="AT17" s="142"/>
      <c r="AU17" s="142"/>
      <c r="AV17" s="142"/>
      <c r="AW17" s="142"/>
      <c r="AX17" s="142"/>
      <c r="AY17" s="143"/>
      <c r="BA17" s="141"/>
      <c r="BB17" s="142"/>
      <c r="BC17" s="142"/>
      <c r="BD17" s="142"/>
      <c r="BE17" s="142"/>
      <c r="BF17" s="142"/>
      <c r="BG17" s="190"/>
      <c r="BH17" s="124"/>
      <c r="BI17" s="124"/>
      <c r="BJ17" s="190"/>
      <c r="BK17" s="142"/>
      <c r="BL17" s="142"/>
      <c r="BM17" s="142"/>
      <c r="BN17" s="142"/>
      <c r="BO17" s="142"/>
      <c r="BP17" s="143"/>
    </row>
    <row r="19" spans="2:68" x14ac:dyDescent="0.25">
      <c r="B19" s="139"/>
      <c r="C19" s="138"/>
      <c r="D19" s="138"/>
      <c r="E19" s="138"/>
      <c r="F19" s="138"/>
      <c r="G19" s="138"/>
      <c r="H19" s="189"/>
      <c r="I19" s="126"/>
      <c r="J19" s="126"/>
      <c r="K19" s="189"/>
      <c r="L19" s="138"/>
      <c r="M19" s="138"/>
      <c r="N19" s="138"/>
      <c r="O19" s="138"/>
      <c r="P19" s="138"/>
      <c r="Q19" s="140"/>
      <c r="S19" s="139"/>
      <c r="T19" s="138"/>
      <c r="U19" s="138"/>
      <c r="V19" s="138"/>
      <c r="W19" s="138"/>
      <c r="X19" s="138"/>
      <c r="Y19" s="189"/>
      <c r="Z19" s="126"/>
      <c r="AA19" s="126"/>
      <c r="AB19" s="189"/>
      <c r="AC19" s="138"/>
      <c r="AD19" s="138"/>
      <c r="AE19" s="138"/>
      <c r="AF19" s="138"/>
      <c r="AG19" s="138"/>
      <c r="AH19" s="140"/>
      <c r="AJ19" s="139"/>
      <c r="AK19" s="138"/>
      <c r="AL19" s="138"/>
      <c r="AM19" s="138"/>
      <c r="AN19" s="138"/>
      <c r="AO19" s="138"/>
      <c r="AP19" s="189"/>
      <c r="AQ19" s="126"/>
      <c r="AR19" s="126"/>
      <c r="AS19" s="189"/>
      <c r="AT19" s="138"/>
      <c r="AU19" s="138"/>
      <c r="AV19" s="138"/>
      <c r="AW19" s="138"/>
      <c r="AX19" s="138"/>
      <c r="AY19" s="140"/>
      <c r="BA19" s="139"/>
      <c r="BB19" s="138"/>
      <c r="BC19" s="138"/>
      <c r="BD19" s="138"/>
      <c r="BE19" s="138"/>
      <c r="BF19" s="138"/>
      <c r="BG19" s="189"/>
      <c r="BH19" s="126"/>
      <c r="BI19" s="126"/>
      <c r="BJ19" s="189"/>
      <c r="BK19" s="138"/>
      <c r="BL19" s="138"/>
      <c r="BM19" s="138"/>
      <c r="BN19" s="138"/>
      <c r="BO19" s="138"/>
      <c r="BP19" s="140"/>
    </row>
    <row r="20" spans="2:68" x14ac:dyDescent="0.25">
      <c r="B20" s="144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45"/>
      <c r="S20" s="14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45"/>
      <c r="AJ20" s="144"/>
      <c r="AK20" s="17"/>
      <c r="AL20" s="17"/>
      <c r="AM20" s="17"/>
      <c r="AN20" s="17"/>
      <c r="AO20" s="17"/>
      <c r="AP20" s="123"/>
      <c r="AQ20" s="123"/>
      <c r="AR20" s="123"/>
      <c r="AS20" s="123"/>
      <c r="AT20" s="17"/>
      <c r="AU20" s="17"/>
      <c r="AV20" s="17"/>
      <c r="AW20" s="17"/>
      <c r="AX20" s="17"/>
      <c r="AY20" s="145"/>
      <c r="BA20" s="144"/>
      <c r="BB20" s="17"/>
      <c r="BC20" s="17"/>
      <c r="BD20" s="17"/>
      <c r="BE20" s="17"/>
      <c r="BF20" s="17"/>
      <c r="BG20" s="123"/>
      <c r="BH20" s="123"/>
      <c r="BI20" s="123"/>
      <c r="BJ20" s="123"/>
      <c r="BK20" s="17"/>
      <c r="BL20" s="17"/>
      <c r="BM20" s="17"/>
      <c r="BN20" s="17"/>
      <c r="BO20" s="17"/>
      <c r="BP20" s="145"/>
    </row>
    <row r="21" spans="2:68" x14ac:dyDescent="0.25">
      <c r="B21" s="144"/>
      <c r="C21" s="17"/>
      <c r="D21" s="40"/>
      <c r="E21" s="40"/>
      <c r="F21" s="40"/>
      <c r="G21" s="40"/>
      <c r="H21" s="40"/>
      <c r="I21" s="17"/>
      <c r="J21" s="40"/>
      <c r="K21" s="40"/>
      <c r="L21" s="40"/>
      <c r="M21" s="40"/>
      <c r="N21" s="40"/>
      <c r="O21" s="40"/>
      <c r="P21" s="17"/>
      <c r="Q21" s="145"/>
      <c r="S21" s="144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45"/>
      <c r="AJ21" s="144"/>
      <c r="AK21" s="17"/>
      <c r="AL21" s="17"/>
      <c r="AM21" s="17"/>
      <c r="AN21" s="17"/>
      <c r="AO21" s="123"/>
      <c r="AP21" s="123"/>
      <c r="AQ21" s="123"/>
      <c r="AR21" s="123"/>
      <c r="AS21" s="17"/>
      <c r="AT21" s="17"/>
      <c r="AU21" s="17"/>
      <c r="AV21" s="17"/>
      <c r="AW21" s="17"/>
      <c r="AX21" s="17"/>
      <c r="AY21" s="145"/>
      <c r="BA21" s="144"/>
      <c r="BB21" s="17"/>
      <c r="BC21" s="17"/>
      <c r="BD21" s="17"/>
      <c r="BE21" s="17"/>
      <c r="BF21" s="17"/>
      <c r="BG21" s="17"/>
      <c r="BH21" s="123"/>
      <c r="BI21" s="123"/>
      <c r="BJ21" s="123"/>
      <c r="BK21" s="123"/>
      <c r="BL21" s="17"/>
      <c r="BM21" s="17"/>
      <c r="BN21" s="17"/>
      <c r="BO21" s="17"/>
      <c r="BP21" s="145"/>
    </row>
    <row r="22" spans="2:68" x14ac:dyDescent="0.25">
      <c r="B22" s="144"/>
      <c r="C22" s="17"/>
      <c r="D22" s="40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40"/>
      <c r="P22" s="17"/>
      <c r="Q22" s="145"/>
      <c r="S22" s="144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45"/>
      <c r="AJ22" s="144"/>
      <c r="AK22" s="17"/>
      <c r="AL22" s="17"/>
      <c r="AM22" s="17"/>
      <c r="AN22" s="123"/>
      <c r="AO22" s="123"/>
      <c r="AP22" s="123"/>
      <c r="AQ22" s="123"/>
      <c r="AR22" s="17"/>
      <c r="AS22" s="17"/>
      <c r="AT22" s="17"/>
      <c r="AU22" s="17"/>
      <c r="AV22" s="17"/>
      <c r="AW22" s="17"/>
      <c r="AX22" s="17"/>
      <c r="AY22" s="145"/>
      <c r="BA22" s="144"/>
      <c r="BB22" s="17"/>
      <c r="BC22" s="17"/>
      <c r="BD22" s="17"/>
      <c r="BE22" s="17"/>
      <c r="BF22" s="17"/>
      <c r="BG22" s="17"/>
      <c r="BH22" s="17"/>
      <c r="BI22" s="123"/>
      <c r="BJ22" s="123"/>
      <c r="BK22" s="123"/>
      <c r="BL22" s="123"/>
      <c r="BM22" s="17"/>
      <c r="BN22" s="17"/>
      <c r="BO22" s="17"/>
      <c r="BP22" s="145"/>
    </row>
    <row r="23" spans="2:68" x14ac:dyDescent="0.25">
      <c r="B23" s="144"/>
      <c r="C23" s="17"/>
      <c r="D23" s="40"/>
      <c r="E23" s="17"/>
      <c r="F23" s="40"/>
      <c r="G23" s="40"/>
      <c r="H23" s="40"/>
      <c r="I23" s="40"/>
      <c r="J23" s="17"/>
      <c r="K23" s="40"/>
      <c r="L23" s="40"/>
      <c r="M23" s="40"/>
      <c r="N23" s="17"/>
      <c r="O23" s="40"/>
      <c r="P23" s="17"/>
      <c r="Q23" s="145"/>
      <c r="S23" s="144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45"/>
      <c r="AJ23" s="144"/>
      <c r="AK23" s="17"/>
      <c r="AL23" s="17"/>
      <c r="AM23" s="123"/>
      <c r="AN23" s="123"/>
      <c r="AO23" s="123"/>
      <c r="AP23" s="123"/>
      <c r="AQ23" s="17"/>
      <c r="AR23" s="17"/>
      <c r="AS23" s="17"/>
      <c r="AT23" s="17"/>
      <c r="AU23" s="17"/>
      <c r="AV23" s="17"/>
      <c r="AW23" s="17"/>
      <c r="AX23" s="17"/>
      <c r="AY23" s="145"/>
      <c r="BA23" s="144"/>
      <c r="BB23" s="17"/>
      <c r="BC23" s="17"/>
      <c r="BD23" s="17"/>
      <c r="BE23" s="17"/>
      <c r="BF23" s="17"/>
      <c r="BG23" s="17"/>
      <c r="BH23" s="17"/>
      <c r="BI23" s="17"/>
      <c r="BJ23" s="123"/>
      <c r="BK23" s="123"/>
      <c r="BL23" s="123"/>
      <c r="BM23" s="123"/>
      <c r="BN23" s="17"/>
      <c r="BO23" s="17"/>
      <c r="BP23" s="145"/>
    </row>
    <row r="24" spans="2:68" x14ac:dyDescent="0.25">
      <c r="B24" s="144"/>
      <c r="C24" s="17"/>
      <c r="D24" s="40"/>
      <c r="E24" s="17"/>
      <c r="F24" s="40"/>
      <c r="G24" s="17"/>
      <c r="H24" s="17"/>
      <c r="I24" s="17"/>
      <c r="J24" s="17"/>
      <c r="K24" s="17"/>
      <c r="L24" s="17"/>
      <c r="M24" s="40"/>
      <c r="N24" s="17"/>
      <c r="O24" s="40"/>
      <c r="P24" s="17"/>
      <c r="Q24" s="145"/>
      <c r="S24" s="144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45"/>
      <c r="AJ24" s="144"/>
      <c r="AK24" s="17"/>
      <c r="AL24" s="123"/>
      <c r="AM24" s="123"/>
      <c r="AN24" s="123"/>
      <c r="AO24" s="123"/>
      <c r="AP24" s="17"/>
      <c r="AQ24" s="17"/>
      <c r="AR24" s="17"/>
      <c r="AS24" s="17"/>
      <c r="AT24" s="17"/>
      <c r="AU24" s="17"/>
      <c r="AV24" s="17"/>
      <c r="AW24" s="17"/>
      <c r="AX24" s="17"/>
      <c r="AY24" s="145"/>
      <c r="BA24" s="144"/>
      <c r="BB24" s="17"/>
      <c r="BC24" s="17"/>
      <c r="BD24" s="17"/>
      <c r="BE24" s="17"/>
      <c r="BF24" s="17"/>
      <c r="BG24" s="17"/>
      <c r="BH24" s="17"/>
      <c r="BI24" s="17"/>
      <c r="BJ24" s="17"/>
      <c r="BK24" s="123"/>
      <c r="BL24" s="123"/>
      <c r="BM24" s="123"/>
      <c r="BN24" s="123"/>
      <c r="BO24" s="17"/>
      <c r="BP24" s="145"/>
    </row>
    <row r="25" spans="2:68" x14ac:dyDescent="0.25">
      <c r="B25" s="191"/>
      <c r="C25" s="17"/>
      <c r="D25" s="40"/>
      <c r="E25" s="17"/>
      <c r="F25" s="40"/>
      <c r="G25" s="17"/>
      <c r="H25" s="40"/>
      <c r="I25" s="17"/>
      <c r="J25" s="40"/>
      <c r="K25" s="40"/>
      <c r="L25" s="17"/>
      <c r="M25" s="40"/>
      <c r="N25" s="17"/>
      <c r="O25" s="40"/>
      <c r="P25" s="17"/>
      <c r="Q25" s="192"/>
      <c r="S25" s="191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92"/>
      <c r="AJ25" s="191"/>
      <c r="AK25" s="123"/>
      <c r="AL25" s="123"/>
      <c r="AM25" s="123"/>
      <c r="AN25" s="123"/>
      <c r="AO25" s="17"/>
      <c r="AP25" s="17"/>
      <c r="AQ25" s="17"/>
      <c r="AR25" s="17"/>
      <c r="AS25" s="17"/>
      <c r="AT25" s="17"/>
      <c r="AU25" s="17"/>
      <c r="AV25" s="17"/>
      <c r="AW25" s="17"/>
      <c r="AX25" s="123"/>
      <c r="AY25" s="192"/>
      <c r="BA25" s="191"/>
      <c r="BB25" s="123"/>
      <c r="BC25" s="17"/>
      <c r="BD25" s="17"/>
      <c r="BE25" s="17"/>
      <c r="BF25" s="17"/>
      <c r="BG25" s="17"/>
      <c r="BH25" s="17"/>
      <c r="BI25" s="17"/>
      <c r="BJ25" s="17"/>
      <c r="BK25" s="17"/>
      <c r="BL25" s="123"/>
      <c r="BM25" s="123"/>
      <c r="BN25" s="123"/>
      <c r="BO25" s="123"/>
      <c r="BP25" s="192"/>
    </row>
    <row r="26" spans="2:68" x14ac:dyDescent="0.25">
      <c r="B26" s="122"/>
      <c r="C26" s="17"/>
      <c r="D26" s="40"/>
      <c r="E26" s="17"/>
      <c r="F26" s="17"/>
      <c r="G26" s="17"/>
      <c r="H26" s="40"/>
      <c r="I26" s="17"/>
      <c r="J26" s="17"/>
      <c r="K26" s="17"/>
      <c r="L26" s="17"/>
      <c r="M26" s="40"/>
      <c r="N26" s="17"/>
      <c r="O26" s="17"/>
      <c r="P26" s="17"/>
      <c r="Q26" s="125"/>
      <c r="S26" s="122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25"/>
      <c r="AJ26" s="122"/>
      <c r="AK26" s="123"/>
      <c r="AL26" s="123"/>
      <c r="AM26" s="123"/>
      <c r="AN26" s="17"/>
      <c r="AO26" s="17"/>
      <c r="AP26" s="17"/>
      <c r="AQ26" s="17"/>
      <c r="AR26" s="17"/>
      <c r="AS26" s="17"/>
      <c r="AT26" s="17"/>
      <c r="AU26" s="17"/>
      <c r="AV26" s="17"/>
      <c r="AW26" s="123"/>
      <c r="AX26" s="123"/>
      <c r="AY26" s="125"/>
      <c r="BA26" s="122"/>
      <c r="BB26" s="123"/>
      <c r="BC26" s="123"/>
      <c r="BD26" s="17"/>
      <c r="BE26" s="17"/>
      <c r="BF26" s="17"/>
      <c r="BG26" s="17"/>
      <c r="BH26" s="17"/>
      <c r="BI26" s="17"/>
      <c r="BJ26" s="17"/>
      <c r="BK26" s="17"/>
      <c r="BL26" s="17"/>
      <c r="BM26" s="123"/>
      <c r="BN26" s="123"/>
      <c r="BO26" s="123"/>
      <c r="BP26" s="125"/>
    </row>
    <row r="27" spans="2:68" x14ac:dyDescent="0.25">
      <c r="B27" s="122"/>
      <c r="C27" s="17"/>
      <c r="D27" s="17"/>
      <c r="E27" s="17"/>
      <c r="F27" s="40"/>
      <c r="G27" s="17"/>
      <c r="H27" s="17"/>
      <c r="I27" s="17"/>
      <c r="J27" s="17"/>
      <c r="K27" s="40"/>
      <c r="L27" s="17"/>
      <c r="M27" s="17"/>
      <c r="N27" s="17"/>
      <c r="O27" s="40"/>
      <c r="P27" s="17"/>
      <c r="Q27" s="125"/>
      <c r="S27" s="122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25"/>
      <c r="AJ27" s="122"/>
      <c r="AK27" s="123"/>
      <c r="AL27" s="123"/>
      <c r="AM27" s="17"/>
      <c r="AN27" s="17"/>
      <c r="AO27" s="17"/>
      <c r="AP27" s="17"/>
      <c r="AQ27" s="17"/>
      <c r="AR27" s="17"/>
      <c r="AS27" s="17"/>
      <c r="AT27" s="17"/>
      <c r="AU27" s="17"/>
      <c r="AV27" s="123"/>
      <c r="AW27" s="123"/>
      <c r="AX27" s="123"/>
      <c r="AY27" s="125"/>
      <c r="BA27" s="122"/>
      <c r="BB27" s="123"/>
      <c r="BC27" s="123"/>
      <c r="BD27" s="123"/>
      <c r="BE27" s="17"/>
      <c r="BF27" s="17"/>
      <c r="BG27" s="17"/>
      <c r="BH27" s="17"/>
      <c r="BI27" s="17"/>
      <c r="BJ27" s="17"/>
      <c r="BK27" s="17"/>
      <c r="BL27" s="17"/>
      <c r="BM27" s="17"/>
      <c r="BN27" s="123"/>
      <c r="BO27" s="123"/>
      <c r="BP27" s="125"/>
    </row>
    <row r="28" spans="2:68" x14ac:dyDescent="0.25">
      <c r="B28" s="191"/>
      <c r="C28" s="17"/>
      <c r="D28" s="40"/>
      <c r="E28" s="17"/>
      <c r="F28" s="40"/>
      <c r="G28" s="17"/>
      <c r="H28" s="40"/>
      <c r="I28" s="40"/>
      <c r="J28" s="17"/>
      <c r="K28" s="40"/>
      <c r="L28" s="17"/>
      <c r="M28" s="40"/>
      <c r="N28" s="17"/>
      <c r="O28" s="40"/>
      <c r="P28" s="17"/>
      <c r="Q28" s="192"/>
      <c r="S28" s="191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92"/>
      <c r="AJ28" s="191"/>
      <c r="AK28" s="123"/>
      <c r="AL28" s="17"/>
      <c r="AM28" s="17"/>
      <c r="AN28" s="17"/>
      <c r="AO28" s="17"/>
      <c r="AP28" s="17"/>
      <c r="AQ28" s="17"/>
      <c r="AR28" s="17"/>
      <c r="AS28" s="17"/>
      <c r="AT28" s="17"/>
      <c r="AU28" s="123"/>
      <c r="AV28" s="123"/>
      <c r="AW28" s="123"/>
      <c r="AX28" s="123"/>
      <c r="AY28" s="192"/>
      <c r="BA28" s="191"/>
      <c r="BB28" s="123"/>
      <c r="BC28" s="123"/>
      <c r="BD28" s="123"/>
      <c r="BE28" s="123"/>
      <c r="BF28" s="17"/>
      <c r="BG28" s="17"/>
      <c r="BH28" s="17"/>
      <c r="BI28" s="17"/>
      <c r="BJ28" s="17"/>
      <c r="BK28" s="17"/>
      <c r="BL28" s="17"/>
      <c r="BM28" s="17"/>
      <c r="BN28" s="17"/>
      <c r="BO28" s="123"/>
      <c r="BP28" s="192"/>
    </row>
    <row r="29" spans="2:68" x14ac:dyDescent="0.25">
      <c r="B29" s="144"/>
      <c r="C29" s="17"/>
      <c r="D29" s="40"/>
      <c r="E29" s="17"/>
      <c r="F29" s="40"/>
      <c r="G29" s="17"/>
      <c r="H29" s="17"/>
      <c r="I29" s="17"/>
      <c r="J29" s="17"/>
      <c r="K29" s="17"/>
      <c r="L29" s="17"/>
      <c r="M29" s="40"/>
      <c r="N29" s="17"/>
      <c r="O29" s="40"/>
      <c r="P29" s="17"/>
      <c r="Q29" s="145"/>
      <c r="S29" s="144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45"/>
      <c r="AJ29" s="144"/>
      <c r="AK29" s="17"/>
      <c r="AL29" s="17"/>
      <c r="AM29" s="17"/>
      <c r="AN29" s="17"/>
      <c r="AO29" s="17"/>
      <c r="AP29" s="17"/>
      <c r="AQ29" s="17"/>
      <c r="AR29" s="17"/>
      <c r="AS29" s="17"/>
      <c r="AT29" s="123"/>
      <c r="AU29" s="123"/>
      <c r="AV29" s="123"/>
      <c r="AW29" s="123"/>
      <c r="AX29" s="17"/>
      <c r="AY29" s="145"/>
      <c r="BA29" s="144"/>
      <c r="BB29" s="17"/>
      <c r="BC29" s="123"/>
      <c r="BD29" s="123"/>
      <c r="BE29" s="123"/>
      <c r="BF29" s="123"/>
      <c r="BG29" s="17"/>
      <c r="BH29" s="17"/>
      <c r="BI29" s="17"/>
      <c r="BJ29" s="17"/>
      <c r="BK29" s="17"/>
      <c r="BL29" s="17"/>
      <c r="BM29" s="17"/>
      <c r="BN29" s="17"/>
      <c r="BO29" s="17"/>
      <c r="BP29" s="145"/>
    </row>
    <row r="30" spans="2:68" x14ac:dyDescent="0.25">
      <c r="B30" s="144"/>
      <c r="C30" s="17"/>
      <c r="D30" s="40"/>
      <c r="E30" s="17"/>
      <c r="F30" s="40"/>
      <c r="G30" s="40"/>
      <c r="H30" s="40"/>
      <c r="I30" s="17"/>
      <c r="J30" s="40"/>
      <c r="K30" s="40"/>
      <c r="L30" s="40"/>
      <c r="M30" s="40"/>
      <c r="N30" s="17"/>
      <c r="O30" s="40"/>
      <c r="P30" s="17"/>
      <c r="Q30" s="145"/>
      <c r="S30" s="144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45"/>
      <c r="AJ30" s="144"/>
      <c r="AK30" s="17"/>
      <c r="AL30" s="17"/>
      <c r="AM30" s="17"/>
      <c r="AN30" s="17"/>
      <c r="AO30" s="17"/>
      <c r="AP30" s="17"/>
      <c r="AQ30" s="17"/>
      <c r="AR30" s="17"/>
      <c r="AS30" s="123"/>
      <c r="AT30" s="123"/>
      <c r="AU30" s="123"/>
      <c r="AV30" s="123"/>
      <c r="AW30" s="17"/>
      <c r="AX30" s="17"/>
      <c r="AY30" s="145"/>
      <c r="BA30" s="144"/>
      <c r="BB30" s="17"/>
      <c r="BC30" s="17"/>
      <c r="BD30" s="123"/>
      <c r="BE30" s="123"/>
      <c r="BF30" s="123"/>
      <c r="BG30" s="123"/>
      <c r="BH30" s="17"/>
      <c r="BI30" s="17"/>
      <c r="BJ30" s="17"/>
      <c r="BK30" s="17"/>
      <c r="BL30" s="17"/>
      <c r="BM30" s="17"/>
      <c r="BN30" s="17"/>
      <c r="BO30" s="17"/>
      <c r="BP30" s="145"/>
    </row>
    <row r="31" spans="2:68" x14ac:dyDescent="0.25">
      <c r="B31" s="144"/>
      <c r="C31" s="17"/>
      <c r="D31" s="40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40"/>
      <c r="P31" s="17"/>
      <c r="Q31" s="145"/>
      <c r="S31" s="144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45"/>
      <c r="AJ31" s="144"/>
      <c r="AK31" s="17"/>
      <c r="AL31" s="17"/>
      <c r="AM31" s="17"/>
      <c r="AN31" s="17"/>
      <c r="AO31" s="17"/>
      <c r="AP31" s="17"/>
      <c r="AQ31" s="17"/>
      <c r="AR31" s="123"/>
      <c r="AS31" s="123"/>
      <c r="AT31" s="123"/>
      <c r="AU31" s="123"/>
      <c r="AV31" s="17"/>
      <c r="AW31" s="17"/>
      <c r="AX31" s="17"/>
      <c r="AY31" s="145"/>
      <c r="BA31" s="144"/>
      <c r="BB31" s="17"/>
      <c r="BC31" s="17"/>
      <c r="BD31" s="17"/>
      <c r="BE31" s="123"/>
      <c r="BF31" s="123"/>
      <c r="BG31" s="123"/>
      <c r="BH31" s="123"/>
      <c r="BI31" s="17"/>
      <c r="BJ31" s="17"/>
      <c r="BK31" s="17"/>
      <c r="BL31" s="17"/>
      <c r="BM31" s="17"/>
      <c r="BN31" s="17"/>
      <c r="BO31" s="17"/>
      <c r="BP31" s="145"/>
    </row>
    <row r="32" spans="2:68" x14ac:dyDescent="0.25">
      <c r="B32" s="144"/>
      <c r="C32" s="17"/>
      <c r="D32" s="40"/>
      <c r="E32" s="40"/>
      <c r="F32" s="40"/>
      <c r="G32" s="40"/>
      <c r="H32" s="40"/>
      <c r="I32" s="40"/>
      <c r="J32" s="17"/>
      <c r="K32" s="40"/>
      <c r="L32" s="40"/>
      <c r="M32" s="40"/>
      <c r="N32" s="40"/>
      <c r="O32" s="40"/>
      <c r="P32" s="17"/>
      <c r="Q32" s="145"/>
      <c r="S32" s="144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45"/>
      <c r="AJ32" s="144"/>
      <c r="AK32" s="17"/>
      <c r="AL32" s="17"/>
      <c r="AM32" s="17"/>
      <c r="AN32" s="17"/>
      <c r="AO32" s="17"/>
      <c r="AP32" s="17"/>
      <c r="AQ32" s="123"/>
      <c r="AR32" s="123"/>
      <c r="AS32" s="123"/>
      <c r="AT32" s="123"/>
      <c r="AU32" s="17"/>
      <c r="AV32" s="17"/>
      <c r="AW32" s="17"/>
      <c r="AX32" s="17"/>
      <c r="AY32" s="145"/>
      <c r="BA32" s="144"/>
      <c r="BB32" s="17"/>
      <c r="BC32" s="17"/>
      <c r="BD32" s="17"/>
      <c r="BE32" s="17"/>
      <c r="BF32" s="123"/>
      <c r="BG32" s="123"/>
      <c r="BH32" s="123"/>
      <c r="BI32" s="123"/>
      <c r="BJ32" s="17"/>
      <c r="BK32" s="17"/>
      <c r="BL32" s="17"/>
      <c r="BM32" s="17"/>
      <c r="BN32" s="17"/>
      <c r="BO32" s="17"/>
      <c r="BP32" s="145"/>
    </row>
    <row r="33" spans="2:68" x14ac:dyDescent="0.25">
      <c r="B33" s="144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45"/>
      <c r="S33" s="144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45"/>
      <c r="AJ33" s="144"/>
      <c r="AK33" s="17"/>
      <c r="AL33" s="17"/>
      <c r="AM33" s="17"/>
      <c r="AN33" s="17"/>
      <c r="AO33" s="17"/>
      <c r="AP33" s="123"/>
      <c r="AQ33" s="123"/>
      <c r="AR33" s="123"/>
      <c r="AS33" s="123"/>
      <c r="AT33" s="17"/>
      <c r="AU33" s="17"/>
      <c r="AV33" s="17"/>
      <c r="AW33" s="17"/>
      <c r="AX33" s="17"/>
      <c r="AY33" s="145"/>
      <c r="BA33" s="144"/>
      <c r="BB33" s="17"/>
      <c r="BC33" s="17"/>
      <c r="BD33" s="17"/>
      <c r="BE33" s="17"/>
      <c r="BF33" s="17"/>
      <c r="BG33" s="123"/>
      <c r="BH33" s="123"/>
      <c r="BI33" s="123"/>
      <c r="BJ33" s="123"/>
      <c r="BK33" s="17"/>
      <c r="BL33" s="17"/>
      <c r="BM33" s="17"/>
      <c r="BN33" s="17"/>
      <c r="BO33" s="17"/>
      <c r="BP33" s="145"/>
    </row>
    <row r="34" spans="2:68" x14ac:dyDescent="0.25">
      <c r="B34" s="141"/>
      <c r="C34" s="142"/>
      <c r="D34" s="142"/>
      <c r="E34" s="142"/>
      <c r="F34" s="142"/>
      <c r="G34" s="142"/>
      <c r="H34" s="190"/>
      <c r="I34" s="124"/>
      <c r="J34" s="124"/>
      <c r="K34" s="190"/>
      <c r="L34" s="142"/>
      <c r="M34" s="142"/>
      <c r="N34" s="142"/>
      <c r="O34" s="142"/>
      <c r="P34" s="142"/>
      <c r="Q34" s="143"/>
      <c r="S34" s="141"/>
      <c r="T34" s="142"/>
      <c r="U34" s="142"/>
      <c r="V34" s="142"/>
      <c r="W34" s="142"/>
      <c r="X34" s="142"/>
      <c r="Y34" s="190"/>
      <c r="Z34" s="124"/>
      <c r="AA34" s="124"/>
      <c r="AB34" s="190"/>
      <c r="AC34" s="142"/>
      <c r="AD34" s="142"/>
      <c r="AE34" s="142"/>
      <c r="AF34" s="142"/>
      <c r="AG34" s="142"/>
      <c r="AH34" s="143"/>
      <c r="AJ34" s="141"/>
      <c r="AK34" s="142"/>
      <c r="AL34" s="142"/>
      <c r="AM34" s="142"/>
      <c r="AN34" s="142"/>
      <c r="AO34" s="142"/>
      <c r="AP34" s="190"/>
      <c r="AQ34" s="124"/>
      <c r="AR34" s="124"/>
      <c r="AS34" s="190"/>
      <c r="AT34" s="142"/>
      <c r="AU34" s="142"/>
      <c r="AV34" s="142"/>
      <c r="AW34" s="142"/>
      <c r="AX34" s="142"/>
      <c r="AY34" s="143"/>
      <c r="BA34" s="141"/>
      <c r="BB34" s="142"/>
      <c r="BC34" s="142"/>
      <c r="BD34" s="142"/>
      <c r="BE34" s="142"/>
      <c r="BF34" s="142"/>
      <c r="BG34" s="190"/>
      <c r="BH34" s="124"/>
      <c r="BI34" s="124"/>
      <c r="BJ34" s="190"/>
      <c r="BK34" s="142"/>
      <c r="BL34" s="142"/>
      <c r="BM34" s="142"/>
      <c r="BN34" s="142"/>
      <c r="BO34" s="142"/>
      <c r="BP34" s="14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34"/>
  <sheetViews>
    <sheetView zoomScale="75" zoomScaleNormal="75" workbookViewId="0">
      <selection activeCell="AQ29" sqref="AQ29"/>
    </sheetView>
  </sheetViews>
  <sheetFormatPr defaultColWidth="2.42578125" defaultRowHeight="15" x14ac:dyDescent="0.25"/>
  <sheetData>
    <row r="1" spans="2:68" x14ac:dyDescent="0.25">
      <c r="E1" t="s">
        <v>343</v>
      </c>
      <c r="V1" t="s">
        <v>344</v>
      </c>
      <c r="AM1" t="s">
        <v>345</v>
      </c>
      <c r="BD1" t="s">
        <v>346</v>
      </c>
    </row>
    <row r="2" spans="2:68" x14ac:dyDescent="0.25">
      <c r="B2" s="210"/>
      <c r="C2" s="114"/>
      <c r="D2" s="114"/>
      <c r="E2" s="203"/>
      <c r="F2" s="203"/>
      <c r="G2" s="114"/>
      <c r="H2" s="114"/>
      <c r="I2" s="203"/>
      <c r="J2" s="203"/>
      <c r="K2" s="114"/>
      <c r="L2" s="114"/>
      <c r="M2" s="203"/>
      <c r="N2" s="203"/>
      <c r="O2" s="114"/>
      <c r="P2" s="114"/>
      <c r="Q2" s="205"/>
      <c r="S2" s="210"/>
      <c r="T2" s="114"/>
      <c r="U2" s="114"/>
      <c r="V2" s="114"/>
      <c r="W2" s="114"/>
      <c r="X2" s="114"/>
      <c r="Y2" s="114"/>
      <c r="Z2" s="203"/>
      <c r="AA2" s="203"/>
      <c r="AB2" s="114"/>
      <c r="AC2" s="114"/>
      <c r="AD2" s="114"/>
      <c r="AE2" s="114"/>
      <c r="AF2" s="114"/>
      <c r="AG2" s="114"/>
      <c r="AH2" s="205"/>
      <c r="AJ2" s="210"/>
      <c r="AK2" s="203"/>
      <c r="AL2" s="114"/>
      <c r="AM2" s="114"/>
      <c r="AN2" s="114"/>
      <c r="AO2" s="114"/>
      <c r="AP2" s="203"/>
      <c r="AQ2" s="203"/>
      <c r="AR2" s="203"/>
      <c r="AS2" s="203"/>
      <c r="AT2" s="114"/>
      <c r="AU2" s="114"/>
      <c r="AV2" s="114"/>
      <c r="AW2" s="114"/>
      <c r="AX2" s="203"/>
      <c r="AY2" s="205"/>
      <c r="BA2" s="210"/>
      <c r="BB2" s="203"/>
      <c r="BC2" s="114"/>
      <c r="BD2" s="114"/>
      <c r="BE2" s="114"/>
      <c r="BF2" s="114"/>
      <c r="BG2" s="203"/>
      <c r="BH2" s="203"/>
      <c r="BI2" s="203"/>
      <c r="BJ2" s="203"/>
      <c r="BK2" s="114"/>
      <c r="BL2" s="114"/>
      <c r="BM2" s="114"/>
      <c r="BN2" s="114"/>
      <c r="BO2" s="203"/>
      <c r="BP2" s="205"/>
    </row>
    <row r="3" spans="2:68" x14ac:dyDescent="0.25">
      <c r="B3" s="115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18"/>
      <c r="S3" s="115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18"/>
      <c r="AJ3" s="209"/>
      <c r="AK3" s="6"/>
      <c r="AL3" s="6"/>
      <c r="AM3" s="6"/>
      <c r="AN3" s="6"/>
      <c r="AO3" s="6"/>
      <c r="AP3" s="6"/>
      <c r="AQ3" s="194"/>
      <c r="AR3" s="194"/>
      <c r="AS3" s="6"/>
      <c r="AT3" s="6"/>
      <c r="AU3" s="6"/>
      <c r="AV3" s="6"/>
      <c r="AW3" s="6"/>
      <c r="AX3" s="6"/>
      <c r="AY3" s="204"/>
      <c r="BA3" s="209"/>
      <c r="BB3" s="194"/>
      <c r="BC3" s="6"/>
      <c r="BD3" s="6"/>
      <c r="BE3" s="6"/>
      <c r="BF3" s="6"/>
      <c r="BG3" s="194"/>
      <c r="BH3" s="194"/>
      <c r="BI3" s="194"/>
      <c r="BJ3" s="194"/>
      <c r="BK3" s="6"/>
      <c r="BL3" s="6"/>
      <c r="BM3" s="6"/>
      <c r="BN3" s="6"/>
      <c r="BO3" s="194"/>
      <c r="BP3" s="204"/>
    </row>
    <row r="4" spans="2:68" x14ac:dyDescent="0.25">
      <c r="B4" s="115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18"/>
      <c r="S4" s="115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18"/>
      <c r="AJ4" s="115"/>
      <c r="AK4" s="6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6"/>
      <c r="AY4" s="118"/>
      <c r="BA4" s="115"/>
      <c r="BB4" s="6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6"/>
      <c r="BP4" s="118"/>
    </row>
    <row r="5" spans="2:68" x14ac:dyDescent="0.25">
      <c r="B5" s="209"/>
      <c r="C5" s="17"/>
      <c r="D5" s="17"/>
      <c r="E5" s="194"/>
      <c r="F5" s="194"/>
      <c r="G5" s="17"/>
      <c r="H5" s="17"/>
      <c r="I5" s="194"/>
      <c r="J5" s="194"/>
      <c r="K5" s="17"/>
      <c r="L5" s="17"/>
      <c r="M5" s="194"/>
      <c r="N5" s="194"/>
      <c r="O5" s="17"/>
      <c r="P5" s="17"/>
      <c r="Q5" s="204"/>
      <c r="S5" s="115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18"/>
      <c r="AJ5" s="115"/>
      <c r="AK5" s="6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6"/>
      <c r="AY5" s="118"/>
      <c r="BA5" s="115"/>
      <c r="BB5" s="6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6"/>
      <c r="BP5" s="118"/>
    </row>
    <row r="6" spans="2:68" x14ac:dyDescent="0.25">
      <c r="B6" s="209"/>
      <c r="C6" s="17"/>
      <c r="D6" s="17"/>
      <c r="E6" s="194"/>
      <c r="F6" s="194"/>
      <c r="G6" s="17"/>
      <c r="H6" s="17"/>
      <c r="I6" s="194"/>
      <c r="J6" s="194"/>
      <c r="K6" s="17"/>
      <c r="L6" s="17"/>
      <c r="M6" s="194"/>
      <c r="N6" s="194"/>
      <c r="O6" s="17"/>
      <c r="P6" s="17"/>
      <c r="Q6" s="204"/>
      <c r="S6" s="115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18"/>
      <c r="AJ6" s="115"/>
      <c r="AK6" s="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6"/>
      <c r="AY6" s="118"/>
      <c r="BA6" s="115"/>
      <c r="BB6" s="6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6"/>
      <c r="BP6" s="118"/>
    </row>
    <row r="7" spans="2:68" x14ac:dyDescent="0.25">
      <c r="B7" s="115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18"/>
      <c r="S7" s="115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18"/>
      <c r="AJ7" s="115"/>
      <c r="AK7" s="6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6"/>
      <c r="AY7" s="118"/>
      <c r="BA7" s="115"/>
      <c r="BB7" s="6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6"/>
      <c r="BP7" s="118"/>
    </row>
    <row r="8" spans="2:68" x14ac:dyDescent="0.25">
      <c r="B8" s="115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18"/>
      <c r="S8" s="115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18"/>
      <c r="AJ8" s="209"/>
      <c r="AK8" s="6"/>
      <c r="AL8" s="17"/>
      <c r="AM8" s="17"/>
      <c r="AN8" s="17"/>
      <c r="AO8" s="17"/>
      <c r="AP8" s="17"/>
      <c r="AQ8" s="194"/>
      <c r="AR8" s="194"/>
      <c r="AS8" s="17"/>
      <c r="AT8" s="17"/>
      <c r="AU8" s="17"/>
      <c r="AV8" s="17"/>
      <c r="AW8" s="17"/>
      <c r="AX8" s="6"/>
      <c r="AY8" s="204"/>
      <c r="BA8" s="209"/>
      <c r="BB8" s="194"/>
      <c r="BC8" s="17"/>
      <c r="BD8" s="17"/>
      <c r="BE8" s="17"/>
      <c r="BF8" s="17"/>
      <c r="BG8" s="194"/>
      <c r="BH8" s="194"/>
      <c r="BI8" s="194"/>
      <c r="BJ8" s="194"/>
      <c r="BK8" s="17"/>
      <c r="BL8" s="17"/>
      <c r="BM8" s="17"/>
      <c r="BN8" s="17"/>
      <c r="BO8" s="194"/>
      <c r="BP8" s="204"/>
    </row>
    <row r="9" spans="2:68" x14ac:dyDescent="0.25">
      <c r="B9" s="209"/>
      <c r="C9" s="17"/>
      <c r="D9" s="17"/>
      <c r="E9" s="194"/>
      <c r="F9" s="194"/>
      <c r="G9" s="17"/>
      <c r="H9" s="17"/>
      <c r="I9" s="194"/>
      <c r="J9" s="194"/>
      <c r="K9" s="17"/>
      <c r="L9" s="17"/>
      <c r="M9" s="194"/>
      <c r="N9" s="194"/>
      <c r="O9" s="17"/>
      <c r="P9" s="17"/>
      <c r="Q9" s="204"/>
      <c r="S9" s="209"/>
      <c r="T9" s="17"/>
      <c r="U9" s="17"/>
      <c r="V9" s="17"/>
      <c r="W9" s="17"/>
      <c r="X9" s="17"/>
      <c r="Y9" s="17"/>
      <c r="Z9" s="194"/>
      <c r="AA9" s="194"/>
      <c r="AB9" s="17"/>
      <c r="AC9" s="17"/>
      <c r="AD9" s="17"/>
      <c r="AE9" s="17"/>
      <c r="AF9" s="17"/>
      <c r="AG9" s="17"/>
      <c r="AH9" s="204"/>
      <c r="AJ9" s="209"/>
      <c r="AK9" s="194"/>
      <c r="AL9" s="17"/>
      <c r="AM9" s="17"/>
      <c r="AN9" s="17"/>
      <c r="AO9" s="17"/>
      <c r="AP9" s="194"/>
      <c r="AQ9" s="194"/>
      <c r="AR9" s="194"/>
      <c r="AS9" s="194"/>
      <c r="AT9" s="17"/>
      <c r="AU9" s="17"/>
      <c r="AV9" s="17"/>
      <c r="AW9" s="17"/>
      <c r="AX9" s="194"/>
      <c r="AY9" s="204"/>
      <c r="BA9" s="209"/>
      <c r="BB9" s="194"/>
      <c r="BC9" s="17"/>
      <c r="BD9" s="17"/>
      <c r="BE9" s="17"/>
      <c r="BF9" s="17"/>
      <c r="BG9" s="194"/>
      <c r="BH9" s="194"/>
      <c r="BI9" s="194"/>
      <c r="BJ9" s="194"/>
      <c r="BK9" s="17"/>
      <c r="BL9" s="17"/>
      <c r="BM9" s="17"/>
      <c r="BN9" s="17"/>
      <c r="BO9" s="194"/>
      <c r="BP9" s="204"/>
    </row>
    <row r="10" spans="2:68" x14ac:dyDescent="0.25">
      <c r="B10" s="209"/>
      <c r="C10" s="17"/>
      <c r="D10" s="17"/>
      <c r="E10" s="194"/>
      <c r="F10" s="194"/>
      <c r="G10" s="17"/>
      <c r="H10" s="17"/>
      <c r="I10" s="194"/>
      <c r="J10" s="194"/>
      <c r="K10" s="17"/>
      <c r="L10" s="17"/>
      <c r="M10" s="194"/>
      <c r="N10" s="194"/>
      <c r="O10" s="17"/>
      <c r="P10" s="17"/>
      <c r="Q10" s="204"/>
      <c r="S10" s="209"/>
      <c r="T10" s="17"/>
      <c r="U10" s="17"/>
      <c r="V10" s="17"/>
      <c r="W10" s="17"/>
      <c r="X10" s="17"/>
      <c r="Y10" s="17"/>
      <c r="Z10" s="194"/>
      <c r="AA10" s="194"/>
      <c r="AB10" s="17"/>
      <c r="AC10" s="17"/>
      <c r="AD10" s="17"/>
      <c r="AE10" s="17"/>
      <c r="AF10" s="17"/>
      <c r="AG10" s="17"/>
      <c r="AH10" s="204"/>
      <c r="AJ10" s="209"/>
      <c r="AK10" s="194"/>
      <c r="AL10" s="17"/>
      <c r="AM10" s="17"/>
      <c r="AN10" s="17"/>
      <c r="AO10" s="17"/>
      <c r="AP10" s="194"/>
      <c r="AQ10" s="194"/>
      <c r="AR10" s="194"/>
      <c r="AS10" s="194"/>
      <c r="AT10" s="17"/>
      <c r="AU10" s="17"/>
      <c r="AV10" s="17"/>
      <c r="AW10" s="17"/>
      <c r="AX10" s="194"/>
      <c r="AY10" s="204"/>
      <c r="BA10" s="209"/>
      <c r="BB10" s="194"/>
      <c r="BC10" s="17"/>
      <c r="BD10" s="17"/>
      <c r="BE10" s="17"/>
      <c r="BF10" s="17"/>
      <c r="BG10" s="194"/>
      <c r="BH10" s="194"/>
      <c r="BI10" s="194"/>
      <c r="BJ10" s="194"/>
      <c r="BK10" s="17"/>
      <c r="BL10" s="17"/>
      <c r="BM10" s="17"/>
      <c r="BN10" s="17"/>
      <c r="BO10" s="194"/>
      <c r="BP10" s="204"/>
    </row>
    <row r="11" spans="2:68" x14ac:dyDescent="0.25">
      <c r="B11" s="115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18"/>
      <c r="S11" s="115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18"/>
      <c r="AJ11" s="209"/>
      <c r="AK11" s="6"/>
      <c r="AL11" s="17"/>
      <c r="AM11" s="17"/>
      <c r="AN11" s="17"/>
      <c r="AO11" s="17"/>
      <c r="AP11" s="17"/>
      <c r="AQ11" s="194"/>
      <c r="AR11" s="194"/>
      <c r="AS11" s="17"/>
      <c r="AT11" s="17"/>
      <c r="AU11" s="17"/>
      <c r="AV11" s="17"/>
      <c r="AW11" s="17"/>
      <c r="AX11" s="6"/>
      <c r="AY11" s="204"/>
      <c r="BA11" s="209"/>
      <c r="BB11" s="194"/>
      <c r="BC11" s="17"/>
      <c r="BD11" s="17"/>
      <c r="BE11" s="17"/>
      <c r="BF11" s="17"/>
      <c r="BG11" s="194"/>
      <c r="BH11" s="194"/>
      <c r="BI11" s="194"/>
      <c r="BJ11" s="194"/>
      <c r="BK11" s="17"/>
      <c r="BL11" s="17"/>
      <c r="BM11" s="17"/>
      <c r="BN11" s="17"/>
      <c r="BO11" s="194"/>
      <c r="BP11" s="204"/>
    </row>
    <row r="12" spans="2:68" x14ac:dyDescent="0.25">
      <c r="B12" s="115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18"/>
      <c r="S12" s="115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18"/>
      <c r="AJ12" s="115"/>
      <c r="AK12" s="6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6"/>
      <c r="AY12" s="118"/>
      <c r="BA12" s="115"/>
      <c r="BB12" s="6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6"/>
      <c r="BP12" s="118"/>
    </row>
    <row r="13" spans="2:68" x14ac:dyDescent="0.25">
      <c r="B13" s="209"/>
      <c r="C13" s="17"/>
      <c r="D13" s="17"/>
      <c r="E13" s="194"/>
      <c r="F13" s="194"/>
      <c r="G13" s="17"/>
      <c r="H13" s="17"/>
      <c r="I13" s="194"/>
      <c r="J13" s="194"/>
      <c r="K13" s="17"/>
      <c r="L13" s="17"/>
      <c r="M13" s="194"/>
      <c r="N13" s="194"/>
      <c r="O13" s="17"/>
      <c r="P13" s="17"/>
      <c r="Q13" s="204"/>
      <c r="S13" s="115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18"/>
      <c r="AJ13" s="115"/>
      <c r="AK13" s="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6"/>
      <c r="AY13" s="118"/>
      <c r="BA13" s="115"/>
      <c r="BB13" s="6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6"/>
      <c r="BP13" s="118"/>
    </row>
    <row r="14" spans="2:68" x14ac:dyDescent="0.25">
      <c r="B14" s="209"/>
      <c r="C14" s="17"/>
      <c r="D14" s="17"/>
      <c r="E14" s="194"/>
      <c r="F14" s="194"/>
      <c r="G14" s="17"/>
      <c r="H14" s="17"/>
      <c r="I14" s="194"/>
      <c r="J14" s="194"/>
      <c r="K14" s="17"/>
      <c r="L14" s="17"/>
      <c r="M14" s="194"/>
      <c r="N14" s="194"/>
      <c r="O14" s="17"/>
      <c r="P14" s="17"/>
      <c r="Q14" s="204"/>
      <c r="S14" s="115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18"/>
      <c r="AJ14" s="115"/>
      <c r="AK14" s="6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6"/>
      <c r="AY14" s="118"/>
      <c r="BA14" s="115"/>
      <c r="BB14" s="6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6"/>
      <c r="BP14" s="118"/>
    </row>
    <row r="15" spans="2:68" x14ac:dyDescent="0.25">
      <c r="B15" s="115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18"/>
      <c r="S15" s="115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18"/>
      <c r="AJ15" s="115"/>
      <c r="AK15" s="6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6"/>
      <c r="AY15" s="118"/>
      <c r="BA15" s="115"/>
      <c r="BB15" s="6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6"/>
      <c r="BP15" s="118"/>
    </row>
    <row r="16" spans="2:68" x14ac:dyDescent="0.25">
      <c r="B16" s="115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18"/>
      <c r="S16" s="115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18"/>
      <c r="AJ16" s="209"/>
      <c r="AK16" s="6"/>
      <c r="AL16" s="6"/>
      <c r="AM16" s="6"/>
      <c r="AN16" s="6"/>
      <c r="AO16" s="6"/>
      <c r="AP16" s="6"/>
      <c r="AQ16" s="194"/>
      <c r="AR16" s="194"/>
      <c r="AS16" s="6"/>
      <c r="AT16" s="6"/>
      <c r="AU16" s="6"/>
      <c r="AV16" s="6"/>
      <c r="AW16" s="6"/>
      <c r="AX16" s="6"/>
      <c r="AY16" s="204"/>
      <c r="BA16" s="209"/>
      <c r="BB16" s="194"/>
      <c r="BC16" s="6"/>
      <c r="BD16" s="6"/>
      <c r="BE16" s="6"/>
      <c r="BF16" s="6"/>
      <c r="BG16" s="194"/>
      <c r="BH16" s="194"/>
      <c r="BI16" s="194"/>
      <c r="BJ16" s="194"/>
      <c r="BK16" s="6"/>
      <c r="BL16" s="6"/>
      <c r="BM16" s="6"/>
      <c r="BN16" s="6"/>
      <c r="BO16" s="194"/>
      <c r="BP16" s="204"/>
    </row>
    <row r="17" spans="2:68" x14ac:dyDescent="0.25">
      <c r="B17" s="208"/>
      <c r="C17" s="119"/>
      <c r="D17" s="119"/>
      <c r="E17" s="207"/>
      <c r="F17" s="207"/>
      <c r="G17" s="119"/>
      <c r="H17" s="119"/>
      <c r="I17" s="207"/>
      <c r="J17" s="207"/>
      <c r="K17" s="119"/>
      <c r="L17" s="119"/>
      <c r="M17" s="207"/>
      <c r="N17" s="207"/>
      <c r="O17" s="119"/>
      <c r="P17" s="119"/>
      <c r="Q17" s="206"/>
      <c r="S17" s="208"/>
      <c r="T17" s="119"/>
      <c r="U17" s="119"/>
      <c r="V17" s="119"/>
      <c r="W17" s="119"/>
      <c r="X17" s="119"/>
      <c r="Y17" s="119"/>
      <c r="Z17" s="207"/>
      <c r="AA17" s="207"/>
      <c r="AB17" s="119"/>
      <c r="AC17" s="119"/>
      <c r="AD17" s="119"/>
      <c r="AE17" s="119"/>
      <c r="AF17" s="119"/>
      <c r="AG17" s="119"/>
      <c r="AH17" s="206"/>
      <c r="AJ17" s="208"/>
      <c r="AK17" s="207"/>
      <c r="AL17" s="119"/>
      <c r="AM17" s="119"/>
      <c r="AN17" s="119"/>
      <c r="AO17" s="119"/>
      <c r="AP17" s="207"/>
      <c r="AQ17" s="207"/>
      <c r="AR17" s="207"/>
      <c r="AS17" s="207"/>
      <c r="AT17" s="119"/>
      <c r="AU17" s="119"/>
      <c r="AV17" s="119"/>
      <c r="AW17" s="119"/>
      <c r="AX17" s="207"/>
      <c r="AY17" s="206"/>
      <c r="BA17" s="208"/>
      <c r="BB17" s="207"/>
      <c r="BC17" s="119"/>
      <c r="BD17" s="119"/>
      <c r="BE17" s="119"/>
      <c r="BF17" s="119"/>
      <c r="BG17" s="207"/>
      <c r="BH17" s="207"/>
      <c r="BI17" s="207"/>
      <c r="BJ17" s="207"/>
      <c r="BK17" s="119"/>
      <c r="BL17" s="119"/>
      <c r="BM17" s="119"/>
      <c r="BN17" s="119"/>
      <c r="BO17" s="207"/>
      <c r="BP17" s="206"/>
    </row>
    <row r="19" spans="2:68" x14ac:dyDescent="0.25">
      <c r="B19" s="113"/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7"/>
      <c r="S19" s="210"/>
      <c r="T19" s="114"/>
      <c r="U19" s="114"/>
      <c r="V19" s="114"/>
      <c r="W19" s="203"/>
      <c r="X19" s="114"/>
      <c r="Y19" s="114"/>
      <c r="Z19" s="114"/>
      <c r="AA19" s="203"/>
      <c r="AB19" s="114"/>
      <c r="AC19" s="114"/>
      <c r="AD19" s="114"/>
      <c r="AE19" s="203"/>
      <c r="AF19" s="114"/>
      <c r="AG19" s="114"/>
      <c r="AH19" s="117"/>
      <c r="AJ19" s="113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7"/>
      <c r="BA19" s="113"/>
      <c r="BB19" s="114"/>
      <c r="BC19" s="114"/>
      <c r="BD19" s="114"/>
      <c r="BE19" s="114"/>
      <c r="BF19" s="114"/>
      <c r="BG19" s="114"/>
      <c r="BH19" s="114"/>
      <c r="BI19" s="114"/>
      <c r="BJ19" s="114"/>
      <c r="BK19" s="114"/>
      <c r="BL19" s="114"/>
      <c r="BM19" s="114"/>
      <c r="BN19" s="114"/>
      <c r="BO19" s="114"/>
      <c r="BP19" s="117"/>
    </row>
    <row r="20" spans="2:68" x14ac:dyDescent="0.25">
      <c r="B20" s="115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18"/>
      <c r="S20" s="115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18"/>
      <c r="AJ20" s="115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18"/>
      <c r="BA20" s="115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18"/>
    </row>
    <row r="21" spans="2:68" x14ac:dyDescent="0.25">
      <c r="B21" s="115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18"/>
      <c r="S21" s="209"/>
      <c r="T21" s="17"/>
      <c r="U21" s="17"/>
      <c r="V21" s="17"/>
      <c r="W21" s="194"/>
      <c r="X21" s="17"/>
      <c r="Y21" s="17"/>
      <c r="Z21" s="17"/>
      <c r="AA21" s="194"/>
      <c r="AB21" s="17"/>
      <c r="AC21" s="17"/>
      <c r="AD21" s="17"/>
      <c r="AE21" s="194"/>
      <c r="AF21" s="17"/>
      <c r="AG21" s="17"/>
      <c r="AH21" s="118"/>
      <c r="AJ21" s="115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18"/>
      <c r="BA21" s="115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18"/>
    </row>
    <row r="22" spans="2:68" x14ac:dyDescent="0.25">
      <c r="B22" s="209"/>
      <c r="C22" s="17"/>
      <c r="D22" s="17"/>
      <c r="E22" s="17"/>
      <c r="F22" s="194"/>
      <c r="G22" s="17"/>
      <c r="H22" s="17"/>
      <c r="I22" s="17"/>
      <c r="J22" s="194"/>
      <c r="K22" s="17"/>
      <c r="L22" s="17"/>
      <c r="M22" s="17"/>
      <c r="N22" s="194"/>
      <c r="O22" s="17"/>
      <c r="P22" s="17"/>
      <c r="Q22" s="118"/>
      <c r="S22" s="209"/>
      <c r="T22" s="194"/>
      <c r="U22" s="17"/>
      <c r="V22" s="194"/>
      <c r="W22" s="194"/>
      <c r="X22" s="194"/>
      <c r="Y22" s="17"/>
      <c r="Z22" s="194"/>
      <c r="AA22" s="194"/>
      <c r="AB22" s="194"/>
      <c r="AC22" s="17"/>
      <c r="AD22" s="194"/>
      <c r="AE22" s="194"/>
      <c r="AF22" s="194"/>
      <c r="AG22" s="17"/>
      <c r="AH22" s="204"/>
      <c r="AJ22" s="115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18"/>
      <c r="BA22" s="115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18"/>
    </row>
    <row r="23" spans="2:68" x14ac:dyDescent="0.25">
      <c r="B23" s="115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18"/>
      <c r="S23" s="209"/>
      <c r="T23" s="17"/>
      <c r="U23" s="17"/>
      <c r="V23" s="17"/>
      <c r="W23" s="194"/>
      <c r="X23" s="17"/>
      <c r="Y23" s="17"/>
      <c r="Z23" s="17"/>
      <c r="AA23" s="194"/>
      <c r="AB23" s="17"/>
      <c r="AC23" s="17"/>
      <c r="AD23" s="17"/>
      <c r="AE23" s="194"/>
      <c r="AF23" s="17"/>
      <c r="AG23" s="17"/>
      <c r="AH23" s="118"/>
      <c r="AJ23" s="115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18"/>
      <c r="BA23" s="115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18"/>
    </row>
    <row r="24" spans="2:68" x14ac:dyDescent="0.25">
      <c r="B24" s="115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18"/>
      <c r="S24" s="115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18"/>
      <c r="AJ24" s="115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18"/>
      <c r="BA24" s="115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18"/>
    </row>
    <row r="25" spans="2:68" x14ac:dyDescent="0.25">
      <c r="B25" s="115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18"/>
      <c r="S25" s="209"/>
      <c r="T25" s="17"/>
      <c r="U25" s="17"/>
      <c r="V25" s="17"/>
      <c r="W25" s="194"/>
      <c r="X25" s="17"/>
      <c r="Y25" s="17"/>
      <c r="Z25" s="17"/>
      <c r="AA25" s="194"/>
      <c r="AB25" s="17"/>
      <c r="AC25" s="17"/>
      <c r="AD25" s="17"/>
      <c r="AE25" s="194"/>
      <c r="AF25" s="17"/>
      <c r="AG25" s="17"/>
      <c r="AH25" s="118"/>
      <c r="AJ25" s="115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18"/>
      <c r="BA25" s="115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18"/>
    </row>
    <row r="26" spans="2:68" x14ac:dyDescent="0.25">
      <c r="B26" s="209"/>
      <c r="C26" s="17"/>
      <c r="D26" s="17"/>
      <c r="E26" s="17"/>
      <c r="F26" s="194"/>
      <c r="G26" s="17"/>
      <c r="H26" s="17"/>
      <c r="I26" s="17"/>
      <c r="J26" s="194"/>
      <c r="K26" s="17"/>
      <c r="L26" s="17"/>
      <c r="M26" s="17"/>
      <c r="N26" s="194"/>
      <c r="O26" s="17"/>
      <c r="P26" s="17"/>
      <c r="Q26" s="118"/>
      <c r="S26" s="209"/>
      <c r="T26" s="194"/>
      <c r="U26" s="17"/>
      <c r="V26" s="194"/>
      <c r="W26" s="194"/>
      <c r="X26" s="194"/>
      <c r="Y26" s="17"/>
      <c r="Z26" s="194"/>
      <c r="AA26" s="194"/>
      <c r="AB26" s="194"/>
      <c r="AC26" s="17"/>
      <c r="AD26" s="194"/>
      <c r="AE26" s="194"/>
      <c r="AF26" s="194"/>
      <c r="AG26" s="17"/>
      <c r="AH26" s="204"/>
      <c r="AJ26" s="115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18"/>
      <c r="BA26" s="115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18"/>
    </row>
    <row r="27" spans="2:68" x14ac:dyDescent="0.25">
      <c r="B27" s="115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18"/>
      <c r="S27" s="209"/>
      <c r="T27" s="17"/>
      <c r="U27" s="17"/>
      <c r="V27" s="17"/>
      <c r="W27" s="194"/>
      <c r="X27" s="17"/>
      <c r="Y27" s="17"/>
      <c r="Z27" s="17"/>
      <c r="AA27" s="194"/>
      <c r="AB27" s="17"/>
      <c r="AC27" s="17"/>
      <c r="AD27" s="17"/>
      <c r="AE27" s="194"/>
      <c r="AF27" s="17"/>
      <c r="AG27" s="17"/>
      <c r="AH27" s="118"/>
      <c r="AJ27" s="115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18"/>
      <c r="BA27" s="115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18"/>
    </row>
    <row r="28" spans="2:68" x14ac:dyDescent="0.25">
      <c r="B28" s="115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18"/>
      <c r="S28" s="115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18"/>
      <c r="AJ28" s="115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18"/>
      <c r="BA28" s="115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18"/>
    </row>
    <row r="29" spans="2:68" x14ac:dyDescent="0.25">
      <c r="B29" s="115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18"/>
      <c r="S29" s="209"/>
      <c r="T29" s="17"/>
      <c r="U29" s="17"/>
      <c r="V29" s="17"/>
      <c r="W29" s="194"/>
      <c r="X29" s="17"/>
      <c r="Y29" s="17"/>
      <c r="Z29" s="17"/>
      <c r="AA29" s="194"/>
      <c r="AB29" s="17"/>
      <c r="AC29" s="17"/>
      <c r="AD29" s="17"/>
      <c r="AE29" s="194"/>
      <c r="AF29" s="17"/>
      <c r="AG29" s="17"/>
      <c r="AH29" s="118"/>
      <c r="AJ29" s="115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18"/>
      <c r="BA29" s="115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18"/>
    </row>
    <row r="30" spans="2:68" x14ac:dyDescent="0.25">
      <c r="B30" s="209"/>
      <c r="C30" s="17"/>
      <c r="D30" s="17"/>
      <c r="E30" s="17"/>
      <c r="F30" s="194"/>
      <c r="G30" s="17"/>
      <c r="H30" s="17"/>
      <c r="I30" s="17"/>
      <c r="J30" s="194"/>
      <c r="K30" s="17"/>
      <c r="L30" s="17"/>
      <c r="M30" s="17"/>
      <c r="N30" s="194"/>
      <c r="O30" s="17"/>
      <c r="P30" s="17"/>
      <c r="Q30" s="118"/>
      <c r="S30" s="209"/>
      <c r="T30" s="194"/>
      <c r="U30" s="17"/>
      <c r="V30" s="194"/>
      <c r="W30" s="194"/>
      <c r="X30" s="194"/>
      <c r="Y30" s="17"/>
      <c r="Z30" s="194"/>
      <c r="AA30" s="194"/>
      <c r="AB30" s="194"/>
      <c r="AC30" s="17"/>
      <c r="AD30" s="194"/>
      <c r="AE30" s="194"/>
      <c r="AF30" s="194"/>
      <c r="AG30" s="17"/>
      <c r="AH30" s="204"/>
      <c r="AJ30" s="115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18"/>
      <c r="BA30" s="115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18"/>
    </row>
    <row r="31" spans="2:68" x14ac:dyDescent="0.25">
      <c r="B31" s="115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18"/>
      <c r="S31" s="209"/>
      <c r="T31" s="17"/>
      <c r="U31" s="17"/>
      <c r="V31" s="17"/>
      <c r="W31" s="194"/>
      <c r="X31" s="17"/>
      <c r="Y31" s="17"/>
      <c r="Z31" s="17"/>
      <c r="AA31" s="194"/>
      <c r="AB31" s="17"/>
      <c r="AC31" s="17"/>
      <c r="AD31" s="17"/>
      <c r="AE31" s="194"/>
      <c r="AF31" s="17"/>
      <c r="AG31" s="17"/>
      <c r="AH31" s="118"/>
      <c r="AJ31" s="115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18"/>
      <c r="BA31" s="115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18"/>
    </row>
    <row r="32" spans="2:68" x14ac:dyDescent="0.25">
      <c r="B32" s="115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18"/>
      <c r="S32" s="115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18"/>
      <c r="AJ32" s="115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18"/>
      <c r="BA32" s="115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18"/>
    </row>
    <row r="33" spans="2:68" x14ac:dyDescent="0.25">
      <c r="B33" s="115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18"/>
      <c r="S33" s="209"/>
      <c r="T33" s="17"/>
      <c r="U33" s="17"/>
      <c r="V33" s="17"/>
      <c r="W33" s="194"/>
      <c r="X33" s="17"/>
      <c r="Y33" s="17"/>
      <c r="Z33" s="17"/>
      <c r="AA33" s="194"/>
      <c r="AB33" s="17"/>
      <c r="AC33" s="17"/>
      <c r="AD33" s="17"/>
      <c r="AE33" s="194"/>
      <c r="AF33" s="17"/>
      <c r="AG33" s="17"/>
      <c r="AH33" s="118"/>
      <c r="AJ33" s="115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18"/>
      <c r="BA33" s="115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18"/>
    </row>
    <row r="34" spans="2:68" x14ac:dyDescent="0.25">
      <c r="B34" s="208"/>
      <c r="C34" s="119"/>
      <c r="D34" s="119"/>
      <c r="E34" s="119"/>
      <c r="F34" s="207"/>
      <c r="G34" s="119"/>
      <c r="H34" s="119"/>
      <c r="I34" s="119"/>
      <c r="J34" s="207"/>
      <c r="K34" s="119"/>
      <c r="L34" s="119"/>
      <c r="M34" s="119"/>
      <c r="N34" s="207"/>
      <c r="O34" s="119"/>
      <c r="P34" s="119"/>
      <c r="Q34" s="120"/>
      <c r="S34" s="208"/>
      <c r="T34" s="207"/>
      <c r="U34" s="119"/>
      <c r="V34" s="207"/>
      <c r="W34" s="207"/>
      <c r="X34" s="207"/>
      <c r="Y34" s="119"/>
      <c r="Z34" s="207"/>
      <c r="AA34" s="207"/>
      <c r="AB34" s="207"/>
      <c r="AC34" s="119"/>
      <c r="AD34" s="207"/>
      <c r="AE34" s="207"/>
      <c r="AF34" s="207"/>
      <c r="AG34" s="119"/>
      <c r="AH34" s="206"/>
      <c r="AJ34" s="121"/>
      <c r="AK34" s="119"/>
      <c r="AL34" s="119"/>
      <c r="AM34" s="119"/>
      <c r="AN34" s="119"/>
      <c r="AO34" s="119"/>
      <c r="AP34" s="119"/>
      <c r="AQ34" s="119"/>
      <c r="AR34" s="119"/>
      <c r="AS34" s="119"/>
      <c r="AT34" s="119"/>
      <c r="AU34" s="119"/>
      <c r="AV34" s="119"/>
      <c r="AW34" s="119"/>
      <c r="AX34" s="119"/>
      <c r="AY34" s="120"/>
      <c r="BA34" s="121"/>
      <c r="BB34" s="119"/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  <c r="BM34" s="119"/>
      <c r="BN34" s="119"/>
      <c r="BO34" s="119"/>
      <c r="BP34" s="120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2"/>
  <sheetViews>
    <sheetView zoomScale="75" zoomScaleNormal="75" workbookViewId="0">
      <selection activeCell="AE29" sqref="AE29"/>
    </sheetView>
  </sheetViews>
  <sheetFormatPr defaultColWidth="2.42578125" defaultRowHeight="15" x14ac:dyDescent="0.25"/>
  <sheetData>
    <row r="2" spans="2:68" x14ac:dyDescent="0.25">
      <c r="B2" s="199"/>
      <c r="C2" s="126"/>
      <c r="D2" s="126"/>
      <c r="E2" s="126"/>
      <c r="F2" s="126"/>
      <c r="G2" s="114"/>
      <c r="H2" s="114"/>
      <c r="I2" s="114"/>
      <c r="J2" s="114"/>
      <c r="K2" s="114"/>
      <c r="L2" s="114"/>
      <c r="M2" s="126"/>
      <c r="N2" s="126"/>
      <c r="O2" s="126"/>
      <c r="P2" s="126"/>
      <c r="Q2" s="200"/>
      <c r="S2" s="199"/>
      <c r="T2" s="126"/>
      <c r="U2" s="126"/>
      <c r="V2" s="126"/>
      <c r="W2" s="126"/>
      <c r="X2" s="114"/>
      <c r="Y2" s="114"/>
      <c r="Z2" s="114"/>
      <c r="AA2" s="114"/>
      <c r="AB2" s="114"/>
      <c r="AC2" s="114"/>
      <c r="AD2" s="126"/>
      <c r="AE2" s="126"/>
      <c r="AF2" s="126"/>
      <c r="AG2" s="126"/>
      <c r="AH2" s="200"/>
      <c r="AJ2" s="199"/>
      <c r="AK2" s="126"/>
      <c r="AL2" s="126"/>
      <c r="AM2" s="126"/>
      <c r="AN2" s="126"/>
      <c r="AO2" s="114"/>
      <c r="AP2" s="114"/>
      <c r="AQ2" s="114"/>
      <c r="AR2" s="114"/>
      <c r="AS2" s="114"/>
      <c r="AT2" s="114"/>
      <c r="AU2" s="126"/>
      <c r="AV2" s="126"/>
      <c r="AW2" s="126"/>
      <c r="AX2" s="126"/>
      <c r="AY2" s="200"/>
      <c r="BA2" s="1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5"/>
    </row>
    <row r="3" spans="2:68" x14ac:dyDescent="0.25">
      <c r="B3" s="122"/>
      <c r="C3" s="123"/>
      <c r="D3" s="123"/>
      <c r="E3" s="116"/>
      <c r="F3" s="116"/>
      <c r="G3" s="123"/>
      <c r="H3" s="123"/>
      <c r="I3" s="123"/>
      <c r="J3" s="123"/>
      <c r="K3" s="123"/>
      <c r="L3" s="123"/>
      <c r="M3" s="116"/>
      <c r="N3" s="116"/>
      <c r="O3" s="123"/>
      <c r="P3" s="123"/>
      <c r="Q3" s="125"/>
      <c r="S3" s="122"/>
      <c r="T3" s="123"/>
      <c r="U3" s="123"/>
      <c r="V3" s="116"/>
      <c r="W3" s="116"/>
      <c r="X3" s="157"/>
      <c r="Y3" s="157"/>
      <c r="Z3" s="157"/>
      <c r="AA3" s="157"/>
      <c r="AB3" s="157"/>
      <c r="AC3" s="157"/>
      <c r="AD3" s="116"/>
      <c r="AE3" s="116"/>
      <c r="AF3" s="123"/>
      <c r="AG3" s="123"/>
      <c r="AH3" s="125"/>
      <c r="AJ3" s="122"/>
      <c r="AK3" s="123"/>
      <c r="AL3" s="123"/>
      <c r="AM3" s="116"/>
      <c r="AN3" s="116"/>
      <c r="AO3" s="211"/>
      <c r="AP3" s="211"/>
      <c r="AQ3" s="211"/>
      <c r="AR3" s="211"/>
      <c r="AS3" s="211"/>
      <c r="AT3" s="211"/>
      <c r="AU3" s="116"/>
      <c r="AV3" s="116"/>
      <c r="AW3" s="123"/>
      <c r="AX3" s="123"/>
      <c r="AY3" s="125"/>
      <c r="BA3" s="10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9"/>
    </row>
    <row r="4" spans="2:68" x14ac:dyDescent="0.25">
      <c r="B4" s="122"/>
      <c r="C4" s="123"/>
      <c r="D4" s="116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16"/>
      <c r="P4" s="123"/>
      <c r="Q4" s="125"/>
      <c r="S4" s="122"/>
      <c r="T4" s="123"/>
      <c r="U4" s="116"/>
      <c r="V4" s="157"/>
      <c r="W4" s="157"/>
      <c r="X4" s="194"/>
      <c r="Y4" s="194"/>
      <c r="Z4" s="194"/>
      <c r="AA4" s="194"/>
      <c r="AB4" s="194"/>
      <c r="AC4" s="194"/>
      <c r="AD4" s="157"/>
      <c r="AE4" s="157"/>
      <c r="AF4" s="116"/>
      <c r="AG4" s="123"/>
      <c r="AH4" s="125"/>
      <c r="AJ4" s="122"/>
      <c r="AK4" s="123"/>
      <c r="AL4" s="116"/>
      <c r="AM4" s="211"/>
      <c r="AN4" s="211"/>
      <c r="AO4" s="194"/>
      <c r="AP4" s="194"/>
      <c r="AQ4" s="135"/>
      <c r="AR4" s="135"/>
      <c r="AS4" s="194"/>
      <c r="AT4" s="194"/>
      <c r="AU4" s="211"/>
      <c r="AV4" s="211"/>
      <c r="AW4" s="116"/>
      <c r="AX4" s="123"/>
      <c r="AY4" s="125"/>
      <c r="BA4" s="10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9"/>
    </row>
    <row r="5" spans="2:68" x14ac:dyDescent="0.25">
      <c r="B5" s="122"/>
      <c r="C5" s="116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16"/>
      <c r="Q5" s="125"/>
      <c r="S5" s="122"/>
      <c r="T5" s="116"/>
      <c r="U5" s="157"/>
      <c r="V5" s="194"/>
      <c r="W5" s="194"/>
      <c r="X5" s="157"/>
      <c r="Y5" s="157"/>
      <c r="Z5" s="157"/>
      <c r="AA5" s="157"/>
      <c r="AB5" s="157"/>
      <c r="AC5" s="157"/>
      <c r="AD5" s="194"/>
      <c r="AE5" s="194"/>
      <c r="AF5" s="157"/>
      <c r="AG5" s="116"/>
      <c r="AH5" s="125"/>
      <c r="AJ5" s="122"/>
      <c r="AK5" s="116"/>
      <c r="AL5" s="211"/>
      <c r="AM5" s="194"/>
      <c r="AN5" s="194"/>
      <c r="AO5" s="147"/>
      <c r="AP5" s="147"/>
      <c r="AQ5" s="147"/>
      <c r="AR5" s="147"/>
      <c r="AS5" s="147"/>
      <c r="AT5" s="147"/>
      <c r="AU5" s="194"/>
      <c r="AV5" s="194"/>
      <c r="AW5" s="211"/>
      <c r="AX5" s="116"/>
      <c r="AY5" s="125"/>
      <c r="BA5" s="10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9"/>
    </row>
    <row r="6" spans="2:68" x14ac:dyDescent="0.25">
      <c r="B6" s="122"/>
      <c r="C6" s="116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16"/>
      <c r="Q6" s="125"/>
      <c r="S6" s="122"/>
      <c r="T6" s="116"/>
      <c r="U6" s="157"/>
      <c r="V6" s="194"/>
      <c r="W6" s="157"/>
      <c r="X6" s="157"/>
      <c r="Y6" s="157"/>
      <c r="Z6" s="157"/>
      <c r="AA6" s="157"/>
      <c r="AB6" s="157"/>
      <c r="AC6" s="157"/>
      <c r="AD6" s="157"/>
      <c r="AE6" s="194"/>
      <c r="AF6" s="157"/>
      <c r="AG6" s="116"/>
      <c r="AH6" s="125"/>
      <c r="AJ6" s="122"/>
      <c r="AK6" s="116"/>
      <c r="AL6" s="211"/>
      <c r="AM6" s="194"/>
      <c r="AN6" s="147"/>
      <c r="AO6" s="147"/>
      <c r="AP6" s="18"/>
      <c r="AQ6" s="18"/>
      <c r="AR6" s="18"/>
      <c r="AS6" s="18"/>
      <c r="AT6" s="147"/>
      <c r="AU6" s="147"/>
      <c r="AV6" s="194"/>
      <c r="AW6" s="211"/>
      <c r="AX6" s="116"/>
      <c r="AY6" s="125"/>
      <c r="BA6" s="10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9"/>
    </row>
    <row r="7" spans="2:68" x14ac:dyDescent="0.25">
      <c r="B7" s="115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18"/>
      <c r="S7" s="115"/>
      <c r="T7" s="157"/>
      <c r="U7" s="194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94"/>
      <c r="AG7" s="157"/>
      <c r="AH7" s="118"/>
      <c r="AJ7" s="115"/>
      <c r="AK7" s="211"/>
      <c r="AL7" s="194"/>
      <c r="AM7" s="147"/>
      <c r="AN7" s="147"/>
      <c r="AO7" s="18"/>
      <c r="AP7" s="134"/>
      <c r="AQ7" s="134"/>
      <c r="AR7" s="134"/>
      <c r="AS7" s="134"/>
      <c r="AT7" s="18"/>
      <c r="AU7" s="147"/>
      <c r="AV7" s="147"/>
      <c r="AW7" s="194"/>
      <c r="AX7" s="211"/>
      <c r="AY7" s="118"/>
      <c r="BA7" s="10"/>
      <c r="BB7" s="6"/>
      <c r="BC7" s="6"/>
      <c r="BD7" s="6"/>
      <c r="BE7" s="6"/>
      <c r="BF7" s="6"/>
      <c r="BG7" s="6"/>
      <c r="BH7" s="193"/>
      <c r="BI7" s="193"/>
      <c r="BJ7" s="6"/>
      <c r="BK7" s="6"/>
      <c r="BL7" s="6"/>
      <c r="BM7" s="6"/>
      <c r="BN7" s="6"/>
      <c r="BO7" s="6"/>
      <c r="BP7" s="9"/>
    </row>
    <row r="8" spans="2:68" x14ac:dyDescent="0.25">
      <c r="B8" s="115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18"/>
      <c r="S8" s="115"/>
      <c r="T8" s="157"/>
      <c r="U8" s="194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94"/>
      <c r="AG8" s="157"/>
      <c r="AH8" s="118"/>
      <c r="AJ8" s="115"/>
      <c r="AK8" s="211"/>
      <c r="AL8" s="194"/>
      <c r="AM8" s="147"/>
      <c r="AN8" s="18"/>
      <c r="AO8" s="134"/>
      <c r="AP8" s="134"/>
      <c r="AQ8" s="134"/>
      <c r="AR8" s="134"/>
      <c r="AS8" s="134"/>
      <c r="AT8" s="134"/>
      <c r="AU8" s="18"/>
      <c r="AV8" s="147"/>
      <c r="AW8" s="194"/>
      <c r="AX8" s="211"/>
      <c r="AY8" s="118"/>
      <c r="BA8" s="10"/>
      <c r="BB8" s="6"/>
      <c r="BC8" s="6"/>
      <c r="BD8" s="6"/>
      <c r="BE8" s="6"/>
      <c r="BF8" s="6"/>
      <c r="BG8" s="6"/>
      <c r="BH8" s="193"/>
      <c r="BI8" s="193"/>
      <c r="BJ8" s="6"/>
      <c r="BK8" s="6"/>
      <c r="BL8" s="6"/>
      <c r="BM8" s="6"/>
      <c r="BN8" s="6"/>
      <c r="BO8" s="6"/>
      <c r="BP8" s="9"/>
    </row>
    <row r="9" spans="2:68" x14ac:dyDescent="0.25">
      <c r="B9" s="115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18"/>
      <c r="S9" s="115"/>
      <c r="T9" s="157"/>
      <c r="U9" s="194"/>
      <c r="V9" s="157"/>
      <c r="W9" s="157"/>
      <c r="X9" s="157"/>
      <c r="Y9" s="157"/>
      <c r="Z9" s="195"/>
      <c r="AA9" s="195"/>
      <c r="AB9" s="157"/>
      <c r="AC9" s="157"/>
      <c r="AD9" s="157"/>
      <c r="AE9" s="157"/>
      <c r="AF9" s="194"/>
      <c r="AG9" s="157"/>
      <c r="AH9" s="118"/>
      <c r="AJ9" s="115"/>
      <c r="AK9" s="211"/>
      <c r="AL9" s="135"/>
      <c r="AM9" s="147"/>
      <c r="AN9" s="18"/>
      <c r="AO9" s="134"/>
      <c r="AP9" s="134"/>
      <c r="AQ9" s="193"/>
      <c r="AR9" s="193"/>
      <c r="AS9" s="134"/>
      <c r="AT9" s="134"/>
      <c r="AU9" s="18"/>
      <c r="AV9" s="147"/>
      <c r="AW9" s="135"/>
      <c r="AX9" s="211"/>
      <c r="AY9" s="118"/>
      <c r="BA9" s="10"/>
      <c r="BB9" s="6"/>
      <c r="BC9" s="6"/>
      <c r="BD9" s="6"/>
      <c r="BE9" s="6"/>
      <c r="BF9" s="6"/>
      <c r="BG9" s="6"/>
      <c r="BH9" s="193"/>
      <c r="BI9" s="193"/>
      <c r="BJ9" s="6"/>
      <c r="BK9" s="6"/>
      <c r="BL9" s="6"/>
      <c r="BM9" s="6"/>
      <c r="BN9" s="6"/>
      <c r="BO9" s="6"/>
      <c r="BP9" s="9"/>
    </row>
    <row r="10" spans="2:68" x14ac:dyDescent="0.25">
      <c r="B10" s="115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18"/>
      <c r="S10" s="115"/>
      <c r="T10" s="157"/>
      <c r="U10" s="194"/>
      <c r="V10" s="157"/>
      <c r="W10" s="157"/>
      <c r="X10" s="157"/>
      <c r="Y10" s="157"/>
      <c r="Z10" s="195"/>
      <c r="AA10" s="195"/>
      <c r="AB10" s="157"/>
      <c r="AC10" s="157"/>
      <c r="AD10" s="157"/>
      <c r="AE10" s="157"/>
      <c r="AF10" s="194"/>
      <c r="AG10" s="157"/>
      <c r="AH10" s="118"/>
      <c r="AJ10" s="115"/>
      <c r="AK10" s="211"/>
      <c r="AL10" s="135"/>
      <c r="AM10" s="147"/>
      <c r="AN10" s="18"/>
      <c r="AO10" s="134"/>
      <c r="AP10" s="134"/>
      <c r="AQ10" s="193"/>
      <c r="AR10" s="193"/>
      <c r="AS10" s="134"/>
      <c r="AT10" s="134"/>
      <c r="AU10" s="18"/>
      <c r="AV10" s="147"/>
      <c r="AW10" s="135"/>
      <c r="AX10" s="211"/>
      <c r="AY10" s="118"/>
      <c r="BA10" s="10"/>
      <c r="BB10" s="6"/>
      <c r="BC10" s="6"/>
      <c r="BD10" s="6"/>
      <c r="BE10" s="6"/>
      <c r="BF10" s="6"/>
      <c r="BG10" s="6"/>
      <c r="BH10" s="193"/>
      <c r="BI10" s="193"/>
      <c r="BJ10" s="6"/>
      <c r="BK10" s="6"/>
      <c r="BL10" s="6"/>
      <c r="BM10" s="6"/>
      <c r="BN10" s="6"/>
      <c r="BO10" s="6"/>
      <c r="BP10" s="9"/>
    </row>
    <row r="11" spans="2:68" x14ac:dyDescent="0.25">
      <c r="B11" s="115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18"/>
      <c r="S11" s="115"/>
      <c r="T11" s="157"/>
      <c r="U11" s="194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94"/>
      <c r="AG11" s="157"/>
      <c r="AH11" s="118"/>
      <c r="AJ11" s="115"/>
      <c r="AK11" s="211"/>
      <c r="AL11" s="194"/>
      <c r="AM11" s="147"/>
      <c r="AN11" s="18"/>
      <c r="AO11" s="134"/>
      <c r="AP11" s="134"/>
      <c r="AQ11" s="134"/>
      <c r="AR11" s="134"/>
      <c r="AS11" s="134"/>
      <c r="AT11" s="134"/>
      <c r="AU11" s="18"/>
      <c r="AV11" s="147"/>
      <c r="AW11" s="194"/>
      <c r="AX11" s="211"/>
      <c r="AY11" s="118"/>
      <c r="BA11" s="10"/>
      <c r="BB11" s="6"/>
      <c r="BC11" s="6"/>
      <c r="BD11" s="6"/>
      <c r="BE11" s="6"/>
      <c r="BF11" s="6"/>
      <c r="BG11" s="6"/>
      <c r="BH11" s="193"/>
      <c r="BI11" s="193"/>
      <c r="BJ11" s="6"/>
      <c r="BK11" s="6"/>
      <c r="BL11" s="6"/>
      <c r="BM11" s="6"/>
      <c r="BN11" s="6"/>
      <c r="BO11" s="6"/>
      <c r="BP11" s="9"/>
    </row>
    <row r="12" spans="2:68" x14ac:dyDescent="0.25">
      <c r="B12" s="115"/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18"/>
      <c r="S12" s="115"/>
      <c r="T12" s="157"/>
      <c r="U12" s="194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94"/>
      <c r="AG12" s="157"/>
      <c r="AH12" s="118"/>
      <c r="AJ12" s="115"/>
      <c r="AK12" s="211"/>
      <c r="AL12" s="194"/>
      <c r="AM12" s="147"/>
      <c r="AN12" s="147"/>
      <c r="AO12" s="18"/>
      <c r="AP12" s="134"/>
      <c r="AQ12" s="134"/>
      <c r="AR12" s="134"/>
      <c r="AS12" s="134"/>
      <c r="AT12" s="18"/>
      <c r="AU12" s="147"/>
      <c r="AV12" s="147"/>
      <c r="AW12" s="194"/>
      <c r="AX12" s="211"/>
      <c r="AY12" s="118"/>
      <c r="BA12" s="10"/>
      <c r="BB12" s="6"/>
      <c r="BC12" s="6"/>
      <c r="BD12" s="194"/>
      <c r="BE12" s="6"/>
      <c r="BF12" s="6"/>
      <c r="BG12" s="6"/>
      <c r="BH12" s="193"/>
      <c r="BI12" s="193"/>
      <c r="BJ12" s="6"/>
      <c r="BK12" s="6"/>
      <c r="BL12" s="6"/>
      <c r="BM12" s="194"/>
      <c r="BN12" s="6"/>
      <c r="BO12" s="6"/>
      <c r="BP12" s="9"/>
    </row>
    <row r="13" spans="2:68" x14ac:dyDescent="0.25">
      <c r="B13" s="122"/>
      <c r="C13" s="116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16"/>
      <c r="Q13" s="125"/>
      <c r="S13" s="122"/>
      <c r="T13" s="116"/>
      <c r="U13" s="157"/>
      <c r="V13" s="194"/>
      <c r="W13" s="157"/>
      <c r="X13" s="157"/>
      <c r="Y13" s="157"/>
      <c r="Z13" s="157"/>
      <c r="AA13" s="157"/>
      <c r="AB13" s="157"/>
      <c r="AC13" s="157"/>
      <c r="AD13" s="157"/>
      <c r="AE13" s="194"/>
      <c r="AF13" s="157"/>
      <c r="AG13" s="116"/>
      <c r="AH13" s="125"/>
      <c r="AJ13" s="122"/>
      <c r="AK13" s="116"/>
      <c r="AL13" s="211"/>
      <c r="AM13" s="194"/>
      <c r="AN13" s="147"/>
      <c r="AO13" s="147"/>
      <c r="AP13" s="18"/>
      <c r="AQ13" s="18"/>
      <c r="AR13" s="18"/>
      <c r="AS13" s="18"/>
      <c r="AT13" s="147"/>
      <c r="AU13" s="147"/>
      <c r="AV13" s="194"/>
      <c r="AW13" s="211"/>
      <c r="AX13" s="116"/>
      <c r="AY13" s="125"/>
      <c r="BA13" s="10"/>
      <c r="BB13" s="6"/>
      <c r="BC13" s="6"/>
      <c r="BD13" s="194"/>
      <c r="BE13" s="194"/>
      <c r="BF13" s="194"/>
      <c r="BG13" s="194"/>
      <c r="BH13" s="194"/>
      <c r="BI13" s="194"/>
      <c r="BJ13" s="194"/>
      <c r="BK13" s="194"/>
      <c r="BL13" s="194"/>
      <c r="BM13" s="194"/>
      <c r="BN13" s="6"/>
      <c r="BO13" s="6"/>
      <c r="BP13" s="9"/>
    </row>
    <row r="14" spans="2:68" x14ac:dyDescent="0.25">
      <c r="B14" s="122"/>
      <c r="C14" s="116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16"/>
      <c r="Q14" s="125"/>
      <c r="S14" s="122"/>
      <c r="T14" s="116"/>
      <c r="U14" s="157"/>
      <c r="V14" s="194"/>
      <c r="W14" s="194"/>
      <c r="X14" s="157"/>
      <c r="Y14" s="157"/>
      <c r="Z14" s="157"/>
      <c r="AA14" s="157"/>
      <c r="AB14" s="157"/>
      <c r="AC14" s="157"/>
      <c r="AD14" s="194"/>
      <c r="AE14" s="194"/>
      <c r="AF14" s="157"/>
      <c r="AG14" s="116"/>
      <c r="AH14" s="125"/>
      <c r="AJ14" s="122"/>
      <c r="AK14" s="116"/>
      <c r="AL14" s="211"/>
      <c r="AM14" s="194"/>
      <c r="AN14" s="194"/>
      <c r="AO14" s="147"/>
      <c r="AP14" s="147"/>
      <c r="AQ14" s="147"/>
      <c r="AR14" s="147"/>
      <c r="AS14" s="147"/>
      <c r="AT14" s="147"/>
      <c r="AU14" s="194"/>
      <c r="AV14" s="194"/>
      <c r="AW14" s="211"/>
      <c r="AX14" s="116"/>
      <c r="AY14" s="125"/>
      <c r="BA14" s="10"/>
      <c r="BB14" s="6"/>
      <c r="BC14" s="6"/>
      <c r="BD14" s="6"/>
      <c r="BE14" s="6"/>
      <c r="BF14" s="6"/>
      <c r="BG14" s="194"/>
      <c r="BH14" s="194"/>
      <c r="BI14" s="194"/>
      <c r="BJ14" s="194"/>
      <c r="BK14" s="6"/>
      <c r="BL14" s="6"/>
      <c r="BM14" s="6"/>
      <c r="BN14" s="6"/>
      <c r="BO14" s="6"/>
      <c r="BP14" s="9"/>
    </row>
    <row r="15" spans="2:68" x14ac:dyDescent="0.25">
      <c r="B15" s="122"/>
      <c r="C15" s="197"/>
      <c r="D15" s="116"/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16"/>
      <c r="P15" s="123"/>
      <c r="Q15" s="125"/>
      <c r="S15" s="122"/>
      <c r="T15" s="123"/>
      <c r="U15" s="116"/>
      <c r="V15" s="157"/>
      <c r="W15" s="157"/>
      <c r="X15" s="194"/>
      <c r="Y15" s="194"/>
      <c r="Z15" s="194"/>
      <c r="AA15" s="194"/>
      <c r="AB15" s="194"/>
      <c r="AC15" s="194"/>
      <c r="AD15" s="157"/>
      <c r="AE15" s="157"/>
      <c r="AF15" s="116"/>
      <c r="AG15" s="123"/>
      <c r="AH15" s="125"/>
      <c r="AJ15" s="122"/>
      <c r="AK15" s="123"/>
      <c r="AL15" s="116"/>
      <c r="AM15" s="211"/>
      <c r="AN15" s="211"/>
      <c r="AO15" s="194"/>
      <c r="AP15" s="194"/>
      <c r="AQ15" s="135"/>
      <c r="AR15" s="135"/>
      <c r="AS15" s="194"/>
      <c r="AT15" s="194"/>
      <c r="AU15" s="211"/>
      <c r="AV15" s="211"/>
      <c r="AW15" s="116"/>
      <c r="AX15" s="123"/>
      <c r="AY15" s="125"/>
      <c r="BA15" s="10"/>
      <c r="BB15" s="116"/>
      <c r="BC15" s="116"/>
      <c r="BD15" s="116"/>
      <c r="BE15" s="116"/>
      <c r="BF15" s="116"/>
      <c r="BG15" s="116"/>
      <c r="BH15" s="116"/>
      <c r="BI15" s="116"/>
      <c r="BJ15" s="116"/>
      <c r="BK15" s="116"/>
      <c r="BL15" s="116"/>
      <c r="BM15" s="116"/>
      <c r="BN15" s="116"/>
      <c r="BO15" s="116"/>
      <c r="BP15" s="9"/>
    </row>
    <row r="16" spans="2:68" x14ac:dyDescent="0.25">
      <c r="B16" s="122"/>
      <c r="C16" s="123"/>
      <c r="D16" s="123"/>
      <c r="E16" s="116"/>
      <c r="F16" s="116"/>
      <c r="G16" s="123"/>
      <c r="H16" s="123"/>
      <c r="I16" s="123"/>
      <c r="J16" s="123"/>
      <c r="K16" s="123"/>
      <c r="L16" s="123"/>
      <c r="M16" s="116"/>
      <c r="N16" s="116"/>
      <c r="O16" s="123"/>
      <c r="P16" s="123"/>
      <c r="Q16" s="125"/>
      <c r="S16" s="122"/>
      <c r="T16" s="123"/>
      <c r="U16" s="123"/>
      <c r="V16" s="116"/>
      <c r="W16" s="116"/>
      <c r="X16" s="157"/>
      <c r="Y16" s="157"/>
      <c r="Z16" s="157"/>
      <c r="AA16" s="157"/>
      <c r="AB16" s="157"/>
      <c r="AC16" s="157"/>
      <c r="AD16" s="116"/>
      <c r="AE16" s="116"/>
      <c r="AF16" s="123"/>
      <c r="AG16" s="123"/>
      <c r="AH16" s="125"/>
      <c r="AJ16" s="122"/>
      <c r="AK16" s="123"/>
      <c r="AL16" s="123"/>
      <c r="AM16" s="116"/>
      <c r="AN16" s="116"/>
      <c r="AO16" s="211"/>
      <c r="AP16" s="211"/>
      <c r="AQ16" s="211"/>
      <c r="AR16" s="211"/>
      <c r="AS16" s="211"/>
      <c r="AT16" s="211"/>
      <c r="AU16" s="116"/>
      <c r="AV16" s="116"/>
      <c r="AW16" s="123"/>
      <c r="AX16" s="123"/>
      <c r="AY16" s="125"/>
      <c r="BA16" s="122"/>
      <c r="BB16" s="123"/>
      <c r="BC16" s="123"/>
      <c r="BD16" s="123"/>
      <c r="BE16" s="123"/>
      <c r="BF16" s="123"/>
      <c r="BG16" s="123"/>
      <c r="BH16" s="123"/>
      <c r="BI16" s="123"/>
      <c r="BJ16" s="123"/>
      <c r="BK16" s="123"/>
      <c r="BL16" s="123"/>
      <c r="BM16" s="123"/>
      <c r="BN16" s="123"/>
      <c r="BO16" s="123"/>
      <c r="BP16" s="125"/>
    </row>
    <row r="17" spans="2:68" x14ac:dyDescent="0.25">
      <c r="B17" s="201"/>
      <c r="C17" s="124"/>
      <c r="D17" s="124"/>
      <c r="E17" s="124"/>
      <c r="F17" s="124"/>
      <c r="G17" s="119"/>
      <c r="H17" s="119"/>
      <c r="I17" s="119"/>
      <c r="J17" s="119"/>
      <c r="K17" s="119"/>
      <c r="L17" s="119"/>
      <c r="M17" s="124"/>
      <c r="N17" s="124"/>
      <c r="O17" s="124"/>
      <c r="P17" s="124"/>
      <c r="Q17" s="202"/>
      <c r="S17" s="201"/>
      <c r="T17" s="124"/>
      <c r="U17" s="124"/>
      <c r="V17" s="124"/>
      <c r="W17" s="124"/>
      <c r="X17" s="119"/>
      <c r="Y17" s="119"/>
      <c r="Z17" s="119"/>
      <c r="AA17" s="119"/>
      <c r="AB17" s="119"/>
      <c r="AC17" s="119"/>
      <c r="AD17" s="124"/>
      <c r="AE17" s="124"/>
      <c r="AF17" s="124"/>
      <c r="AG17" s="124"/>
      <c r="AH17" s="202"/>
      <c r="AJ17" s="201"/>
      <c r="AK17" s="124"/>
      <c r="AL17" s="124"/>
      <c r="AM17" s="124"/>
      <c r="AN17" s="124"/>
      <c r="AO17" s="119"/>
      <c r="AP17" s="119"/>
      <c r="AQ17" s="119"/>
      <c r="AR17" s="119"/>
      <c r="AS17" s="119"/>
      <c r="AT17" s="119"/>
      <c r="AU17" s="124"/>
      <c r="AV17" s="124"/>
      <c r="AW17" s="124"/>
      <c r="AX17" s="124"/>
      <c r="AY17" s="202"/>
      <c r="BA17" s="201"/>
      <c r="BB17" s="124"/>
      <c r="BC17" s="124"/>
      <c r="BD17" s="124"/>
      <c r="BE17" s="124"/>
      <c r="BF17" s="124"/>
      <c r="BG17" s="124"/>
      <c r="BH17" s="124"/>
      <c r="BI17" s="124"/>
      <c r="BJ17" s="124"/>
      <c r="BK17" s="124"/>
      <c r="BL17" s="124"/>
      <c r="BM17" s="124"/>
      <c r="BN17" s="124"/>
      <c r="BO17" s="124"/>
      <c r="BP17" s="202"/>
    </row>
    <row r="19" spans="2:68" x14ac:dyDescent="0.25">
      <c r="B19" s="199"/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200"/>
      <c r="S19" s="199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200"/>
      <c r="AI19" s="65">
        <f t="shared" ref="AI19:AI32" si="0">+AI20+1</f>
        <v>15</v>
      </c>
      <c r="AJ19" s="199"/>
      <c r="AK19" s="126"/>
      <c r="AL19" s="126"/>
      <c r="AM19" s="126"/>
      <c r="AN19" s="126"/>
      <c r="AO19" s="126"/>
      <c r="AP19" s="126"/>
      <c r="AQ19" s="126"/>
      <c r="AR19" s="126"/>
      <c r="AS19" s="126"/>
      <c r="AT19" s="126"/>
      <c r="AU19" s="126"/>
      <c r="AV19" s="126"/>
      <c r="AW19" s="126"/>
      <c r="AX19" s="126"/>
      <c r="AY19" s="200"/>
      <c r="BA19" s="199"/>
      <c r="BB19" s="126"/>
      <c r="BC19" s="126"/>
      <c r="BD19" s="126"/>
      <c r="BE19" s="126"/>
      <c r="BF19" s="126"/>
      <c r="BG19" s="126"/>
      <c r="BH19" s="126"/>
      <c r="BI19" s="126"/>
      <c r="BJ19" s="126"/>
      <c r="BK19" s="126"/>
      <c r="BL19" s="126"/>
      <c r="BM19" s="126"/>
      <c r="BN19" s="126"/>
      <c r="BO19" s="126"/>
      <c r="BP19" s="200"/>
    </row>
    <row r="20" spans="2:68" x14ac:dyDescent="0.25">
      <c r="B20" s="122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5"/>
      <c r="S20" s="122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5"/>
      <c r="AI20" s="65">
        <f t="shared" si="0"/>
        <v>14</v>
      </c>
      <c r="AJ20" s="122"/>
      <c r="AK20" s="123"/>
      <c r="AL20" s="123"/>
      <c r="AM20" s="123"/>
      <c r="AN20" s="123"/>
      <c r="AO20" s="157"/>
      <c r="AP20" s="157"/>
      <c r="AQ20" s="157"/>
      <c r="AR20" s="157"/>
      <c r="AS20" s="157"/>
      <c r="AT20" s="157"/>
      <c r="AU20" s="123"/>
      <c r="AV20" s="123"/>
      <c r="AW20" s="123"/>
      <c r="AX20" s="123"/>
      <c r="AY20" s="125"/>
      <c r="BA20" s="122"/>
      <c r="BB20" s="123"/>
      <c r="BC20" s="123"/>
      <c r="BD20" s="123"/>
      <c r="BE20" s="123"/>
      <c r="BF20" s="123"/>
      <c r="BG20" s="123"/>
      <c r="BH20" s="123"/>
      <c r="BI20" s="123"/>
      <c r="BJ20" s="123"/>
      <c r="BK20" s="123"/>
      <c r="BL20" s="123"/>
      <c r="BM20" s="123"/>
      <c r="BN20" s="123"/>
      <c r="BO20" s="123"/>
      <c r="BP20" s="125"/>
    </row>
    <row r="21" spans="2:68" x14ac:dyDescent="0.25">
      <c r="B21" s="122"/>
      <c r="C21" s="123"/>
      <c r="D21" s="123"/>
      <c r="E21" s="123"/>
      <c r="F21" s="123"/>
      <c r="G21" s="194"/>
      <c r="H21" s="194"/>
      <c r="I21" s="194"/>
      <c r="J21" s="194"/>
      <c r="K21" s="194"/>
      <c r="L21" s="194"/>
      <c r="M21" s="123"/>
      <c r="N21" s="123"/>
      <c r="O21" s="123"/>
      <c r="P21" s="123"/>
      <c r="Q21" s="125"/>
      <c r="S21" s="122"/>
      <c r="T21" s="123"/>
      <c r="U21" s="123"/>
      <c r="V21" s="123"/>
      <c r="W21" s="123"/>
      <c r="X21" s="194"/>
      <c r="Y21" s="194"/>
      <c r="Z21" s="194"/>
      <c r="AA21" s="194"/>
      <c r="AB21" s="194"/>
      <c r="AC21" s="194"/>
      <c r="AD21" s="123"/>
      <c r="AE21" s="123"/>
      <c r="AF21" s="123"/>
      <c r="AG21" s="123"/>
      <c r="AH21" s="125"/>
      <c r="AI21" s="65">
        <f t="shared" si="0"/>
        <v>13</v>
      </c>
      <c r="AJ21" s="122"/>
      <c r="AK21" s="123"/>
      <c r="AL21" s="123"/>
      <c r="AM21" s="123"/>
      <c r="AN21" s="157"/>
      <c r="AO21" s="40"/>
      <c r="AP21" s="40"/>
      <c r="AQ21" s="40"/>
      <c r="AR21" s="40"/>
      <c r="AS21" s="40"/>
      <c r="AT21" s="40"/>
      <c r="AU21" s="157"/>
      <c r="AV21" s="123"/>
      <c r="AW21" s="123"/>
      <c r="AX21" s="123"/>
      <c r="AY21" s="125"/>
      <c r="BA21" s="122"/>
      <c r="BB21" s="123"/>
      <c r="BC21" s="123"/>
      <c r="BD21" s="123"/>
      <c r="BE21" s="123"/>
      <c r="BF21" s="123"/>
      <c r="BG21" s="123"/>
      <c r="BH21" s="123"/>
      <c r="BI21" s="123"/>
      <c r="BJ21" s="123"/>
      <c r="BK21" s="123"/>
      <c r="BL21" s="123"/>
      <c r="BM21" s="123"/>
      <c r="BN21" s="123"/>
      <c r="BO21" s="123"/>
      <c r="BP21" s="125"/>
    </row>
    <row r="22" spans="2:68" x14ac:dyDescent="0.25">
      <c r="B22" s="122"/>
      <c r="C22" s="123"/>
      <c r="D22" s="123"/>
      <c r="E22" s="194"/>
      <c r="F22" s="194"/>
      <c r="G22" s="157"/>
      <c r="H22" s="157"/>
      <c r="I22" s="157"/>
      <c r="J22" s="157"/>
      <c r="K22" s="157"/>
      <c r="L22" s="157"/>
      <c r="M22" s="194"/>
      <c r="N22" s="194"/>
      <c r="O22" s="123"/>
      <c r="P22" s="123"/>
      <c r="Q22" s="125"/>
      <c r="S22" s="122"/>
      <c r="T22" s="123"/>
      <c r="U22" s="123"/>
      <c r="V22" s="194"/>
      <c r="W22" s="194"/>
      <c r="X22" s="147"/>
      <c r="Y22" s="147"/>
      <c r="Z22" s="147"/>
      <c r="AA22" s="147"/>
      <c r="AB22" s="147"/>
      <c r="AC22" s="147"/>
      <c r="AD22" s="194"/>
      <c r="AE22" s="194"/>
      <c r="AF22" s="123"/>
      <c r="AG22" s="123"/>
      <c r="AH22" s="125"/>
      <c r="AI22" s="65">
        <f t="shared" si="0"/>
        <v>12</v>
      </c>
      <c r="AJ22" s="122"/>
      <c r="AK22" s="123"/>
      <c r="AL22" s="123"/>
      <c r="AM22" s="157"/>
      <c r="AN22" s="212"/>
      <c r="AO22" s="212"/>
      <c r="AP22" s="212"/>
      <c r="AQ22" s="212"/>
      <c r="AR22" s="212"/>
      <c r="AS22" s="212"/>
      <c r="AT22" s="212"/>
      <c r="AU22" s="212"/>
      <c r="AV22" s="157"/>
      <c r="AW22" s="123"/>
      <c r="AX22" s="123"/>
      <c r="AY22" s="125"/>
      <c r="BA22" s="122"/>
      <c r="BB22" s="123"/>
      <c r="BC22" s="123"/>
      <c r="BD22" s="123"/>
      <c r="BE22" s="123"/>
      <c r="BF22" s="123"/>
      <c r="BG22" s="123"/>
      <c r="BH22" s="123"/>
      <c r="BI22" s="123"/>
      <c r="BJ22" s="123"/>
      <c r="BK22" s="123"/>
      <c r="BL22" s="123"/>
      <c r="BM22" s="123"/>
      <c r="BN22" s="123"/>
      <c r="BO22" s="123"/>
      <c r="BP22" s="125"/>
    </row>
    <row r="23" spans="2:68" x14ac:dyDescent="0.25">
      <c r="B23" s="122"/>
      <c r="C23" s="123"/>
      <c r="D23" s="123"/>
      <c r="E23" s="194"/>
      <c r="F23" s="157"/>
      <c r="G23" s="157"/>
      <c r="H23" s="157"/>
      <c r="I23" s="157"/>
      <c r="J23" s="157"/>
      <c r="K23" s="157"/>
      <c r="L23" s="157"/>
      <c r="M23" s="157"/>
      <c r="N23" s="194"/>
      <c r="O23" s="123"/>
      <c r="P23" s="123"/>
      <c r="Q23" s="125"/>
      <c r="S23" s="122"/>
      <c r="T23" s="123"/>
      <c r="U23" s="123"/>
      <c r="V23" s="194"/>
      <c r="W23" s="147"/>
      <c r="X23" s="147"/>
      <c r="Y23" s="18"/>
      <c r="Z23" s="18"/>
      <c r="AA23" s="18"/>
      <c r="AB23" s="18"/>
      <c r="AC23" s="147"/>
      <c r="AD23" s="147"/>
      <c r="AE23" s="194"/>
      <c r="AF23" s="123"/>
      <c r="AG23" s="123"/>
      <c r="AH23" s="125"/>
      <c r="AI23" s="65">
        <f t="shared" si="0"/>
        <v>11</v>
      </c>
      <c r="AJ23" s="122"/>
      <c r="AK23" s="123"/>
      <c r="AL23" s="157"/>
      <c r="AM23" s="175"/>
      <c r="AN23" s="212"/>
      <c r="AO23" s="175"/>
      <c r="AP23" s="212"/>
      <c r="AQ23" s="175"/>
      <c r="AR23" s="175"/>
      <c r="AS23" s="212"/>
      <c r="AT23" s="175"/>
      <c r="AU23" s="212"/>
      <c r="AV23" s="175"/>
      <c r="AW23" s="157"/>
      <c r="AX23" s="123"/>
      <c r="AY23" s="125"/>
      <c r="BA23" s="122"/>
      <c r="BB23" s="123"/>
      <c r="BC23" s="123"/>
      <c r="BD23" s="123"/>
      <c r="BE23" s="123"/>
      <c r="BF23" s="123"/>
      <c r="BG23" s="123"/>
      <c r="BH23" s="123"/>
      <c r="BI23" s="123"/>
      <c r="BJ23" s="123"/>
      <c r="BK23" s="123"/>
      <c r="BL23" s="123"/>
      <c r="BM23" s="123"/>
      <c r="BN23" s="123"/>
      <c r="BO23" s="123"/>
      <c r="BP23" s="125"/>
    </row>
    <row r="24" spans="2:68" x14ac:dyDescent="0.25">
      <c r="B24" s="122"/>
      <c r="C24" s="123"/>
      <c r="D24" s="194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94"/>
      <c r="P24" s="123"/>
      <c r="Q24" s="125"/>
      <c r="S24" s="122"/>
      <c r="T24" s="123"/>
      <c r="U24" s="194"/>
      <c r="V24" s="147"/>
      <c r="W24" s="147"/>
      <c r="X24" s="18"/>
      <c r="Y24" s="134"/>
      <c r="Z24" s="134"/>
      <c r="AA24" s="134"/>
      <c r="AB24" s="134"/>
      <c r="AC24" s="18"/>
      <c r="AD24" s="147"/>
      <c r="AE24" s="147"/>
      <c r="AF24" s="194"/>
      <c r="AG24" s="123"/>
      <c r="AH24" s="125"/>
      <c r="AI24" s="65">
        <f t="shared" si="0"/>
        <v>10</v>
      </c>
      <c r="AJ24" s="122"/>
      <c r="AK24" s="157"/>
      <c r="AL24" s="40"/>
      <c r="AM24" s="175"/>
      <c r="AN24" s="212"/>
      <c r="AO24" s="212"/>
      <c r="AP24" s="212"/>
      <c r="AQ24" s="212"/>
      <c r="AR24" s="212"/>
      <c r="AS24" s="212"/>
      <c r="AT24" s="212"/>
      <c r="AU24" s="212"/>
      <c r="AV24" s="175"/>
      <c r="AW24" s="40"/>
      <c r="AX24" s="157"/>
      <c r="AY24" s="125"/>
      <c r="BA24" s="209"/>
      <c r="BB24" s="157"/>
      <c r="BC24" s="116"/>
      <c r="BD24" s="116"/>
      <c r="BE24" s="116"/>
      <c r="BF24" s="116"/>
      <c r="BG24" s="116"/>
      <c r="BH24" s="116"/>
      <c r="BI24" s="116"/>
      <c r="BJ24" s="116"/>
      <c r="BK24" s="116"/>
      <c r="BL24" s="116"/>
      <c r="BM24" s="116"/>
      <c r="BN24" s="116"/>
      <c r="BO24" s="157"/>
      <c r="BP24" s="204"/>
    </row>
    <row r="25" spans="2:68" x14ac:dyDescent="0.25">
      <c r="B25" s="122"/>
      <c r="C25" s="123"/>
      <c r="D25" s="194"/>
      <c r="E25" s="157"/>
      <c r="F25" s="157"/>
      <c r="G25" s="157"/>
      <c r="H25" s="157"/>
      <c r="I25" s="157"/>
      <c r="J25" s="157"/>
      <c r="K25" s="157"/>
      <c r="L25" s="157"/>
      <c r="M25" s="157"/>
      <c r="N25" s="157"/>
      <c r="O25" s="194"/>
      <c r="P25" s="123"/>
      <c r="Q25" s="125"/>
      <c r="S25" s="122"/>
      <c r="T25" s="123"/>
      <c r="U25" s="194"/>
      <c r="V25" s="147"/>
      <c r="W25" s="18"/>
      <c r="X25" s="134"/>
      <c r="Y25" s="134"/>
      <c r="Z25" s="134"/>
      <c r="AA25" s="134"/>
      <c r="AB25" s="134"/>
      <c r="AC25" s="134"/>
      <c r="AD25" s="18"/>
      <c r="AE25" s="147"/>
      <c r="AF25" s="194"/>
      <c r="AG25" s="123"/>
      <c r="AH25" s="125"/>
      <c r="AI25" s="65">
        <f t="shared" si="0"/>
        <v>9</v>
      </c>
      <c r="AJ25" s="122"/>
      <c r="AK25" s="157"/>
      <c r="AL25" s="40"/>
      <c r="AM25" s="175"/>
      <c r="AN25" s="212"/>
      <c r="AO25" s="212"/>
      <c r="AP25" s="212"/>
      <c r="AQ25" s="212"/>
      <c r="AR25" s="212"/>
      <c r="AS25" s="212"/>
      <c r="AT25" s="212"/>
      <c r="AU25" s="212"/>
      <c r="AV25" s="175"/>
      <c r="AW25" s="40"/>
      <c r="AX25" s="157"/>
      <c r="AY25" s="125"/>
      <c r="BA25" s="209"/>
      <c r="BB25" s="157"/>
      <c r="BC25" s="116"/>
      <c r="BD25" s="116"/>
      <c r="BE25" s="116"/>
      <c r="BF25" s="116"/>
      <c r="BG25" s="116"/>
      <c r="BH25" s="116"/>
      <c r="BI25" s="116"/>
      <c r="BJ25" s="116"/>
      <c r="BK25" s="116"/>
      <c r="BL25" s="116"/>
      <c r="BM25" s="116"/>
      <c r="BN25" s="116"/>
      <c r="BO25" s="157"/>
      <c r="BP25" s="204"/>
    </row>
    <row r="26" spans="2:68" x14ac:dyDescent="0.25">
      <c r="B26" s="122"/>
      <c r="C26" s="123"/>
      <c r="D26" s="194"/>
      <c r="E26" s="157"/>
      <c r="F26" s="157"/>
      <c r="G26" s="157"/>
      <c r="H26" s="157"/>
      <c r="I26" s="195"/>
      <c r="J26" s="195"/>
      <c r="K26" s="157"/>
      <c r="L26" s="157"/>
      <c r="M26" s="157"/>
      <c r="N26" s="157"/>
      <c r="O26" s="194"/>
      <c r="P26" s="123"/>
      <c r="Q26" s="125"/>
      <c r="S26" s="122"/>
      <c r="T26" s="123"/>
      <c r="U26" s="194"/>
      <c r="V26" s="147"/>
      <c r="W26" s="18"/>
      <c r="X26" s="134"/>
      <c r="Y26" s="134"/>
      <c r="Z26" s="193"/>
      <c r="AA26" s="193"/>
      <c r="AB26" s="134"/>
      <c r="AC26" s="134"/>
      <c r="AD26" s="18"/>
      <c r="AE26" s="147"/>
      <c r="AF26" s="194"/>
      <c r="AG26" s="123"/>
      <c r="AH26" s="125"/>
      <c r="AI26" s="65">
        <f t="shared" si="0"/>
        <v>8</v>
      </c>
      <c r="AJ26" s="122"/>
      <c r="AK26" s="157"/>
      <c r="AL26" s="40"/>
      <c r="AM26" s="175"/>
      <c r="AN26" s="212"/>
      <c r="AO26" s="212"/>
      <c r="AP26" s="212"/>
      <c r="AQ26" s="212"/>
      <c r="AR26" s="212"/>
      <c r="AS26" s="212"/>
      <c r="AT26" s="212"/>
      <c r="AU26" s="212"/>
      <c r="AV26" s="175"/>
      <c r="AW26" s="40"/>
      <c r="AX26" s="157"/>
      <c r="AY26" s="125"/>
      <c r="BA26" s="209"/>
      <c r="BB26" s="157"/>
      <c r="BC26" s="116"/>
      <c r="BD26" s="116"/>
      <c r="BE26" s="116"/>
      <c r="BF26" s="116"/>
      <c r="BG26" s="116"/>
      <c r="BH26" s="116"/>
      <c r="BI26" s="116"/>
      <c r="BJ26" s="116"/>
      <c r="BK26" s="116"/>
      <c r="BL26" s="116"/>
      <c r="BM26" s="116"/>
      <c r="BN26" s="116"/>
      <c r="BO26" s="157"/>
      <c r="BP26" s="204"/>
    </row>
    <row r="27" spans="2:68" x14ac:dyDescent="0.25">
      <c r="B27" s="122"/>
      <c r="C27" s="123"/>
      <c r="D27" s="194"/>
      <c r="E27" s="157"/>
      <c r="F27" s="157"/>
      <c r="G27" s="157"/>
      <c r="H27" s="157"/>
      <c r="I27" s="195"/>
      <c r="J27" s="195"/>
      <c r="K27" s="157"/>
      <c r="L27" s="157"/>
      <c r="M27" s="157"/>
      <c r="N27" s="157"/>
      <c r="O27" s="194"/>
      <c r="P27" s="123"/>
      <c r="Q27" s="125"/>
      <c r="S27" s="122"/>
      <c r="T27" s="123"/>
      <c r="U27" s="194"/>
      <c r="V27" s="147"/>
      <c r="W27" s="18"/>
      <c r="X27" s="134"/>
      <c r="Y27" s="134"/>
      <c r="Z27" s="193"/>
      <c r="AA27" s="193"/>
      <c r="AB27" s="134"/>
      <c r="AC27" s="134"/>
      <c r="AD27" s="18"/>
      <c r="AE27" s="147"/>
      <c r="AF27" s="194"/>
      <c r="AG27" s="123"/>
      <c r="AH27" s="125"/>
      <c r="AI27" s="65">
        <f t="shared" si="0"/>
        <v>7</v>
      </c>
      <c r="AJ27" s="122"/>
      <c r="AK27" s="157"/>
      <c r="AL27" s="40"/>
      <c r="AM27" s="175"/>
      <c r="AN27" s="212"/>
      <c r="AO27" s="212"/>
      <c r="AP27" s="212"/>
      <c r="AQ27" s="212"/>
      <c r="AR27" s="212"/>
      <c r="AS27" s="212"/>
      <c r="AT27" s="212"/>
      <c r="AU27" s="212"/>
      <c r="AV27" s="175"/>
      <c r="AW27" s="40"/>
      <c r="AX27" s="157"/>
      <c r="AY27" s="125"/>
      <c r="BA27" s="209"/>
      <c r="BB27" s="157"/>
      <c r="BC27" s="116"/>
      <c r="BD27" s="116"/>
      <c r="BE27" s="116"/>
      <c r="BF27" s="116"/>
      <c r="BG27" s="116"/>
      <c r="BH27" s="116"/>
      <c r="BI27" s="116"/>
      <c r="BJ27" s="116"/>
      <c r="BK27" s="116"/>
      <c r="BL27" s="116"/>
      <c r="BM27" s="116"/>
      <c r="BN27" s="116"/>
      <c r="BO27" s="157"/>
      <c r="BP27" s="204"/>
    </row>
    <row r="28" spans="2:68" x14ac:dyDescent="0.25">
      <c r="B28" s="122"/>
      <c r="C28" s="123"/>
      <c r="D28" s="194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94"/>
      <c r="P28" s="123"/>
      <c r="Q28" s="125"/>
      <c r="S28" s="122"/>
      <c r="T28" s="123"/>
      <c r="U28" s="194"/>
      <c r="V28" s="147"/>
      <c r="W28" s="18"/>
      <c r="X28" s="134"/>
      <c r="Y28" s="134"/>
      <c r="Z28" s="134"/>
      <c r="AA28" s="134"/>
      <c r="AB28" s="134"/>
      <c r="AC28" s="134"/>
      <c r="AD28" s="18"/>
      <c r="AE28" s="147"/>
      <c r="AF28" s="194"/>
      <c r="AG28" s="123"/>
      <c r="AH28" s="125"/>
      <c r="AI28" s="65">
        <f t="shared" si="0"/>
        <v>6</v>
      </c>
      <c r="AJ28" s="122"/>
      <c r="AK28" s="157"/>
      <c r="AL28" s="40"/>
      <c r="AM28" s="175"/>
      <c r="AN28" s="212"/>
      <c r="AO28" s="212"/>
      <c r="AP28" s="212"/>
      <c r="AQ28" s="212"/>
      <c r="AR28" s="212"/>
      <c r="AS28" s="212"/>
      <c r="AT28" s="212"/>
      <c r="AU28" s="212"/>
      <c r="AV28" s="175"/>
      <c r="AW28" s="40"/>
      <c r="AX28" s="157"/>
      <c r="AY28" s="125"/>
      <c r="BA28" s="209"/>
      <c r="BB28" s="157"/>
      <c r="BC28" s="116"/>
      <c r="BD28" s="116"/>
      <c r="BE28" s="116"/>
      <c r="BF28" s="116"/>
      <c r="BG28" s="116"/>
      <c r="BH28" s="116"/>
      <c r="BI28" s="116"/>
      <c r="BJ28" s="116"/>
      <c r="BK28" s="116"/>
      <c r="BL28" s="116"/>
      <c r="BM28" s="116"/>
      <c r="BN28" s="116"/>
      <c r="BO28" s="157"/>
      <c r="BP28" s="204"/>
    </row>
    <row r="29" spans="2:68" x14ac:dyDescent="0.25">
      <c r="B29" s="122"/>
      <c r="C29" s="123"/>
      <c r="D29" s="194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94"/>
      <c r="P29" s="123"/>
      <c r="Q29" s="125"/>
      <c r="S29" s="122"/>
      <c r="T29" s="123"/>
      <c r="U29" s="194"/>
      <c r="V29" s="147"/>
      <c r="W29" s="147"/>
      <c r="X29" s="18"/>
      <c r="Y29" s="134"/>
      <c r="Z29" s="134"/>
      <c r="AA29" s="134"/>
      <c r="AB29" s="134"/>
      <c r="AC29" s="18"/>
      <c r="AD29" s="147"/>
      <c r="AE29" s="147"/>
      <c r="AF29" s="194"/>
      <c r="AG29" s="123"/>
      <c r="AH29" s="125"/>
      <c r="AI29" s="65">
        <f t="shared" si="0"/>
        <v>5</v>
      </c>
      <c r="AJ29" s="122"/>
      <c r="AK29" s="157"/>
      <c r="AL29" s="40"/>
      <c r="AM29" s="175"/>
      <c r="AN29" s="212"/>
      <c r="AO29" s="212"/>
      <c r="AP29" s="212"/>
      <c r="AQ29" s="212"/>
      <c r="AR29" s="212"/>
      <c r="AS29" s="212"/>
      <c r="AT29" s="212"/>
      <c r="AU29" s="212"/>
      <c r="AV29" s="175"/>
      <c r="AW29" s="40"/>
      <c r="AX29" s="157"/>
      <c r="AY29" s="125"/>
      <c r="BA29" s="209"/>
      <c r="BB29" s="157"/>
      <c r="BC29" s="116"/>
      <c r="BD29" s="116"/>
      <c r="BE29" s="116"/>
      <c r="BF29" s="116"/>
      <c r="BG29" s="116"/>
      <c r="BH29" s="116"/>
      <c r="BI29" s="116"/>
      <c r="BJ29" s="116"/>
      <c r="BK29" s="116"/>
      <c r="BL29" s="116"/>
      <c r="BM29" s="116"/>
      <c r="BN29" s="116"/>
      <c r="BO29" s="157"/>
      <c r="BP29" s="204"/>
    </row>
    <row r="30" spans="2:68" x14ac:dyDescent="0.25">
      <c r="B30" s="122"/>
      <c r="C30" s="123"/>
      <c r="D30" s="123"/>
      <c r="E30" s="194"/>
      <c r="F30" s="157"/>
      <c r="G30" s="157"/>
      <c r="H30" s="157"/>
      <c r="I30" s="157"/>
      <c r="J30" s="157"/>
      <c r="K30" s="157"/>
      <c r="L30" s="157"/>
      <c r="M30" s="157"/>
      <c r="N30" s="194"/>
      <c r="O30" s="123"/>
      <c r="P30" s="123"/>
      <c r="Q30" s="125"/>
      <c r="S30" s="122"/>
      <c r="T30" s="123"/>
      <c r="U30" s="123"/>
      <c r="V30" s="194"/>
      <c r="W30" s="147"/>
      <c r="X30" s="147"/>
      <c r="Y30" s="18"/>
      <c r="Z30" s="18"/>
      <c r="AA30" s="18"/>
      <c r="AB30" s="18"/>
      <c r="AC30" s="147"/>
      <c r="AD30" s="147"/>
      <c r="AE30" s="194"/>
      <c r="AF30" s="123"/>
      <c r="AG30" s="123"/>
      <c r="AH30" s="125"/>
      <c r="AI30" s="65">
        <f t="shared" si="0"/>
        <v>4</v>
      </c>
      <c r="AJ30" s="122"/>
      <c r="AK30" s="123"/>
      <c r="AL30" s="157"/>
      <c r="AM30" s="175"/>
      <c r="AN30" s="212"/>
      <c r="AO30" s="175"/>
      <c r="AP30" s="212"/>
      <c r="AQ30" s="175"/>
      <c r="AR30" s="175"/>
      <c r="AS30" s="212"/>
      <c r="AT30" s="175"/>
      <c r="AU30" s="212"/>
      <c r="AV30" s="175"/>
      <c r="AW30" s="157"/>
      <c r="AX30" s="123"/>
      <c r="AY30" s="125"/>
      <c r="BA30" s="122"/>
      <c r="BB30" s="123"/>
      <c r="BC30" s="123"/>
      <c r="BD30" s="123"/>
      <c r="BE30" s="123"/>
      <c r="BF30" s="123"/>
      <c r="BG30" s="123"/>
      <c r="BH30" s="123"/>
      <c r="BI30" s="123"/>
      <c r="BJ30" s="123"/>
      <c r="BK30" s="123"/>
      <c r="BL30" s="123"/>
      <c r="BM30" s="123"/>
      <c r="BN30" s="123"/>
      <c r="BO30" s="123"/>
      <c r="BP30" s="125"/>
    </row>
    <row r="31" spans="2:68" x14ac:dyDescent="0.25">
      <c r="B31" s="122"/>
      <c r="C31" s="123"/>
      <c r="D31" s="123"/>
      <c r="E31" s="194"/>
      <c r="F31" s="194"/>
      <c r="G31" s="157"/>
      <c r="H31" s="157"/>
      <c r="I31" s="157"/>
      <c r="J31" s="157"/>
      <c r="K31" s="157"/>
      <c r="L31" s="157"/>
      <c r="M31" s="194"/>
      <c r="N31" s="194"/>
      <c r="O31" s="123"/>
      <c r="P31" s="123"/>
      <c r="Q31" s="125"/>
      <c r="S31" s="122"/>
      <c r="T31" s="123"/>
      <c r="U31" s="123"/>
      <c r="V31" s="194"/>
      <c r="W31" s="194"/>
      <c r="X31" s="147"/>
      <c r="Y31" s="147"/>
      <c r="Z31" s="147"/>
      <c r="AA31" s="147"/>
      <c r="AB31" s="147"/>
      <c r="AC31" s="147"/>
      <c r="AD31" s="194"/>
      <c r="AE31" s="194"/>
      <c r="AF31" s="123"/>
      <c r="AG31" s="123"/>
      <c r="AH31" s="125"/>
      <c r="AI31" s="65">
        <f t="shared" si="0"/>
        <v>3</v>
      </c>
      <c r="AJ31" s="122"/>
      <c r="AK31" s="123"/>
      <c r="AL31" s="123"/>
      <c r="AM31" s="157"/>
      <c r="AN31" s="212"/>
      <c r="AO31" s="212"/>
      <c r="AP31" s="212"/>
      <c r="AQ31" s="212"/>
      <c r="AR31" s="212"/>
      <c r="AS31" s="212"/>
      <c r="AT31" s="212"/>
      <c r="AU31" s="212"/>
      <c r="AV31" s="157"/>
      <c r="AW31" s="123"/>
      <c r="AX31" s="123"/>
      <c r="AY31" s="125"/>
      <c r="BA31" s="122"/>
      <c r="BB31" s="123"/>
      <c r="BC31" s="123"/>
      <c r="BD31" s="123"/>
      <c r="BE31" s="123"/>
      <c r="BF31" s="123"/>
      <c r="BG31" s="123"/>
      <c r="BH31" s="123"/>
      <c r="BI31" s="123"/>
      <c r="BJ31" s="123"/>
      <c r="BK31" s="123"/>
      <c r="BL31" s="123"/>
      <c r="BM31" s="123"/>
      <c r="BN31" s="123"/>
      <c r="BO31" s="123"/>
      <c r="BP31" s="125"/>
    </row>
    <row r="32" spans="2:68" x14ac:dyDescent="0.25">
      <c r="B32" s="122"/>
      <c r="C32" s="123"/>
      <c r="D32" s="123"/>
      <c r="E32" s="123"/>
      <c r="F32" s="123"/>
      <c r="G32" s="194"/>
      <c r="H32" s="194"/>
      <c r="I32" s="194"/>
      <c r="J32" s="194"/>
      <c r="K32" s="194"/>
      <c r="L32" s="194"/>
      <c r="M32" s="123"/>
      <c r="N32" s="123"/>
      <c r="O32" s="123"/>
      <c r="P32" s="123"/>
      <c r="Q32" s="125"/>
      <c r="S32" s="122"/>
      <c r="T32" s="123"/>
      <c r="U32" s="123"/>
      <c r="V32" s="123"/>
      <c r="W32" s="123"/>
      <c r="X32" s="194"/>
      <c r="Y32" s="194"/>
      <c r="Z32" s="194"/>
      <c r="AA32" s="194"/>
      <c r="AB32" s="194"/>
      <c r="AC32" s="194"/>
      <c r="AD32" s="123"/>
      <c r="AE32" s="123"/>
      <c r="AF32" s="123"/>
      <c r="AG32" s="123"/>
      <c r="AH32" s="125"/>
      <c r="AI32" s="65">
        <f t="shared" si="0"/>
        <v>2</v>
      </c>
      <c r="AJ32" s="122"/>
      <c r="AK32" s="123"/>
      <c r="AL32" s="123"/>
      <c r="AM32" s="123"/>
      <c r="AN32" s="157"/>
      <c r="AO32" s="40"/>
      <c r="AP32" s="40"/>
      <c r="AQ32" s="40"/>
      <c r="AR32" s="40"/>
      <c r="AS32" s="40"/>
      <c r="AT32" s="40"/>
      <c r="AU32" s="157"/>
      <c r="AV32" s="123"/>
      <c r="AW32" s="123"/>
      <c r="AX32" s="123"/>
      <c r="AY32" s="125"/>
      <c r="BA32" s="122"/>
      <c r="BB32" s="123"/>
      <c r="BC32" s="123"/>
      <c r="BD32" s="123"/>
      <c r="BE32" s="123"/>
      <c r="BF32" s="123"/>
      <c r="BG32" s="123"/>
      <c r="BH32" s="123"/>
      <c r="BI32" s="123"/>
      <c r="BJ32" s="123"/>
      <c r="BK32" s="123"/>
      <c r="BL32" s="123"/>
      <c r="BM32" s="123"/>
      <c r="BN32" s="123"/>
      <c r="BO32" s="123"/>
      <c r="BP32" s="125"/>
    </row>
    <row r="33" spans="1:68" x14ac:dyDescent="0.25">
      <c r="B33" s="122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5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5"/>
      <c r="AI33" s="65">
        <f>+AI34+1</f>
        <v>1</v>
      </c>
      <c r="AJ33" s="122"/>
      <c r="AK33" s="123"/>
      <c r="AL33" s="123"/>
      <c r="AM33" s="123"/>
      <c r="AN33" s="123"/>
      <c r="AO33" s="157"/>
      <c r="AP33" s="157"/>
      <c r="AQ33" s="157"/>
      <c r="AR33" s="157"/>
      <c r="AS33" s="157"/>
      <c r="AT33" s="157"/>
      <c r="AU33" s="123"/>
      <c r="AV33" s="123"/>
      <c r="AW33" s="123"/>
      <c r="AX33" s="123"/>
      <c r="AY33" s="125"/>
      <c r="BA33" s="122"/>
      <c r="BB33" s="123"/>
      <c r="BC33" s="123"/>
      <c r="BD33" s="123"/>
      <c r="BE33" s="123"/>
      <c r="BF33" s="123"/>
      <c r="BG33" s="123"/>
      <c r="BH33" s="123"/>
      <c r="BI33" s="123"/>
      <c r="BJ33" s="123"/>
      <c r="BK33" s="123"/>
      <c r="BL33" s="123"/>
      <c r="BM33" s="123"/>
      <c r="BN33" s="123"/>
      <c r="BO33" s="123"/>
      <c r="BP33" s="125"/>
    </row>
    <row r="34" spans="1:68" x14ac:dyDescent="0.25">
      <c r="B34" s="201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202"/>
      <c r="S34" s="201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202"/>
      <c r="AI34" s="65">
        <v>0</v>
      </c>
      <c r="AJ34" s="201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202"/>
      <c r="BA34" s="201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202"/>
    </row>
    <row r="35" spans="1:68" x14ac:dyDescent="0.25">
      <c r="AJ35" s="65">
        <v>0</v>
      </c>
      <c r="AK35" s="65">
        <f t="shared" ref="AK35:AY35" si="1">AJ35+1</f>
        <v>1</v>
      </c>
      <c r="AL35" s="65">
        <f t="shared" si="1"/>
        <v>2</v>
      </c>
      <c r="AM35" s="65">
        <f t="shared" si="1"/>
        <v>3</v>
      </c>
      <c r="AN35" s="65">
        <f t="shared" si="1"/>
        <v>4</v>
      </c>
      <c r="AO35" s="65">
        <f t="shared" si="1"/>
        <v>5</v>
      </c>
      <c r="AP35" s="65">
        <f t="shared" si="1"/>
        <v>6</v>
      </c>
      <c r="AQ35" s="65">
        <f t="shared" si="1"/>
        <v>7</v>
      </c>
      <c r="AR35" s="65">
        <f t="shared" si="1"/>
        <v>8</v>
      </c>
      <c r="AS35" s="65">
        <f t="shared" si="1"/>
        <v>9</v>
      </c>
      <c r="AT35" s="65">
        <f t="shared" si="1"/>
        <v>10</v>
      </c>
      <c r="AU35" s="65">
        <f t="shared" si="1"/>
        <v>11</v>
      </c>
      <c r="AV35" s="65">
        <f t="shared" si="1"/>
        <v>12</v>
      </c>
      <c r="AW35" s="65">
        <f t="shared" si="1"/>
        <v>13</v>
      </c>
      <c r="AX35" s="65">
        <f t="shared" si="1"/>
        <v>14</v>
      </c>
      <c r="AY35" s="65">
        <f t="shared" si="1"/>
        <v>15</v>
      </c>
    </row>
    <row r="36" spans="1:68" x14ac:dyDescent="0.25">
      <c r="A36" s="65">
        <f t="shared" ref="A36:A49" si="2">+A37+1</f>
        <v>15</v>
      </c>
      <c r="B36" s="199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200"/>
      <c r="S36" s="199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200"/>
      <c r="AI36" s="65">
        <f t="shared" ref="AI36:AI49" si="3">+AI37+1</f>
        <v>15</v>
      </c>
      <c r="AJ36" s="210"/>
      <c r="AK36" s="114"/>
      <c r="AL36" s="114"/>
      <c r="AM36" s="203"/>
      <c r="AN36" s="203"/>
      <c r="AO36" s="114"/>
      <c r="AP36" s="114"/>
      <c r="AQ36" s="203"/>
      <c r="AR36" s="203"/>
      <c r="AS36" s="114"/>
      <c r="AT36" s="114"/>
      <c r="AU36" s="203"/>
      <c r="AV36" s="203"/>
      <c r="AW36" s="114"/>
      <c r="AX36" s="114"/>
      <c r="AY36" s="205"/>
    </row>
    <row r="37" spans="1:68" x14ac:dyDescent="0.25">
      <c r="A37" s="65">
        <f t="shared" si="2"/>
        <v>14</v>
      </c>
      <c r="B37" s="122"/>
      <c r="C37" s="123"/>
      <c r="D37" s="123"/>
      <c r="E37" s="123"/>
      <c r="F37" s="123"/>
      <c r="G37" s="157"/>
      <c r="H37" s="157"/>
      <c r="I37" s="157"/>
      <c r="J37" s="157"/>
      <c r="K37" s="157"/>
      <c r="L37" s="157"/>
      <c r="M37" s="123"/>
      <c r="N37" s="123"/>
      <c r="O37" s="123"/>
      <c r="P37" s="123"/>
      <c r="Q37" s="125"/>
      <c r="S37" s="122"/>
      <c r="T37" s="123"/>
      <c r="U37" s="123"/>
      <c r="V37" s="123"/>
      <c r="W37" s="123"/>
      <c r="X37" s="157"/>
      <c r="Y37" s="157"/>
      <c r="Z37" s="157"/>
      <c r="AA37" s="157"/>
      <c r="AB37" s="157"/>
      <c r="AC37" s="157"/>
      <c r="AD37" s="123"/>
      <c r="AE37" s="123"/>
      <c r="AF37" s="123"/>
      <c r="AG37" s="123"/>
      <c r="AH37" s="125"/>
      <c r="AI37" s="65">
        <f t="shared" si="3"/>
        <v>14</v>
      </c>
      <c r="AJ37" s="115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18"/>
    </row>
    <row r="38" spans="1:68" ht="14.45" x14ac:dyDescent="0.35">
      <c r="A38" s="65">
        <f t="shared" si="2"/>
        <v>13</v>
      </c>
      <c r="B38" s="122"/>
      <c r="C38" s="123"/>
      <c r="D38" s="123"/>
      <c r="E38" s="123"/>
      <c r="F38" s="157"/>
      <c r="G38" s="123"/>
      <c r="H38" s="123"/>
      <c r="I38" s="123"/>
      <c r="J38" s="123"/>
      <c r="K38" s="123"/>
      <c r="L38" s="123"/>
      <c r="M38" s="157"/>
      <c r="N38" s="123"/>
      <c r="O38" s="123"/>
      <c r="P38" s="123"/>
      <c r="Q38" s="125"/>
      <c r="S38" s="122"/>
      <c r="T38" s="123"/>
      <c r="U38" s="123"/>
      <c r="V38" s="123"/>
      <c r="W38" s="157"/>
      <c r="X38" s="123"/>
      <c r="Y38" s="123"/>
      <c r="Z38" s="123"/>
      <c r="AA38" s="123"/>
      <c r="AB38" s="123"/>
      <c r="AC38" s="123"/>
      <c r="AD38" s="157"/>
      <c r="AE38" s="123"/>
      <c r="AF38" s="123"/>
      <c r="AG38" s="123"/>
      <c r="AH38" s="125"/>
      <c r="AI38" s="65">
        <f t="shared" si="3"/>
        <v>13</v>
      </c>
      <c r="AJ38" s="115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18"/>
    </row>
    <row r="39" spans="1:68" ht="14.45" x14ac:dyDescent="0.35">
      <c r="A39" s="65">
        <f t="shared" si="2"/>
        <v>12</v>
      </c>
      <c r="B39" s="122"/>
      <c r="C39" s="123"/>
      <c r="D39" s="123"/>
      <c r="E39" s="157"/>
      <c r="F39" s="123"/>
      <c r="G39" s="123"/>
      <c r="H39" s="123"/>
      <c r="I39" s="123"/>
      <c r="J39" s="123"/>
      <c r="K39" s="123"/>
      <c r="L39" s="123"/>
      <c r="M39" s="123"/>
      <c r="N39" s="157"/>
      <c r="O39" s="123"/>
      <c r="P39" s="123"/>
      <c r="Q39" s="125"/>
      <c r="S39" s="122"/>
      <c r="T39" s="123"/>
      <c r="U39" s="123"/>
      <c r="V39" s="157"/>
      <c r="W39" s="123"/>
      <c r="X39" s="123"/>
      <c r="Y39" s="123"/>
      <c r="Z39" s="123"/>
      <c r="AA39" s="123"/>
      <c r="AB39" s="123"/>
      <c r="AC39" s="123"/>
      <c r="AD39" s="123"/>
      <c r="AE39" s="157"/>
      <c r="AF39" s="123"/>
      <c r="AG39" s="123"/>
      <c r="AH39" s="125"/>
      <c r="AI39" s="65">
        <f t="shared" si="3"/>
        <v>12</v>
      </c>
      <c r="AJ39" s="209"/>
      <c r="AK39" s="17"/>
      <c r="AL39" s="17"/>
      <c r="AM39" s="194"/>
      <c r="AN39" s="194"/>
      <c r="AO39" s="17"/>
      <c r="AP39" s="17"/>
      <c r="AQ39" s="194"/>
      <c r="AR39" s="194"/>
      <c r="AS39" s="17"/>
      <c r="AT39" s="17"/>
      <c r="AU39" s="194"/>
      <c r="AV39" s="194"/>
      <c r="AW39" s="17"/>
      <c r="AX39" s="17"/>
      <c r="AY39" s="204"/>
    </row>
    <row r="40" spans="1:68" ht="14.45" x14ac:dyDescent="0.35">
      <c r="A40" s="65">
        <f t="shared" si="2"/>
        <v>11</v>
      </c>
      <c r="B40" s="122"/>
      <c r="C40" s="123"/>
      <c r="D40" s="157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57"/>
      <c r="P40" s="123"/>
      <c r="Q40" s="125"/>
      <c r="S40" s="122"/>
      <c r="T40" s="123"/>
      <c r="U40" s="157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57"/>
      <c r="AG40" s="123"/>
      <c r="AH40" s="125"/>
      <c r="AI40" s="65">
        <f t="shared" si="3"/>
        <v>11</v>
      </c>
      <c r="AJ40" s="209"/>
      <c r="AK40" s="17"/>
      <c r="AL40" s="17"/>
      <c r="AM40" s="194"/>
      <c r="AN40" s="194"/>
      <c r="AO40" s="17"/>
      <c r="AP40" s="17"/>
      <c r="AQ40" s="194"/>
      <c r="AR40" s="194"/>
      <c r="AS40" s="17"/>
      <c r="AT40" s="17"/>
      <c r="AU40" s="194"/>
      <c r="AV40" s="194"/>
      <c r="AW40" s="17"/>
      <c r="AX40" s="17"/>
      <c r="AY40" s="204"/>
    </row>
    <row r="41" spans="1:68" ht="14.45" x14ac:dyDescent="0.35">
      <c r="A41" s="65">
        <f t="shared" si="2"/>
        <v>10</v>
      </c>
      <c r="B41" s="122"/>
      <c r="C41" s="157"/>
      <c r="D41" s="123"/>
      <c r="E41" s="123"/>
      <c r="F41" s="123"/>
      <c r="G41" s="188"/>
      <c r="H41" s="123"/>
      <c r="I41" s="123"/>
      <c r="J41" s="123"/>
      <c r="K41" s="123"/>
      <c r="L41" s="188"/>
      <c r="M41" s="123"/>
      <c r="N41" s="123"/>
      <c r="O41" s="123"/>
      <c r="P41" s="157"/>
      <c r="Q41" s="125"/>
      <c r="S41" s="122"/>
      <c r="T41" s="157"/>
      <c r="U41" s="123"/>
      <c r="V41" s="123"/>
      <c r="W41" s="123"/>
      <c r="X41" s="188"/>
      <c r="Y41" s="123"/>
      <c r="Z41" s="123"/>
      <c r="AA41" s="123"/>
      <c r="AB41" s="123"/>
      <c r="AC41" s="188"/>
      <c r="AD41" s="123"/>
      <c r="AE41" s="123"/>
      <c r="AF41" s="123"/>
      <c r="AG41" s="157"/>
      <c r="AH41" s="125"/>
      <c r="AI41" s="65">
        <f t="shared" si="3"/>
        <v>10</v>
      </c>
      <c r="AJ41" s="115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18"/>
    </row>
    <row r="42" spans="1:68" ht="14.45" x14ac:dyDescent="0.35">
      <c r="A42" s="65">
        <f t="shared" si="2"/>
        <v>9</v>
      </c>
      <c r="B42" s="122"/>
      <c r="C42" s="157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57"/>
      <c r="Q42" s="125"/>
      <c r="S42" s="122"/>
      <c r="T42" s="157"/>
      <c r="U42" s="123"/>
      <c r="V42" s="123"/>
      <c r="W42" s="123"/>
      <c r="X42" s="123"/>
      <c r="Y42" s="123"/>
      <c r="Z42" s="123"/>
      <c r="AA42" s="123"/>
      <c r="AB42" s="123"/>
      <c r="AC42" s="123"/>
      <c r="AD42" s="123"/>
      <c r="AE42" s="123"/>
      <c r="AF42" s="123"/>
      <c r="AG42" s="157"/>
      <c r="AH42" s="125"/>
      <c r="AI42" s="65">
        <f t="shared" si="3"/>
        <v>9</v>
      </c>
      <c r="AJ42" s="115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18"/>
    </row>
    <row r="43" spans="1:68" ht="14.45" x14ac:dyDescent="0.35">
      <c r="A43" s="65">
        <f t="shared" si="2"/>
        <v>8</v>
      </c>
      <c r="B43" s="122"/>
      <c r="C43" s="157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57"/>
      <c r="Q43" s="125"/>
      <c r="S43" s="122"/>
      <c r="T43" s="157"/>
      <c r="U43" s="123"/>
      <c r="V43" s="123"/>
      <c r="W43" s="123"/>
      <c r="X43" s="123"/>
      <c r="Y43" s="123"/>
      <c r="Z43" s="193"/>
      <c r="AA43" s="193"/>
      <c r="AB43" s="123"/>
      <c r="AC43" s="123"/>
      <c r="AD43" s="123"/>
      <c r="AE43" s="123"/>
      <c r="AF43" s="123"/>
      <c r="AG43" s="157"/>
      <c r="AH43" s="125"/>
      <c r="AI43" s="65">
        <f t="shared" si="3"/>
        <v>8</v>
      </c>
      <c r="AJ43" s="209"/>
      <c r="AK43" s="17"/>
      <c r="AL43" s="17"/>
      <c r="AM43" s="194"/>
      <c r="AN43" s="194"/>
      <c r="AO43" s="17"/>
      <c r="AP43" s="17"/>
      <c r="AQ43" s="194"/>
      <c r="AR43" s="194"/>
      <c r="AS43" s="17"/>
      <c r="AT43" s="17"/>
      <c r="AU43" s="194"/>
      <c r="AV43" s="194"/>
      <c r="AW43" s="17"/>
      <c r="AX43" s="17"/>
      <c r="AY43" s="204"/>
    </row>
    <row r="44" spans="1:68" ht="14.45" x14ac:dyDescent="0.35">
      <c r="A44" s="65">
        <f t="shared" si="2"/>
        <v>7</v>
      </c>
      <c r="B44" s="122"/>
      <c r="C44" s="157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57"/>
      <c r="Q44" s="125"/>
      <c r="S44" s="122"/>
      <c r="T44" s="157"/>
      <c r="U44" s="123"/>
      <c r="V44" s="123"/>
      <c r="W44" s="123"/>
      <c r="X44" s="123"/>
      <c r="Y44" s="123"/>
      <c r="Z44" s="193"/>
      <c r="AA44" s="193"/>
      <c r="AB44" s="123"/>
      <c r="AC44" s="123"/>
      <c r="AD44" s="123"/>
      <c r="AE44" s="123"/>
      <c r="AF44" s="123"/>
      <c r="AG44" s="157"/>
      <c r="AH44" s="125"/>
      <c r="AI44" s="65">
        <f t="shared" si="3"/>
        <v>7</v>
      </c>
      <c r="AJ44" s="209"/>
      <c r="AK44" s="17"/>
      <c r="AL44" s="17"/>
      <c r="AM44" s="194"/>
      <c r="AN44" s="194"/>
      <c r="AO44" s="17"/>
      <c r="AP44" s="17"/>
      <c r="AQ44" s="194"/>
      <c r="AR44" s="194"/>
      <c r="AS44" s="17"/>
      <c r="AT44" s="17"/>
      <c r="AU44" s="194"/>
      <c r="AV44" s="194"/>
      <c r="AW44" s="17"/>
      <c r="AX44" s="17"/>
      <c r="AY44" s="204"/>
    </row>
    <row r="45" spans="1:68" ht="14.45" x14ac:dyDescent="0.35">
      <c r="A45" s="65">
        <f t="shared" si="2"/>
        <v>6</v>
      </c>
      <c r="B45" s="122"/>
      <c r="C45" s="157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57"/>
      <c r="Q45" s="125"/>
      <c r="S45" s="122"/>
      <c r="T45" s="157"/>
      <c r="U45" s="123"/>
      <c r="V45" s="123"/>
      <c r="W45" s="123"/>
      <c r="X45" s="123"/>
      <c r="Y45" s="123"/>
      <c r="Z45" s="123"/>
      <c r="AA45" s="123"/>
      <c r="AB45" s="123"/>
      <c r="AC45" s="123"/>
      <c r="AD45" s="123"/>
      <c r="AE45" s="123"/>
      <c r="AF45" s="123"/>
      <c r="AG45" s="157"/>
      <c r="AH45" s="125"/>
      <c r="AI45" s="65">
        <f t="shared" si="3"/>
        <v>6</v>
      </c>
      <c r="AJ45" s="115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18"/>
    </row>
    <row r="46" spans="1:68" ht="14.45" x14ac:dyDescent="0.35">
      <c r="A46" s="65">
        <f t="shared" si="2"/>
        <v>5</v>
      </c>
      <c r="B46" s="122"/>
      <c r="C46" s="157"/>
      <c r="D46" s="123"/>
      <c r="E46" s="123"/>
      <c r="F46" s="123"/>
      <c r="G46" s="188"/>
      <c r="H46" s="123"/>
      <c r="I46" s="123"/>
      <c r="J46" s="123"/>
      <c r="K46" s="123"/>
      <c r="L46" s="188"/>
      <c r="M46" s="123"/>
      <c r="N46" s="123"/>
      <c r="O46" s="123"/>
      <c r="P46" s="157"/>
      <c r="Q46" s="125"/>
      <c r="S46" s="122"/>
      <c r="T46" s="157"/>
      <c r="U46" s="123"/>
      <c r="V46" s="123"/>
      <c r="W46" s="123"/>
      <c r="X46" s="188"/>
      <c r="Y46" s="123"/>
      <c r="Z46" s="123"/>
      <c r="AA46" s="123"/>
      <c r="AB46" s="123"/>
      <c r="AC46" s="188"/>
      <c r="AD46" s="123"/>
      <c r="AE46" s="123"/>
      <c r="AF46" s="123"/>
      <c r="AG46" s="157"/>
      <c r="AH46" s="125"/>
      <c r="AI46" s="65">
        <f t="shared" si="3"/>
        <v>5</v>
      </c>
      <c r="AJ46" s="115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18"/>
    </row>
    <row r="47" spans="1:68" ht="14.45" x14ac:dyDescent="0.35">
      <c r="A47" s="65">
        <f t="shared" si="2"/>
        <v>4</v>
      </c>
      <c r="B47" s="122"/>
      <c r="C47" s="123"/>
      <c r="D47" s="157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57"/>
      <c r="P47" s="123"/>
      <c r="Q47" s="125"/>
      <c r="S47" s="122"/>
      <c r="T47" s="123"/>
      <c r="U47" s="157"/>
      <c r="V47" s="123"/>
      <c r="W47" s="123"/>
      <c r="X47" s="123"/>
      <c r="Y47" s="123"/>
      <c r="Z47" s="123"/>
      <c r="AA47" s="123"/>
      <c r="AB47" s="123"/>
      <c r="AC47" s="123"/>
      <c r="AD47" s="123"/>
      <c r="AE47" s="123"/>
      <c r="AF47" s="157"/>
      <c r="AG47" s="123"/>
      <c r="AH47" s="125"/>
      <c r="AI47" s="65">
        <f t="shared" si="3"/>
        <v>4</v>
      </c>
      <c r="AJ47" s="209"/>
      <c r="AK47" s="17"/>
      <c r="AL47" s="17"/>
      <c r="AM47" s="194"/>
      <c r="AN47" s="194"/>
      <c r="AO47" s="17"/>
      <c r="AP47" s="17"/>
      <c r="AQ47" s="194"/>
      <c r="AR47" s="194"/>
      <c r="AS47" s="17"/>
      <c r="AT47" s="17"/>
      <c r="AU47" s="194"/>
      <c r="AV47" s="194"/>
      <c r="AW47" s="17"/>
      <c r="AX47" s="17"/>
      <c r="AY47" s="204"/>
    </row>
    <row r="48" spans="1:68" ht="14.45" x14ac:dyDescent="0.35">
      <c r="A48" s="65">
        <f t="shared" si="2"/>
        <v>3</v>
      </c>
      <c r="B48" s="122"/>
      <c r="C48" s="123"/>
      <c r="D48" s="123"/>
      <c r="E48" s="157"/>
      <c r="F48" s="123"/>
      <c r="G48" s="123"/>
      <c r="H48" s="123"/>
      <c r="I48" s="123"/>
      <c r="J48" s="123"/>
      <c r="K48" s="123"/>
      <c r="L48" s="123"/>
      <c r="M48" s="123"/>
      <c r="N48" s="157"/>
      <c r="O48" s="123"/>
      <c r="P48" s="123"/>
      <c r="Q48" s="125"/>
      <c r="S48" s="122"/>
      <c r="T48" s="123"/>
      <c r="U48" s="123"/>
      <c r="V48" s="157"/>
      <c r="W48" s="123"/>
      <c r="X48" s="123"/>
      <c r="Y48" s="123"/>
      <c r="Z48" s="123"/>
      <c r="AA48" s="123"/>
      <c r="AB48" s="123"/>
      <c r="AC48" s="123"/>
      <c r="AD48" s="123"/>
      <c r="AE48" s="157"/>
      <c r="AF48" s="123"/>
      <c r="AG48" s="123"/>
      <c r="AH48" s="125"/>
      <c r="AI48" s="65">
        <f t="shared" si="3"/>
        <v>3</v>
      </c>
      <c r="AJ48" s="209"/>
      <c r="AK48" s="17"/>
      <c r="AL48" s="17"/>
      <c r="AM48" s="194"/>
      <c r="AN48" s="194"/>
      <c r="AO48" s="17"/>
      <c r="AP48" s="17"/>
      <c r="AQ48" s="194"/>
      <c r="AR48" s="194"/>
      <c r="AS48" s="17"/>
      <c r="AT48" s="17"/>
      <c r="AU48" s="194"/>
      <c r="AV48" s="194"/>
      <c r="AW48" s="17"/>
      <c r="AX48" s="17"/>
      <c r="AY48" s="204"/>
    </row>
    <row r="49" spans="1:51" ht="14.45" x14ac:dyDescent="0.35">
      <c r="A49" s="65">
        <f t="shared" si="2"/>
        <v>2</v>
      </c>
      <c r="B49" s="122"/>
      <c r="C49" s="123"/>
      <c r="D49" s="123"/>
      <c r="E49" s="123"/>
      <c r="F49" s="157"/>
      <c r="G49" s="123"/>
      <c r="H49" s="123"/>
      <c r="I49" s="123"/>
      <c r="J49" s="123"/>
      <c r="K49" s="123"/>
      <c r="L49" s="123"/>
      <c r="M49" s="157"/>
      <c r="N49" s="123"/>
      <c r="O49" s="123"/>
      <c r="P49" s="123"/>
      <c r="Q49" s="125"/>
      <c r="S49" s="122"/>
      <c r="T49" s="123"/>
      <c r="U49" s="123"/>
      <c r="V49" s="123"/>
      <c r="W49" s="157"/>
      <c r="X49" s="123"/>
      <c r="Y49" s="123"/>
      <c r="Z49" s="123"/>
      <c r="AA49" s="123"/>
      <c r="AB49" s="123"/>
      <c r="AC49" s="123"/>
      <c r="AD49" s="157"/>
      <c r="AE49" s="123"/>
      <c r="AF49" s="123"/>
      <c r="AG49" s="123"/>
      <c r="AH49" s="125"/>
      <c r="AI49" s="65">
        <f t="shared" si="3"/>
        <v>2</v>
      </c>
      <c r="AJ49" s="115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18"/>
    </row>
    <row r="50" spans="1:51" ht="14.45" x14ac:dyDescent="0.35">
      <c r="A50" s="65">
        <f>+A51+1</f>
        <v>1</v>
      </c>
      <c r="B50" s="122"/>
      <c r="C50" s="123"/>
      <c r="D50" s="123"/>
      <c r="E50" s="123"/>
      <c r="F50" s="123"/>
      <c r="G50" s="157"/>
      <c r="H50" s="157"/>
      <c r="I50" s="157"/>
      <c r="J50" s="157"/>
      <c r="K50" s="157"/>
      <c r="L50" s="157"/>
      <c r="M50" s="123"/>
      <c r="N50" s="123"/>
      <c r="O50" s="123"/>
      <c r="P50" s="123"/>
      <c r="Q50" s="125"/>
      <c r="S50" s="122"/>
      <c r="T50" s="123"/>
      <c r="U50" s="123"/>
      <c r="V50" s="123"/>
      <c r="W50" s="123"/>
      <c r="X50" s="157"/>
      <c r="Y50" s="157"/>
      <c r="Z50" s="157"/>
      <c r="AA50" s="157"/>
      <c r="AB50" s="157"/>
      <c r="AC50" s="157"/>
      <c r="AD50" s="123"/>
      <c r="AE50" s="123"/>
      <c r="AF50" s="123"/>
      <c r="AG50" s="123"/>
      <c r="AH50" s="125"/>
      <c r="AI50" s="65">
        <f>+AI51+1</f>
        <v>1</v>
      </c>
      <c r="AJ50" s="115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18"/>
    </row>
    <row r="51" spans="1:51" ht="14.45" x14ac:dyDescent="0.35">
      <c r="A51" s="65">
        <v>0</v>
      </c>
      <c r="B51" s="201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202"/>
      <c r="S51" s="201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  <c r="AE51" s="124"/>
      <c r="AF51" s="124"/>
      <c r="AG51" s="124"/>
      <c r="AH51" s="202"/>
      <c r="AI51" s="65">
        <v>0</v>
      </c>
      <c r="AJ51" s="208"/>
      <c r="AK51" s="119"/>
      <c r="AL51" s="119"/>
      <c r="AM51" s="207"/>
      <c r="AN51" s="207"/>
      <c r="AO51" s="119"/>
      <c r="AP51" s="119"/>
      <c r="AQ51" s="207"/>
      <c r="AR51" s="207"/>
      <c r="AS51" s="119"/>
      <c r="AT51" s="119"/>
      <c r="AU51" s="207"/>
      <c r="AV51" s="207"/>
      <c r="AW51" s="119"/>
      <c r="AX51" s="119"/>
      <c r="AY51" s="206"/>
    </row>
    <row r="52" spans="1:51" ht="14.45" x14ac:dyDescent="0.35">
      <c r="B52" s="65">
        <v>0</v>
      </c>
      <c r="C52" s="65">
        <f>B52+1</f>
        <v>1</v>
      </c>
      <c r="D52" s="65">
        <f t="shared" ref="D52:Q52" si="4">C52+1</f>
        <v>2</v>
      </c>
      <c r="E52" s="65">
        <f t="shared" si="4"/>
        <v>3</v>
      </c>
      <c r="F52" s="65">
        <f t="shared" si="4"/>
        <v>4</v>
      </c>
      <c r="G52" s="65">
        <f t="shared" si="4"/>
        <v>5</v>
      </c>
      <c r="H52" s="65">
        <f t="shared" si="4"/>
        <v>6</v>
      </c>
      <c r="I52" s="65">
        <f t="shared" si="4"/>
        <v>7</v>
      </c>
      <c r="J52" s="65">
        <f t="shared" si="4"/>
        <v>8</v>
      </c>
      <c r="K52" s="65">
        <f t="shared" si="4"/>
        <v>9</v>
      </c>
      <c r="L52" s="65">
        <f t="shared" si="4"/>
        <v>10</v>
      </c>
      <c r="M52" s="65">
        <f t="shared" si="4"/>
        <v>11</v>
      </c>
      <c r="N52" s="65">
        <f t="shared" si="4"/>
        <v>12</v>
      </c>
      <c r="O52" s="65">
        <f t="shared" si="4"/>
        <v>13</v>
      </c>
      <c r="P52" s="65">
        <f t="shared" si="4"/>
        <v>14</v>
      </c>
      <c r="Q52" s="65">
        <f t="shared" si="4"/>
        <v>15</v>
      </c>
      <c r="S52" s="65">
        <v>0</v>
      </c>
      <c r="T52" s="65">
        <f t="shared" ref="T52:AH52" si="5">S52+1</f>
        <v>1</v>
      </c>
      <c r="U52" s="65">
        <f t="shared" si="5"/>
        <v>2</v>
      </c>
      <c r="V52" s="65">
        <f t="shared" si="5"/>
        <v>3</v>
      </c>
      <c r="W52" s="65">
        <f t="shared" si="5"/>
        <v>4</v>
      </c>
      <c r="X52" s="65">
        <f t="shared" si="5"/>
        <v>5</v>
      </c>
      <c r="Y52" s="65">
        <f t="shared" si="5"/>
        <v>6</v>
      </c>
      <c r="Z52" s="65">
        <f t="shared" si="5"/>
        <v>7</v>
      </c>
      <c r="AA52" s="65">
        <f t="shared" si="5"/>
        <v>8</v>
      </c>
      <c r="AB52" s="65">
        <f t="shared" si="5"/>
        <v>9</v>
      </c>
      <c r="AC52" s="65">
        <f t="shared" si="5"/>
        <v>10</v>
      </c>
      <c r="AD52" s="65">
        <f t="shared" si="5"/>
        <v>11</v>
      </c>
      <c r="AE52" s="65">
        <f t="shared" si="5"/>
        <v>12</v>
      </c>
      <c r="AF52" s="65">
        <f t="shared" si="5"/>
        <v>13</v>
      </c>
      <c r="AG52" s="65">
        <f t="shared" si="5"/>
        <v>14</v>
      </c>
      <c r="AH52" s="65">
        <f t="shared" si="5"/>
        <v>15</v>
      </c>
      <c r="AJ52" s="65">
        <v>0</v>
      </c>
      <c r="AK52" s="65">
        <f t="shared" ref="AK52:AY52" si="6">AJ52+1</f>
        <v>1</v>
      </c>
      <c r="AL52" s="65">
        <f t="shared" si="6"/>
        <v>2</v>
      </c>
      <c r="AM52" s="65">
        <f t="shared" si="6"/>
        <v>3</v>
      </c>
      <c r="AN52" s="65">
        <f t="shared" si="6"/>
        <v>4</v>
      </c>
      <c r="AO52" s="65">
        <f t="shared" si="6"/>
        <v>5</v>
      </c>
      <c r="AP52" s="65">
        <f t="shared" si="6"/>
        <v>6</v>
      </c>
      <c r="AQ52" s="65">
        <f t="shared" si="6"/>
        <v>7</v>
      </c>
      <c r="AR52" s="65">
        <f t="shared" si="6"/>
        <v>8</v>
      </c>
      <c r="AS52" s="65">
        <f t="shared" si="6"/>
        <v>9</v>
      </c>
      <c r="AT52" s="65">
        <f t="shared" si="6"/>
        <v>10</v>
      </c>
      <c r="AU52" s="65">
        <f t="shared" si="6"/>
        <v>11</v>
      </c>
      <c r="AV52" s="65">
        <f t="shared" si="6"/>
        <v>12</v>
      </c>
      <c r="AW52" s="65">
        <f t="shared" si="6"/>
        <v>13</v>
      </c>
      <c r="AX52" s="65">
        <f t="shared" si="6"/>
        <v>14</v>
      </c>
      <c r="AY52" s="65">
        <f t="shared" si="6"/>
        <v>15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K31"/>
  <sheetViews>
    <sheetView zoomScale="75" zoomScaleNormal="75" workbookViewId="0">
      <selection activeCell="BO32" sqref="BO32"/>
    </sheetView>
  </sheetViews>
  <sheetFormatPr defaultColWidth="2.42578125" defaultRowHeight="15" x14ac:dyDescent="0.25"/>
  <cols>
    <col min="1" max="33" width="2.42578125" style="246"/>
    <col min="34" max="34" width="6.140625" style="246" bestFit="1" customWidth="1"/>
    <col min="35" max="35" width="2.42578125" style="246"/>
    <col min="36" max="42" width="2.42578125" style="254"/>
    <col min="43" max="51" width="2.42578125" style="84"/>
    <col min="52" max="16384" width="2.42578125" style="246"/>
  </cols>
  <sheetData>
    <row r="2" spans="2:63" x14ac:dyDescent="0.25">
      <c r="B2" s="243"/>
      <c r="C2" s="244"/>
      <c r="D2" s="244"/>
      <c r="E2" s="244"/>
      <c r="F2" s="244"/>
      <c r="G2" s="245"/>
      <c r="H2" s="243"/>
      <c r="I2" s="244"/>
      <c r="J2" s="244"/>
      <c r="K2" s="244"/>
      <c r="L2" s="244"/>
      <c r="M2" s="245"/>
      <c r="N2" s="243"/>
      <c r="O2" s="244"/>
      <c r="P2" s="244"/>
      <c r="Q2" s="244"/>
      <c r="R2" s="244"/>
      <c r="S2" s="245"/>
      <c r="T2" s="243"/>
      <c r="U2" s="244"/>
      <c r="V2" s="244"/>
      <c r="W2" s="244"/>
      <c r="X2" s="244"/>
      <c r="Y2" s="245"/>
      <c r="Z2" s="243"/>
      <c r="AA2" s="244"/>
      <c r="AB2" s="244"/>
      <c r="AC2" s="244"/>
      <c r="AD2" s="244"/>
      <c r="AE2" s="245"/>
      <c r="AK2" s="254" t="s">
        <v>410</v>
      </c>
    </row>
    <row r="3" spans="2:63" x14ac:dyDescent="0.25">
      <c r="B3" s="247"/>
      <c r="C3" s="248"/>
      <c r="D3" s="249"/>
      <c r="E3" s="249"/>
      <c r="F3" s="248"/>
      <c r="G3" s="250"/>
      <c r="H3" s="247"/>
      <c r="I3" s="248"/>
      <c r="J3" s="249"/>
      <c r="K3" s="249"/>
      <c r="L3" s="248"/>
      <c r="M3" s="250"/>
      <c r="N3" s="247"/>
      <c r="O3" s="248"/>
      <c r="P3" s="249"/>
      <c r="Q3" s="249"/>
      <c r="R3" s="248"/>
      <c r="S3" s="250"/>
      <c r="T3" s="247"/>
      <c r="U3" s="248"/>
      <c r="V3" s="249"/>
      <c r="W3" s="249"/>
      <c r="X3" s="248"/>
      <c r="Y3" s="250"/>
      <c r="Z3" s="247"/>
      <c r="AA3" s="248"/>
      <c r="AB3" s="249"/>
      <c r="AC3" s="249"/>
      <c r="AD3" s="248"/>
      <c r="AE3" s="250"/>
      <c r="AL3" s="254" t="s">
        <v>411</v>
      </c>
    </row>
    <row r="4" spans="2:63" x14ac:dyDescent="0.25">
      <c r="B4" s="247"/>
      <c r="C4" s="249"/>
      <c r="D4" s="249"/>
      <c r="E4" s="249"/>
      <c r="F4" s="249"/>
      <c r="G4" s="250"/>
      <c r="H4" s="247"/>
      <c r="I4" s="249"/>
      <c r="J4" s="249"/>
      <c r="K4" s="249"/>
      <c r="L4" s="249"/>
      <c r="M4" s="250"/>
      <c r="N4" s="247"/>
      <c r="O4" s="249"/>
      <c r="P4" s="249"/>
      <c r="Q4" s="249"/>
      <c r="R4" s="249"/>
      <c r="S4" s="250"/>
      <c r="T4" s="247"/>
      <c r="U4" s="249"/>
      <c r="V4" s="249"/>
      <c r="W4" s="249"/>
      <c r="X4" s="249"/>
      <c r="Y4" s="250"/>
      <c r="Z4" s="247"/>
      <c r="AA4" s="249"/>
      <c r="AB4" s="249"/>
      <c r="AC4" s="249"/>
      <c r="AD4" s="249"/>
      <c r="AE4" s="250"/>
      <c r="AM4" s="254" t="s">
        <v>413</v>
      </c>
    </row>
    <row r="5" spans="2:63" x14ac:dyDescent="0.25">
      <c r="B5" s="247"/>
      <c r="C5" s="249"/>
      <c r="D5" s="249"/>
      <c r="E5" s="249"/>
      <c r="F5" s="249"/>
      <c r="G5" s="250"/>
      <c r="H5" s="247"/>
      <c r="I5" s="249"/>
      <c r="J5" s="249"/>
      <c r="K5" s="249"/>
      <c r="L5" s="249"/>
      <c r="M5" s="250"/>
      <c r="N5" s="247"/>
      <c r="O5" s="249"/>
      <c r="P5" s="249"/>
      <c r="Q5" s="249"/>
      <c r="R5" s="249"/>
      <c r="S5" s="250"/>
      <c r="T5" s="247"/>
      <c r="U5" s="249"/>
      <c r="V5" s="249"/>
      <c r="W5" s="249"/>
      <c r="X5" s="249"/>
      <c r="Y5" s="250"/>
      <c r="Z5" s="247"/>
      <c r="AA5" s="249"/>
      <c r="AB5" s="249"/>
      <c r="AC5" s="249"/>
      <c r="AD5" s="249"/>
      <c r="AE5" s="250"/>
      <c r="AN5" s="254" t="s">
        <v>412</v>
      </c>
    </row>
    <row r="6" spans="2:63" x14ac:dyDescent="0.25">
      <c r="B6" s="247"/>
      <c r="C6" s="248"/>
      <c r="D6" s="249"/>
      <c r="E6" s="249"/>
      <c r="F6" s="248"/>
      <c r="G6" s="250"/>
      <c r="H6" s="247"/>
      <c r="I6" s="248" t="s">
        <v>365</v>
      </c>
      <c r="J6" s="249" t="s">
        <v>365</v>
      </c>
      <c r="K6" s="249" t="s">
        <v>365</v>
      </c>
      <c r="L6" s="248" t="s">
        <v>365</v>
      </c>
      <c r="M6" s="250"/>
      <c r="N6" s="247" t="s">
        <v>417</v>
      </c>
      <c r="O6" s="248" t="s">
        <v>417</v>
      </c>
      <c r="P6" s="249"/>
      <c r="Q6" s="249"/>
      <c r="R6" s="248"/>
      <c r="S6" s="250"/>
      <c r="T6" s="247"/>
      <c r="U6" s="248"/>
      <c r="V6" s="249"/>
      <c r="W6" s="249"/>
      <c r="X6" s="248"/>
      <c r="Y6" s="250"/>
      <c r="Z6" s="247"/>
      <c r="AA6" s="248"/>
      <c r="AB6" s="249"/>
      <c r="AC6" s="249"/>
      <c r="AD6" s="248"/>
      <c r="AE6" s="250"/>
      <c r="AN6" s="254" t="s">
        <v>416</v>
      </c>
    </row>
    <row r="7" spans="2:63" x14ac:dyDescent="0.25">
      <c r="B7" s="251"/>
      <c r="C7" s="252"/>
      <c r="D7" s="252"/>
      <c r="E7" s="252"/>
      <c r="F7" s="252"/>
      <c r="G7" s="253"/>
      <c r="H7" s="251"/>
      <c r="I7" s="252"/>
      <c r="J7" s="252"/>
      <c r="K7" s="252"/>
      <c r="L7" s="252" t="s">
        <v>365</v>
      </c>
      <c r="M7" s="253"/>
      <c r="N7" s="251"/>
      <c r="O7" s="252" t="s">
        <v>417</v>
      </c>
      <c r="P7" s="252"/>
      <c r="Q7" s="252"/>
      <c r="R7" s="252"/>
      <c r="S7" s="253"/>
      <c r="T7" s="251"/>
      <c r="U7" s="252"/>
      <c r="V7" s="252"/>
      <c r="W7" s="252"/>
      <c r="X7" s="252"/>
      <c r="Y7" s="253"/>
      <c r="Z7" s="251"/>
      <c r="AA7" s="252"/>
      <c r="AB7" s="252"/>
      <c r="AC7" s="252"/>
      <c r="AD7" s="252"/>
      <c r="AE7" s="253"/>
      <c r="AM7" s="254" t="s">
        <v>414</v>
      </c>
    </row>
    <row r="8" spans="2:63" x14ac:dyDescent="0.25">
      <c r="B8" s="243"/>
      <c r="C8" s="244"/>
      <c r="D8" s="244"/>
      <c r="E8" s="244"/>
      <c r="F8" s="244"/>
      <c r="G8" s="245"/>
      <c r="H8" s="243"/>
      <c r="I8" s="244"/>
      <c r="J8" s="244"/>
      <c r="K8" s="244"/>
      <c r="L8" s="244" t="s">
        <v>365</v>
      </c>
      <c r="M8" s="245"/>
      <c r="N8" s="243"/>
      <c r="O8" s="244" t="s">
        <v>417</v>
      </c>
      <c r="P8" s="244"/>
      <c r="Q8" s="244"/>
      <c r="R8" s="244"/>
      <c r="S8" s="245"/>
      <c r="T8" s="243"/>
      <c r="U8" s="244"/>
      <c r="V8" s="244"/>
      <c r="W8" s="244"/>
      <c r="X8" s="244"/>
      <c r="Y8" s="245"/>
      <c r="Z8" s="243"/>
      <c r="AA8" s="244"/>
      <c r="AB8" s="244"/>
      <c r="AC8" s="244"/>
      <c r="AD8" s="244"/>
      <c r="AE8" s="245"/>
      <c r="AN8" s="254" t="s">
        <v>415</v>
      </c>
    </row>
    <row r="9" spans="2:63" x14ac:dyDescent="0.25">
      <c r="B9" s="247"/>
      <c r="C9" s="248"/>
      <c r="D9" s="249"/>
      <c r="E9" s="249"/>
      <c r="F9" s="248"/>
      <c r="G9" s="250"/>
      <c r="H9" s="247"/>
      <c r="I9" s="248" t="s">
        <v>365</v>
      </c>
      <c r="J9" s="249" t="s">
        <v>365</v>
      </c>
      <c r="K9" s="249" t="s">
        <v>365</v>
      </c>
      <c r="L9" s="248" t="s">
        <v>365</v>
      </c>
      <c r="M9" s="250"/>
      <c r="N9" s="247" t="s">
        <v>417</v>
      </c>
      <c r="O9" s="248" t="s">
        <v>417</v>
      </c>
      <c r="P9" s="249"/>
      <c r="Q9" s="249"/>
      <c r="R9" s="248"/>
      <c r="S9" s="250"/>
      <c r="T9" s="247"/>
      <c r="U9" s="248"/>
      <c r="V9" s="249"/>
      <c r="W9" s="249"/>
      <c r="X9" s="248"/>
      <c r="Y9" s="250"/>
      <c r="Z9" s="247"/>
      <c r="AA9" s="248"/>
      <c r="AB9" s="249"/>
      <c r="AC9" s="249"/>
      <c r="AD9" s="248"/>
      <c r="AE9" s="250"/>
    </row>
    <row r="10" spans="2:63" x14ac:dyDescent="0.25">
      <c r="B10" s="247"/>
      <c r="C10" s="249"/>
      <c r="D10" s="249"/>
      <c r="E10" s="249"/>
      <c r="F10" s="249"/>
      <c r="G10" s="250"/>
      <c r="H10" s="247"/>
      <c r="I10" s="249" t="s">
        <v>417</v>
      </c>
      <c r="J10" s="249"/>
      <c r="K10" s="249"/>
      <c r="L10" s="249" t="s">
        <v>365</v>
      </c>
      <c r="M10" s="250"/>
      <c r="N10" s="247"/>
      <c r="O10" s="249" t="s">
        <v>417</v>
      </c>
      <c r="P10" s="249"/>
      <c r="Q10" s="249"/>
      <c r="R10" s="249"/>
      <c r="S10" s="250"/>
      <c r="T10" s="247"/>
      <c r="U10" s="249"/>
      <c r="V10" s="249"/>
      <c r="W10" s="249"/>
      <c r="X10" s="249"/>
      <c r="Y10" s="250"/>
      <c r="Z10" s="247"/>
      <c r="AA10" s="249"/>
      <c r="AB10" s="249"/>
      <c r="AC10" s="249"/>
      <c r="AD10" s="249"/>
      <c r="AE10" s="250"/>
      <c r="AT10" s="246" t="s">
        <v>242</v>
      </c>
      <c r="AU10" s="246" t="s">
        <v>248</v>
      </c>
      <c r="AV10" s="246" t="s">
        <v>244</v>
      </c>
      <c r="AW10" s="246" t="s">
        <v>246</v>
      </c>
    </row>
    <row r="11" spans="2:63" x14ac:dyDescent="0.25">
      <c r="B11" s="247"/>
      <c r="C11" s="249"/>
      <c r="D11" s="249"/>
      <c r="E11" s="249"/>
      <c r="F11" s="249"/>
      <c r="G11" s="250"/>
      <c r="H11" s="247"/>
      <c r="I11" s="249" t="s">
        <v>417</v>
      </c>
      <c r="J11" s="249"/>
      <c r="K11" s="249"/>
      <c r="L11" s="249" t="s">
        <v>365</v>
      </c>
      <c r="M11" s="250"/>
      <c r="N11" s="247"/>
      <c r="O11" s="249" t="s">
        <v>417</v>
      </c>
      <c r="P11" s="249"/>
      <c r="Q11" s="249"/>
      <c r="R11" s="249"/>
      <c r="S11" s="250"/>
      <c r="T11" s="247"/>
      <c r="U11" s="249"/>
      <c r="V11" s="249"/>
      <c r="W11" s="249"/>
      <c r="X11" s="249"/>
      <c r="Y11" s="250"/>
      <c r="Z11" s="247"/>
      <c r="AA11" s="249"/>
      <c r="AB11" s="249"/>
      <c r="AC11" s="249"/>
      <c r="AD11" s="249"/>
      <c r="AE11" s="250"/>
      <c r="AT11" s="389"/>
      <c r="AU11" s="393"/>
      <c r="AV11" s="390"/>
      <c r="AW11" s="246"/>
      <c r="AX11" s="246"/>
      <c r="AY11" s="246"/>
    </row>
    <row r="12" spans="2:63" x14ac:dyDescent="0.25">
      <c r="B12" s="247"/>
      <c r="C12" s="248"/>
      <c r="D12" s="249"/>
      <c r="E12" s="249"/>
      <c r="F12" s="248"/>
      <c r="G12" s="250"/>
      <c r="H12" s="247"/>
      <c r="I12" s="248" t="s">
        <v>417</v>
      </c>
      <c r="J12" s="249" t="s">
        <v>417</v>
      </c>
      <c r="K12" s="249"/>
      <c r="L12" s="248" t="s">
        <v>365</v>
      </c>
      <c r="M12" s="250" t="s">
        <v>365</v>
      </c>
      <c r="N12" s="247" t="s">
        <v>365</v>
      </c>
      <c r="O12" s="248" t="s">
        <v>365</v>
      </c>
      <c r="P12" s="249"/>
      <c r="Q12" s="249" t="s">
        <v>417</v>
      </c>
      <c r="R12" s="248" t="s">
        <v>417</v>
      </c>
      <c r="S12" s="250"/>
      <c r="T12" s="247"/>
      <c r="U12" s="248"/>
      <c r="V12" s="249"/>
      <c r="W12" s="249"/>
      <c r="X12" s="248"/>
      <c r="Y12" s="250"/>
      <c r="Z12" s="247"/>
      <c r="AA12" s="248"/>
      <c r="AB12" s="249"/>
      <c r="AC12" s="249"/>
      <c r="AD12" s="248"/>
      <c r="AE12" s="250"/>
      <c r="AT12" s="396"/>
      <c r="AU12" s="394"/>
      <c r="AV12" s="397"/>
      <c r="AW12" s="246"/>
      <c r="AX12" s="246"/>
      <c r="AY12" s="246"/>
    </row>
    <row r="13" spans="2:63" x14ac:dyDescent="0.25">
      <c r="B13" s="251"/>
      <c r="C13" s="252"/>
      <c r="D13" s="252"/>
      <c r="E13" s="252"/>
      <c r="F13" s="252"/>
      <c r="G13" s="253"/>
      <c r="H13" s="251"/>
      <c r="I13" s="252" t="s">
        <v>417</v>
      </c>
      <c r="J13" s="252"/>
      <c r="K13" s="252"/>
      <c r="L13" s="252" t="s">
        <v>365</v>
      </c>
      <c r="M13" s="253"/>
      <c r="N13" s="251"/>
      <c r="O13" s="252" t="s">
        <v>365</v>
      </c>
      <c r="P13" s="252"/>
      <c r="Q13" s="252"/>
      <c r="R13" s="252"/>
      <c r="S13" s="253"/>
      <c r="T13" s="251"/>
      <c r="U13" s="252"/>
      <c r="V13" s="252"/>
      <c r="W13" s="252"/>
      <c r="X13" s="252"/>
      <c r="Y13" s="253"/>
      <c r="Z13" s="251"/>
      <c r="AA13" s="252"/>
      <c r="AB13" s="252"/>
      <c r="AC13" s="252"/>
      <c r="AD13" s="252"/>
      <c r="AE13" s="253"/>
      <c r="AH13" s="246">
        <f>32*1024</f>
        <v>32768</v>
      </c>
      <c r="AT13" s="391"/>
      <c r="AU13" s="395"/>
      <c r="AV13" s="392"/>
      <c r="AW13" s="246"/>
      <c r="AX13" s="246"/>
      <c r="AY13" s="246"/>
    </row>
    <row r="14" spans="2:63" x14ac:dyDescent="0.25">
      <c r="B14" s="243"/>
      <c r="C14" s="244"/>
      <c r="D14" s="244"/>
      <c r="E14" s="244"/>
      <c r="F14" s="244"/>
      <c r="G14" s="245"/>
      <c r="H14" s="243"/>
      <c r="I14" s="244" t="s">
        <v>417</v>
      </c>
      <c r="J14" s="244"/>
      <c r="K14" s="244"/>
      <c r="L14" s="244" t="s">
        <v>365</v>
      </c>
      <c r="M14" s="245"/>
      <c r="N14" s="243"/>
      <c r="O14" s="244" t="s">
        <v>365</v>
      </c>
      <c r="P14" s="244"/>
      <c r="Q14" s="244"/>
      <c r="R14" s="244"/>
      <c r="S14" s="245"/>
      <c r="T14" s="243"/>
      <c r="U14" s="244"/>
      <c r="V14" s="244"/>
      <c r="W14" s="244"/>
      <c r="X14" s="244"/>
      <c r="Y14" s="245"/>
      <c r="Z14" s="243"/>
      <c r="AA14" s="244"/>
      <c r="AB14" s="244"/>
      <c r="AC14" s="244"/>
      <c r="AD14" s="244"/>
      <c r="AE14" s="245"/>
      <c r="AH14" s="246">
        <v>16</v>
      </c>
      <c r="AV14" s="246"/>
      <c r="AW14" s="246"/>
      <c r="AX14" s="246"/>
      <c r="AY14" s="246"/>
    </row>
    <row r="15" spans="2:63" x14ac:dyDescent="0.25">
      <c r="B15" s="247"/>
      <c r="C15" s="248"/>
      <c r="D15" s="249"/>
      <c r="E15" s="249"/>
      <c r="F15" s="248"/>
      <c r="G15" s="250"/>
      <c r="H15" s="247"/>
      <c r="I15" s="248" t="s">
        <v>417</v>
      </c>
      <c r="J15" s="249" t="s">
        <v>417</v>
      </c>
      <c r="K15" s="249"/>
      <c r="L15" s="248" t="s">
        <v>365</v>
      </c>
      <c r="M15" s="250"/>
      <c r="N15" s="247" t="s">
        <v>365</v>
      </c>
      <c r="O15" s="248" t="s">
        <v>365</v>
      </c>
      <c r="P15" s="249"/>
      <c r="Q15" s="249"/>
      <c r="R15" s="248"/>
      <c r="S15" s="250"/>
      <c r="T15" s="247"/>
      <c r="U15" s="248"/>
      <c r="V15" s="249"/>
      <c r="W15" s="249"/>
      <c r="X15" s="248"/>
      <c r="Y15" s="250"/>
      <c r="Z15" s="247"/>
      <c r="AA15" s="248"/>
      <c r="AB15" s="249"/>
      <c r="AC15" s="249"/>
      <c r="AD15" s="248"/>
      <c r="AE15" s="250"/>
      <c r="AH15" s="246">
        <v>5</v>
      </c>
      <c r="AT15" s="84" t="s">
        <v>242</v>
      </c>
      <c r="AU15" s="84" t="s">
        <v>246</v>
      </c>
      <c r="AY15" s="84" t="s">
        <v>242</v>
      </c>
      <c r="AZ15" s="246" t="s">
        <v>244</v>
      </c>
      <c r="BD15" s="246" t="s">
        <v>248</v>
      </c>
      <c r="BE15" s="246" t="s">
        <v>244</v>
      </c>
      <c r="BI15" s="246" t="s">
        <v>248</v>
      </c>
      <c r="BJ15" s="246" t="s">
        <v>246</v>
      </c>
    </row>
    <row r="16" spans="2:63" x14ac:dyDescent="0.25">
      <c r="B16" s="247"/>
      <c r="C16" s="249"/>
      <c r="D16" s="249"/>
      <c r="E16" s="249"/>
      <c r="F16" s="249"/>
      <c r="G16" s="250"/>
      <c r="H16" s="247"/>
      <c r="I16" s="249"/>
      <c r="J16" s="249"/>
      <c r="K16" s="249"/>
      <c r="L16" s="249"/>
      <c r="M16" s="250"/>
      <c r="N16" s="247"/>
      <c r="O16" s="249"/>
      <c r="P16" s="249"/>
      <c r="Q16" s="249"/>
      <c r="R16" s="249"/>
      <c r="S16" s="250"/>
      <c r="T16" s="247"/>
      <c r="U16" s="249"/>
      <c r="V16" s="249"/>
      <c r="W16" s="249"/>
      <c r="X16" s="249"/>
      <c r="Y16" s="250"/>
      <c r="Z16" s="247"/>
      <c r="AA16" s="249"/>
      <c r="AB16" s="249"/>
      <c r="AC16" s="249"/>
      <c r="AD16" s="249"/>
      <c r="AE16" s="250"/>
      <c r="AH16" s="246">
        <f>AH13/(AH14*AH15)</f>
        <v>409.6</v>
      </c>
      <c r="AT16" s="389"/>
      <c r="AU16" s="393"/>
      <c r="AV16" s="390"/>
      <c r="AY16" s="389"/>
      <c r="AZ16" s="393"/>
      <c r="BA16" s="390"/>
      <c r="BD16" s="389"/>
      <c r="BE16" s="398"/>
      <c r="BF16" s="402"/>
      <c r="BI16" s="389"/>
      <c r="BJ16" s="398"/>
      <c r="BK16" s="390"/>
    </row>
    <row r="17" spans="2:63" x14ac:dyDescent="0.25">
      <c r="B17" s="247"/>
      <c r="C17" s="249"/>
      <c r="D17" s="249"/>
      <c r="E17" s="249"/>
      <c r="F17" s="249"/>
      <c r="G17" s="250"/>
      <c r="H17" s="247"/>
      <c r="I17" s="249"/>
      <c r="J17" s="249"/>
      <c r="K17" s="249"/>
      <c r="L17" s="249"/>
      <c r="M17" s="250"/>
      <c r="N17" s="247"/>
      <c r="O17" s="249"/>
      <c r="P17" s="249"/>
      <c r="Q17" s="249"/>
      <c r="R17" s="249"/>
      <c r="S17" s="250"/>
      <c r="T17" s="247"/>
      <c r="U17" s="249"/>
      <c r="V17" s="249"/>
      <c r="W17" s="249"/>
      <c r="X17" s="249"/>
      <c r="Y17" s="250"/>
      <c r="Z17" s="247"/>
      <c r="AA17" s="249"/>
      <c r="AB17" s="249"/>
      <c r="AC17" s="249"/>
      <c r="AD17" s="249"/>
      <c r="AE17" s="250"/>
      <c r="AT17" s="400"/>
      <c r="AU17" s="394"/>
      <c r="AV17" s="397"/>
      <c r="AY17" s="396"/>
      <c r="AZ17" s="394"/>
      <c r="BA17" s="401"/>
      <c r="BD17" s="396"/>
      <c r="BE17" s="394"/>
      <c r="BF17" s="401"/>
      <c r="BI17" s="400"/>
      <c r="BJ17" s="394"/>
      <c r="BK17" s="397"/>
    </row>
    <row r="18" spans="2:63" x14ac:dyDescent="0.25">
      <c r="B18" s="247"/>
      <c r="C18" s="248"/>
      <c r="D18" s="249"/>
      <c r="E18" s="249"/>
      <c r="F18" s="248"/>
      <c r="G18" s="250"/>
      <c r="H18" s="247"/>
      <c r="I18" s="248"/>
      <c r="J18" s="249"/>
      <c r="K18" s="249"/>
      <c r="L18" s="248"/>
      <c r="M18" s="250"/>
      <c r="N18" s="247"/>
      <c r="O18" s="248"/>
      <c r="P18" s="249"/>
      <c r="Q18" s="249"/>
      <c r="R18" s="248"/>
      <c r="S18" s="250"/>
      <c r="T18" s="247"/>
      <c r="U18" s="248"/>
      <c r="V18" s="249"/>
      <c r="W18" s="249"/>
      <c r="X18" s="248"/>
      <c r="Y18" s="250"/>
      <c r="Z18" s="247"/>
      <c r="AA18" s="248"/>
      <c r="AB18" s="249"/>
      <c r="AC18" s="249"/>
      <c r="AD18" s="248"/>
      <c r="AE18" s="250"/>
      <c r="AT18" s="391"/>
      <c r="AU18" s="399"/>
      <c r="AV18" s="392"/>
      <c r="AY18" s="391"/>
      <c r="AZ18" s="399"/>
      <c r="BA18" s="392"/>
      <c r="BD18" s="391"/>
      <c r="BE18" s="395"/>
      <c r="BF18" s="392"/>
      <c r="BI18" s="391"/>
      <c r="BJ18" s="395"/>
      <c r="BK18" s="392"/>
    </row>
    <row r="19" spans="2:63" x14ac:dyDescent="0.25">
      <c r="B19" s="251"/>
      <c r="C19" s="252"/>
      <c r="D19" s="252"/>
      <c r="E19" s="252"/>
      <c r="F19" s="252"/>
      <c r="G19" s="253"/>
      <c r="H19" s="251"/>
      <c r="I19" s="252"/>
      <c r="J19" s="252"/>
      <c r="K19" s="252"/>
      <c r="L19" s="252"/>
      <c r="M19" s="253"/>
      <c r="N19" s="251"/>
      <c r="O19" s="252"/>
      <c r="P19" s="252"/>
      <c r="Q19" s="252"/>
      <c r="R19" s="252"/>
      <c r="S19" s="253"/>
      <c r="T19" s="251"/>
      <c r="U19" s="252"/>
      <c r="V19" s="252"/>
      <c r="W19" s="252"/>
      <c r="X19" s="252"/>
      <c r="Y19" s="253"/>
      <c r="Z19" s="251"/>
      <c r="AA19" s="252"/>
      <c r="AB19" s="252"/>
      <c r="AC19" s="252"/>
      <c r="AD19" s="252"/>
      <c r="AE19" s="253"/>
      <c r="AZ19" s="84"/>
    </row>
    <row r="20" spans="2:63" x14ac:dyDescent="0.25">
      <c r="B20" s="243"/>
      <c r="C20" s="244"/>
      <c r="D20" s="244"/>
      <c r="E20" s="244"/>
      <c r="F20" s="244"/>
      <c r="G20" s="245"/>
      <c r="H20" s="243"/>
      <c r="I20" s="244"/>
      <c r="J20" s="244"/>
      <c r="K20" s="244"/>
      <c r="L20" s="244"/>
      <c r="M20" s="245"/>
      <c r="N20" s="243"/>
      <c r="O20" s="244"/>
      <c r="P20" s="244"/>
      <c r="Q20" s="244"/>
      <c r="R20" s="244"/>
      <c r="S20" s="245"/>
      <c r="T20" s="243"/>
      <c r="U20" s="244"/>
      <c r="V20" s="244"/>
      <c r="W20" s="244"/>
      <c r="X20" s="244"/>
      <c r="Y20" s="245"/>
      <c r="Z20" s="243"/>
      <c r="AA20" s="244"/>
      <c r="AB20" s="244"/>
      <c r="AC20" s="244"/>
      <c r="AD20" s="244"/>
      <c r="AE20" s="245"/>
      <c r="AT20" s="84" t="s">
        <v>242</v>
      </c>
      <c r="AU20" s="84" t="s">
        <v>244</v>
      </c>
      <c r="AV20" s="84" t="s">
        <v>246</v>
      </c>
      <c r="AY20" s="84" t="s">
        <v>242</v>
      </c>
      <c r="AZ20" s="84" t="s">
        <v>248</v>
      </c>
      <c r="BA20" s="246" t="s">
        <v>244</v>
      </c>
      <c r="BD20" s="246" t="s">
        <v>248</v>
      </c>
      <c r="BE20" s="246" t="s">
        <v>244</v>
      </c>
      <c r="BF20" s="246" t="s">
        <v>246</v>
      </c>
      <c r="BI20" s="246" t="s">
        <v>242</v>
      </c>
      <c r="BJ20" s="246" t="s">
        <v>248</v>
      </c>
      <c r="BK20" s="246" t="s">
        <v>246</v>
      </c>
    </row>
    <row r="21" spans="2:63" x14ac:dyDescent="0.25">
      <c r="B21" s="247"/>
      <c r="C21" s="248"/>
      <c r="D21" s="249"/>
      <c r="E21" s="249"/>
      <c r="F21" s="248"/>
      <c r="G21" s="250"/>
      <c r="H21" s="247"/>
      <c r="I21" s="248"/>
      <c r="J21" s="249"/>
      <c r="K21" s="249"/>
      <c r="L21" s="248"/>
      <c r="M21" s="250"/>
      <c r="N21" s="247"/>
      <c r="O21" s="248"/>
      <c r="P21" s="249"/>
      <c r="Q21" s="249"/>
      <c r="R21" s="248"/>
      <c r="S21" s="250"/>
      <c r="T21" s="247"/>
      <c r="U21" s="248"/>
      <c r="V21" s="249"/>
      <c r="W21" s="249"/>
      <c r="X21" s="248"/>
      <c r="Y21" s="250"/>
      <c r="Z21" s="247"/>
      <c r="AA21" s="248"/>
      <c r="AB21" s="249"/>
      <c r="AC21" s="249"/>
      <c r="AD21" s="248"/>
      <c r="AE21" s="250"/>
      <c r="AT21" s="389"/>
      <c r="AU21" s="393"/>
      <c r="AV21" s="390"/>
      <c r="AY21" s="389"/>
      <c r="AZ21" s="393"/>
      <c r="BA21" s="390"/>
      <c r="BD21" s="389"/>
      <c r="BE21" s="398"/>
      <c r="BF21" s="390"/>
      <c r="BI21" s="389"/>
      <c r="BJ21" s="393"/>
      <c r="BK21" s="390"/>
    </row>
    <row r="22" spans="2:63" x14ac:dyDescent="0.25">
      <c r="B22" s="247"/>
      <c r="C22" s="249"/>
      <c r="D22" s="249"/>
      <c r="E22" s="249"/>
      <c r="F22" s="249"/>
      <c r="G22" s="250"/>
      <c r="H22" s="247"/>
      <c r="I22" s="249"/>
      <c r="J22" s="249"/>
      <c r="K22" s="249"/>
      <c r="L22" s="249"/>
      <c r="M22" s="250"/>
      <c r="N22" s="247"/>
      <c r="O22" s="249"/>
      <c r="P22" s="249"/>
      <c r="Q22" s="249"/>
      <c r="R22" s="249"/>
      <c r="S22" s="250"/>
      <c r="T22" s="247"/>
      <c r="U22" s="249"/>
      <c r="V22" s="249"/>
      <c r="W22" s="249"/>
      <c r="X22" s="249"/>
      <c r="Y22" s="250"/>
      <c r="Z22" s="247"/>
      <c r="AA22" s="249"/>
      <c r="AB22" s="249"/>
      <c r="AC22" s="249"/>
      <c r="AD22" s="249"/>
      <c r="AE22" s="250"/>
      <c r="AT22" s="396"/>
      <c r="AU22" s="394"/>
      <c r="AV22" s="397"/>
      <c r="AY22" s="396"/>
      <c r="AZ22" s="394"/>
      <c r="BA22" s="401"/>
      <c r="BD22" s="396"/>
      <c r="BE22" s="394"/>
      <c r="BF22" s="397"/>
      <c r="BI22" s="400"/>
      <c r="BJ22" s="394"/>
      <c r="BK22" s="397"/>
    </row>
    <row r="23" spans="2:63" x14ac:dyDescent="0.25">
      <c r="B23" s="247"/>
      <c r="C23" s="249"/>
      <c r="D23" s="249"/>
      <c r="E23" s="249"/>
      <c r="F23" s="249"/>
      <c r="G23" s="250"/>
      <c r="H23" s="247"/>
      <c r="I23" s="249"/>
      <c r="J23" s="249"/>
      <c r="K23" s="249"/>
      <c r="L23" s="249"/>
      <c r="M23" s="250"/>
      <c r="N23" s="247"/>
      <c r="O23" s="249"/>
      <c r="P23" s="249"/>
      <c r="Q23" s="249"/>
      <c r="R23" s="249"/>
      <c r="S23" s="250"/>
      <c r="T23" s="247"/>
      <c r="U23" s="249"/>
      <c r="V23" s="249"/>
      <c r="W23" s="249"/>
      <c r="X23" s="249"/>
      <c r="Y23" s="250"/>
      <c r="Z23" s="247"/>
      <c r="AA23" s="249"/>
      <c r="AB23" s="249"/>
      <c r="AC23" s="249"/>
      <c r="AD23" s="249"/>
      <c r="AE23" s="250"/>
      <c r="AT23" s="391"/>
      <c r="AU23" s="399"/>
      <c r="AV23" s="392"/>
      <c r="AY23" s="391"/>
      <c r="AZ23" s="395"/>
      <c r="BA23" s="392"/>
      <c r="BD23" s="391"/>
      <c r="BE23" s="395"/>
      <c r="BF23" s="392"/>
      <c r="BI23" s="391"/>
      <c r="BJ23" s="395"/>
      <c r="BK23" s="392"/>
    </row>
    <row r="24" spans="2:63" x14ac:dyDescent="0.25">
      <c r="B24" s="247"/>
      <c r="C24" s="248"/>
      <c r="D24" s="249"/>
      <c r="E24" s="249"/>
      <c r="F24" s="248"/>
      <c r="G24" s="250"/>
      <c r="H24" s="247"/>
      <c r="I24" s="248"/>
      <c r="J24" s="249"/>
      <c r="K24" s="249"/>
      <c r="L24" s="248"/>
      <c r="M24" s="250"/>
      <c r="N24" s="247"/>
      <c r="O24" s="248"/>
      <c r="P24" s="249"/>
      <c r="Q24" s="249"/>
      <c r="R24" s="248"/>
      <c r="S24" s="250"/>
      <c r="T24" s="247"/>
      <c r="U24" s="248"/>
      <c r="V24" s="249"/>
      <c r="W24" s="249"/>
      <c r="X24" s="248"/>
      <c r="Y24" s="250"/>
      <c r="Z24" s="247"/>
      <c r="AA24" s="248"/>
      <c r="AB24" s="249"/>
      <c r="AC24" s="249"/>
      <c r="AD24" s="248"/>
      <c r="AE24" s="250"/>
      <c r="AZ24" s="84"/>
    </row>
    <row r="25" spans="2:63" x14ac:dyDescent="0.25">
      <c r="B25" s="251"/>
      <c r="C25" s="252"/>
      <c r="D25" s="252"/>
      <c r="E25" s="252"/>
      <c r="F25" s="252"/>
      <c r="G25" s="253"/>
      <c r="H25" s="251"/>
      <c r="I25" s="252"/>
      <c r="J25" s="252"/>
      <c r="K25" s="252"/>
      <c r="L25" s="252"/>
      <c r="M25" s="253"/>
      <c r="N25" s="251"/>
      <c r="O25" s="252"/>
      <c r="P25" s="252"/>
      <c r="Q25" s="252"/>
      <c r="R25" s="252"/>
      <c r="S25" s="253"/>
      <c r="T25" s="251"/>
      <c r="U25" s="252"/>
      <c r="V25" s="252"/>
      <c r="W25" s="252"/>
      <c r="X25" s="252"/>
      <c r="Y25" s="253"/>
      <c r="Z25" s="251"/>
      <c r="AA25" s="252"/>
      <c r="AB25" s="252"/>
      <c r="AC25" s="252"/>
      <c r="AD25" s="252"/>
      <c r="AE25" s="253"/>
      <c r="AT25" s="84" t="s">
        <v>244</v>
      </c>
      <c r="AU25" s="84" t="s">
        <v>246</v>
      </c>
      <c r="AY25" s="84" t="s">
        <v>242</v>
      </c>
      <c r="AZ25" s="84" t="s">
        <v>248</v>
      </c>
    </row>
    <row r="26" spans="2:63" x14ac:dyDescent="0.25">
      <c r="B26" s="243"/>
      <c r="C26" s="244"/>
      <c r="D26" s="244"/>
      <c r="E26" s="244"/>
      <c r="F26" s="244"/>
      <c r="G26" s="245"/>
      <c r="H26" s="243"/>
      <c r="I26" s="244"/>
      <c r="J26" s="244"/>
      <c r="K26" s="244"/>
      <c r="L26" s="244"/>
      <c r="M26" s="245"/>
      <c r="N26" s="243"/>
      <c r="O26" s="244"/>
      <c r="P26" s="244"/>
      <c r="Q26" s="244"/>
      <c r="R26" s="244"/>
      <c r="S26" s="245"/>
      <c r="T26" s="243"/>
      <c r="U26" s="244"/>
      <c r="V26" s="244"/>
      <c r="W26" s="244"/>
      <c r="X26" s="244"/>
      <c r="Y26" s="245"/>
      <c r="Z26" s="243"/>
      <c r="AA26" s="244"/>
      <c r="AB26" s="244"/>
      <c r="AC26" s="244"/>
      <c r="AD26" s="244"/>
      <c r="AE26" s="245"/>
      <c r="AK26" s="254" t="s">
        <v>575</v>
      </c>
      <c r="AT26" s="389"/>
      <c r="AU26" s="398"/>
      <c r="AV26" s="390"/>
      <c r="AY26" s="389"/>
      <c r="AZ26" s="393"/>
      <c r="BA26" s="390"/>
      <c r="BF26" s="403"/>
    </row>
    <row r="27" spans="2:63" x14ac:dyDescent="0.25">
      <c r="B27" s="247"/>
      <c r="C27" s="248"/>
      <c r="D27" s="249"/>
      <c r="E27" s="249"/>
      <c r="F27" s="248"/>
      <c r="G27" s="250"/>
      <c r="H27" s="247"/>
      <c r="I27" s="248"/>
      <c r="J27" s="249"/>
      <c r="K27" s="249"/>
      <c r="L27" s="248"/>
      <c r="M27" s="250"/>
      <c r="N27" s="247"/>
      <c r="O27" s="248"/>
      <c r="P27" s="249"/>
      <c r="Q27" s="249"/>
      <c r="R27" s="248"/>
      <c r="S27" s="250"/>
      <c r="T27" s="247"/>
      <c r="U27" s="248"/>
      <c r="V27" s="249"/>
      <c r="W27" s="249"/>
      <c r="X27" s="248"/>
      <c r="Y27" s="250"/>
      <c r="Z27" s="247"/>
      <c r="AA27" s="248"/>
      <c r="AB27" s="249"/>
      <c r="AC27" s="249"/>
      <c r="AD27" s="248"/>
      <c r="AE27" s="250"/>
      <c r="AK27" s="254" t="s">
        <v>576</v>
      </c>
      <c r="AT27" s="396"/>
      <c r="AU27" s="394"/>
      <c r="AV27" s="397"/>
      <c r="AY27" s="400"/>
      <c r="AZ27" s="394"/>
      <c r="BA27" s="401"/>
    </row>
    <row r="28" spans="2:63" x14ac:dyDescent="0.25">
      <c r="B28" s="247"/>
      <c r="C28" s="249"/>
      <c r="D28" s="249"/>
      <c r="E28" s="249"/>
      <c r="F28" s="249"/>
      <c r="G28" s="250"/>
      <c r="H28" s="247"/>
      <c r="I28" s="249"/>
      <c r="J28" s="249"/>
      <c r="K28" s="249"/>
      <c r="L28" s="249"/>
      <c r="M28" s="250"/>
      <c r="N28" s="247"/>
      <c r="O28" s="249"/>
      <c r="P28" s="249"/>
      <c r="Q28" s="249"/>
      <c r="R28" s="249"/>
      <c r="S28" s="250"/>
      <c r="T28" s="247"/>
      <c r="U28" s="249"/>
      <c r="V28" s="249"/>
      <c r="W28" s="249"/>
      <c r="X28" s="249"/>
      <c r="Y28" s="250"/>
      <c r="Z28" s="247"/>
      <c r="AA28" s="249"/>
      <c r="AB28" s="249"/>
      <c r="AC28" s="249"/>
      <c r="AD28" s="249"/>
      <c r="AE28" s="250"/>
      <c r="AT28" s="391"/>
      <c r="AU28" s="399"/>
      <c r="AV28" s="392"/>
      <c r="AY28" s="391"/>
      <c r="AZ28" s="395"/>
      <c r="BA28" s="392"/>
    </row>
    <row r="29" spans="2:63" x14ac:dyDescent="0.25">
      <c r="B29" s="247"/>
      <c r="C29" s="249"/>
      <c r="D29" s="249"/>
      <c r="E29" s="249"/>
      <c r="F29" s="249"/>
      <c r="G29" s="250"/>
      <c r="H29" s="247"/>
      <c r="I29" s="249"/>
      <c r="J29" s="249"/>
      <c r="K29" s="249"/>
      <c r="L29" s="249"/>
      <c r="M29" s="250"/>
      <c r="N29" s="247"/>
      <c r="O29" s="249"/>
      <c r="P29" s="249"/>
      <c r="Q29" s="249"/>
      <c r="R29" s="249"/>
      <c r="S29" s="250"/>
      <c r="T29" s="247"/>
      <c r="U29" s="249"/>
      <c r="V29" s="249"/>
      <c r="W29" s="249"/>
      <c r="X29" s="249"/>
      <c r="Y29" s="250"/>
      <c r="Z29" s="247"/>
      <c r="AA29" s="249"/>
      <c r="AB29" s="249"/>
      <c r="AC29" s="249"/>
      <c r="AD29" s="249"/>
      <c r="AE29" s="250"/>
    </row>
    <row r="30" spans="2:63" x14ac:dyDescent="0.25">
      <c r="B30" s="247"/>
      <c r="C30" s="248"/>
      <c r="D30" s="249"/>
      <c r="E30" s="249"/>
      <c r="F30" s="248"/>
      <c r="G30" s="250"/>
      <c r="H30" s="247"/>
      <c r="I30" s="248"/>
      <c r="J30" s="249"/>
      <c r="K30" s="249"/>
      <c r="L30" s="248"/>
      <c r="M30" s="250"/>
      <c r="N30" s="247"/>
      <c r="O30" s="248"/>
      <c r="P30" s="249"/>
      <c r="Q30" s="249"/>
      <c r="R30" s="248"/>
      <c r="S30" s="250"/>
      <c r="T30" s="247"/>
      <c r="U30" s="248"/>
      <c r="V30" s="249"/>
      <c r="W30" s="249"/>
      <c r="X30" s="248"/>
      <c r="Y30" s="250"/>
      <c r="Z30" s="247"/>
      <c r="AA30" s="248"/>
      <c r="AB30" s="249"/>
      <c r="AC30" s="249"/>
      <c r="AD30" s="248"/>
      <c r="AE30" s="250"/>
    </row>
    <row r="31" spans="2:63" x14ac:dyDescent="0.25">
      <c r="B31" s="251"/>
      <c r="C31" s="252"/>
      <c r="D31" s="252"/>
      <c r="E31" s="252"/>
      <c r="F31" s="252"/>
      <c r="G31" s="253"/>
      <c r="H31" s="251"/>
      <c r="I31" s="252"/>
      <c r="J31" s="252"/>
      <c r="K31" s="252"/>
      <c r="L31" s="252"/>
      <c r="M31" s="253"/>
      <c r="N31" s="251"/>
      <c r="O31" s="252"/>
      <c r="P31" s="252"/>
      <c r="Q31" s="252"/>
      <c r="R31" s="252"/>
      <c r="S31" s="253"/>
      <c r="T31" s="251"/>
      <c r="U31" s="252"/>
      <c r="V31" s="252"/>
      <c r="W31" s="252"/>
      <c r="X31" s="252"/>
      <c r="Y31" s="253"/>
      <c r="Z31" s="251"/>
      <c r="AA31" s="252"/>
      <c r="AB31" s="252"/>
      <c r="AC31" s="252"/>
      <c r="AD31" s="252"/>
      <c r="AE31" s="253"/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8"/>
  <sheetViews>
    <sheetView zoomScale="75" zoomScaleNormal="75" workbookViewId="0">
      <selection activeCell="AW9" sqref="AW9"/>
    </sheetView>
  </sheetViews>
  <sheetFormatPr defaultColWidth="2.42578125" defaultRowHeight="15" x14ac:dyDescent="0.25"/>
  <sheetData>
    <row r="1" spans="1:59" x14ac:dyDescent="0.2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t="s">
        <v>419</v>
      </c>
      <c r="AP1" s="237"/>
      <c r="AQ1" s="65">
        <v>0</v>
      </c>
      <c r="AR1" s="65">
        <f t="shared" ref="AR1:BF1" si="2">AQ1+1</f>
        <v>1</v>
      </c>
      <c r="AS1" s="65">
        <f t="shared" si="2"/>
        <v>2</v>
      </c>
      <c r="AT1" s="65">
        <f t="shared" si="2"/>
        <v>3</v>
      </c>
      <c r="AU1" s="65">
        <f t="shared" si="2"/>
        <v>4</v>
      </c>
      <c r="AV1" s="65">
        <f t="shared" si="2"/>
        <v>5</v>
      </c>
      <c r="AW1" s="65">
        <f t="shared" si="2"/>
        <v>6</v>
      </c>
      <c r="AX1" s="65">
        <f t="shared" si="2"/>
        <v>7</v>
      </c>
      <c r="AY1" s="65">
        <f t="shared" si="2"/>
        <v>8</v>
      </c>
      <c r="AZ1" s="65">
        <f t="shared" si="2"/>
        <v>9</v>
      </c>
      <c r="BA1" s="65">
        <f t="shared" si="2"/>
        <v>10</v>
      </c>
      <c r="BB1" s="65">
        <f t="shared" si="2"/>
        <v>11</v>
      </c>
      <c r="BC1" s="65">
        <f t="shared" si="2"/>
        <v>12</v>
      </c>
      <c r="BD1" s="65">
        <f t="shared" si="2"/>
        <v>13</v>
      </c>
      <c r="BE1" s="65">
        <f t="shared" si="2"/>
        <v>14</v>
      </c>
      <c r="BF1" s="65">
        <f t="shared" si="2"/>
        <v>15</v>
      </c>
      <c r="BG1" s="237" t="s">
        <v>394</v>
      </c>
    </row>
    <row r="2" spans="1:59" x14ac:dyDescent="0.25">
      <c r="A2" s="65">
        <v>0</v>
      </c>
      <c r="B2" s="66"/>
      <c r="C2" s="67"/>
      <c r="D2" s="67"/>
      <c r="E2" s="68"/>
      <c r="F2" s="67"/>
      <c r="G2" s="67"/>
      <c r="H2" s="67"/>
      <c r="I2" s="67"/>
      <c r="J2" s="67"/>
      <c r="K2" s="67"/>
      <c r="L2" s="67"/>
      <c r="M2" s="67"/>
      <c r="N2" s="68"/>
      <c r="O2" s="67"/>
      <c r="P2" s="67"/>
      <c r="Q2" s="69"/>
      <c r="S2" s="65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3"/>
      <c r="AP2" s="65">
        <v>0</v>
      </c>
      <c r="AQ2" s="611"/>
      <c r="AR2" s="318"/>
      <c r="AS2" s="318"/>
      <c r="AT2" s="318"/>
      <c r="AU2" s="318"/>
      <c r="AV2" s="318"/>
      <c r="AW2" s="318"/>
      <c r="AX2" s="318"/>
      <c r="AY2" s="318"/>
      <c r="AZ2" s="318"/>
      <c r="BA2" s="307"/>
      <c r="BB2" s="318"/>
      <c r="BC2" s="318"/>
      <c r="BD2" s="318"/>
      <c r="BE2" s="318"/>
      <c r="BF2" s="612"/>
      <c r="BG2" s="65"/>
    </row>
    <row r="3" spans="1:59" x14ac:dyDescent="0.25">
      <c r="A3" s="65">
        <f>A2+1</f>
        <v>1</v>
      </c>
      <c r="B3" s="70"/>
      <c r="C3" s="71" t="s">
        <v>241</v>
      </c>
      <c r="D3" s="71"/>
      <c r="E3" s="72" t="s">
        <v>258</v>
      </c>
      <c r="F3" s="71"/>
      <c r="G3" s="71"/>
      <c r="H3" s="71"/>
      <c r="I3" s="71" t="s">
        <v>242</v>
      </c>
      <c r="J3" s="71"/>
      <c r="K3" s="71"/>
      <c r="L3" s="71"/>
      <c r="M3" s="71"/>
      <c r="N3" s="72" t="s">
        <v>257</v>
      </c>
      <c r="O3" s="71"/>
      <c r="P3" s="71" t="s">
        <v>243</v>
      </c>
      <c r="Q3" s="73"/>
      <c r="S3" s="65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3"/>
      <c r="AP3" s="65">
        <f>AP2+1</f>
        <v>1</v>
      </c>
      <c r="AQ3" s="320"/>
      <c r="AR3" s="328"/>
      <c r="AS3" s="328"/>
      <c r="AT3" s="328"/>
      <c r="AU3" s="328"/>
      <c r="AV3" s="328"/>
      <c r="AW3" s="328"/>
      <c r="AX3" s="328"/>
      <c r="AY3" s="328"/>
      <c r="AZ3" s="328"/>
      <c r="BA3" s="328"/>
      <c r="BB3" s="328"/>
      <c r="BC3" s="328"/>
      <c r="BD3" s="328"/>
      <c r="BE3" s="328"/>
      <c r="BF3" s="319"/>
      <c r="BG3" s="65"/>
    </row>
    <row r="4" spans="1:59" x14ac:dyDescent="0.25">
      <c r="A4" s="65">
        <f t="shared" ref="A4:A17" si="4">A3+1</f>
        <v>2</v>
      </c>
      <c r="B4" s="70"/>
      <c r="C4" s="71"/>
      <c r="D4" s="71"/>
      <c r="E4" s="72"/>
      <c r="F4" s="71"/>
      <c r="G4" s="71"/>
      <c r="H4" s="71"/>
      <c r="I4" s="71"/>
      <c r="J4" s="71"/>
      <c r="K4" s="71"/>
      <c r="L4" s="71"/>
      <c r="M4" s="71"/>
      <c r="N4" s="72"/>
      <c r="O4" s="71"/>
      <c r="P4" s="71"/>
      <c r="Q4" s="73"/>
      <c r="S4" s="65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3"/>
      <c r="AP4" s="65">
        <f t="shared" ref="AP4:AP17" si="5">AP3+1</f>
        <v>2</v>
      </c>
      <c r="AQ4" s="320"/>
      <c r="AR4" s="328"/>
      <c r="AS4" s="239"/>
      <c r="AT4" s="239"/>
      <c r="AU4" s="239"/>
      <c r="AV4" s="239"/>
      <c r="AW4" s="239"/>
      <c r="AX4" s="239"/>
      <c r="AY4" s="239"/>
      <c r="AZ4" s="239"/>
      <c r="BA4" s="239"/>
      <c r="BB4" s="239"/>
      <c r="BC4" s="239"/>
      <c r="BD4" s="239"/>
      <c r="BE4" s="328"/>
      <c r="BF4" s="306"/>
      <c r="BG4" s="65"/>
    </row>
    <row r="5" spans="1:59" x14ac:dyDescent="0.25">
      <c r="A5" s="65">
        <f t="shared" si="4"/>
        <v>3</v>
      </c>
      <c r="B5" s="74"/>
      <c r="C5" s="72" t="s">
        <v>258</v>
      </c>
      <c r="D5" s="72"/>
      <c r="E5" s="81"/>
      <c r="F5" s="75"/>
      <c r="G5" s="75"/>
      <c r="H5" s="75"/>
      <c r="I5" s="75" t="s">
        <v>261</v>
      </c>
      <c r="J5" s="75"/>
      <c r="K5" s="75"/>
      <c r="L5" s="75"/>
      <c r="M5" s="75"/>
      <c r="N5" s="82"/>
      <c r="O5" s="72"/>
      <c r="P5" s="72" t="s">
        <v>257</v>
      </c>
      <c r="Q5" s="76"/>
      <c r="S5" s="65">
        <f t="shared" si="3"/>
        <v>12</v>
      </c>
      <c r="T5" s="16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26"/>
      <c r="AP5" s="65">
        <f t="shared" si="5"/>
        <v>3</v>
      </c>
      <c r="AQ5" s="320"/>
      <c r="AR5" s="328"/>
      <c r="AS5" s="239"/>
      <c r="AT5" s="239"/>
      <c r="AU5" s="17"/>
      <c r="AV5" s="17"/>
      <c r="AW5" s="17"/>
      <c r="AX5" s="17"/>
      <c r="AY5" s="17"/>
      <c r="AZ5" s="17"/>
      <c r="BA5" s="239"/>
      <c r="BB5" s="239"/>
      <c r="BC5" s="239"/>
      <c r="BD5" s="239"/>
      <c r="BE5" s="328"/>
      <c r="BF5" s="306"/>
      <c r="BG5" s="65"/>
    </row>
    <row r="6" spans="1:59" x14ac:dyDescent="0.25">
      <c r="A6" s="65">
        <f t="shared" si="4"/>
        <v>4</v>
      </c>
      <c r="B6" s="70"/>
      <c r="C6" s="71"/>
      <c r="D6" s="71"/>
      <c r="E6" s="75"/>
      <c r="F6" s="71"/>
      <c r="G6" s="71"/>
      <c r="H6" s="71"/>
      <c r="I6" s="71"/>
      <c r="J6" s="71"/>
      <c r="K6" s="71"/>
      <c r="L6" s="71"/>
      <c r="M6" s="71"/>
      <c r="N6" s="75"/>
      <c r="O6" s="71"/>
      <c r="P6" s="71"/>
      <c r="Q6" s="73"/>
      <c r="S6" s="65">
        <f t="shared" si="3"/>
        <v>11</v>
      </c>
      <c r="T6" s="16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26"/>
      <c r="AP6" s="65">
        <f t="shared" si="5"/>
        <v>4</v>
      </c>
      <c r="AQ6" s="320"/>
      <c r="AR6" s="328"/>
      <c r="AS6" s="239"/>
      <c r="AT6" s="239"/>
      <c r="AU6" s="17"/>
      <c r="AV6" s="17"/>
      <c r="AW6" s="239"/>
      <c r="AX6" s="17"/>
      <c r="AY6" s="17"/>
      <c r="AZ6" s="17"/>
      <c r="BA6" s="239"/>
      <c r="BB6" s="239"/>
      <c r="BC6" s="239"/>
      <c r="BD6" s="239"/>
      <c r="BE6" s="328"/>
      <c r="BF6" s="306"/>
      <c r="BG6" s="65"/>
    </row>
    <row r="7" spans="1:59" x14ac:dyDescent="0.25">
      <c r="A7" s="65">
        <f t="shared" si="4"/>
        <v>5</v>
      </c>
      <c r="B7" s="70"/>
      <c r="C7" s="71"/>
      <c r="D7" s="71"/>
      <c r="E7" s="75"/>
      <c r="F7" s="71"/>
      <c r="G7" s="71"/>
      <c r="H7" s="71"/>
      <c r="J7" s="71"/>
      <c r="K7" s="71"/>
      <c r="L7" s="71"/>
      <c r="M7" s="71"/>
      <c r="N7" s="75"/>
      <c r="O7" s="71"/>
      <c r="P7" s="71"/>
      <c r="Q7" s="73"/>
      <c r="S7" s="65">
        <f t="shared" si="3"/>
        <v>10</v>
      </c>
      <c r="T7" s="16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P7" s="65">
        <f t="shared" si="5"/>
        <v>5</v>
      </c>
      <c r="AQ7" s="320"/>
      <c r="AR7" s="328"/>
      <c r="AS7" s="239"/>
      <c r="AT7" s="239"/>
      <c r="AU7" s="17"/>
      <c r="AV7" s="17"/>
      <c r="AW7" s="17"/>
      <c r="AX7" s="17"/>
      <c r="AY7" s="17"/>
      <c r="AZ7" s="17"/>
      <c r="BA7" s="239"/>
      <c r="BB7" s="239"/>
      <c r="BC7" s="239"/>
      <c r="BD7" s="239"/>
      <c r="BE7" s="328"/>
      <c r="BF7" s="306"/>
      <c r="BG7" s="65"/>
    </row>
    <row r="8" spans="1:59" x14ac:dyDescent="0.25">
      <c r="A8" s="65">
        <f t="shared" si="4"/>
        <v>6</v>
      </c>
      <c r="B8" s="70"/>
      <c r="C8" s="65"/>
      <c r="D8" s="71"/>
      <c r="E8" s="75"/>
      <c r="F8" s="71"/>
      <c r="G8" s="17"/>
      <c r="H8" s="17"/>
      <c r="I8" s="17"/>
      <c r="J8" s="17"/>
      <c r="K8" s="17"/>
      <c r="L8" s="17"/>
      <c r="M8" s="71"/>
      <c r="N8" s="75"/>
      <c r="O8" s="71"/>
      <c r="P8" s="65"/>
      <c r="Q8" s="73"/>
      <c r="S8" s="65">
        <f t="shared" si="3"/>
        <v>9</v>
      </c>
      <c r="T8" s="10"/>
      <c r="AI8" s="9"/>
      <c r="AP8" s="65">
        <f t="shared" si="5"/>
        <v>6</v>
      </c>
      <c r="AQ8" s="305"/>
      <c r="AR8" s="221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221"/>
      <c r="BF8" s="306"/>
      <c r="BG8" s="65"/>
    </row>
    <row r="9" spans="1:59" x14ac:dyDescent="0.25">
      <c r="A9" s="65">
        <f t="shared" si="4"/>
        <v>7</v>
      </c>
      <c r="B9" s="70"/>
      <c r="C9" s="71" t="s">
        <v>244</v>
      </c>
      <c r="D9" s="71"/>
      <c r="E9" s="75"/>
      <c r="F9" s="71"/>
      <c r="G9" s="17"/>
      <c r="H9" s="17"/>
      <c r="I9" s="71" t="s">
        <v>245</v>
      </c>
      <c r="J9" s="17"/>
      <c r="K9" s="17"/>
      <c r="L9" s="17"/>
      <c r="M9" s="71"/>
      <c r="N9" s="75" t="s">
        <v>260</v>
      </c>
      <c r="O9" s="71"/>
      <c r="P9" s="71" t="s">
        <v>246</v>
      </c>
      <c r="Q9" s="73"/>
      <c r="S9" s="65">
        <f t="shared" si="3"/>
        <v>8</v>
      </c>
      <c r="T9" s="16"/>
      <c r="U9" s="17"/>
      <c r="V9" s="17"/>
      <c r="W9" s="17"/>
      <c r="X9" s="17"/>
      <c r="Y9" s="116"/>
      <c r="Z9" s="116"/>
      <c r="AA9" s="116"/>
      <c r="AB9" s="116"/>
      <c r="AC9" s="116"/>
      <c r="AD9" s="116"/>
      <c r="AE9" s="17"/>
      <c r="AF9" s="17"/>
      <c r="AG9" s="17"/>
      <c r="AH9" s="17"/>
      <c r="AI9" s="26"/>
      <c r="AP9" s="65">
        <f t="shared" si="5"/>
        <v>7</v>
      </c>
      <c r="AQ9" s="320"/>
      <c r="AR9" s="328"/>
      <c r="AS9" s="239"/>
      <c r="AT9" s="239"/>
      <c r="AU9" s="17"/>
      <c r="AV9" s="17"/>
      <c r="AW9" s="7"/>
      <c r="AX9" s="137"/>
      <c r="AY9" s="137"/>
      <c r="AZ9" s="17"/>
      <c r="BA9" s="239"/>
      <c r="BB9" s="239"/>
      <c r="BC9" s="239"/>
      <c r="BD9" s="239"/>
      <c r="BE9" s="328"/>
      <c r="BF9" s="319"/>
      <c r="BG9" s="65"/>
    </row>
    <row r="10" spans="1:59" x14ac:dyDescent="0.25">
      <c r="A10" s="65">
        <f t="shared" si="4"/>
        <v>8</v>
      </c>
      <c r="B10" s="70"/>
      <c r="C10" s="71"/>
      <c r="D10" s="71"/>
      <c r="E10" s="75" t="s">
        <v>259</v>
      </c>
      <c r="F10" s="71"/>
      <c r="G10" s="17"/>
      <c r="H10" s="17"/>
      <c r="I10" s="17"/>
      <c r="J10" s="17"/>
      <c r="K10" s="17"/>
      <c r="L10" s="17"/>
      <c r="M10" s="71"/>
      <c r="N10" s="75"/>
      <c r="O10" s="71"/>
      <c r="P10" s="71"/>
      <c r="Q10" s="73"/>
      <c r="S10" s="65">
        <f t="shared" si="3"/>
        <v>7</v>
      </c>
      <c r="T10" s="16"/>
      <c r="U10" s="17"/>
      <c r="V10" s="17"/>
      <c r="W10" s="116"/>
      <c r="X10" s="116"/>
      <c r="Y10" s="255"/>
      <c r="Z10" s="255"/>
      <c r="AA10" s="259"/>
      <c r="AB10" s="259"/>
      <c r="AC10" s="255"/>
      <c r="AD10" s="255"/>
      <c r="AE10" s="116"/>
      <c r="AF10" s="116"/>
      <c r="AG10" s="17"/>
      <c r="AH10" s="17"/>
      <c r="AI10" s="26"/>
      <c r="AP10" s="65">
        <f t="shared" si="5"/>
        <v>8</v>
      </c>
      <c r="AQ10" s="320"/>
      <c r="AR10" s="221"/>
      <c r="AS10" s="17"/>
      <c r="AT10" s="17"/>
      <c r="AU10" s="17"/>
      <c r="AV10" s="17"/>
      <c r="AW10" s="17"/>
      <c r="AX10" s="137"/>
      <c r="AY10" s="137"/>
      <c r="AZ10" s="17"/>
      <c r="BA10" s="17"/>
      <c r="BB10" s="17"/>
      <c r="BC10" s="17"/>
      <c r="BD10" s="239"/>
      <c r="BE10" s="328"/>
      <c r="BF10" s="319"/>
      <c r="BG10" s="65"/>
    </row>
    <row r="11" spans="1:59" x14ac:dyDescent="0.25">
      <c r="A11" s="65">
        <f t="shared" si="4"/>
        <v>9</v>
      </c>
      <c r="B11" s="70"/>
      <c r="C11" s="71"/>
      <c r="D11" s="71"/>
      <c r="E11" s="75"/>
      <c r="F11" s="71"/>
      <c r="G11" s="17"/>
      <c r="H11" s="17"/>
      <c r="I11" s="17"/>
      <c r="J11" s="17"/>
      <c r="K11" s="17"/>
      <c r="L11" s="17"/>
      <c r="M11" s="71"/>
      <c r="N11" s="75"/>
      <c r="O11" s="71"/>
      <c r="P11" s="71"/>
      <c r="Q11" s="73"/>
      <c r="S11" s="65">
        <f t="shared" si="3"/>
        <v>6</v>
      </c>
      <c r="T11" s="16"/>
      <c r="U11" s="17"/>
      <c r="V11" s="116"/>
      <c r="W11" s="116"/>
      <c r="X11" s="214"/>
      <c r="Y11" s="211"/>
      <c r="Z11" s="214"/>
      <c r="AA11" s="214"/>
      <c r="AB11" s="214"/>
      <c r="AC11" s="214"/>
      <c r="AD11" s="211"/>
      <c r="AE11" s="214"/>
      <c r="AF11" s="116"/>
      <c r="AG11" s="116"/>
      <c r="AH11" s="17"/>
      <c r="AI11" s="26"/>
      <c r="AP11" s="65">
        <f t="shared" si="5"/>
        <v>9</v>
      </c>
      <c r="AQ11" s="320"/>
      <c r="AR11" s="328"/>
      <c r="AS11" s="239"/>
      <c r="AT11" s="239"/>
      <c r="AU11" s="239"/>
      <c r="AV11" s="239"/>
      <c r="AW11" s="239"/>
      <c r="AX11" s="239"/>
      <c r="AY11" s="239"/>
      <c r="AZ11" s="239"/>
      <c r="BA11" s="239"/>
      <c r="BB11" s="239"/>
      <c r="BC11" s="239"/>
      <c r="BD11" s="239"/>
      <c r="BE11" s="328"/>
      <c r="BF11" s="319"/>
      <c r="BG11" s="65"/>
    </row>
    <row r="12" spans="1:59" x14ac:dyDescent="0.25">
      <c r="A12" s="65">
        <f t="shared" si="4"/>
        <v>10</v>
      </c>
      <c r="B12" s="70"/>
      <c r="C12" s="71"/>
      <c r="D12" s="71"/>
      <c r="E12" s="75"/>
      <c r="F12" s="71"/>
      <c r="G12" s="71"/>
      <c r="H12" s="71"/>
      <c r="I12" s="71"/>
      <c r="J12" s="71"/>
      <c r="K12" s="71"/>
      <c r="L12" s="71"/>
      <c r="M12" s="71"/>
      <c r="N12" s="75"/>
      <c r="O12" s="71"/>
      <c r="P12" s="71"/>
      <c r="Q12" s="73"/>
      <c r="S12" s="65">
        <f t="shared" si="3"/>
        <v>5</v>
      </c>
      <c r="T12" s="16"/>
      <c r="U12" s="116"/>
      <c r="V12" s="113"/>
      <c r="W12" s="256"/>
      <c r="X12" s="20"/>
      <c r="Y12" s="20"/>
      <c r="Z12" s="20"/>
      <c r="AA12" s="20"/>
      <c r="AB12" s="20"/>
      <c r="AC12" s="20"/>
      <c r="AD12" s="20"/>
      <c r="AE12" s="20"/>
      <c r="AF12" s="256"/>
      <c r="AG12" s="117"/>
      <c r="AH12" s="116"/>
      <c r="AI12" s="26"/>
      <c r="AP12" s="65">
        <f t="shared" si="5"/>
        <v>10</v>
      </c>
      <c r="AQ12" s="305"/>
      <c r="AR12" s="328"/>
      <c r="AS12" s="239"/>
      <c r="AT12" s="239"/>
      <c r="AU12" s="239"/>
      <c r="AV12" s="239"/>
      <c r="AW12" s="239"/>
      <c r="AX12" s="239"/>
      <c r="AY12" s="239"/>
      <c r="AZ12" s="239"/>
      <c r="BA12" s="239"/>
      <c r="BB12" s="239"/>
      <c r="BC12" s="239"/>
      <c r="BD12" s="239"/>
      <c r="BE12" s="328"/>
      <c r="BF12" s="306"/>
      <c r="BG12" s="65"/>
    </row>
    <row r="13" spans="1:59" x14ac:dyDescent="0.25">
      <c r="A13" s="65">
        <f t="shared" si="4"/>
        <v>11</v>
      </c>
      <c r="B13" s="70"/>
      <c r="C13" s="71"/>
      <c r="D13" s="71"/>
      <c r="E13" s="75"/>
      <c r="F13" s="71"/>
      <c r="G13" s="71"/>
      <c r="H13" s="71"/>
      <c r="I13" s="71"/>
      <c r="J13" s="71"/>
      <c r="K13" s="71"/>
      <c r="L13" s="71"/>
      <c r="M13" s="71"/>
      <c r="N13" s="75"/>
      <c r="O13" s="71"/>
      <c r="P13" s="71"/>
      <c r="Q13" s="73"/>
      <c r="S13" s="65">
        <f t="shared" si="3"/>
        <v>4</v>
      </c>
      <c r="T13" s="16"/>
      <c r="U13" s="116"/>
      <c r="V13" s="25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258"/>
      <c r="AH13" s="116"/>
      <c r="AI13" s="26"/>
      <c r="AP13" s="65">
        <f t="shared" si="5"/>
        <v>11</v>
      </c>
      <c r="AQ13" s="320"/>
      <c r="AR13" s="328"/>
      <c r="AS13" s="239"/>
      <c r="AT13" s="239"/>
      <c r="AU13" s="239"/>
      <c r="AV13" s="239"/>
      <c r="AW13" s="239"/>
      <c r="AX13" s="239"/>
      <c r="AY13" s="239"/>
      <c r="AZ13" s="239"/>
      <c r="BA13" s="239"/>
      <c r="BB13" s="239"/>
      <c r="BC13" s="239"/>
      <c r="BD13" s="239"/>
      <c r="BE13" s="328"/>
      <c r="BF13" s="306"/>
      <c r="BG13" s="65"/>
    </row>
    <row r="14" spans="1:59" x14ac:dyDescent="0.25">
      <c r="A14" s="65">
        <f t="shared" si="4"/>
        <v>12</v>
      </c>
      <c r="B14" s="74"/>
      <c r="C14" s="72" t="s">
        <v>255</v>
      </c>
      <c r="D14" s="72"/>
      <c r="E14" s="82"/>
      <c r="F14" s="75"/>
      <c r="G14" s="75"/>
      <c r="H14" s="75"/>
      <c r="I14" s="75"/>
      <c r="J14" s="75" t="s">
        <v>262</v>
      </c>
      <c r="K14" s="75"/>
      <c r="L14" s="75"/>
      <c r="M14" s="75"/>
      <c r="N14" s="81"/>
      <c r="O14" s="72"/>
      <c r="P14" s="72" t="s">
        <v>256</v>
      </c>
      <c r="Q14" s="76"/>
      <c r="S14" s="65">
        <f t="shared" si="3"/>
        <v>3</v>
      </c>
      <c r="T14" s="115"/>
      <c r="U14" s="116"/>
      <c r="V14" s="25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258"/>
      <c r="AH14" s="116"/>
      <c r="AI14" s="118"/>
      <c r="AP14" s="65">
        <f t="shared" si="5"/>
        <v>12</v>
      </c>
      <c r="AQ14" s="320"/>
      <c r="AR14" s="328"/>
      <c r="AS14" s="239"/>
      <c r="AT14" s="239"/>
      <c r="AU14" s="239"/>
      <c r="AV14" s="239"/>
      <c r="AW14" s="239"/>
      <c r="AX14" s="239"/>
      <c r="AY14" s="239"/>
      <c r="AZ14" s="239"/>
      <c r="BA14" s="239"/>
      <c r="BB14" s="239"/>
      <c r="BC14" s="239"/>
      <c r="BD14" s="239"/>
      <c r="BE14" s="328"/>
      <c r="BF14" s="306"/>
      <c r="BG14" s="65"/>
    </row>
    <row r="15" spans="1:59" x14ac:dyDescent="0.25">
      <c r="A15" s="65">
        <f t="shared" si="4"/>
        <v>13</v>
      </c>
      <c r="B15" s="70"/>
      <c r="C15" s="71"/>
      <c r="D15" s="71"/>
      <c r="E15" s="72"/>
      <c r="F15" s="71"/>
      <c r="G15" s="71"/>
      <c r="H15" s="71"/>
      <c r="I15" s="71"/>
      <c r="J15" s="71"/>
      <c r="K15" s="71"/>
      <c r="L15" s="71"/>
      <c r="M15" s="71"/>
      <c r="N15" s="72"/>
      <c r="O15" s="71"/>
      <c r="P15" s="71"/>
      <c r="Q15" s="73"/>
      <c r="S15" s="65">
        <f t="shared" si="3"/>
        <v>2</v>
      </c>
      <c r="T15" s="115"/>
      <c r="U15" s="214"/>
      <c r="V15" s="16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26"/>
      <c r="AH15" s="214"/>
      <c r="AI15" s="118"/>
      <c r="AP15" s="65">
        <f t="shared" si="5"/>
        <v>13</v>
      </c>
      <c r="AQ15" s="320"/>
      <c r="AR15" s="328"/>
      <c r="AS15" s="239"/>
      <c r="AT15" s="239"/>
      <c r="AU15" s="17"/>
      <c r="AV15" s="17"/>
      <c r="AW15" s="17"/>
      <c r="AX15" s="17"/>
      <c r="AY15" s="17"/>
      <c r="AZ15" s="17"/>
      <c r="BA15" s="239"/>
      <c r="BB15" s="239"/>
      <c r="BC15" s="239"/>
      <c r="BD15" s="17"/>
      <c r="BE15" s="221"/>
      <c r="BF15" s="306"/>
      <c r="BG15" s="65"/>
    </row>
    <row r="16" spans="1:59" x14ac:dyDescent="0.25">
      <c r="A16" s="65">
        <f t="shared" si="4"/>
        <v>14</v>
      </c>
      <c r="B16" s="70"/>
      <c r="C16" s="71" t="s">
        <v>247</v>
      </c>
      <c r="D16" s="71"/>
      <c r="E16" s="72" t="s">
        <v>255</v>
      </c>
      <c r="F16" s="71"/>
      <c r="G16" s="71"/>
      <c r="H16" s="65"/>
      <c r="I16" s="71" t="s">
        <v>248</v>
      </c>
      <c r="J16" s="71"/>
      <c r="K16" s="71"/>
      <c r="L16" s="71"/>
      <c r="M16" s="71"/>
      <c r="N16" s="72" t="s">
        <v>256</v>
      </c>
      <c r="O16" s="71"/>
      <c r="P16" s="71" t="s">
        <v>249</v>
      </c>
      <c r="Q16" s="73"/>
      <c r="S16" s="65">
        <f>+S17+1</f>
        <v>1</v>
      </c>
      <c r="T16" s="115"/>
      <c r="U16" s="214"/>
      <c r="V16" s="16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26"/>
      <c r="AH16" s="214"/>
      <c r="AI16" s="118"/>
      <c r="AJ16" s="233"/>
      <c r="AP16" s="65">
        <f t="shared" si="5"/>
        <v>14</v>
      </c>
      <c r="AQ16" s="305"/>
      <c r="AR16" s="221"/>
      <c r="AS16" s="221"/>
      <c r="AT16" s="221"/>
      <c r="AU16" s="221"/>
      <c r="AV16" s="221"/>
      <c r="AW16" s="221"/>
      <c r="AX16" s="221"/>
      <c r="AY16" s="221"/>
      <c r="AZ16" s="221"/>
      <c r="BA16" s="221"/>
      <c r="BB16" s="221"/>
      <c r="BC16" s="221"/>
      <c r="BD16" s="221"/>
      <c r="BE16" s="221"/>
      <c r="BF16" s="306"/>
      <c r="BG16" s="65"/>
    </row>
    <row r="17" spans="1:59" x14ac:dyDescent="0.25">
      <c r="A17" s="65">
        <f t="shared" si="4"/>
        <v>15</v>
      </c>
      <c r="B17" s="77"/>
      <c r="C17" s="78"/>
      <c r="D17" s="78"/>
      <c r="E17" s="79"/>
      <c r="F17" s="78"/>
      <c r="G17" s="78"/>
      <c r="H17" s="78"/>
      <c r="I17" s="78"/>
      <c r="J17" s="78"/>
      <c r="K17" s="78"/>
      <c r="L17" s="78"/>
      <c r="M17" s="78"/>
      <c r="N17" s="79"/>
      <c r="O17" s="78"/>
      <c r="P17" s="78"/>
      <c r="Q17" s="80"/>
      <c r="S17" s="65">
        <v>0</v>
      </c>
      <c r="T17" s="121"/>
      <c r="U17" s="213"/>
      <c r="V17" s="3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213"/>
      <c r="AI17" s="120"/>
      <c r="AJ17" s="233"/>
      <c r="AP17" s="65">
        <f t="shared" si="5"/>
        <v>15</v>
      </c>
      <c r="AQ17" s="613"/>
      <c r="AR17" s="304"/>
      <c r="AS17" s="304"/>
      <c r="AT17" s="304"/>
      <c r="AU17" s="304"/>
      <c r="AV17" s="304"/>
      <c r="AW17" s="614"/>
      <c r="AX17" s="614"/>
      <c r="AY17" s="614"/>
      <c r="AZ17" s="614"/>
      <c r="BA17" s="304"/>
      <c r="BB17" s="304"/>
      <c r="BC17" s="304"/>
      <c r="BD17" s="304"/>
      <c r="BE17" s="304"/>
      <c r="BF17" s="486"/>
      <c r="BG17" s="65"/>
    </row>
    <row r="18" spans="1:59" x14ac:dyDescent="0.25">
      <c r="A18" s="65" t="s">
        <v>395</v>
      </c>
      <c r="S18" s="65" t="s">
        <v>418</v>
      </c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P18" s="237" t="s">
        <v>395</v>
      </c>
      <c r="BG18" s="237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3"/>
  <sheetViews>
    <sheetView zoomScale="75" zoomScaleNormal="75" workbookViewId="0">
      <selection activeCell="AP33" sqref="AP33"/>
    </sheetView>
  </sheetViews>
  <sheetFormatPr defaultColWidth="2.42578125" defaultRowHeight="15" x14ac:dyDescent="0.25"/>
  <sheetData>
    <row r="1" spans="1:55" x14ac:dyDescent="0.2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t="s">
        <v>419</v>
      </c>
      <c r="AM1" s="65">
        <v>0</v>
      </c>
      <c r="AN1" s="65">
        <f t="shared" ref="AN1:BB1" si="2">AM1+1</f>
        <v>1</v>
      </c>
      <c r="AO1" s="65">
        <f t="shared" si="2"/>
        <v>2</v>
      </c>
      <c r="AP1" s="65">
        <f t="shared" si="2"/>
        <v>3</v>
      </c>
      <c r="AQ1" s="65">
        <f t="shared" si="2"/>
        <v>4</v>
      </c>
      <c r="AR1" s="65">
        <f t="shared" si="2"/>
        <v>5</v>
      </c>
      <c r="AS1" s="65">
        <f t="shared" si="2"/>
        <v>6</v>
      </c>
      <c r="AT1" s="65">
        <f t="shared" si="2"/>
        <v>7</v>
      </c>
      <c r="AU1" s="65">
        <f t="shared" si="2"/>
        <v>8</v>
      </c>
      <c r="AV1" s="65">
        <f t="shared" si="2"/>
        <v>9</v>
      </c>
      <c r="AW1" s="65">
        <f t="shared" si="2"/>
        <v>10</v>
      </c>
      <c r="AX1" s="65">
        <f t="shared" si="2"/>
        <v>11</v>
      </c>
      <c r="AY1" s="65">
        <f t="shared" si="2"/>
        <v>12</v>
      </c>
      <c r="AZ1" s="65">
        <f t="shared" si="2"/>
        <v>13</v>
      </c>
      <c r="BA1" s="65">
        <f t="shared" si="2"/>
        <v>14</v>
      </c>
      <c r="BB1" s="65">
        <f t="shared" si="2"/>
        <v>15</v>
      </c>
      <c r="BC1" t="s">
        <v>394</v>
      </c>
    </row>
    <row r="2" spans="1:55" x14ac:dyDescent="0.25">
      <c r="A2" s="65">
        <v>0</v>
      </c>
      <c r="B2" s="66"/>
      <c r="C2" s="67"/>
      <c r="D2" s="67"/>
      <c r="E2" s="68"/>
      <c r="F2" s="67"/>
      <c r="G2" s="67"/>
      <c r="H2" s="67"/>
      <c r="I2" s="67"/>
      <c r="J2" s="67"/>
      <c r="K2" s="67"/>
      <c r="L2" s="67"/>
      <c r="M2" s="67"/>
      <c r="N2" s="68"/>
      <c r="O2" s="67"/>
      <c r="P2" s="67"/>
      <c r="Q2" s="69"/>
      <c r="S2" s="65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3"/>
      <c r="AL2" s="65">
        <f t="shared" ref="AL2:AL15" si="4">+AL3+1</f>
        <v>15</v>
      </c>
      <c r="AM2" s="25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31"/>
      <c r="BC2" s="233"/>
    </row>
    <row r="3" spans="1:55" x14ac:dyDescent="0.25">
      <c r="A3" s="65">
        <f>A2+1</f>
        <v>1</v>
      </c>
      <c r="B3" s="70"/>
      <c r="C3" s="71" t="s">
        <v>241</v>
      </c>
      <c r="D3" s="71"/>
      <c r="E3" s="72" t="s">
        <v>258</v>
      </c>
      <c r="F3" s="71"/>
      <c r="G3" s="71"/>
      <c r="H3" s="71"/>
      <c r="I3" s="71" t="s">
        <v>242</v>
      </c>
      <c r="J3" s="71"/>
      <c r="K3" s="71"/>
      <c r="L3" s="71"/>
      <c r="M3" s="71"/>
      <c r="N3" s="72" t="s">
        <v>257</v>
      </c>
      <c r="O3" s="71"/>
      <c r="P3" s="71" t="s">
        <v>243</v>
      </c>
      <c r="Q3" s="73"/>
      <c r="S3" s="65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3"/>
      <c r="AL3" s="65">
        <f t="shared" si="4"/>
        <v>14</v>
      </c>
      <c r="AM3" s="16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26"/>
      <c r="BC3" s="233"/>
    </row>
    <row r="4" spans="1:55" x14ac:dyDescent="0.25">
      <c r="A4" s="65">
        <f t="shared" ref="A4:A17" si="5">A3+1</f>
        <v>2</v>
      </c>
      <c r="B4" s="70"/>
      <c r="C4" s="71"/>
      <c r="D4" s="71"/>
      <c r="E4" s="72"/>
      <c r="F4" s="71"/>
      <c r="G4" s="71"/>
      <c r="H4" s="71"/>
      <c r="I4" s="71"/>
      <c r="J4" s="71"/>
      <c r="K4" s="71"/>
      <c r="L4" s="71"/>
      <c r="M4" s="71"/>
      <c r="N4" s="72"/>
      <c r="O4" s="71"/>
      <c r="P4" s="71"/>
      <c r="Q4" s="73"/>
      <c r="S4" s="65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3"/>
      <c r="AL4" s="65">
        <f t="shared" si="4"/>
        <v>13</v>
      </c>
      <c r="AM4" s="16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26"/>
      <c r="BC4" s="233"/>
    </row>
    <row r="5" spans="1:55" x14ac:dyDescent="0.25">
      <c r="A5" s="65">
        <f t="shared" si="5"/>
        <v>3</v>
      </c>
      <c r="B5" s="74"/>
      <c r="C5" s="72" t="s">
        <v>258</v>
      </c>
      <c r="D5" s="72"/>
      <c r="E5" s="81"/>
      <c r="F5" s="75"/>
      <c r="G5" s="75"/>
      <c r="H5" s="75"/>
      <c r="I5" s="75" t="s">
        <v>261</v>
      </c>
      <c r="J5" s="75"/>
      <c r="K5" s="75"/>
      <c r="L5" s="75"/>
      <c r="M5" s="75"/>
      <c r="N5" s="82"/>
      <c r="O5" s="72"/>
      <c r="P5" s="72" t="s">
        <v>257</v>
      </c>
      <c r="Q5" s="76"/>
      <c r="S5" s="65">
        <f t="shared" si="3"/>
        <v>12</v>
      </c>
      <c r="T5" s="115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18"/>
      <c r="AL5" s="65">
        <f t="shared" si="4"/>
        <v>12</v>
      </c>
      <c r="AM5" s="16"/>
      <c r="AN5" s="17"/>
      <c r="AO5" s="17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7"/>
      <c r="BA5" s="17"/>
      <c r="BB5" s="26"/>
    </row>
    <row r="6" spans="1:55" x14ac:dyDescent="0.25">
      <c r="A6" s="65">
        <f t="shared" si="5"/>
        <v>4</v>
      </c>
      <c r="B6" s="70"/>
      <c r="C6" s="71"/>
      <c r="D6" s="71"/>
      <c r="E6" s="75"/>
      <c r="F6" s="71"/>
      <c r="G6" s="71"/>
      <c r="H6" s="71"/>
      <c r="I6" s="71"/>
      <c r="J6" s="71"/>
      <c r="K6" s="71"/>
      <c r="L6" s="71"/>
      <c r="M6" s="71"/>
      <c r="N6" s="75"/>
      <c r="O6" s="71"/>
      <c r="P6" s="71"/>
      <c r="Q6" s="73"/>
      <c r="S6" s="65">
        <f t="shared" si="3"/>
        <v>11</v>
      </c>
      <c r="T6" s="115"/>
      <c r="U6" s="214"/>
      <c r="V6" s="214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214"/>
      <c r="AH6" s="214"/>
      <c r="AI6" s="118"/>
      <c r="AL6" s="65">
        <f t="shared" si="4"/>
        <v>11</v>
      </c>
      <c r="AM6" s="122"/>
      <c r="AN6" s="123"/>
      <c r="AO6" s="123"/>
      <c r="AP6" s="123"/>
      <c r="AQ6" s="116"/>
      <c r="AR6" s="116"/>
      <c r="AS6" s="116"/>
      <c r="AT6" s="116"/>
      <c r="AU6" s="116"/>
      <c r="AV6" s="116"/>
      <c r="AW6" s="116"/>
      <c r="AX6" s="116"/>
      <c r="AY6" s="123"/>
      <c r="AZ6" s="123"/>
      <c r="BA6" s="123"/>
      <c r="BB6" s="125"/>
    </row>
    <row r="7" spans="1:55" x14ac:dyDescent="0.25">
      <c r="A7" s="65">
        <f t="shared" si="5"/>
        <v>5</v>
      </c>
      <c r="B7" s="70"/>
      <c r="C7" s="71"/>
      <c r="D7" s="71"/>
      <c r="E7" s="75"/>
      <c r="F7" s="71"/>
      <c r="G7" s="71"/>
      <c r="H7" s="71"/>
      <c r="J7" s="71"/>
      <c r="K7" s="71"/>
      <c r="L7" s="71"/>
      <c r="M7" s="71"/>
      <c r="N7" s="75"/>
      <c r="O7" s="71"/>
      <c r="P7" s="71"/>
      <c r="Q7" s="73"/>
      <c r="S7" s="65">
        <f t="shared" si="3"/>
        <v>10</v>
      </c>
      <c r="T7" s="115"/>
      <c r="U7" s="214"/>
      <c r="V7" s="214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214"/>
      <c r="AH7" s="214"/>
      <c r="AI7" s="118"/>
      <c r="AL7" s="65">
        <f t="shared" si="4"/>
        <v>10</v>
      </c>
      <c r="AM7" s="115"/>
      <c r="AN7" s="116"/>
      <c r="AO7" s="116"/>
      <c r="AP7" s="116"/>
      <c r="AQ7" s="17"/>
      <c r="AR7" s="17"/>
      <c r="AS7" s="17"/>
      <c r="AT7" s="116"/>
      <c r="AU7" s="116"/>
      <c r="AV7" s="17"/>
      <c r="AW7" s="17"/>
      <c r="AX7" s="17"/>
      <c r="AY7" s="116"/>
      <c r="AZ7" s="116"/>
      <c r="BA7" s="116"/>
      <c r="BB7" s="118"/>
    </row>
    <row r="8" spans="1:55" x14ac:dyDescent="0.25">
      <c r="A8" s="65">
        <f t="shared" si="5"/>
        <v>6</v>
      </c>
      <c r="B8" s="70"/>
      <c r="C8" s="65"/>
      <c r="D8" s="71"/>
      <c r="E8" s="75"/>
      <c r="F8" s="71"/>
      <c r="G8" s="17"/>
      <c r="H8" s="17"/>
      <c r="I8" s="17"/>
      <c r="J8" s="17"/>
      <c r="K8" s="17"/>
      <c r="L8" s="17"/>
      <c r="M8" s="71"/>
      <c r="N8" s="75"/>
      <c r="O8" s="71"/>
      <c r="P8" s="65"/>
      <c r="Q8" s="73"/>
      <c r="S8" s="65">
        <f t="shared" si="3"/>
        <v>9</v>
      </c>
      <c r="T8" s="10"/>
      <c r="U8" s="6"/>
      <c r="V8" s="116"/>
      <c r="W8" s="116"/>
      <c r="X8" s="6"/>
      <c r="Y8" s="6"/>
      <c r="Z8" s="6"/>
      <c r="AA8" s="116"/>
      <c r="AB8" s="116"/>
      <c r="AC8" s="6"/>
      <c r="AD8" s="6"/>
      <c r="AE8" s="6"/>
      <c r="AF8" s="116"/>
      <c r="AG8" s="116"/>
      <c r="AH8" s="6"/>
      <c r="AI8" s="9"/>
      <c r="AL8" s="65">
        <f t="shared" si="4"/>
        <v>9</v>
      </c>
      <c r="AM8" s="115"/>
      <c r="AN8" s="17"/>
      <c r="AO8" s="17"/>
      <c r="AP8" s="17"/>
      <c r="AQ8" s="17"/>
      <c r="AR8" s="17"/>
      <c r="AS8" s="17"/>
      <c r="AT8" s="116"/>
      <c r="AU8" s="116"/>
      <c r="AV8" s="17"/>
      <c r="AW8" s="17"/>
      <c r="AX8" s="17"/>
      <c r="AY8" s="17"/>
      <c r="AZ8" s="17"/>
      <c r="BA8" s="17"/>
      <c r="BB8" s="118"/>
    </row>
    <row r="9" spans="1:55" x14ac:dyDescent="0.25">
      <c r="A9" s="65">
        <f t="shared" si="5"/>
        <v>7</v>
      </c>
      <c r="B9" s="70"/>
      <c r="C9" s="71" t="s">
        <v>244</v>
      </c>
      <c r="D9" s="71"/>
      <c r="E9" s="75"/>
      <c r="F9" s="71"/>
      <c r="G9" s="17"/>
      <c r="H9" s="17"/>
      <c r="I9" s="71" t="s">
        <v>245</v>
      </c>
      <c r="J9" s="17"/>
      <c r="K9" s="17"/>
      <c r="L9" s="17"/>
      <c r="M9" s="71"/>
      <c r="N9" s="75" t="s">
        <v>260</v>
      </c>
      <c r="O9" s="71"/>
      <c r="P9" s="71" t="s">
        <v>246</v>
      </c>
      <c r="Q9" s="73"/>
      <c r="S9" s="65">
        <f t="shared" si="3"/>
        <v>8</v>
      </c>
      <c r="T9" s="16"/>
      <c r="U9" s="17"/>
      <c r="V9" s="116"/>
      <c r="W9" s="116"/>
      <c r="X9" s="17"/>
      <c r="Y9" s="17"/>
      <c r="Z9" s="17"/>
      <c r="AA9" s="116"/>
      <c r="AB9" s="116"/>
      <c r="AC9" s="17"/>
      <c r="AD9" s="17"/>
      <c r="AE9" s="17"/>
      <c r="AF9" s="116"/>
      <c r="AG9" s="116"/>
      <c r="AH9" s="17"/>
      <c r="AI9" s="26"/>
      <c r="AL9" s="65">
        <f t="shared" si="4"/>
        <v>8</v>
      </c>
      <c r="AM9" s="115"/>
      <c r="AN9" s="17"/>
      <c r="AO9" s="17"/>
      <c r="AP9" s="17"/>
      <c r="AQ9" s="17"/>
      <c r="AR9" s="17"/>
      <c r="AS9" s="17"/>
      <c r="AT9" s="116"/>
      <c r="AU9" s="116"/>
      <c r="AV9" s="17"/>
      <c r="AW9" s="17"/>
      <c r="AX9" s="17"/>
      <c r="AY9" s="17"/>
      <c r="AZ9" s="17"/>
      <c r="BA9" s="17"/>
      <c r="BB9" s="118"/>
    </row>
    <row r="10" spans="1:55" x14ac:dyDescent="0.25">
      <c r="A10" s="65">
        <f t="shared" si="5"/>
        <v>8</v>
      </c>
      <c r="B10" s="70"/>
      <c r="C10" s="71"/>
      <c r="D10" s="71"/>
      <c r="E10" s="75" t="s">
        <v>259</v>
      </c>
      <c r="F10" s="71"/>
      <c r="G10" s="17"/>
      <c r="H10" s="17"/>
      <c r="I10" s="17"/>
      <c r="J10" s="17"/>
      <c r="K10" s="17"/>
      <c r="L10" s="17"/>
      <c r="M10" s="71"/>
      <c r="N10" s="75"/>
      <c r="O10" s="71"/>
      <c r="P10" s="71"/>
      <c r="Q10" s="73"/>
      <c r="S10" s="65">
        <f t="shared" si="3"/>
        <v>7</v>
      </c>
      <c r="T10" s="16"/>
      <c r="U10" s="17"/>
      <c r="V10" s="116"/>
      <c r="W10" s="116"/>
      <c r="X10" s="17"/>
      <c r="Y10" s="17"/>
      <c r="Z10" s="17"/>
      <c r="AA10" s="116"/>
      <c r="AB10" s="116"/>
      <c r="AC10" s="17"/>
      <c r="AD10" s="17"/>
      <c r="AE10" s="17"/>
      <c r="AF10" s="116"/>
      <c r="AG10" s="116"/>
      <c r="AH10" s="17"/>
      <c r="AI10" s="26"/>
      <c r="AL10" s="65">
        <f t="shared" si="4"/>
        <v>7</v>
      </c>
      <c r="AM10" s="115"/>
      <c r="AN10" s="17"/>
      <c r="AO10" s="17"/>
      <c r="AP10" s="17"/>
      <c r="AQ10" s="17"/>
      <c r="AR10" s="17"/>
      <c r="AS10" s="17"/>
      <c r="AT10" s="116"/>
      <c r="AU10" s="116"/>
      <c r="AV10" s="17"/>
      <c r="AW10" s="17"/>
      <c r="AX10" s="17"/>
      <c r="AY10" s="17"/>
      <c r="AZ10" s="17"/>
      <c r="BA10" s="17"/>
      <c r="BB10" s="118"/>
    </row>
    <row r="11" spans="1:55" x14ac:dyDescent="0.25">
      <c r="A11" s="65">
        <f t="shared" si="5"/>
        <v>9</v>
      </c>
      <c r="B11" s="70"/>
      <c r="C11" s="71"/>
      <c r="D11" s="71"/>
      <c r="E11" s="75"/>
      <c r="F11" s="71"/>
      <c r="G11" s="17"/>
      <c r="H11" s="17"/>
      <c r="I11" s="17"/>
      <c r="J11" s="17"/>
      <c r="K11" s="17"/>
      <c r="L11" s="17"/>
      <c r="M11" s="71"/>
      <c r="N11" s="75"/>
      <c r="O11" s="71"/>
      <c r="P11" s="71"/>
      <c r="Q11" s="73"/>
      <c r="S11" s="65">
        <f t="shared" si="3"/>
        <v>6</v>
      </c>
      <c r="T11" s="16"/>
      <c r="U11" s="17"/>
      <c r="V11" s="116"/>
      <c r="W11" s="116"/>
      <c r="X11" s="17"/>
      <c r="Y11" s="17"/>
      <c r="Z11" s="17"/>
      <c r="AA11" s="116"/>
      <c r="AB11" s="116"/>
      <c r="AC11" s="17"/>
      <c r="AD11" s="17"/>
      <c r="AE11" s="17"/>
      <c r="AF11" s="116"/>
      <c r="AG11" s="116"/>
      <c r="AH11" s="17"/>
      <c r="AI11" s="26"/>
      <c r="AL11" s="65">
        <f t="shared" si="4"/>
        <v>6</v>
      </c>
      <c r="AM11" s="115"/>
      <c r="AN11" s="17"/>
      <c r="AO11" s="17"/>
      <c r="AP11" s="17"/>
      <c r="AQ11" s="17"/>
      <c r="AR11" s="17"/>
      <c r="AS11" s="17"/>
      <c r="AT11" s="116"/>
      <c r="AU11" s="116"/>
      <c r="AV11" s="17"/>
      <c r="AW11" s="17"/>
      <c r="AX11" s="17"/>
      <c r="AY11" s="17"/>
      <c r="AZ11" s="17"/>
      <c r="BA11" s="17"/>
      <c r="BB11" s="118"/>
    </row>
    <row r="12" spans="1:55" x14ac:dyDescent="0.25">
      <c r="A12" s="65">
        <f t="shared" si="5"/>
        <v>10</v>
      </c>
      <c r="B12" s="70"/>
      <c r="C12" s="71"/>
      <c r="D12" s="71"/>
      <c r="E12" s="75"/>
      <c r="F12" s="71"/>
      <c r="G12" s="71"/>
      <c r="H12" s="71"/>
      <c r="I12" s="71"/>
      <c r="J12" s="71"/>
      <c r="K12" s="71"/>
      <c r="L12" s="71"/>
      <c r="M12" s="71"/>
      <c r="N12" s="75"/>
      <c r="O12" s="71"/>
      <c r="P12" s="71"/>
      <c r="Q12" s="73"/>
      <c r="S12" s="65">
        <f t="shared" si="3"/>
        <v>5</v>
      </c>
      <c r="T12" s="16"/>
      <c r="U12" s="17"/>
      <c r="V12" s="116"/>
      <c r="W12" s="116"/>
      <c r="X12" s="17"/>
      <c r="Y12" s="17"/>
      <c r="Z12" s="17"/>
      <c r="AA12" s="116"/>
      <c r="AB12" s="116"/>
      <c r="AC12" s="17"/>
      <c r="AD12" s="17"/>
      <c r="AE12" s="17"/>
      <c r="AF12" s="116"/>
      <c r="AG12" s="116"/>
      <c r="AH12" s="17"/>
      <c r="AI12" s="26"/>
      <c r="AL12" s="65">
        <f t="shared" si="4"/>
        <v>5</v>
      </c>
      <c r="AM12" s="115"/>
      <c r="AN12" s="17"/>
      <c r="AO12" s="17"/>
      <c r="AP12" s="17"/>
      <c r="AQ12" s="17"/>
      <c r="AR12" s="17"/>
      <c r="AS12" s="17"/>
      <c r="AT12" s="116"/>
      <c r="AU12" s="116"/>
      <c r="AV12" s="17"/>
      <c r="AW12" s="17"/>
      <c r="AX12" s="17"/>
      <c r="AY12" s="17"/>
      <c r="AZ12" s="17"/>
      <c r="BA12" s="17"/>
      <c r="BB12" s="118"/>
    </row>
    <row r="13" spans="1:55" x14ac:dyDescent="0.25">
      <c r="A13" s="65">
        <f t="shared" si="5"/>
        <v>11</v>
      </c>
      <c r="B13" s="70"/>
      <c r="C13" s="71"/>
      <c r="D13" s="71"/>
      <c r="E13" s="75"/>
      <c r="F13" s="71"/>
      <c r="G13" s="71"/>
      <c r="H13" s="71"/>
      <c r="I13" s="71"/>
      <c r="J13" s="71"/>
      <c r="K13" s="71"/>
      <c r="L13" s="71"/>
      <c r="M13" s="71"/>
      <c r="N13" s="75"/>
      <c r="O13" s="71"/>
      <c r="P13" s="71"/>
      <c r="Q13" s="73"/>
      <c r="S13" s="65">
        <f t="shared" si="3"/>
        <v>4</v>
      </c>
      <c r="T13" s="16"/>
      <c r="U13" s="17"/>
      <c r="V13" s="116"/>
      <c r="W13" s="116"/>
      <c r="X13" s="17"/>
      <c r="Y13" s="17"/>
      <c r="Z13" s="17"/>
      <c r="AA13" s="116"/>
      <c r="AB13" s="116"/>
      <c r="AC13" s="17"/>
      <c r="AD13" s="17"/>
      <c r="AE13" s="17"/>
      <c r="AF13" s="116"/>
      <c r="AG13" s="116"/>
      <c r="AH13" s="17"/>
      <c r="AI13" s="26"/>
      <c r="AL13" s="65">
        <f t="shared" si="4"/>
        <v>4</v>
      </c>
      <c r="AM13" s="115"/>
      <c r="AN13" s="17"/>
      <c r="AO13" s="17"/>
      <c r="AP13" s="17"/>
      <c r="AQ13" s="17"/>
      <c r="AR13" s="17"/>
      <c r="AS13" s="17"/>
      <c r="AT13" s="116"/>
      <c r="AU13" s="116"/>
      <c r="AV13" s="17"/>
      <c r="AW13" s="17"/>
      <c r="AX13" s="17"/>
      <c r="AY13" s="17"/>
      <c r="AZ13" s="17"/>
      <c r="BA13" s="17"/>
      <c r="BB13" s="118"/>
    </row>
    <row r="14" spans="1:55" x14ac:dyDescent="0.25">
      <c r="A14" s="65">
        <f t="shared" si="5"/>
        <v>12</v>
      </c>
      <c r="B14" s="74"/>
      <c r="C14" s="72" t="s">
        <v>255</v>
      </c>
      <c r="D14" s="72"/>
      <c r="E14" s="82"/>
      <c r="F14" s="75"/>
      <c r="G14" s="75"/>
      <c r="H14" s="75"/>
      <c r="I14" s="75"/>
      <c r="J14" s="75" t="s">
        <v>262</v>
      </c>
      <c r="K14" s="75"/>
      <c r="L14" s="75"/>
      <c r="M14" s="75"/>
      <c r="N14" s="81"/>
      <c r="O14" s="72"/>
      <c r="P14" s="72" t="s">
        <v>256</v>
      </c>
      <c r="Q14" s="76"/>
      <c r="S14" s="65">
        <f t="shared" si="3"/>
        <v>3</v>
      </c>
      <c r="T14" s="16"/>
      <c r="U14" s="17"/>
      <c r="V14" s="116"/>
      <c r="W14" s="116"/>
      <c r="X14" s="17"/>
      <c r="Y14" s="17"/>
      <c r="Z14" s="17"/>
      <c r="AA14" s="116"/>
      <c r="AB14" s="116"/>
      <c r="AC14" s="17"/>
      <c r="AD14" s="17"/>
      <c r="AE14" s="17"/>
      <c r="AF14" s="116"/>
      <c r="AG14" s="116"/>
      <c r="AH14" s="17"/>
      <c r="AI14" s="26"/>
      <c r="AL14" s="65">
        <f t="shared" si="4"/>
        <v>3</v>
      </c>
      <c r="AM14" s="115"/>
      <c r="AN14" s="17"/>
      <c r="AO14" s="17"/>
      <c r="AP14" s="17"/>
      <c r="AQ14" s="17"/>
      <c r="AR14" s="17"/>
      <c r="AS14" s="17"/>
      <c r="AT14" s="116"/>
      <c r="AU14" s="116"/>
      <c r="AV14" s="17"/>
      <c r="AW14" s="17"/>
      <c r="AX14" s="17"/>
      <c r="AY14" s="17"/>
      <c r="AZ14" s="17"/>
      <c r="BA14" s="17"/>
      <c r="BB14" s="118"/>
    </row>
    <row r="15" spans="1:55" x14ac:dyDescent="0.25">
      <c r="A15" s="65">
        <f t="shared" si="5"/>
        <v>13</v>
      </c>
      <c r="B15" s="70"/>
      <c r="C15" s="71"/>
      <c r="D15" s="71"/>
      <c r="E15" s="72"/>
      <c r="F15" s="71"/>
      <c r="G15" s="71"/>
      <c r="H15" s="71"/>
      <c r="I15" s="71"/>
      <c r="J15" s="71"/>
      <c r="K15" s="71"/>
      <c r="L15" s="71"/>
      <c r="M15" s="71"/>
      <c r="N15" s="72"/>
      <c r="O15" s="71"/>
      <c r="P15" s="71"/>
      <c r="Q15" s="73"/>
      <c r="S15" s="65">
        <f t="shared" si="3"/>
        <v>2</v>
      </c>
      <c r="T15" s="16"/>
      <c r="U15" s="17"/>
      <c r="V15" s="116"/>
      <c r="W15" s="116"/>
      <c r="X15" s="17"/>
      <c r="Y15" s="17"/>
      <c r="Z15" s="17"/>
      <c r="AA15" s="116"/>
      <c r="AB15" s="116"/>
      <c r="AC15" s="17"/>
      <c r="AD15" s="17"/>
      <c r="AE15" s="17"/>
      <c r="AF15" s="116"/>
      <c r="AG15" s="116"/>
      <c r="AH15" s="17"/>
      <c r="AI15" s="26"/>
      <c r="AL15" s="65">
        <f t="shared" si="4"/>
        <v>2</v>
      </c>
      <c r="AM15" s="115"/>
      <c r="AN15" s="17"/>
      <c r="AO15" s="17"/>
      <c r="AP15" s="17"/>
      <c r="AQ15" s="17"/>
      <c r="AR15" s="17"/>
      <c r="AS15" s="17"/>
      <c r="AT15" s="116"/>
      <c r="AU15" s="116"/>
      <c r="AV15" s="17"/>
      <c r="AW15" s="17"/>
      <c r="AX15" s="17"/>
      <c r="AY15" s="17"/>
      <c r="AZ15" s="17"/>
      <c r="BA15" s="17"/>
      <c r="BB15" s="118"/>
    </row>
    <row r="16" spans="1:55" x14ac:dyDescent="0.25">
      <c r="A16" s="65">
        <f t="shared" si="5"/>
        <v>14</v>
      </c>
      <c r="B16" s="70"/>
      <c r="C16" s="71" t="s">
        <v>247</v>
      </c>
      <c r="D16" s="71"/>
      <c r="E16" s="72" t="s">
        <v>255</v>
      </c>
      <c r="F16" s="71"/>
      <c r="G16" s="71"/>
      <c r="H16" s="65"/>
      <c r="I16" s="71" t="s">
        <v>248</v>
      </c>
      <c r="J16" s="71"/>
      <c r="K16" s="71"/>
      <c r="L16" s="71"/>
      <c r="M16" s="71"/>
      <c r="N16" s="72" t="s">
        <v>256</v>
      </c>
      <c r="O16" s="71"/>
      <c r="P16" s="71" t="s">
        <v>249</v>
      </c>
      <c r="Q16" s="73"/>
      <c r="S16" s="65">
        <f>+S17+1</f>
        <v>1</v>
      </c>
      <c r="T16" s="16"/>
      <c r="U16" s="17"/>
      <c r="V16" s="116"/>
      <c r="W16" s="116"/>
      <c r="X16" s="17"/>
      <c r="Y16" s="17"/>
      <c r="Z16" s="17"/>
      <c r="AA16" s="116"/>
      <c r="AB16" s="116"/>
      <c r="AC16" s="17"/>
      <c r="AD16" s="17"/>
      <c r="AE16" s="17"/>
      <c r="AF16" s="116"/>
      <c r="AG16" s="116"/>
      <c r="AH16" s="17"/>
      <c r="AI16" s="26"/>
      <c r="AJ16" s="233"/>
      <c r="AL16" s="65">
        <f>+AL17+1</f>
        <v>1</v>
      </c>
      <c r="AM16" s="115"/>
      <c r="AN16" s="17"/>
      <c r="AO16" s="17"/>
      <c r="AP16" s="17"/>
      <c r="AQ16" s="17"/>
      <c r="AR16" s="17"/>
      <c r="AS16" s="17"/>
      <c r="AT16" s="116"/>
      <c r="AU16" s="116"/>
      <c r="AV16" s="17"/>
      <c r="AW16" s="17"/>
      <c r="AX16" s="17"/>
      <c r="AY16" s="17"/>
      <c r="AZ16" s="17"/>
      <c r="BA16" s="17"/>
      <c r="BB16" s="118"/>
      <c r="BC16" s="233"/>
    </row>
    <row r="17" spans="1:55" x14ac:dyDescent="0.25">
      <c r="A17" s="65">
        <f t="shared" si="5"/>
        <v>15</v>
      </c>
      <c r="B17" s="77"/>
      <c r="C17" s="78"/>
      <c r="D17" s="78"/>
      <c r="E17" s="79"/>
      <c r="F17" s="78"/>
      <c r="G17" s="78"/>
      <c r="H17" s="78"/>
      <c r="I17" s="78"/>
      <c r="J17" s="78"/>
      <c r="K17" s="78"/>
      <c r="L17" s="78"/>
      <c r="M17" s="78"/>
      <c r="N17" s="79"/>
      <c r="O17" s="78"/>
      <c r="P17" s="78"/>
      <c r="Q17" s="80"/>
      <c r="S17" s="65">
        <v>0</v>
      </c>
      <c r="T17" s="32"/>
      <c r="U17" s="22"/>
      <c r="V17" s="119"/>
      <c r="W17" s="119"/>
      <c r="X17" s="22"/>
      <c r="Y17" s="22"/>
      <c r="Z17" s="22"/>
      <c r="AA17" s="119"/>
      <c r="AB17" s="119"/>
      <c r="AC17" s="22"/>
      <c r="AD17" s="22"/>
      <c r="AE17" s="22"/>
      <c r="AF17" s="119"/>
      <c r="AG17" s="119"/>
      <c r="AH17" s="22"/>
      <c r="AI17" s="33"/>
      <c r="AJ17" s="233"/>
      <c r="AL17" s="65">
        <v>0</v>
      </c>
      <c r="AM17" s="121"/>
      <c r="AN17" s="22"/>
      <c r="AO17" s="22"/>
      <c r="AP17" s="22"/>
      <c r="AQ17" s="22"/>
      <c r="AR17" s="22"/>
      <c r="AS17" s="22"/>
      <c r="AT17" s="119"/>
      <c r="AU17" s="119"/>
      <c r="AV17" s="22"/>
      <c r="AW17" s="22"/>
      <c r="AX17" s="22"/>
      <c r="AY17" s="22"/>
      <c r="AZ17" s="22"/>
      <c r="BA17" s="22"/>
      <c r="BB17" s="120"/>
      <c r="BC17" s="233"/>
    </row>
    <row r="18" spans="1:55" x14ac:dyDescent="0.25">
      <c r="A18" s="65" t="s">
        <v>395</v>
      </c>
      <c r="S18" s="65" t="s">
        <v>418</v>
      </c>
      <c r="T18" s="25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31"/>
      <c r="AL18" s="65" t="s">
        <v>395</v>
      </c>
      <c r="AM18" s="113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117"/>
    </row>
    <row r="19" spans="1:55" x14ac:dyDescent="0.25">
      <c r="T19" s="16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26"/>
      <c r="AM19" s="115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18"/>
    </row>
    <row r="20" spans="1:55" x14ac:dyDescent="0.25">
      <c r="T20" s="16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6"/>
      <c r="AM20" s="115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18"/>
    </row>
    <row r="21" spans="1:55" x14ac:dyDescent="0.25">
      <c r="T21" s="16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26"/>
      <c r="AM21" s="115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18"/>
    </row>
    <row r="22" spans="1:55" x14ac:dyDescent="0.25"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26"/>
      <c r="AM22" s="115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18"/>
    </row>
    <row r="23" spans="1:55" x14ac:dyDescent="0.25">
      <c r="T23" s="16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6"/>
      <c r="AM23" s="115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18"/>
    </row>
    <row r="24" spans="1:55" x14ac:dyDescent="0.25">
      <c r="T24" s="16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26"/>
      <c r="AM24" s="115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118"/>
    </row>
    <row r="25" spans="1:55" x14ac:dyDescent="0.25">
      <c r="T25" s="16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M25" s="115"/>
      <c r="AN25" s="17"/>
      <c r="AO25" s="116"/>
      <c r="AP25" s="116"/>
      <c r="AQ25" s="17"/>
      <c r="AR25" s="17"/>
      <c r="AS25" s="17"/>
      <c r="AT25" s="116"/>
      <c r="AU25" s="116"/>
      <c r="AV25" s="17"/>
      <c r="AW25" s="17"/>
      <c r="AX25" s="17"/>
      <c r="AY25" s="116"/>
      <c r="AZ25" s="116"/>
      <c r="BA25" s="17"/>
      <c r="BB25" s="118"/>
    </row>
    <row r="26" spans="1:55" x14ac:dyDescent="0.25">
      <c r="T26" s="16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M26" s="115"/>
      <c r="AN26" s="17"/>
      <c r="AO26" s="116"/>
      <c r="AP26" s="116"/>
      <c r="AQ26" s="17"/>
      <c r="AR26" s="17"/>
      <c r="AS26" s="17"/>
      <c r="AT26" s="116"/>
      <c r="AU26" s="116"/>
      <c r="AV26" s="17"/>
      <c r="AW26" s="17"/>
      <c r="AX26" s="17"/>
      <c r="AY26" s="116"/>
      <c r="AZ26" s="116"/>
      <c r="BA26" s="17"/>
      <c r="BB26" s="118"/>
    </row>
    <row r="27" spans="1:55" x14ac:dyDescent="0.25">
      <c r="T27" s="16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M27" s="115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18"/>
    </row>
    <row r="28" spans="1:55" x14ac:dyDescent="0.25">
      <c r="T28" s="16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M28" s="115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18"/>
    </row>
    <row r="29" spans="1:55" x14ac:dyDescent="0.25">
      <c r="T29" s="16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M29" s="115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18"/>
    </row>
    <row r="30" spans="1:55" x14ac:dyDescent="0.25">
      <c r="T30" s="16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M30" s="115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18"/>
    </row>
    <row r="31" spans="1:55" x14ac:dyDescent="0.25">
      <c r="T31" s="16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M31" s="115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18"/>
    </row>
    <row r="32" spans="1:55" x14ac:dyDescent="0.25">
      <c r="T32" s="16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M32" s="115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18"/>
    </row>
    <row r="33" spans="20:54" x14ac:dyDescent="0.25">
      <c r="T33" s="3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33"/>
      <c r="AM33" s="121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120"/>
    </row>
  </sheetData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8"/>
  <sheetViews>
    <sheetView topLeftCell="J15" zoomScaleNormal="100" workbookViewId="0">
      <selection activeCell="AA24" sqref="AA24"/>
    </sheetView>
  </sheetViews>
  <sheetFormatPr defaultColWidth="2.7109375" defaultRowHeight="15.6" customHeight="1" x14ac:dyDescent="0.25"/>
  <sheetData>
    <row r="1" spans="1:58" ht="15.6" customHeight="1" x14ac:dyDescent="0.2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W1" s="481"/>
      <c r="X1" s="440">
        <v>0</v>
      </c>
      <c r="Y1" s="440">
        <f t="shared" ref="Y1:AM1" si="1">X1+1</f>
        <v>1</v>
      </c>
      <c r="Z1" s="440">
        <f t="shared" si="1"/>
        <v>2</v>
      </c>
      <c r="AA1" s="440">
        <f t="shared" si="1"/>
        <v>3</v>
      </c>
      <c r="AB1" s="440">
        <f t="shared" si="1"/>
        <v>4</v>
      </c>
      <c r="AC1" s="440">
        <f t="shared" si="1"/>
        <v>5</v>
      </c>
      <c r="AD1" s="440">
        <f t="shared" si="1"/>
        <v>6</v>
      </c>
      <c r="AE1" s="440">
        <f t="shared" si="1"/>
        <v>7</v>
      </c>
      <c r="AF1" s="440">
        <f t="shared" si="1"/>
        <v>8</v>
      </c>
      <c r="AG1" s="440">
        <f t="shared" si="1"/>
        <v>9</v>
      </c>
      <c r="AH1" s="440">
        <f t="shared" si="1"/>
        <v>10</v>
      </c>
      <c r="AI1" s="440">
        <f t="shared" si="1"/>
        <v>11</v>
      </c>
      <c r="AJ1" s="440">
        <f t="shared" si="1"/>
        <v>12</v>
      </c>
      <c r="AK1" s="440">
        <f t="shared" si="1"/>
        <v>13</v>
      </c>
      <c r="AL1" s="440">
        <f t="shared" si="1"/>
        <v>14</v>
      </c>
      <c r="AM1" s="440">
        <f t="shared" si="1"/>
        <v>15</v>
      </c>
      <c r="AN1" s="17" t="s">
        <v>394</v>
      </c>
      <c r="AO1" s="481"/>
      <c r="AP1" s="440">
        <v>0</v>
      </c>
      <c r="AQ1" s="440">
        <f t="shared" ref="AQ1" si="2">AP1+1</f>
        <v>1</v>
      </c>
      <c r="AR1" s="440">
        <f t="shared" ref="AR1" si="3">AQ1+1</f>
        <v>2</v>
      </c>
      <c r="AS1" s="440">
        <f t="shared" ref="AS1" si="4">AR1+1</f>
        <v>3</v>
      </c>
      <c r="AT1" s="440">
        <f t="shared" ref="AT1" si="5">AS1+1</f>
        <v>4</v>
      </c>
      <c r="AU1" s="440">
        <f t="shared" ref="AU1" si="6">AT1+1</f>
        <v>5</v>
      </c>
      <c r="AV1" s="440">
        <f t="shared" ref="AV1" si="7">AU1+1</f>
        <v>6</v>
      </c>
      <c r="AW1" s="440">
        <f t="shared" ref="AW1" si="8">AV1+1</f>
        <v>7</v>
      </c>
      <c r="AX1" s="440">
        <f t="shared" ref="AX1" si="9">AW1+1</f>
        <v>8</v>
      </c>
      <c r="AY1" s="440">
        <f t="shared" ref="AY1" si="10">AX1+1</f>
        <v>9</v>
      </c>
      <c r="AZ1" s="440">
        <f t="shared" ref="AZ1" si="11">AY1+1</f>
        <v>10</v>
      </c>
      <c r="BA1" s="440">
        <f t="shared" ref="BA1" si="12">AZ1+1</f>
        <v>11</v>
      </c>
      <c r="BB1" s="440">
        <f t="shared" ref="BB1" si="13">BA1+1</f>
        <v>12</v>
      </c>
      <c r="BC1" s="440">
        <f t="shared" ref="BC1" si="14">BB1+1</f>
        <v>13</v>
      </c>
      <c r="BD1" s="440">
        <f t="shared" ref="BD1" si="15">BC1+1</f>
        <v>14</v>
      </c>
      <c r="BE1" s="440">
        <f t="shared" ref="BE1" si="16">BD1+1</f>
        <v>15</v>
      </c>
      <c r="BF1" s="17" t="s">
        <v>394</v>
      </c>
    </row>
    <row r="2" spans="1:58" ht="15.6" customHeight="1" x14ac:dyDescent="0.25">
      <c r="A2" s="65">
        <v>0</v>
      </c>
      <c r="B2" s="260"/>
      <c r="C2" s="261"/>
      <c r="D2" s="261" t="s">
        <v>362</v>
      </c>
      <c r="E2" s="261"/>
      <c r="F2" s="261"/>
      <c r="G2" s="261"/>
      <c r="H2" s="261"/>
      <c r="I2" s="261" t="s">
        <v>361</v>
      </c>
      <c r="J2" s="261"/>
      <c r="K2" s="261"/>
      <c r="L2" s="261"/>
      <c r="M2" s="261"/>
      <c r="N2" s="261"/>
      <c r="O2" s="261"/>
      <c r="P2" s="261"/>
      <c r="Q2" s="262"/>
      <c r="W2" s="440">
        <v>0</v>
      </c>
      <c r="X2" s="504"/>
      <c r="Y2" s="508"/>
      <c r="Z2" s="508"/>
      <c r="AA2" s="508"/>
      <c r="AB2" s="508"/>
      <c r="AC2" s="508"/>
      <c r="AD2" s="508"/>
      <c r="AE2" s="508"/>
      <c r="AF2" s="508"/>
      <c r="AG2" s="508"/>
      <c r="AH2" s="508"/>
      <c r="AI2" s="508"/>
      <c r="AJ2" s="508"/>
      <c r="AK2" s="508"/>
      <c r="AL2" s="508"/>
      <c r="AM2" s="506"/>
      <c r="AN2" s="17"/>
      <c r="AO2" s="440">
        <v>0</v>
      </c>
      <c r="AP2" s="504"/>
      <c r="AQ2" s="508"/>
      <c r="AR2" s="508"/>
      <c r="AS2" s="508"/>
      <c r="AT2" s="508"/>
      <c r="AU2" s="508"/>
      <c r="AV2" s="508"/>
      <c r="AW2" s="508"/>
      <c r="AX2" s="508"/>
      <c r="AY2" s="508"/>
      <c r="AZ2" s="508"/>
      <c r="BA2" s="508"/>
      <c r="BB2" s="508"/>
      <c r="BC2" s="508"/>
      <c r="BD2" s="508"/>
      <c r="BE2" s="506"/>
      <c r="BF2" s="17"/>
    </row>
    <row r="3" spans="1:58" ht="15.6" customHeight="1" x14ac:dyDescent="0.2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 t="s">
        <v>362</v>
      </c>
      <c r="J3" s="239"/>
      <c r="K3" s="239"/>
      <c r="L3" s="239"/>
      <c r="M3" s="239"/>
      <c r="N3" s="239" t="s">
        <v>361</v>
      </c>
      <c r="O3" s="239"/>
      <c r="P3" s="239"/>
      <c r="Q3" s="264"/>
      <c r="S3">
        <v>8</v>
      </c>
      <c r="T3" t="s">
        <v>252</v>
      </c>
      <c r="W3" s="440">
        <f>W2+1</f>
        <v>1</v>
      </c>
      <c r="X3" s="505"/>
      <c r="Y3" s="239"/>
      <c r="Z3" s="239"/>
      <c r="AA3" s="239"/>
      <c r="AB3" s="239"/>
      <c r="AC3" s="269"/>
      <c r="AD3" s="239"/>
      <c r="AE3" s="239"/>
      <c r="AF3" s="239"/>
      <c r="AG3" s="239"/>
      <c r="AH3" s="269"/>
      <c r="AI3" s="239"/>
      <c r="AJ3" s="239"/>
      <c r="AK3" s="239"/>
      <c r="AL3" s="239"/>
      <c r="AM3" s="507"/>
      <c r="AN3" s="17"/>
      <c r="AO3" s="440">
        <f>AO2+1</f>
        <v>1</v>
      </c>
      <c r="AP3" s="505"/>
      <c r="AQ3" s="239"/>
      <c r="AR3" s="239"/>
      <c r="AS3" s="239"/>
      <c r="AT3" s="239"/>
      <c r="AU3" s="269"/>
      <c r="AV3" s="239"/>
      <c r="AW3" s="239"/>
      <c r="AX3" s="239"/>
      <c r="AY3" s="239"/>
      <c r="AZ3" s="269"/>
      <c r="BA3" s="239"/>
      <c r="BB3" s="239"/>
      <c r="BC3" s="239"/>
      <c r="BD3" s="239"/>
      <c r="BE3" s="507"/>
      <c r="BF3" s="17"/>
    </row>
    <row r="4" spans="1:58" ht="15.6" customHeight="1" x14ac:dyDescent="0.25">
      <c r="A4" s="65">
        <f t="shared" ref="A4:A17" si="17">A3+1</f>
        <v>2</v>
      </c>
      <c r="B4" s="263" t="s">
        <v>364</v>
      </c>
      <c r="C4" s="239"/>
      <c r="D4" s="268"/>
      <c r="E4" s="269"/>
      <c r="F4" s="270"/>
      <c r="G4" s="270"/>
      <c r="H4" s="269"/>
      <c r="I4" s="269"/>
      <c r="J4" s="269"/>
      <c r="K4" s="270"/>
      <c r="L4" s="270"/>
      <c r="M4" s="269"/>
      <c r="N4" s="268"/>
      <c r="O4" s="239"/>
      <c r="P4" s="239"/>
      <c r="Q4" s="264"/>
      <c r="S4">
        <f>S3/2</f>
        <v>4</v>
      </c>
      <c r="T4" t="s">
        <v>420</v>
      </c>
      <c r="W4" s="440">
        <f t="shared" ref="W4:W17" si="18">W3+1</f>
        <v>2</v>
      </c>
      <c r="X4" s="505"/>
      <c r="Y4" s="239"/>
      <c r="Z4" s="239"/>
      <c r="AA4" s="239"/>
      <c r="AB4" s="239"/>
      <c r="AC4" s="269"/>
      <c r="AD4" s="239"/>
      <c r="AE4" s="239"/>
      <c r="AF4" s="239"/>
      <c r="AG4" s="239"/>
      <c r="AH4" s="269"/>
      <c r="AI4" s="239"/>
      <c r="AJ4" s="239"/>
      <c r="AK4" s="239"/>
      <c r="AL4" s="239"/>
      <c r="AM4" s="507"/>
      <c r="AN4" s="17"/>
      <c r="AO4" s="440">
        <f t="shared" ref="AO4:AO17" si="19">AO3+1</f>
        <v>2</v>
      </c>
      <c r="AP4" s="505"/>
      <c r="AQ4" s="239"/>
      <c r="AR4" s="239"/>
      <c r="AS4" s="239"/>
      <c r="AT4" s="239"/>
      <c r="AU4" s="269"/>
      <c r="AV4" s="239"/>
      <c r="AW4" s="239"/>
      <c r="AX4" s="239"/>
      <c r="AY4" s="239"/>
      <c r="AZ4" s="269"/>
      <c r="BA4" s="239"/>
      <c r="BB4" s="239"/>
      <c r="BC4" s="239"/>
      <c r="BD4" s="239"/>
      <c r="BE4" s="507"/>
      <c r="BF4" s="17"/>
    </row>
    <row r="5" spans="1:58" ht="15.6" customHeight="1" x14ac:dyDescent="0.25">
      <c r="A5" s="65">
        <f t="shared" si="17"/>
        <v>3</v>
      </c>
      <c r="B5" s="263"/>
      <c r="C5" s="239"/>
      <c r="D5" s="268"/>
      <c r="E5" s="239"/>
      <c r="F5" s="239"/>
      <c r="G5" s="239"/>
      <c r="H5" s="239"/>
      <c r="I5" s="268"/>
      <c r="J5" s="335"/>
      <c r="K5" s="335"/>
      <c r="L5" s="239"/>
      <c r="M5" s="239"/>
      <c r="N5" s="268"/>
      <c r="O5" s="239"/>
      <c r="P5" s="239"/>
      <c r="Q5" s="264"/>
      <c r="S5">
        <f>S4</f>
        <v>4</v>
      </c>
      <c r="T5" t="s">
        <v>421</v>
      </c>
      <c r="W5" s="440">
        <f t="shared" si="18"/>
        <v>3</v>
      </c>
      <c r="X5" s="505"/>
      <c r="Y5" s="239"/>
      <c r="Z5" s="239"/>
      <c r="AA5" s="239"/>
      <c r="AB5" s="239"/>
      <c r="AC5" s="269"/>
      <c r="AD5" s="239"/>
      <c r="AE5" s="239"/>
      <c r="AF5" s="239"/>
      <c r="AG5" s="239"/>
      <c r="AH5" s="269"/>
      <c r="AI5" s="239"/>
      <c r="AJ5" s="239"/>
      <c r="AK5" s="239"/>
      <c r="AL5" s="239"/>
      <c r="AM5" s="507"/>
      <c r="AN5" s="17"/>
      <c r="AO5" s="440">
        <f t="shared" si="19"/>
        <v>3</v>
      </c>
      <c r="AP5" s="505"/>
      <c r="AQ5" s="239"/>
      <c r="AR5" s="239"/>
      <c r="AS5" s="239"/>
      <c r="AT5" s="239"/>
      <c r="AU5" s="269"/>
      <c r="AV5" s="239"/>
      <c r="AW5" s="239"/>
      <c r="AX5" s="239"/>
      <c r="AY5" s="239"/>
      <c r="AZ5" s="269"/>
      <c r="BA5" s="239"/>
      <c r="BB5" s="239"/>
      <c r="BC5" s="239"/>
      <c r="BD5" s="239"/>
      <c r="BE5" s="507"/>
      <c r="BF5" s="17"/>
    </row>
    <row r="6" spans="1:58" ht="15.6" customHeight="1" x14ac:dyDescent="0.25">
      <c r="A6" s="65">
        <f t="shared" si="17"/>
        <v>4</v>
      </c>
      <c r="B6" s="263"/>
      <c r="C6" s="239"/>
      <c r="D6" s="270"/>
      <c r="E6" s="239">
        <v>4</v>
      </c>
      <c r="F6" s="239" t="s">
        <v>241</v>
      </c>
      <c r="H6" s="239"/>
      <c r="I6" s="268"/>
      <c r="J6" s="335"/>
      <c r="K6" s="239">
        <v>2</v>
      </c>
      <c r="L6" s="239" t="s">
        <v>243</v>
      </c>
      <c r="M6" s="239"/>
      <c r="N6" s="270"/>
      <c r="O6" s="239"/>
      <c r="P6" s="239"/>
      <c r="Q6" s="264"/>
      <c r="S6">
        <f>Q1+1-S4</f>
        <v>12</v>
      </c>
      <c r="T6" t="s">
        <v>422</v>
      </c>
      <c r="W6" s="440">
        <f t="shared" si="18"/>
        <v>4</v>
      </c>
      <c r="X6" s="505"/>
      <c r="Y6" s="239"/>
      <c r="Z6" s="239"/>
      <c r="AA6" s="239"/>
      <c r="AB6" s="239"/>
      <c r="AC6" s="8"/>
      <c r="AD6" s="17"/>
      <c r="AE6" s="17"/>
      <c r="AF6" s="17"/>
      <c r="AG6" s="17"/>
      <c r="AH6" s="8"/>
      <c r="AI6" s="239"/>
      <c r="AJ6" s="239"/>
      <c r="AK6" s="239"/>
      <c r="AL6" s="239"/>
      <c r="AM6" s="507"/>
      <c r="AN6" s="17"/>
      <c r="AO6" s="440">
        <f t="shared" si="19"/>
        <v>4</v>
      </c>
      <c r="AP6" s="505"/>
      <c r="AQ6" s="239"/>
      <c r="AR6" s="239"/>
      <c r="AS6" s="239"/>
      <c r="AT6" s="239"/>
      <c r="AU6" s="8"/>
      <c r="AV6" s="17"/>
      <c r="AW6" s="17"/>
      <c r="AX6" s="17"/>
      <c r="AY6" s="17"/>
      <c r="AZ6" s="8"/>
      <c r="BA6" s="239"/>
      <c r="BB6" s="239"/>
      <c r="BC6" s="239"/>
      <c r="BD6" s="239"/>
      <c r="BE6" s="507"/>
      <c r="BF6" s="17"/>
    </row>
    <row r="7" spans="1:58" ht="15.6" customHeight="1" x14ac:dyDescent="0.25">
      <c r="A7" s="65">
        <f t="shared" si="17"/>
        <v>5</v>
      </c>
      <c r="B7" s="263"/>
      <c r="C7" s="239"/>
      <c r="D7" s="270"/>
      <c r="E7" s="335"/>
      <c r="F7" s="239"/>
      <c r="G7" s="239"/>
      <c r="H7" s="239"/>
      <c r="I7" s="221"/>
      <c r="J7" s="335"/>
      <c r="K7" s="239"/>
      <c r="L7" s="239"/>
      <c r="M7" s="239"/>
      <c r="N7" s="270"/>
      <c r="O7" s="239"/>
      <c r="P7" s="239"/>
      <c r="Q7" s="264"/>
      <c r="W7" s="440">
        <f t="shared" si="18"/>
        <v>5</v>
      </c>
      <c r="X7" s="505"/>
      <c r="Y7" s="269"/>
      <c r="Z7" s="269"/>
      <c r="AA7" s="269"/>
      <c r="AB7" s="269"/>
      <c r="AC7" s="8"/>
      <c r="AD7" s="8"/>
      <c r="AE7" s="269"/>
      <c r="AF7" s="8"/>
      <c r="AG7" s="8"/>
      <c r="AH7" s="8"/>
      <c r="AI7" s="269"/>
      <c r="AJ7" s="269"/>
      <c r="AK7" s="269"/>
      <c r="AL7" s="269"/>
      <c r="AM7" s="507"/>
      <c r="AN7" s="17"/>
      <c r="AO7" s="440">
        <f t="shared" si="19"/>
        <v>5</v>
      </c>
      <c r="AP7" s="505"/>
      <c r="AQ7" s="269"/>
      <c r="AR7" s="269"/>
      <c r="AS7" s="269"/>
      <c r="AT7" s="269"/>
      <c r="AU7" s="8"/>
      <c r="AV7" s="17"/>
      <c r="AW7" s="239"/>
      <c r="AX7" s="17"/>
      <c r="AY7" s="17"/>
      <c r="AZ7" s="8"/>
      <c r="BA7" s="269"/>
      <c r="BB7" s="269"/>
      <c r="BC7" s="269"/>
      <c r="BD7" s="269"/>
      <c r="BE7" s="507"/>
      <c r="BF7" s="17"/>
    </row>
    <row r="8" spans="1:58" ht="15.6" customHeight="1" x14ac:dyDescent="0.25">
      <c r="A8" s="65">
        <f t="shared" si="17"/>
        <v>6</v>
      </c>
      <c r="B8" s="263"/>
      <c r="C8" s="239"/>
      <c r="D8" s="268"/>
      <c r="E8" s="335"/>
      <c r="F8" s="335"/>
      <c r="G8" s="334"/>
      <c r="H8" s="334"/>
      <c r="I8" s="137"/>
      <c r="J8" s="334"/>
      <c r="K8" s="17"/>
      <c r="L8" s="17"/>
      <c r="M8" s="239"/>
      <c r="N8" s="268"/>
      <c r="O8" s="239"/>
      <c r="P8" s="239"/>
      <c r="Q8" s="264"/>
      <c r="W8" s="440">
        <f t="shared" si="18"/>
        <v>6</v>
      </c>
      <c r="X8" s="505"/>
      <c r="Y8" s="239"/>
      <c r="Z8" s="239"/>
      <c r="AA8" s="239"/>
      <c r="AB8" s="239"/>
      <c r="AC8" s="8"/>
      <c r="AD8" s="239"/>
      <c r="AE8" s="239"/>
      <c r="AF8" s="239"/>
      <c r="AG8" s="17"/>
      <c r="AH8" s="8"/>
      <c r="AI8" s="239"/>
      <c r="AJ8" s="239"/>
      <c r="AK8" s="239"/>
      <c r="AL8" s="239"/>
      <c r="AM8" s="507"/>
      <c r="AN8" s="17"/>
      <c r="AO8" s="440">
        <f t="shared" si="19"/>
        <v>6</v>
      </c>
      <c r="AP8" s="505"/>
      <c r="AQ8" s="239"/>
      <c r="AR8" s="239"/>
      <c r="AS8" s="239"/>
      <c r="AT8" s="239"/>
      <c r="AU8" s="17"/>
      <c r="AV8" s="239"/>
      <c r="AW8" s="239"/>
      <c r="AX8" s="239"/>
      <c r="AY8" s="17"/>
      <c r="AZ8" s="8"/>
      <c r="BA8" s="239"/>
      <c r="BB8" s="239"/>
      <c r="BC8" s="239"/>
      <c r="BD8" s="239"/>
      <c r="BE8" s="507"/>
      <c r="BF8" s="17"/>
    </row>
    <row r="9" spans="1:58" ht="15.6" customHeight="1" x14ac:dyDescent="0.25">
      <c r="A9" s="65">
        <f t="shared" si="17"/>
        <v>7</v>
      </c>
      <c r="B9" s="263" t="s">
        <v>363</v>
      </c>
      <c r="C9" s="239" t="s">
        <v>364</v>
      </c>
      <c r="D9" s="268"/>
      <c r="E9" s="269"/>
      <c r="F9" s="269"/>
      <c r="G9" s="221"/>
      <c r="H9" s="8"/>
      <c r="I9" s="268"/>
      <c r="J9" s="269"/>
      <c r="K9" s="328"/>
      <c r="L9" s="8"/>
      <c r="M9" s="8"/>
      <c r="N9" s="268"/>
      <c r="O9" s="239"/>
      <c r="P9" s="239"/>
      <c r="Q9" s="264"/>
      <c r="W9" s="440">
        <f t="shared" si="18"/>
        <v>7</v>
      </c>
      <c r="X9" s="12"/>
      <c r="Y9" s="17"/>
      <c r="Z9" s="17"/>
      <c r="AA9" s="17"/>
      <c r="AB9" s="17"/>
      <c r="AC9" s="8"/>
      <c r="AD9" s="239"/>
      <c r="AE9" s="239"/>
      <c r="AF9" s="239"/>
      <c r="AG9" s="17"/>
      <c r="AH9" s="8"/>
      <c r="AI9" s="17"/>
      <c r="AJ9" s="17"/>
      <c r="AK9" s="17"/>
      <c r="AL9" s="17"/>
      <c r="AM9" s="24"/>
      <c r="AN9" s="17"/>
      <c r="AO9" s="440">
        <f t="shared" si="19"/>
        <v>7</v>
      </c>
      <c r="AP9" s="12"/>
      <c r="AQ9" s="17"/>
      <c r="AR9" s="17"/>
      <c r="AS9" s="17"/>
      <c r="AT9" s="17"/>
      <c r="AU9" s="17"/>
      <c r="AV9" s="239"/>
      <c r="AW9" s="239"/>
      <c r="AX9" s="239"/>
      <c r="AY9" s="17"/>
      <c r="AZ9" s="8"/>
      <c r="BA9" s="17"/>
      <c r="BB9" s="17"/>
      <c r="BC9" s="17"/>
      <c r="BD9" s="17"/>
      <c r="BE9" s="24"/>
      <c r="BF9" s="17"/>
    </row>
    <row r="10" spans="1:58" ht="15.6" customHeight="1" x14ac:dyDescent="0.25">
      <c r="A10" s="65">
        <f t="shared" si="17"/>
        <v>8</v>
      </c>
      <c r="B10" s="263"/>
      <c r="C10" s="239"/>
      <c r="D10" s="268"/>
      <c r="E10" s="239"/>
      <c r="F10" s="239"/>
      <c r="G10" s="17"/>
      <c r="H10" s="334"/>
      <c r="I10" s="268"/>
      <c r="J10" s="334"/>
      <c r="K10" s="334"/>
      <c r="L10" s="334"/>
      <c r="M10" s="335"/>
      <c r="N10" s="268"/>
      <c r="O10" s="239"/>
      <c r="P10" s="239"/>
      <c r="Q10" s="264"/>
      <c r="W10" s="440">
        <f t="shared" si="18"/>
        <v>8</v>
      </c>
      <c r="X10" s="505"/>
      <c r="Y10" s="239"/>
      <c r="Z10" s="239"/>
      <c r="AA10" s="239"/>
      <c r="AB10" s="239"/>
      <c r="AC10" s="8"/>
      <c r="AD10" s="239"/>
      <c r="AE10" s="239"/>
      <c r="AF10" s="17"/>
      <c r="AG10" s="17"/>
      <c r="AH10" s="8"/>
      <c r="AI10" s="239"/>
      <c r="AJ10" s="239"/>
      <c r="AK10" s="239"/>
      <c r="AL10" s="239"/>
      <c r="AM10" s="507"/>
      <c r="AN10" s="17"/>
      <c r="AO10" s="440">
        <f t="shared" si="19"/>
        <v>8</v>
      </c>
      <c r="AP10" s="505"/>
      <c r="AQ10" s="239"/>
      <c r="AR10" s="239"/>
      <c r="AS10" s="239"/>
      <c r="AT10" s="239"/>
      <c r="AU10" s="17"/>
      <c r="AV10" s="239"/>
      <c r="AW10" s="239"/>
      <c r="AX10" s="17"/>
      <c r="AY10" s="17"/>
      <c r="AZ10" s="8"/>
      <c r="BA10" s="239"/>
      <c r="BB10" s="239"/>
      <c r="BC10" s="239"/>
      <c r="BD10" s="239"/>
      <c r="BE10" s="507"/>
      <c r="BF10" s="17"/>
    </row>
    <row r="11" spans="1:58" ht="15.6" customHeight="1" x14ac:dyDescent="0.25">
      <c r="A11" s="65">
        <f t="shared" si="17"/>
        <v>9</v>
      </c>
      <c r="B11" s="263"/>
      <c r="C11" s="239"/>
      <c r="D11" s="270"/>
      <c r="E11" s="239"/>
      <c r="F11" s="239"/>
      <c r="G11" s="17"/>
      <c r="H11" s="334"/>
      <c r="I11" s="221"/>
      <c r="J11" s="17"/>
      <c r="K11" s="17"/>
      <c r="L11" s="17"/>
      <c r="M11" s="335"/>
      <c r="N11" s="270"/>
      <c r="O11" s="239"/>
      <c r="P11" s="239"/>
      <c r="Q11" s="264"/>
      <c r="W11" s="440">
        <f t="shared" si="18"/>
        <v>9</v>
      </c>
      <c r="X11" s="505"/>
      <c r="Y11" s="239"/>
      <c r="Z11" s="17"/>
      <c r="AA11" s="17"/>
      <c r="AB11" s="17"/>
      <c r="AC11" s="8"/>
      <c r="AD11" s="239"/>
      <c r="AE11" s="239"/>
      <c r="AF11" s="17"/>
      <c r="AG11" s="17"/>
      <c r="AH11" s="8"/>
      <c r="AI11" s="17"/>
      <c r="AJ11" s="17"/>
      <c r="AK11" s="17"/>
      <c r="AL11" s="239"/>
      <c r="AM11" s="507"/>
      <c r="AN11" s="17"/>
      <c r="AO11" s="440">
        <f t="shared" si="19"/>
        <v>9</v>
      </c>
      <c r="AP11" s="505"/>
      <c r="AQ11" s="239"/>
      <c r="AR11" s="17"/>
      <c r="AS11" s="17"/>
      <c r="AT11" s="17"/>
      <c r="AU11" s="17"/>
      <c r="AV11" s="239"/>
      <c r="AW11" s="239"/>
      <c r="AX11" s="17"/>
      <c r="AY11" s="17"/>
      <c r="AZ11" s="8"/>
      <c r="BA11" s="17"/>
      <c r="BB11" s="17"/>
      <c r="BC11" s="17"/>
      <c r="BD11" s="239"/>
      <c r="BE11" s="507"/>
      <c r="BF11" s="17"/>
    </row>
    <row r="12" spans="1:58" ht="15.6" customHeight="1" x14ac:dyDescent="0.25">
      <c r="A12" s="65">
        <f t="shared" si="17"/>
        <v>10</v>
      </c>
      <c r="B12" s="263"/>
      <c r="C12" s="239"/>
      <c r="D12" s="270"/>
      <c r="E12" s="239">
        <v>3</v>
      </c>
      <c r="F12" s="239" t="s">
        <v>247</v>
      </c>
      <c r="G12" s="239"/>
      <c r="H12" s="335"/>
      <c r="I12" s="137"/>
      <c r="J12" s="239"/>
      <c r="K12" s="239">
        <v>1</v>
      </c>
      <c r="L12" s="239" t="s">
        <v>249</v>
      </c>
      <c r="M12" s="239"/>
      <c r="N12" s="270"/>
      <c r="O12" s="239"/>
      <c r="P12" s="239"/>
      <c r="Q12" s="264"/>
      <c r="W12" s="440">
        <f t="shared" si="18"/>
        <v>10</v>
      </c>
      <c r="X12" s="505"/>
      <c r="Y12" s="269"/>
      <c r="Z12" s="269"/>
      <c r="AA12" s="269"/>
      <c r="AB12" s="269"/>
      <c r="AC12" s="269"/>
      <c r="AD12" s="269"/>
      <c r="AE12" s="269"/>
      <c r="AF12" s="269"/>
      <c r="AG12" s="269"/>
      <c r="AH12" s="269"/>
      <c r="AI12" s="269"/>
      <c r="AJ12" s="269"/>
      <c r="AK12" s="269"/>
      <c r="AL12" s="269"/>
      <c r="AM12" s="507"/>
      <c r="AN12" s="17"/>
      <c r="AO12" s="440">
        <f t="shared" si="19"/>
        <v>10</v>
      </c>
      <c r="AP12" s="505"/>
      <c r="AQ12" s="239"/>
      <c r="AR12" s="239"/>
      <c r="AS12" s="239"/>
      <c r="AT12" s="239"/>
      <c r="AU12" s="239"/>
      <c r="AV12" s="239"/>
      <c r="AW12" s="239"/>
      <c r="AX12" s="239"/>
      <c r="AY12" s="239"/>
      <c r="AZ12" s="269"/>
      <c r="BA12" s="269"/>
      <c r="BB12" s="269"/>
      <c r="BC12" s="269"/>
      <c r="BD12" s="269"/>
      <c r="BE12" s="507"/>
      <c r="BF12" s="17"/>
    </row>
    <row r="13" spans="1:58" ht="15.6" customHeight="1" x14ac:dyDescent="0.25">
      <c r="A13" s="65">
        <f t="shared" si="17"/>
        <v>11</v>
      </c>
      <c r="B13" s="263"/>
      <c r="C13" s="239"/>
      <c r="D13" s="268"/>
      <c r="E13" s="239"/>
      <c r="F13" s="239"/>
      <c r="G13" s="335"/>
      <c r="H13" s="335"/>
      <c r="I13" s="268"/>
      <c r="J13" s="239"/>
      <c r="K13" s="239"/>
      <c r="L13" s="239"/>
      <c r="M13" s="239"/>
      <c r="N13" s="268"/>
      <c r="O13" s="239"/>
      <c r="P13" s="239"/>
      <c r="Q13" s="264"/>
      <c r="W13" s="440">
        <f t="shared" si="18"/>
        <v>11</v>
      </c>
      <c r="X13" s="505"/>
      <c r="Y13" s="239"/>
      <c r="Z13" s="239"/>
      <c r="AA13" s="239"/>
      <c r="AB13" s="239"/>
      <c r="AC13" s="269"/>
      <c r="AD13" s="239"/>
      <c r="AE13" s="239"/>
      <c r="AF13" s="239"/>
      <c r="AG13" s="239"/>
      <c r="AH13" s="269"/>
      <c r="AI13" s="239"/>
      <c r="AJ13" s="239"/>
      <c r="AK13" s="239"/>
      <c r="AL13" s="239"/>
      <c r="AM13" s="507"/>
      <c r="AN13" s="17"/>
      <c r="AO13" s="440">
        <f t="shared" si="19"/>
        <v>11</v>
      </c>
      <c r="AP13" s="505"/>
      <c r="AQ13" s="239"/>
      <c r="AR13" s="239"/>
      <c r="AS13" s="239"/>
      <c r="AT13" s="239"/>
      <c r="AU13" s="239"/>
      <c r="AV13" s="239"/>
      <c r="AW13" s="239"/>
      <c r="AX13" s="239"/>
      <c r="AY13" s="239"/>
      <c r="AZ13" s="269"/>
      <c r="BA13" s="239"/>
      <c r="BB13" s="239"/>
      <c r="BC13" s="239"/>
      <c r="BD13" s="239"/>
      <c r="BE13" s="507"/>
      <c r="BF13" s="17"/>
    </row>
    <row r="14" spans="1:58" ht="15.6" customHeight="1" x14ac:dyDescent="0.25">
      <c r="A14" s="65">
        <f t="shared" si="17"/>
        <v>12</v>
      </c>
      <c r="B14" s="263"/>
      <c r="C14" s="239" t="s">
        <v>363</v>
      </c>
      <c r="D14" s="268"/>
      <c r="E14" s="269"/>
      <c r="F14" s="270"/>
      <c r="G14" s="270"/>
      <c r="H14" s="269"/>
      <c r="I14" s="269"/>
      <c r="J14" s="269"/>
      <c r="K14" s="270"/>
      <c r="L14" s="270"/>
      <c r="M14" s="269"/>
      <c r="N14" s="268"/>
      <c r="O14" s="239"/>
      <c r="P14" s="239"/>
      <c r="Q14" s="264"/>
      <c r="W14" s="440">
        <f t="shared" si="18"/>
        <v>12</v>
      </c>
      <c r="X14" s="505"/>
      <c r="Y14" s="239"/>
      <c r="Z14" s="239"/>
      <c r="AA14" s="239"/>
      <c r="AB14" s="239"/>
      <c r="AC14" s="269"/>
      <c r="AD14" s="239"/>
      <c r="AE14" s="239"/>
      <c r="AF14" s="239"/>
      <c r="AG14" s="239"/>
      <c r="AH14" s="269"/>
      <c r="AI14" s="239"/>
      <c r="AJ14" s="239"/>
      <c r="AK14" s="239"/>
      <c r="AL14" s="239"/>
      <c r="AM14" s="507"/>
      <c r="AN14" s="17"/>
      <c r="AO14" s="440">
        <f t="shared" si="19"/>
        <v>12</v>
      </c>
      <c r="AP14" s="505"/>
      <c r="AQ14" s="239"/>
      <c r="AR14" s="239"/>
      <c r="AS14" s="239"/>
      <c r="AT14" s="239"/>
      <c r="AU14" s="239"/>
      <c r="AV14" s="239"/>
      <c r="AW14" s="239"/>
      <c r="AX14" s="239"/>
      <c r="AY14" s="239"/>
      <c r="AZ14" s="269"/>
      <c r="BA14" s="239"/>
      <c r="BB14" s="239"/>
      <c r="BC14" s="239"/>
      <c r="BD14" s="239"/>
      <c r="BE14" s="507"/>
      <c r="BF14" s="17"/>
    </row>
    <row r="15" spans="1:58" ht="15.6" customHeight="1" x14ac:dyDescent="0.25">
      <c r="A15" s="65">
        <f t="shared" si="17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W15" s="440">
        <f t="shared" si="18"/>
        <v>13</v>
      </c>
      <c r="X15" s="505"/>
      <c r="Y15" s="239"/>
      <c r="Z15" s="239"/>
      <c r="AA15" s="239"/>
      <c r="AB15" s="239"/>
      <c r="AC15" s="269"/>
      <c r="AD15" s="239"/>
      <c r="AE15" s="239"/>
      <c r="AF15" s="239"/>
      <c r="AG15" s="239"/>
      <c r="AH15" s="269"/>
      <c r="AI15" s="239"/>
      <c r="AJ15" s="239"/>
      <c r="AK15" s="239"/>
      <c r="AL15" s="239"/>
      <c r="AM15" s="507"/>
      <c r="AN15" s="17"/>
      <c r="AO15" s="440">
        <f t="shared" si="19"/>
        <v>13</v>
      </c>
      <c r="AP15" s="505"/>
      <c r="AQ15" s="239"/>
      <c r="AR15" s="239"/>
      <c r="AS15" s="239"/>
      <c r="AT15" s="239"/>
      <c r="AU15" s="239"/>
      <c r="AV15" s="239"/>
      <c r="AW15" s="239"/>
      <c r="AX15" s="239"/>
      <c r="AY15" s="239"/>
      <c r="AZ15" s="269"/>
      <c r="BA15" s="239"/>
      <c r="BB15" s="239"/>
      <c r="BC15" s="239"/>
      <c r="BD15" s="239"/>
      <c r="BE15" s="507"/>
      <c r="BF15" s="17"/>
    </row>
    <row r="16" spans="1:58" ht="15.6" customHeight="1" x14ac:dyDescent="0.25">
      <c r="A16" s="65">
        <f t="shared" si="17"/>
        <v>14</v>
      </c>
      <c r="B16" s="263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264"/>
      <c r="W16" s="440">
        <f t="shared" si="18"/>
        <v>14</v>
      </c>
      <c r="X16" s="12"/>
      <c r="Y16" s="17"/>
      <c r="Z16" s="239"/>
      <c r="AA16" s="239"/>
      <c r="AB16" s="239"/>
      <c r="AC16" s="8"/>
      <c r="AD16" s="17"/>
      <c r="AE16" s="17"/>
      <c r="AF16" s="17"/>
      <c r="AG16" s="17"/>
      <c r="AH16" s="8"/>
      <c r="AI16" s="239"/>
      <c r="AJ16" s="239"/>
      <c r="AK16" s="239"/>
      <c r="AL16" s="17"/>
      <c r="AM16" s="24"/>
      <c r="AN16" s="17"/>
      <c r="AO16" s="440">
        <f t="shared" si="19"/>
        <v>14</v>
      </c>
      <c r="AP16" s="12"/>
      <c r="AQ16" s="17"/>
      <c r="AR16" s="239"/>
      <c r="AS16" s="239"/>
      <c r="AT16" s="239"/>
      <c r="AU16" s="17"/>
      <c r="AV16" s="17"/>
      <c r="AW16" s="17"/>
      <c r="AX16" s="17"/>
      <c r="AY16" s="17"/>
      <c r="AZ16" s="8"/>
      <c r="BA16" s="239"/>
      <c r="BB16" s="239"/>
      <c r="BC16" s="239"/>
      <c r="BD16" s="17"/>
      <c r="BE16" s="24"/>
      <c r="BF16" s="17"/>
    </row>
    <row r="17" spans="1:76" ht="15.6" customHeight="1" x14ac:dyDescent="0.25">
      <c r="A17" s="65">
        <f t="shared" si="17"/>
        <v>15</v>
      </c>
      <c r="B17" s="265"/>
      <c r="C17" s="266"/>
      <c r="D17" s="266"/>
      <c r="E17" s="266"/>
      <c r="F17" s="266"/>
      <c r="G17" s="266"/>
      <c r="H17" s="266"/>
      <c r="I17" s="266"/>
      <c r="J17" s="266"/>
      <c r="K17" s="266"/>
      <c r="L17" s="266"/>
      <c r="M17" s="266"/>
      <c r="N17" s="266"/>
      <c r="O17" s="266"/>
      <c r="P17" s="266"/>
      <c r="Q17" s="267"/>
      <c r="W17" s="440">
        <f t="shared" si="18"/>
        <v>15</v>
      </c>
      <c r="X17" s="39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35"/>
      <c r="AN17" s="17"/>
      <c r="AO17" s="440">
        <f t="shared" si="19"/>
        <v>15</v>
      </c>
      <c r="AP17" s="39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35"/>
      <c r="BF17" s="17"/>
    </row>
    <row r="18" spans="1:76" ht="15.6" customHeight="1" x14ac:dyDescent="0.25">
      <c r="A18" s="65" t="s">
        <v>395</v>
      </c>
      <c r="W18" s="17" t="s">
        <v>395</v>
      </c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 t="s">
        <v>395</v>
      </c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</row>
    <row r="19" spans="1:76" ht="15.6" customHeight="1" x14ac:dyDescent="0.25"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spans="1:76" ht="15.6" customHeight="1" x14ac:dyDescent="0.25">
      <c r="C20" s="1" t="s">
        <v>260</v>
      </c>
      <c r="D20" s="5"/>
      <c r="F20" s="1"/>
      <c r="G20" s="5"/>
      <c r="I20" s="1"/>
      <c r="J20" s="5"/>
      <c r="L20" s="1"/>
      <c r="M20" s="5" t="s">
        <v>260</v>
      </c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</row>
    <row r="21" spans="1:76" ht="15.6" customHeight="1" x14ac:dyDescent="0.25">
      <c r="C21" s="13"/>
      <c r="D21" s="15"/>
      <c r="F21" s="13" t="s">
        <v>260</v>
      </c>
      <c r="G21" s="15"/>
      <c r="I21" s="13"/>
      <c r="J21" s="15" t="s">
        <v>260</v>
      </c>
      <c r="L21" s="13"/>
      <c r="M21" s="15"/>
      <c r="X21" s="65">
        <v>0</v>
      </c>
      <c r="Y21" s="65">
        <f>X21+1</f>
        <v>1</v>
      </c>
      <c r="Z21" s="65">
        <f t="shared" ref="Z21" si="20">Y21+1</f>
        <v>2</v>
      </c>
      <c r="AA21" s="65">
        <f t="shared" ref="AA21" si="21">Z21+1</f>
        <v>3</v>
      </c>
      <c r="AB21" s="65">
        <f t="shared" ref="AB21" si="22">AA21+1</f>
        <v>4</v>
      </c>
      <c r="AC21" s="65">
        <f t="shared" ref="AC21" si="23">AB21+1</f>
        <v>5</v>
      </c>
      <c r="AD21" s="65">
        <f t="shared" ref="AD21" si="24">AC21+1</f>
        <v>6</v>
      </c>
      <c r="AE21" s="65">
        <f t="shared" ref="AE21" si="25">AD21+1</f>
        <v>7</v>
      </c>
      <c r="AF21" s="65">
        <f t="shared" ref="AF21" si="26">AE21+1</f>
        <v>8</v>
      </c>
      <c r="AG21" s="65">
        <f t="shared" ref="AG21" si="27">AF21+1</f>
        <v>9</v>
      </c>
      <c r="AH21" s="65">
        <f t="shared" ref="AH21" si="28">AG21+1</f>
        <v>10</v>
      </c>
      <c r="AI21" s="65">
        <f t="shared" ref="AI21" si="29">AH21+1</f>
        <v>11</v>
      </c>
      <c r="AJ21" s="65">
        <f t="shared" ref="AJ21" si="30">AI21+1</f>
        <v>12</v>
      </c>
      <c r="AK21" s="65">
        <f t="shared" ref="AK21" si="31">AJ21+1</f>
        <v>13</v>
      </c>
      <c r="AL21" s="65">
        <f t="shared" ref="AL21" si="32">AK21+1</f>
        <v>14</v>
      </c>
      <c r="AM21" s="65">
        <f t="shared" ref="AM21" si="33">AL21+1</f>
        <v>15</v>
      </c>
      <c r="AN21" t="s">
        <v>394</v>
      </c>
      <c r="AP21" s="65">
        <v>0</v>
      </c>
      <c r="AQ21" s="65">
        <f>AP21+1</f>
        <v>1</v>
      </c>
      <c r="AR21" s="65">
        <f t="shared" ref="AR21" si="34">AQ21+1</f>
        <v>2</v>
      </c>
      <c r="AS21" s="65">
        <f t="shared" ref="AS21" si="35">AR21+1</f>
        <v>3</v>
      </c>
      <c r="AT21" s="65">
        <f t="shared" ref="AT21" si="36">AS21+1</f>
        <v>4</v>
      </c>
      <c r="AU21" s="65">
        <f t="shared" ref="AU21" si="37">AT21+1</f>
        <v>5</v>
      </c>
      <c r="AV21" s="65">
        <f t="shared" ref="AV21" si="38">AU21+1</f>
        <v>6</v>
      </c>
      <c r="AW21" s="65">
        <f t="shared" ref="AW21" si="39">AV21+1</f>
        <v>7</v>
      </c>
      <c r="AX21" s="65">
        <f t="shared" ref="AX21" si="40">AW21+1</f>
        <v>8</v>
      </c>
      <c r="AY21" s="65">
        <f t="shared" ref="AY21" si="41">AX21+1</f>
        <v>9</v>
      </c>
      <c r="AZ21" s="65">
        <f t="shared" ref="AZ21" si="42">AY21+1</f>
        <v>10</v>
      </c>
      <c r="BA21" s="65">
        <f t="shared" ref="BA21" si="43">AZ21+1</f>
        <v>11</v>
      </c>
      <c r="BB21" s="65">
        <f t="shared" ref="BB21" si="44">BA21+1</f>
        <v>12</v>
      </c>
      <c r="BC21" s="65">
        <f t="shared" ref="BC21" si="45">BB21+1</f>
        <v>13</v>
      </c>
      <c r="BD21" s="65">
        <f t="shared" ref="BD21" si="46">BC21+1</f>
        <v>14</v>
      </c>
      <c r="BE21" s="65">
        <f t="shared" ref="BE21" si="47">BD21+1</f>
        <v>15</v>
      </c>
      <c r="BF21" t="s">
        <v>394</v>
      </c>
      <c r="BH21" s="65">
        <v>0</v>
      </c>
      <c r="BI21" s="65">
        <f>BH21+1</f>
        <v>1</v>
      </c>
      <c r="BJ21" s="65">
        <f t="shared" ref="BJ21" si="48">BI21+1</f>
        <v>2</v>
      </c>
      <c r="BK21" s="65">
        <f t="shared" ref="BK21" si="49">BJ21+1</f>
        <v>3</v>
      </c>
      <c r="BL21" s="65">
        <f t="shared" ref="BL21" si="50">BK21+1</f>
        <v>4</v>
      </c>
      <c r="BM21" s="65">
        <f t="shared" ref="BM21" si="51">BL21+1</f>
        <v>5</v>
      </c>
      <c r="BN21" s="65">
        <f t="shared" ref="BN21" si="52">BM21+1</f>
        <v>6</v>
      </c>
      <c r="BO21" s="65">
        <f t="shared" ref="BO21" si="53">BN21+1</f>
        <v>7</v>
      </c>
      <c r="BP21" s="65">
        <f t="shared" ref="BP21" si="54">BO21+1</f>
        <v>8</v>
      </c>
      <c r="BQ21" s="65">
        <f t="shared" ref="BQ21" si="55">BP21+1</f>
        <v>9</v>
      </c>
      <c r="BR21" s="65">
        <f t="shared" ref="BR21" si="56">BQ21+1</f>
        <v>10</v>
      </c>
      <c r="BS21" s="65">
        <f t="shared" ref="BS21" si="57">BR21+1</f>
        <v>11</v>
      </c>
      <c r="BT21" s="65">
        <f t="shared" ref="BT21" si="58">BS21+1</f>
        <v>12</v>
      </c>
      <c r="BU21" s="65">
        <f t="shared" ref="BU21" si="59">BT21+1</f>
        <v>13</v>
      </c>
      <c r="BV21" s="65">
        <f t="shared" ref="BV21" si="60">BU21+1</f>
        <v>14</v>
      </c>
      <c r="BW21" s="65">
        <f t="shared" ref="BW21" si="61">BV21+1</f>
        <v>15</v>
      </c>
      <c r="BX21" t="s">
        <v>394</v>
      </c>
    </row>
    <row r="22" spans="1:76" ht="15.6" customHeight="1" x14ac:dyDescent="0.25">
      <c r="W22" s="65">
        <v>0</v>
      </c>
      <c r="X22" s="260"/>
      <c r="Y22" s="261"/>
      <c r="Z22" s="261"/>
      <c r="AA22" s="261"/>
      <c r="AB22" s="261"/>
      <c r="AC22" s="261"/>
      <c r="AD22" s="261"/>
      <c r="AE22" s="261"/>
      <c r="AF22" s="261"/>
      <c r="AG22" s="261"/>
      <c r="AH22" s="261"/>
      <c r="AI22" s="261"/>
      <c r="AJ22" s="261"/>
      <c r="AK22" s="261"/>
      <c r="AL22" s="261"/>
      <c r="AM22" s="262"/>
      <c r="AO22" s="65">
        <v>0</v>
      </c>
      <c r="AP22" s="260"/>
      <c r="AQ22" s="261"/>
      <c r="AR22" s="261"/>
      <c r="AS22" s="261"/>
      <c r="AT22" s="261"/>
      <c r="AU22" s="261"/>
      <c r="AV22" s="261"/>
      <c r="AW22" s="261"/>
      <c r="AX22" s="261"/>
      <c r="AY22" s="261"/>
      <c r="AZ22" s="261"/>
      <c r="BA22" s="261"/>
      <c r="BB22" s="261"/>
      <c r="BC22" s="261"/>
      <c r="BD22" s="261"/>
      <c r="BE22" s="262"/>
      <c r="BG22" s="65">
        <v>0</v>
      </c>
      <c r="BH22" s="260"/>
      <c r="BI22" s="261"/>
      <c r="BJ22" s="261"/>
      <c r="BK22" s="261"/>
      <c r="BL22" s="261"/>
      <c r="BM22" s="261"/>
      <c r="BN22" s="261"/>
      <c r="BO22" s="261"/>
      <c r="BP22" s="261"/>
      <c r="BQ22" s="261"/>
      <c r="BR22" s="261"/>
      <c r="BS22" s="261"/>
      <c r="BT22" s="261"/>
      <c r="BU22" s="261"/>
      <c r="BV22" s="261"/>
      <c r="BW22" s="262"/>
    </row>
    <row r="23" spans="1:76" ht="15.6" customHeight="1" x14ac:dyDescent="0.25">
      <c r="C23" s="1" t="s">
        <v>260</v>
      </c>
      <c r="D23" s="5"/>
      <c r="F23" s="1" t="s">
        <v>423</v>
      </c>
      <c r="G23" s="5"/>
      <c r="I23" s="1"/>
      <c r="J23" s="5" t="s">
        <v>423</v>
      </c>
      <c r="L23" s="1"/>
      <c r="M23" s="5" t="s">
        <v>260</v>
      </c>
      <c r="W23" s="65">
        <f>W22+1</f>
        <v>1</v>
      </c>
      <c r="X23" s="263"/>
      <c r="Y23" s="239"/>
      <c r="Z23" s="239"/>
      <c r="AA23" s="239"/>
      <c r="AB23" s="239"/>
      <c r="AC23" s="239"/>
      <c r="AD23" s="239"/>
      <c r="AE23" s="239"/>
      <c r="AF23" s="239"/>
      <c r="AG23" s="239"/>
      <c r="AH23" s="239"/>
      <c r="AI23" s="239"/>
      <c r="AJ23" s="239"/>
      <c r="AK23" s="239"/>
      <c r="AL23" s="239"/>
      <c r="AM23" s="264"/>
      <c r="AO23" s="65">
        <f>AO22+1</f>
        <v>1</v>
      </c>
      <c r="AP23" s="263"/>
      <c r="AQ23" s="239"/>
      <c r="AR23" s="239"/>
      <c r="AS23" s="239"/>
      <c r="AT23" s="239"/>
      <c r="AU23" s="239"/>
      <c r="AV23" s="239"/>
      <c r="AW23" s="239"/>
      <c r="AX23" s="239"/>
      <c r="AY23" s="239"/>
      <c r="AZ23" s="239"/>
      <c r="BA23" s="239"/>
      <c r="BB23" s="239"/>
      <c r="BC23" s="239"/>
      <c r="BD23" s="239"/>
      <c r="BE23" s="264"/>
      <c r="BG23" s="65">
        <f>BG22+1</f>
        <v>1</v>
      </c>
      <c r="BH23" s="263"/>
      <c r="BI23" s="239"/>
      <c r="BJ23" s="239"/>
      <c r="BK23" s="239"/>
      <c r="BL23" s="239"/>
      <c r="BM23" s="239"/>
      <c r="BN23" s="239"/>
      <c r="BO23" s="239"/>
      <c r="BP23" s="239"/>
      <c r="BQ23" s="239"/>
      <c r="BR23" s="239"/>
      <c r="BS23" s="239"/>
      <c r="BT23" s="239"/>
      <c r="BU23" s="239"/>
      <c r="BV23" s="239"/>
      <c r="BW23" s="264"/>
    </row>
    <row r="24" spans="1:76" ht="15.6" customHeight="1" x14ac:dyDescent="0.25">
      <c r="C24" s="13" t="s">
        <v>423</v>
      </c>
      <c r="D24" s="15"/>
      <c r="F24" s="13" t="s">
        <v>260</v>
      </c>
      <c r="G24" s="15"/>
      <c r="I24" s="13"/>
      <c r="J24" s="15" t="s">
        <v>260</v>
      </c>
      <c r="L24" s="13"/>
      <c r="M24" s="15" t="s">
        <v>423</v>
      </c>
      <c r="W24" s="65">
        <f t="shared" ref="W24:W37" si="62">W23+1</f>
        <v>2</v>
      </c>
      <c r="X24" s="263"/>
      <c r="Y24" s="239"/>
      <c r="Z24" s="285" t="s">
        <v>574</v>
      </c>
      <c r="AA24" s="285"/>
      <c r="AB24" s="285"/>
      <c r="AC24" s="285"/>
      <c r="AD24" s="285"/>
      <c r="AE24" s="285"/>
      <c r="AF24" s="285"/>
      <c r="AG24" s="285"/>
      <c r="AH24" s="285"/>
      <c r="AI24" s="285"/>
      <c r="AJ24" s="285"/>
      <c r="AK24" s="285"/>
      <c r="AL24" s="239"/>
      <c r="AM24" s="264"/>
      <c r="AO24" s="65">
        <f t="shared" ref="AO24:AO37" si="63">AO23+1</f>
        <v>2</v>
      </c>
      <c r="AP24" s="263"/>
      <c r="AQ24" s="239"/>
      <c r="AR24" s="239"/>
      <c r="AS24" s="239"/>
      <c r="AT24" s="239"/>
      <c r="AU24" s="239"/>
      <c r="AV24" s="239"/>
      <c r="AW24" s="239"/>
      <c r="AX24" s="239"/>
      <c r="AY24" s="239"/>
      <c r="AZ24" s="239"/>
      <c r="BA24" s="239"/>
      <c r="BB24" s="239"/>
      <c r="BC24" s="239"/>
      <c r="BD24" s="239"/>
      <c r="BE24" s="264"/>
      <c r="BG24" s="65">
        <f t="shared" ref="BG24:BG37" si="64">BG23+1</f>
        <v>2</v>
      </c>
      <c r="BH24" s="263"/>
      <c r="BI24" s="239"/>
      <c r="BJ24" s="239"/>
      <c r="BK24" s="239"/>
      <c r="BL24" s="239"/>
      <c r="BM24" s="239"/>
      <c r="BN24" s="239"/>
      <c r="BO24" s="239"/>
      <c r="BP24" s="239"/>
      <c r="BQ24" s="239"/>
      <c r="BR24" s="239"/>
      <c r="BS24" s="239"/>
      <c r="BT24" s="239"/>
      <c r="BU24" s="239"/>
      <c r="BV24" s="239"/>
      <c r="BW24" s="264"/>
    </row>
    <row r="25" spans="1:76" ht="15.6" customHeight="1" x14ac:dyDescent="0.25">
      <c r="W25" s="65">
        <f t="shared" si="62"/>
        <v>3</v>
      </c>
      <c r="X25" s="263"/>
      <c r="Y25" s="239"/>
      <c r="Z25" s="285" t="s">
        <v>574</v>
      </c>
      <c r="AA25" s="285"/>
      <c r="AB25" s="285"/>
      <c r="AC25" s="285"/>
      <c r="AD25" s="285"/>
      <c r="AE25" s="285"/>
      <c r="AF25" s="285"/>
      <c r="AG25" s="285"/>
      <c r="AH25" s="285"/>
      <c r="AI25" s="285"/>
      <c r="AJ25" s="285"/>
      <c r="AK25" s="285"/>
      <c r="AL25" s="239"/>
      <c r="AM25" s="264"/>
      <c r="AO25" s="65">
        <f t="shared" si="63"/>
        <v>3</v>
      </c>
      <c r="AP25" s="263"/>
      <c r="AQ25" s="239"/>
      <c r="AR25" s="239"/>
      <c r="AS25" s="239"/>
      <c r="AT25" s="239"/>
      <c r="AU25" s="239"/>
      <c r="AV25" s="239"/>
      <c r="AW25" s="239"/>
      <c r="AX25" s="239"/>
      <c r="AY25" s="239"/>
      <c r="AZ25" s="239"/>
      <c r="BA25" s="239"/>
      <c r="BB25" s="239"/>
      <c r="BC25" s="239"/>
      <c r="BD25" s="239"/>
      <c r="BE25" s="264"/>
      <c r="BG25" s="65">
        <f t="shared" si="64"/>
        <v>3</v>
      </c>
      <c r="BH25" s="263"/>
      <c r="BI25" s="239"/>
      <c r="BJ25" s="239"/>
      <c r="BK25" s="239"/>
      <c r="BL25" s="239"/>
      <c r="BM25" s="239"/>
      <c r="BN25" s="239"/>
      <c r="BO25" s="239"/>
      <c r="BP25" s="239"/>
      <c r="BQ25" s="239"/>
      <c r="BR25" s="239"/>
      <c r="BS25" s="239"/>
      <c r="BT25" s="239"/>
      <c r="BU25" s="239"/>
      <c r="BV25" s="239"/>
      <c r="BW25" s="264"/>
    </row>
    <row r="26" spans="1:76" ht="15.6" customHeight="1" x14ac:dyDescent="0.25">
      <c r="C26" s="1" t="s">
        <v>260</v>
      </c>
      <c r="D26" s="5"/>
      <c r="F26" s="1" t="s">
        <v>423</v>
      </c>
      <c r="G26" s="5" t="s">
        <v>424</v>
      </c>
      <c r="I26" s="1" t="s">
        <v>424</v>
      </c>
      <c r="J26" s="5" t="s">
        <v>423</v>
      </c>
      <c r="L26" s="1"/>
      <c r="M26" s="5" t="s">
        <v>260</v>
      </c>
      <c r="W26" s="65">
        <f t="shared" si="62"/>
        <v>4</v>
      </c>
      <c r="X26" s="263"/>
      <c r="Y26" s="239"/>
      <c r="Z26" s="285" t="s">
        <v>574</v>
      </c>
      <c r="AA26" s="285"/>
      <c r="AB26" s="285"/>
      <c r="AC26" s="152"/>
      <c r="AD26" s="285"/>
      <c r="AE26" s="285"/>
      <c r="AF26" s="285"/>
      <c r="AG26" s="285"/>
      <c r="AH26" s="285"/>
      <c r="AI26" s="285"/>
      <c r="AJ26" s="285"/>
      <c r="AK26" s="285"/>
      <c r="AL26" s="239"/>
      <c r="AM26" s="264"/>
      <c r="AO26" s="65">
        <f t="shared" si="63"/>
        <v>4</v>
      </c>
      <c r="AP26" s="263"/>
      <c r="AQ26" s="239"/>
      <c r="AR26" s="239"/>
      <c r="AS26" s="239"/>
      <c r="AT26" s="239"/>
      <c r="AU26" s="34"/>
      <c r="AV26" s="239"/>
      <c r="AW26" s="239"/>
      <c r="AX26" s="239"/>
      <c r="AY26" s="239"/>
      <c r="AZ26" s="239"/>
      <c r="BA26" s="239"/>
      <c r="BB26" s="239"/>
      <c r="BC26" s="239"/>
      <c r="BD26" s="239"/>
      <c r="BE26" s="264"/>
      <c r="BG26" s="65">
        <f t="shared" si="64"/>
        <v>4</v>
      </c>
      <c r="BH26" s="263"/>
      <c r="BI26" s="239"/>
      <c r="BJ26" s="239"/>
      <c r="BK26" s="239"/>
      <c r="BL26" s="239"/>
      <c r="BM26" s="34"/>
      <c r="BN26" s="239"/>
      <c r="BO26" s="239"/>
      <c r="BP26" s="239"/>
      <c r="BQ26" s="239"/>
      <c r="BR26" s="239"/>
      <c r="BS26" s="239"/>
      <c r="BT26" s="239"/>
      <c r="BU26" s="239"/>
      <c r="BV26" s="239"/>
      <c r="BW26" s="264"/>
    </row>
    <row r="27" spans="1:76" ht="15.6" customHeight="1" x14ac:dyDescent="0.25">
      <c r="C27" s="13" t="s">
        <v>423</v>
      </c>
      <c r="D27" s="15" t="s">
        <v>424</v>
      </c>
      <c r="F27" s="13" t="s">
        <v>260</v>
      </c>
      <c r="G27" s="15"/>
      <c r="I27" s="13"/>
      <c r="J27" s="15" t="s">
        <v>260</v>
      </c>
      <c r="L27" s="13" t="s">
        <v>424</v>
      </c>
      <c r="M27" s="15" t="s">
        <v>423</v>
      </c>
      <c r="W27" s="65">
        <f t="shared" si="62"/>
        <v>5</v>
      </c>
      <c r="X27" s="263"/>
      <c r="Y27" s="239"/>
      <c r="Z27" s="285" t="s">
        <v>574</v>
      </c>
      <c r="AA27" s="285"/>
      <c r="AB27" s="285"/>
      <c r="AC27" s="285"/>
      <c r="AD27" s="285"/>
      <c r="AE27" s="157"/>
      <c r="AF27" s="285"/>
      <c r="AG27" s="285"/>
      <c r="AH27" s="285"/>
      <c r="AI27" s="285"/>
      <c r="AJ27" s="285"/>
      <c r="AK27" s="285"/>
      <c r="AL27" s="239"/>
      <c r="AM27" s="264"/>
      <c r="AO27" s="65">
        <f t="shared" si="63"/>
        <v>5</v>
      </c>
      <c r="AP27" s="263"/>
      <c r="AQ27" s="239"/>
      <c r="AR27" s="239"/>
      <c r="AS27" s="239"/>
      <c r="AT27" s="239"/>
      <c r="AU27" s="239"/>
      <c r="AV27" s="239"/>
      <c r="AW27" s="17"/>
      <c r="AX27" s="239"/>
      <c r="AY27" s="239"/>
      <c r="AZ27" s="239"/>
      <c r="BA27" s="239"/>
      <c r="BB27" s="239"/>
      <c r="BC27" s="239"/>
      <c r="BD27" s="239"/>
      <c r="BE27" s="264"/>
      <c r="BG27" s="65">
        <f t="shared" si="64"/>
        <v>5</v>
      </c>
      <c r="BH27" s="263"/>
      <c r="BI27" s="239"/>
      <c r="BJ27" s="239"/>
      <c r="BK27" s="239"/>
      <c r="BL27" s="239"/>
      <c r="BM27" s="239"/>
      <c r="BN27" s="239"/>
      <c r="BO27" s="17"/>
      <c r="BP27" s="239"/>
      <c r="BQ27" s="239"/>
      <c r="BR27" s="239"/>
      <c r="BS27" s="239"/>
      <c r="BT27" s="239"/>
      <c r="BU27" s="239"/>
      <c r="BV27" s="239"/>
      <c r="BW27" s="264"/>
    </row>
    <row r="28" spans="1:76" ht="15.6" customHeight="1" x14ac:dyDescent="0.25">
      <c r="W28" s="65">
        <f t="shared" si="62"/>
        <v>6</v>
      </c>
      <c r="X28" s="263"/>
      <c r="Y28" s="239"/>
      <c r="Z28" s="285" t="s">
        <v>574</v>
      </c>
      <c r="AA28" s="285"/>
      <c r="AB28" s="285"/>
      <c r="AC28" s="157"/>
      <c r="AD28" s="157"/>
      <c r="AE28" s="157"/>
      <c r="AF28" s="157"/>
      <c r="AG28" s="157"/>
      <c r="AH28" s="157"/>
      <c r="AI28" s="285"/>
      <c r="AJ28" s="285"/>
      <c r="AK28" s="285"/>
      <c r="AL28" s="239"/>
      <c r="AM28" s="264"/>
      <c r="AO28" s="65">
        <f t="shared" si="63"/>
        <v>6</v>
      </c>
      <c r="AP28" s="263"/>
      <c r="AQ28" s="239"/>
      <c r="AR28" s="239"/>
      <c r="AS28" s="239"/>
      <c r="AT28" s="239"/>
      <c r="AU28" s="17"/>
      <c r="AV28" s="17"/>
      <c r="AW28" s="17"/>
      <c r="AX28" s="17"/>
      <c r="AY28" s="17"/>
      <c r="AZ28" s="17"/>
      <c r="BA28" s="239"/>
      <c r="BB28" s="239"/>
      <c r="BC28" s="239"/>
      <c r="BD28" s="239"/>
      <c r="BE28" s="264"/>
      <c r="BG28" s="65">
        <f t="shared" si="64"/>
        <v>6</v>
      </c>
      <c r="BH28" s="263"/>
      <c r="BI28" s="239"/>
      <c r="BJ28" s="239"/>
      <c r="BK28" s="239"/>
      <c r="BL28" s="239"/>
      <c r="BM28" s="17"/>
      <c r="BN28" s="17"/>
      <c r="BO28" s="17"/>
      <c r="BP28" s="17"/>
      <c r="BQ28" s="17"/>
      <c r="BR28" s="17"/>
      <c r="BS28" s="239"/>
      <c r="BT28" s="239"/>
      <c r="BU28" s="239"/>
      <c r="BV28" s="239"/>
      <c r="BW28" s="264"/>
    </row>
    <row r="29" spans="1:76" ht="15.6" customHeight="1" x14ac:dyDescent="0.25">
      <c r="C29" s="1" t="s">
        <v>260</v>
      </c>
      <c r="D29" s="5" t="s">
        <v>425</v>
      </c>
      <c r="F29" s="1" t="s">
        <v>423</v>
      </c>
      <c r="G29" s="200"/>
      <c r="I29" s="199"/>
      <c r="J29" s="5" t="s">
        <v>423</v>
      </c>
      <c r="L29" s="1" t="s">
        <v>425</v>
      </c>
      <c r="M29" s="5" t="s">
        <v>260</v>
      </c>
      <c r="W29" s="65">
        <f t="shared" si="62"/>
        <v>7</v>
      </c>
      <c r="X29" s="263"/>
      <c r="Y29" s="239"/>
      <c r="Z29" s="285" t="s">
        <v>574</v>
      </c>
      <c r="AA29" s="285"/>
      <c r="AB29" s="285"/>
      <c r="AC29" s="157"/>
      <c r="AD29" s="157"/>
      <c r="AE29" s="285"/>
      <c r="AF29" s="285"/>
      <c r="AG29" s="285"/>
      <c r="AH29" s="157"/>
      <c r="AI29" s="157"/>
      <c r="AJ29" s="285"/>
      <c r="AK29" s="285"/>
      <c r="AL29" s="239"/>
      <c r="AM29" s="264"/>
      <c r="AO29" s="65">
        <f t="shared" si="63"/>
        <v>7</v>
      </c>
      <c r="AP29" s="263"/>
      <c r="AQ29" s="239"/>
      <c r="AR29" s="239"/>
      <c r="AS29" s="239"/>
      <c r="AT29" s="239"/>
      <c r="AU29" s="17"/>
      <c r="AV29" s="17"/>
      <c r="AW29" s="239"/>
      <c r="AX29" s="239"/>
      <c r="AY29" s="239"/>
      <c r="AZ29" s="17"/>
      <c r="BA29" s="17"/>
      <c r="BB29" s="239"/>
      <c r="BC29" s="239"/>
      <c r="BD29" s="239"/>
      <c r="BE29" s="264"/>
      <c r="BG29" s="65">
        <f t="shared" si="64"/>
        <v>7</v>
      </c>
      <c r="BH29" s="263"/>
      <c r="BI29" s="239"/>
      <c r="BJ29" s="239"/>
      <c r="BK29" s="239"/>
      <c r="BL29" s="239"/>
      <c r="BM29" s="17"/>
      <c r="BN29" s="17"/>
      <c r="BO29" s="239"/>
      <c r="BP29" s="239"/>
      <c r="BQ29" s="239"/>
      <c r="BR29" s="17"/>
      <c r="BS29" s="17"/>
      <c r="BT29" s="239"/>
      <c r="BU29" s="239"/>
      <c r="BV29" s="239"/>
      <c r="BW29" s="264"/>
    </row>
    <row r="30" spans="1:76" ht="15.6" customHeight="1" x14ac:dyDescent="0.25">
      <c r="C30" s="13" t="s">
        <v>423</v>
      </c>
      <c r="D30" s="202"/>
      <c r="F30" s="13" t="s">
        <v>260</v>
      </c>
      <c r="G30" s="15" t="s">
        <v>425</v>
      </c>
      <c r="I30" s="13" t="s">
        <v>425</v>
      </c>
      <c r="J30" s="15" t="s">
        <v>260</v>
      </c>
      <c r="L30" s="201"/>
      <c r="M30" s="15" t="s">
        <v>423</v>
      </c>
      <c r="W30" s="65">
        <f t="shared" si="62"/>
        <v>8</v>
      </c>
      <c r="X30" s="263"/>
      <c r="Y30" s="239"/>
      <c r="Z30" s="285" t="s">
        <v>574</v>
      </c>
      <c r="AA30" s="285"/>
      <c r="AB30" s="285"/>
      <c r="AC30" s="157"/>
      <c r="AD30" s="157"/>
      <c r="AE30" s="285"/>
      <c r="AF30" s="157"/>
      <c r="AG30" s="157"/>
      <c r="AH30" s="157"/>
      <c r="AI30" s="285"/>
      <c r="AJ30" s="285"/>
      <c r="AK30" s="285"/>
      <c r="AL30" s="239"/>
      <c r="AM30" s="264"/>
      <c r="AO30" s="65">
        <f t="shared" si="63"/>
        <v>8</v>
      </c>
      <c r="AP30" s="263"/>
      <c r="AQ30" s="239"/>
      <c r="AR30" s="239"/>
      <c r="AS30" s="239"/>
      <c r="AT30" s="239"/>
      <c r="AU30" s="17"/>
      <c r="AV30" s="17"/>
      <c r="AW30" s="239"/>
      <c r="AX30" s="17"/>
      <c r="AY30" s="17"/>
      <c r="AZ30" s="17"/>
      <c r="BA30" s="239"/>
      <c r="BB30" s="239"/>
      <c r="BC30" s="239"/>
      <c r="BD30" s="239"/>
      <c r="BE30" s="264"/>
      <c r="BG30" s="65">
        <f t="shared" si="64"/>
        <v>8</v>
      </c>
      <c r="BH30" s="263"/>
      <c r="BI30" s="239"/>
      <c r="BJ30" s="239"/>
      <c r="BK30" s="239"/>
      <c r="BL30" s="239"/>
      <c r="BM30" s="17"/>
      <c r="BN30" s="17"/>
      <c r="BO30" s="239"/>
      <c r="BP30" s="17"/>
      <c r="BQ30" s="17"/>
      <c r="BR30" s="17"/>
      <c r="BS30" s="239"/>
      <c r="BT30" s="239"/>
      <c r="BU30" s="239"/>
      <c r="BV30" s="239"/>
      <c r="BW30" s="264"/>
    </row>
    <row r="31" spans="1:76" ht="15.6" customHeight="1" x14ac:dyDescent="0.25">
      <c r="W31" s="65">
        <f t="shared" si="62"/>
        <v>9</v>
      </c>
      <c r="X31" s="263"/>
      <c r="Y31" s="239"/>
      <c r="Z31" s="285" t="s">
        <v>574</v>
      </c>
      <c r="AA31" s="285"/>
      <c r="AB31" s="285"/>
      <c r="AC31" s="157"/>
      <c r="AD31" s="157"/>
      <c r="AE31" s="157"/>
      <c r="AF31" s="157"/>
      <c r="AG31" s="157"/>
      <c r="AH31" s="157"/>
      <c r="AI31" s="285"/>
      <c r="AJ31" s="285"/>
      <c r="AK31" s="285"/>
      <c r="AL31" s="239"/>
      <c r="AM31" s="264"/>
      <c r="AO31" s="65">
        <f t="shared" si="63"/>
        <v>9</v>
      </c>
      <c r="AP31" s="263"/>
      <c r="AQ31" s="239"/>
      <c r="AR31" s="239"/>
      <c r="AS31" s="239"/>
      <c r="AT31" s="239"/>
      <c r="AU31" s="17"/>
      <c r="AV31" s="17"/>
      <c r="AW31" s="17"/>
      <c r="AX31" s="17"/>
      <c r="AY31" s="17"/>
      <c r="AZ31" s="17"/>
      <c r="BA31" s="239"/>
      <c r="BB31" s="239"/>
      <c r="BC31" s="239"/>
      <c r="BD31" s="239"/>
      <c r="BE31" s="264"/>
      <c r="BG31" s="65">
        <f t="shared" si="64"/>
        <v>9</v>
      </c>
      <c r="BH31" s="263"/>
      <c r="BI31" s="239"/>
      <c r="BJ31" s="239"/>
      <c r="BK31" s="239"/>
      <c r="BL31" s="239"/>
      <c r="BM31" s="17"/>
      <c r="BN31" s="17"/>
      <c r="BO31" s="17"/>
      <c r="BP31" s="17"/>
      <c r="BQ31" s="17"/>
      <c r="BR31" s="17"/>
      <c r="BS31" s="239"/>
      <c r="BT31" s="239"/>
      <c r="BU31" s="239"/>
      <c r="BV31" s="239"/>
      <c r="BW31" s="264"/>
    </row>
    <row r="32" spans="1:76" ht="15.6" customHeight="1" x14ac:dyDescent="0.25">
      <c r="W32" s="65">
        <f t="shared" si="62"/>
        <v>10</v>
      </c>
      <c r="X32" s="263"/>
      <c r="Y32" s="239"/>
      <c r="Z32" s="285" t="s">
        <v>574</v>
      </c>
      <c r="AA32" s="285"/>
      <c r="AB32" s="285"/>
      <c r="AC32" s="285"/>
      <c r="AD32" s="285"/>
      <c r="AE32" s="157"/>
      <c r="AF32" s="285"/>
      <c r="AG32" s="285"/>
      <c r="AH32" s="285"/>
      <c r="AI32" s="285"/>
      <c r="AJ32" s="285"/>
      <c r="AK32" s="285"/>
      <c r="AL32" s="239"/>
      <c r="AM32" s="264"/>
      <c r="AO32" s="65">
        <f t="shared" si="63"/>
        <v>10</v>
      </c>
      <c r="AP32" s="263"/>
      <c r="AQ32" s="239"/>
      <c r="AR32" s="239"/>
      <c r="AS32" s="239"/>
      <c r="AT32" s="239"/>
      <c r="AU32" s="239"/>
      <c r="AV32" s="239"/>
      <c r="AW32" s="17"/>
      <c r="AX32" s="239"/>
      <c r="AY32" s="239"/>
      <c r="AZ32" s="239"/>
      <c r="BA32" s="239"/>
      <c r="BB32" s="239"/>
      <c r="BC32" s="239"/>
      <c r="BD32" s="239"/>
      <c r="BE32" s="264"/>
      <c r="BG32" s="65">
        <f t="shared" si="64"/>
        <v>10</v>
      </c>
      <c r="BH32" s="263"/>
      <c r="BI32" s="239"/>
      <c r="BJ32" s="239"/>
      <c r="BK32" s="239"/>
      <c r="BL32" s="239"/>
      <c r="BM32" s="239"/>
      <c r="BN32" s="239"/>
      <c r="BO32" s="17"/>
      <c r="BP32" s="239"/>
      <c r="BQ32" s="239"/>
      <c r="BR32" s="239"/>
      <c r="BS32" s="239"/>
      <c r="BT32" s="239"/>
      <c r="BU32" s="239"/>
      <c r="BV32" s="239"/>
      <c r="BW32" s="264"/>
    </row>
    <row r="33" spans="23:75" ht="15.6" customHeight="1" x14ac:dyDescent="0.25">
      <c r="W33" s="65">
        <f t="shared" si="62"/>
        <v>11</v>
      </c>
      <c r="X33" s="263"/>
      <c r="Y33" s="239"/>
      <c r="Z33" s="285" t="s">
        <v>574</v>
      </c>
      <c r="AA33" s="285"/>
      <c r="AB33" s="285"/>
      <c r="AC33" s="285"/>
      <c r="AD33" s="285"/>
      <c r="AE33" s="285"/>
      <c r="AF33" s="285"/>
      <c r="AG33" s="285"/>
      <c r="AH33" s="285"/>
      <c r="AI33" s="285"/>
      <c r="AJ33" s="285"/>
      <c r="AK33" s="285"/>
      <c r="AL33" s="239"/>
      <c r="AM33" s="264"/>
      <c r="AO33" s="65">
        <f t="shared" si="63"/>
        <v>11</v>
      </c>
      <c r="AP33" s="263"/>
      <c r="AQ33" s="239"/>
      <c r="AR33" s="239"/>
      <c r="AS33" s="239"/>
      <c r="AT33" s="239"/>
      <c r="AU33" s="239"/>
      <c r="AV33" s="239"/>
      <c r="AW33" s="239"/>
      <c r="AX33" s="239"/>
      <c r="AY33" s="239"/>
      <c r="AZ33" s="239"/>
      <c r="BA33" s="239"/>
      <c r="BB33" s="239"/>
      <c r="BC33" s="239"/>
      <c r="BD33" s="239"/>
      <c r="BE33" s="264"/>
      <c r="BG33" s="65">
        <f t="shared" si="64"/>
        <v>11</v>
      </c>
      <c r="BH33" s="263"/>
      <c r="BI33" s="239"/>
      <c r="BJ33" s="239"/>
      <c r="BK33" s="239"/>
      <c r="BL33" s="239"/>
      <c r="BM33" s="239"/>
      <c r="BN33" s="239"/>
      <c r="BO33" s="239"/>
      <c r="BP33" s="239"/>
      <c r="BQ33" s="239"/>
      <c r="BR33" s="239"/>
      <c r="BS33" s="239"/>
      <c r="BT33" s="239"/>
      <c r="BU33" s="239"/>
      <c r="BV33" s="239"/>
      <c r="BW33" s="264"/>
    </row>
    <row r="34" spans="23:75" ht="15.6" customHeight="1" x14ac:dyDescent="0.25">
      <c r="W34" s="65">
        <f t="shared" si="62"/>
        <v>12</v>
      </c>
      <c r="X34" s="263"/>
      <c r="Y34" s="239"/>
      <c r="Z34" s="285" t="s">
        <v>574</v>
      </c>
      <c r="AA34" s="285"/>
      <c r="AB34" s="285"/>
      <c r="AC34" s="285"/>
      <c r="AD34" s="285"/>
      <c r="AE34" s="285"/>
      <c r="AF34" s="285"/>
      <c r="AG34" s="285"/>
      <c r="AH34" s="285"/>
      <c r="AI34" s="285"/>
      <c r="AJ34" s="285"/>
      <c r="AK34" s="285"/>
      <c r="AL34" s="239"/>
      <c r="AM34" s="264"/>
      <c r="AO34" s="65">
        <f t="shared" si="63"/>
        <v>12</v>
      </c>
      <c r="AP34" s="263"/>
      <c r="AQ34" s="239"/>
      <c r="AR34" s="239"/>
      <c r="AS34" s="239"/>
      <c r="AT34" s="239"/>
      <c r="AU34" s="239"/>
      <c r="AV34" s="239"/>
      <c r="AW34" s="239"/>
      <c r="AX34" s="239"/>
      <c r="AY34" s="239"/>
      <c r="AZ34" s="239"/>
      <c r="BA34" s="239"/>
      <c r="BB34" s="239"/>
      <c r="BC34" s="239"/>
      <c r="BD34" s="239"/>
      <c r="BE34" s="264"/>
      <c r="BG34" s="65">
        <f t="shared" si="64"/>
        <v>12</v>
      </c>
      <c r="BH34" s="263"/>
      <c r="BI34" s="239"/>
      <c r="BJ34" s="239"/>
      <c r="BK34" s="239"/>
      <c r="BL34" s="239"/>
      <c r="BM34" s="239"/>
      <c r="BN34" s="239"/>
      <c r="BO34" s="239"/>
      <c r="BP34" s="239"/>
      <c r="BQ34" s="239"/>
      <c r="BR34" s="239"/>
      <c r="BS34" s="239"/>
      <c r="BT34" s="239"/>
      <c r="BU34" s="239"/>
      <c r="BV34" s="239"/>
      <c r="BW34" s="264"/>
    </row>
    <row r="35" spans="23:75" ht="15.6" customHeight="1" x14ac:dyDescent="0.25">
      <c r="W35" s="65">
        <f t="shared" si="62"/>
        <v>13</v>
      </c>
      <c r="X35" s="263"/>
      <c r="Y35" s="239"/>
      <c r="Z35" s="285" t="s">
        <v>574</v>
      </c>
      <c r="AA35" s="285"/>
      <c r="AB35" s="285"/>
      <c r="AC35" s="285"/>
      <c r="AD35" s="285"/>
      <c r="AE35" s="285"/>
      <c r="AF35" s="285"/>
      <c r="AG35" s="285"/>
      <c r="AH35" s="285"/>
      <c r="AI35" s="285"/>
      <c r="AJ35" s="285"/>
      <c r="AK35" s="285"/>
      <c r="AL35" s="239"/>
      <c r="AM35" s="264"/>
      <c r="AO35" s="65">
        <f t="shared" si="63"/>
        <v>13</v>
      </c>
      <c r="AP35" s="263"/>
      <c r="AQ35" s="239"/>
      <c r="AR35" s="239"/>
      <c r="AS35" s="239"/>
      <c r="AT35" s="239"/>
      <c r="AU35" s="239"/>
      <c r="AV35" s="239"/>
      <c r="AW35" s="239"/>
      <c r="AX35" s="239"/>
      <c r="AY35" s="239"/>
      <c r="AZ35" s="239"/>
      <c r="BA35" s="239"/>
      <c r="BB35" s="239"/>
      <c r="BC35" s="239"/>
      <c r="BD35" s="239"/>
      <c r="BE35" s="264"/>
      <c r="BG35" s="65">
        <f t="shared" si="64"/>
        <v>13</v>
      </c>
      <c r="BH35" s="263"/>
      <c r="BI35" s="239"/>
      <c r="BJ35" s="239"/>
      <c r="BK35" s="239"/>
      <c r="BL35" s="239"/>
      <c r="BM35" s="239"/>
      <c r="BN35" s="239"/>
      <c r="BO35" s="239"/>
      <c r="BP35" s="239"/>
      <c r="BQ35" s="239"/>
      <c r="BR35" s="239"/>
      <c r="BS35" s="239"/>
      <c r="BT35" s="239"/>
      <c r="BU35" s="239"/>
      <c r="BV35" s="239"/>
      <c r="BW35" s="264"/>
    </row>
    <row r="36" spans="23:75" ht="15.6" customHeight="1" x14ac:dyDescent="0.25">
      <c r="W36" s="65">
        <f t="shared" si="62"/>
        <v>14</v>
      </c>
      <c r="X36" s="263"/>
      <c r="Y36" s="239"/>
      <c r="Z36" s="239"/>
      <c r="AA36" s="239"/>
      <c r="AB36" s="239"/>
      <c r="AC36" s="239"/>
      <c r="AD36" s="239"/>
      <c r="AE36" s="239"/>
      <c r="AF36" s="239"/>
      <c r="AG36" s="239"/>
      <c r="AH36" s="239"/>
      <c r="AI36" s="239"/>
      <c r="AJ36" s="239"/>
      <c r="AK36" s="239"/>
      <c r="AL36" s="239"/>
      <c r="AM36" s="264"/>
      <c r="AO36" s="65">
        <f t="shared" si="63"/>
        <v>14</v>
      </c>
      <c r="AP36" s="263"/>
      <c r="AQ36" s="239"/>
      <c r="AR36" s="239"/>
      <c r="AS36" s="239"/>
      <c r="AT36" s="239"/>
      <c r="AU36" s="239"/>
      <c r="AV36" s="239"/>
      <c r="AW36" s="239"/>
      <c r="AX36" s="239"/>
      <c r="AY36" s="239"/>
      <c r="AZ36" s="239"/>
      <c r="BA36" s="239"/>
      <c r="BB36" s="239"/>
      <c r="BC36" s="239"/>
      <c r="BD36" s="239"/>
      <c r="BE36" s="264"/>
      <c r="BG36" s="65">
        <f t="shared" si="64"/>
        <v>14</v>
      </c>
      <c r="BH36" s="263"/>
      <c r="BI36" s="239"/>
      <c r="BJ36" s="239"/>
      <c r="BK36" s="239"/>
      <c r="BL36" s="239"/>
      <c r="BM36" s="239"/>
      <c r="BN36" s="239"/>
      <c r="BO36" s="239"/>
      <c r="BP36" s="239"/>
      <c r="BQ36" s="239"/>
      <c r="BR36" s="239"/>
      <c r="BS36" s="239"/>
      <c r="BT36" s="239"/>
      <c r="BU36" s="239"/>
      <c r="BV36" s="239"/>
      <c r="BW36" s="264"/>
    </row>
    <row r="37" spans="23:75" ht="15.6" customHeight="1" x14ac:dyDescent="0.25">
      <c r="W37" s="65">
        <f t="shared" si="62"/>
        <v>15</v>
      </c>
      <c r="X37" s="265"/>
      <c r="Y37" s="266"/>
      <c r="Z37" s="266"/>
      <c r="AA37" s="266"/>
      <c r="AB37" s="266"/>
      <c r="AC37" s="266"/>
      <c r="AD37" s="266"/>
      <c r="AE37" s="266"/>
      <c r="AF37" s="266"/>
      <c r="AG37" s="266"/>
      <c r="AH37" s="266"/>
      <c r="AI37" s="266"/>
      <c r="AJ37" s="266"/>
      <c r="AK37" s="266"/>
      <c r="AL37" s="266"/>
      <c r="AM37" s="267"/>
      <c r="AO37" s="65">
        <f t="shared" si="63"/>
        <v>15</v>
      </c>
      <c r="AP37" s="265"/>
      <c r="AQ37" s="266"/>
      <c r="AR37" s="266"/>
      <c r="AS37" s="266"/>
      <c r="AT37" s="266"/>
      <c r="AU37" s="266"/>
      <c r="AV37" s="266"/>
      <c r="AW37" s="266"/>
      <c r="AX37" s="266"/>
      <c r="AY37" s="266"/>
      <c r="AZ37" s="266"/>
      <c r="BA37" s="266"/>
      <c r="BB37" s="266"/>
      <c r="BC37" s="266"/>
      <c r="BD37" s="266"/>
      <c r="BE37" s="267"/>
      <c r="BG37" s="65">
        <f t="shared" si="64"/>
        <v>15</v>
      </c>
      <c r="BH37" s="265"/>
      <c r="BI37" s="266"/>
      <c r="BJ37" s="266"/>
      <c r="BK37" s="266"/>
      <c r="BL37" s="266"/>
      <c r="BM37" s="266"/>
      <c r="BN37" s="266"/>
      <c r="BO37" s="266"/>
      <c r="BP37" s="266"/>
      <c r="BQ37" s="266"/>
      <c r="BR37" s="266"/>
      <c r="BS37" s="266"/>
      <c r="BT37" s="266"/>
      <c r="BU37" s="266"/>
      <c r="BV37" s="266"/>
      <c r="BW37" s="267"/>
    </row>
    <row r="38" spans="23:75" ht="15.6" customHeight="1" x14ac:dyDescent="0.25">
      <c r="W38" s="65" t="s">
        <v>395</v>
      </c>
      <c r="AO38" s="65" t="s">
        <v>395</v>
      </c>
      <c r="BG38" s="65" t="s">
        <v>395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zoomScale="75" zoomScaleNormal="75" workbookViewId="0">
      <selection sqref="A1:XFD1048576"/>
    </sheetView>
  </sheetViews>
  <sheetFormatPr defaultColWidth="2.42578125" defaultRowHeight="15" x14ac:dyDescent="0.25"/>
  <cols>
    <col min="1" max="1" width="2.42578125" customWidth="1"/>
  </cols>
  <sheetData>
    <row r="1" spans="1:35" x14ac:dyDescent="0.2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</row>
    <row r="2" spans="1:35" x14ac:dyDescent="0.2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76"/>
      <c r="U2" s="283"/>
      <c r="V2" s="283"/>
      <c r="W2" s="283"/>
      <c r="X2" s="283"/>
      <c r="Y2" s="283"/>
      <c r="Z2" s="283"/>
      <c r="AA2" s="283"/>
      <c r="AB2" s="283"/>
      <c r="AC2" s="283"/>
      <c r="AD2" s="283"/>
      <c r="AE2" s="283"/>
      <c r="AF2" s="283"/>
      <c r="AG2" s="283"/>
      <c r="AH2" s="283"/>
      <c r="AI2" s="281"/>
    </row>
    <row r="3" spans="1:35" x14ac:dyDescent="0.2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77"/>
      <c r="U3" s="275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82"/>
    </row>
    <row r="4" spans="1:35" x14ac:dyDescent="0.25">
      <c r="A4" s="65">
        <f t="shared" ref="A4:A17" si="2">A3+1</f>
        <v>2</v>
      </c>
      <c r="B4" s="263"/>
      <c r="C4" s="239"/>
      <c r="D4" s="284"/>
      <c r="E4" s="284"/>
      <c r="F4" s="275"/>
      <c r="G4" s="275"/>
      <c r="H4" s="239"/>
      <c r="I4" s="239"/>
      <c r="J4" s="239"/>
      <c r="K4" s="239"/>
      <c r="L4" s="239"/>
      <c r="M4" s="239"/>
      <c r="N4" s="284"/>
      <c r="O4" s="284"/>
      <c r="P4" s="239"/>
      <c r="Q4" s="264"/>
      <c r="S4" s="65">
        <f t="shared" ref="S4:S17" si="3">S3+1</f>
        <v>2</v>
      </c>
      <c r="T4" s="277"/>
      <c r="U4" s="275"/>
      <c r="V4" s="284"/>
      <c r="W4" s="284"/>
      <c r="X4" s="275"/>
      <c r="Y4" s="275"/>
      <c r="Z4" s="275"/>
      <c r="AA4" s="275"/>
      <c r="AB4" s="275"/>
      <c r="AC4" s="275"/>
      <c r="AD4" s="275"/>
      <c r="AE4" s="275"/>
      <c r="AF4" s="284"/>
      <c r="AG4" s="284"/>
      <c r="AH4" s="275"/>
      <c r="AI4" s="282"/>
    </row>
    <row r="5" spans="1:35" x14ac:dyDescent="0.25">
      <c r="A5" s="65">
        <f t="shared" si="2"/>
        <v>3</v>
      </c>
      <c r="B5" s="263"/>
      <c r="C5" s="239"/>
      <c r="D5" s="284"/>
      <c r="E5" s="284"/>
      <c r="F5" s="275"/>
      <c r="G5" s="275"/>
      <c r="H5" s="239"/>
      <c r="I5" s="239"/>
      <c r="J5" s="239"/>
      <c r="K5" s="239"/>
      <c r="L5" s="239"/>
      <c r="M5" s="239"/>
      <c r="N5" s="284"/>
      <c r="O5" s="284"/>
      <c r="P5" s="239"/>
      <c r="Q5" s="264"/>
      <c r="S5" s="65">
        <f t="shared" si="3"/>
        <v>3</v>
      </c>
      <c r="T5" s="277"/>
      <c r="U5" s="275"/>
      <c r="V5" s="284"/>
      <c r="W5" s="284"/>
      <c r="X5" s="275"/>
      <c r="Y5" s="275"/>
      <c r="Z5" s="275"/>
      <c r="AA5" s="275"/>
      <c r="AB5" s="275"/>
      <c r="AC5" s="275"/>
      <c r="AD5" s="275"/>
      <c r="AE5" s="275"/>
      <c r="AF5" s="284"/>
      <c r="AG5" s="284"/>
      <c r="AH5" s="275"/>
      <c r="AI5" s="282"/>
    </row>
    <row r="6" spans="1:35" x14ac:dyDescent="0.25">
      <c r="A6" s="65">
        <f t="shared" si="2"/>
        <v>4</v>
      </c>
      <c r="B6" s="263"/>
      <c r="C6" s="239"/>
      <c r="D6" s="275"/>
      <c r="E6" s="287"/>
      <c r="F6" s="275"/>
      <c r="G6" s="275"/>
      <c r="H6" s="239"/>
      <c r="I6" s="239"/>
      <c r="J6" s="239"/>
      <c r="K6" s="239"/>
      <c r="L6" s="239"/>
      <c r="M6" s="239"/>
      <c r="N6" s="239"/>
      <c r="O6" s="239"/>
      <c r="P6" s="239"/>
      <c r="Q6" s="264"/>
      <c r="S6" s="65">
        <f t="shared" si="3"/>
        <v>4</v>
      </c>
      <c r="T6" s="277"/>
      <c r="U6" s="275"/>
      <c r="V6" s="275"/>
      <c r="W6" s="287"/>
      <c r="X6" s="275"/>
      <c r="Y6" s="275"/>
      <c r="Z6" s="275"/>
      <c r="AA6" s="275"/>
      <c r="AB6" s="275"/>
      <c r="AC6" s="275"/>
      <c r="AD6" s="275"/>
      <c r="AE6" s="275"/>
      <c r="AF6" s="275"/>
      <c r="AG6" s="275"/>
      <c r="AH6" s="275"/>
      <c r="AI6" s="282"/>
    </row>
    <row r="7" spans="1:35" x14ac:dyDescent="0.25">
      <c r="A7" s="65">
        <f t="shared" si="2"/>
        <v>5</v>
      </c>
      <c r="B7" s="263"/>
      <c r="C7" s="239"/>
      <c r="D7" s="275"/>
      <c r="E7" s="275"/>
      <c r="F7" s="275"/>
      <c r="G7" s="275"/>
      <c r="H7" s="239"/>
      <c r="I7" s="17"/>
      <c r="J7" s="239"/>
      <c r="K7" s="239"/>
      <c r="L7" s="239"/>
      <c r="M7" s="239"/>
      <c r="N7" s="239"/>
      <c r="O7" s="239"/>
      <c r="P7" s="239"/>
      <c r="Q7" s="264"/>
      <c r="S7" s="65">
        <f t="shared" si="3"/>
        <v>5</v>
      </c>
      <c r="T7" s="277"/>
      <c r="U7" s="275"/>
      <c r="V7" s="275"/>
      <c r="W7" s="275"/>
      <c r="X7" s="275"/>
      <c r="Y7" s="275"/>
      <c r="Z7" s="275"/>
      <c r="AA7" s="123"/>
      <c r="AB7" s="275"/>
      <c r="AC7" s="275"/>
      <c r="AD7" s="275"/>
      <c r="AE7" s="275"/>
      <c r="AF7" s="275"/>
      <c r="AG7" s="275"/>
      <c r="AH7" s="275"/>
      <c r="AI7" s="282"/>
    </row>
    <row r="8" spans="1:35" x14ac:dyDescent="0.25">
      <c r="A8" s="65">
        <f t="shared" si="2"/>
        <v>6</v>
      </c>
      <c r="B8" s="263"/>
      <c r="C8" s="239"/>
      <c r="D8" s="239"/>
      <c r="E8" s="239"/>
      <c r="F8" s="239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S8" s="65">
        <f t="shared" si="3"/>
        <v>6</v>
      </c>
      <c r="T8" s="277"/>
      <c r="U8" s="275"/>
      <c r="V8" s="275"/>
      <c r="W8" s="275"/>
      <c r="X8" s="275"/>
      <c r="Y8" s="123"/>
      <c r="Z8" s="157"/>
      <c r="AA8" s="157"/>
      <c r="AB8" s="157"/>
      <c r="AC8" s="157"/>
      <c r="AD8" s="123"/>
      <c r="AE8" s="275"/>
      <c r="AF8" s="275"/>
      <c r="AG8" s="275"/>
      <c r="AH8" s="275"/>
      <c r="AI8" s="282"/>
    </row>
    <row r="9" spans="1:35" x14ac:dyDescent="0.25">
      <c r="A9" s="65">
        <f t="shared" si="2"/>
        <v>7</v>
      </c>
      <c r="B9" s="263"/>
      <c r="C9" s="239"/>
      <c r="D9" s="239"/>
      <c r="E9" s="239"/>
      <c r="F9" s="239"/>
      <c r="G9" s="17"/>
      <c r="H9" s="17"/>
      <c r="I9" s="239"/>
      <c r="J9" s="17"/>
      <c r="K9" s="17"/>
      <c r="L9" s="17"/>
      <c r="M9" s="239"/>
      <c r="N9" s="239"/>
      <c r="O9" s="239"/>
      <c r="P9" s="239"/>
      <c r="Q9" s="264"/>
      <c r="S9" s="65">
        <f t="shared" si="3"/>
        <v>7</v>
      </c>
      <c r="T9" s="277"/>
      <c r="U9" s="275"/>
      <c r="V9" s="275"/>
      <c r="W9" s="275"/>
      <c r="X9" s="275"/>
      <c r="Y9" s="123"/>
      <c r="Z9" s="157"/>
      <c r="AA9" s="239"/>
      <c r="AB9" s="17"/>
      <c r="AC9" s="157"/>
      <c r="AD9" s="123"/>
      <c r="AE9" s="275"/>
      <c r="AF9" s="275"/>
      <c r="AG9" s="275"/>
      <c r="AH9" s="275"/>
      <c r="AI9" s="282"/>
    </row>
    <row r="10" spans="1:35" x14ac:dyDescent="0.25">
      <c r="A10" s="65">
        <f t="shared" si="2"/>
        <v>8</v>
      </c>
      <c r="B10" s="263"/>
      <c r="C10" s="239"/>
      <c r="D10" s="239"/>
      <c r="E10" s="239"/>
      <c r="F10" s="239"/>
      <c r="G10" s="17"/>
      <c r="H10" s="17"/>
      <c r="I10" s="17"/>
      <c r="J10" s="196"/>
      <c r="K10" s="17"/>
      <c r="L10" s="17"/>
      <c r="M10" s="239"/>
      <c r="N10" s="239"/>
      <c r="O10" s="239"/>
      <c r="P10" s="239"/>
      <c r="Q10" s="264"/>
      <c r="S10" s="65">
        <f t="shared" si="3"/>
        <v>8</v>
      </c>
      <c r="T10" s="277"/>
      <c r="U10" s="275"/>
      <c r="V10" s="275"/>
      <c r="W10" s="275"/>
      <c r="X10" s="275"/>
      <c r="Y10" s="123"/>
      <c r="Z10" s="157"/>
      <c r="AA10" s="17"/>
      <c r="AB10" s="196"/>
      <c r="AC10" s="157"/>
      <c r="AD10" s="123"/>
      <c r="AE10" s="275"/>
      <c r="AF10" s="275"/>
      <c r="AG10" s="275"/>
      <c r="AH10" s="275"/>
      <c r="AI10" s="282"/>
    </row>
    <row r="11" spans="1:35" x14ac:dyDescent="0.25">
      <c r="A11" s="65">
        <f t="shared" si="2"/>
        <v>9</v>
      </c>
      <c r="B11" s="263"/>
      <c r="C11" s="239"/>
      <c r="D11" s="239"/>
      <c r="E11" s="239"/>
      <c r="F11" s="239"/>
      <c r="G11" s="17"/>
      <c r="H11" s="17"/>
      <c r="I11" s="17"/>
      <c r="J11" s="17"/>
      <c r="K11" s="17"/>
      <c r="L11" s="17"/>
      <c r="M11" s="239"/>
      <c r="N11" s="239"/>
      <c r="O11" s="239"/>
      <c r="P11" s="239"/>
      <c r="Q11" s="264"/>
      <c r="S11" s="65">
        <f t="shared" si="3"/>
        <v>9</v>
      </c>
      <c r="T11" s="277"/>
      <c r="U11" s="275"/>
      <c r="V11" s="275"/>
      <c r="W11" s="275"/>
      <c r="X11" s="275"/>
      <c r="Y11" s="123"/>
      <c r="Z11" s="157"/>
      <c r="AA11" s="157"/>
      <c r="AB11" s="157"/>
      <c r="AC11" s="157"/>
      <c r="AD11" s="123"/>
      <c r="AE11" s="275"/>
      <c r="AF11" s="275"/>
      <c r="AG11" s="275"/>
      <c r="AH11" s="275"/>
      <c r="AI11" s="282"/>
    </row>
    <row r="12" spans="1:35" x14ac:dyDescent="0.25">
      <c r="A12" s="65">
        <f t="shared" si="2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75"/>
      <c r="M12" s="275"/>
      <c r="N12" s="275"/>
      <c r="O12" s="275"/>
      <c r="P12" s="239"/>
      <c r="Q12" s="264"/>
      <c r="S12" s="65">
        <f t="shared" si="3"/>
        <v>10</v>
      </c>
      <c r="T12" s="277"/>
      <c r="U12" s="275"/>
      <c r="V12" s="275"/>
      <c r="W12" s="275"/>
      <c r="X12" s="275"/>
      <c r="Y12" s="275"/>
      <c r="Z12" s="275"/>
      <c r="AA12" s="275"/>
      <c r="AB12" s="275"/>
      <c r="AC12" s="275"/>
      <c r="AD12" s="275"/>
      <c r="AE12" s="275"/>
      <c r="AF12" s="275"/>
      <c r="AG12" s="275"/>
      <c r="AH12" s="275"/>
      <c r="AI12" s="282"/>
    </row>
    <row r="13" spans="1:35" x14ac:dyDescent="0.25">
      <c r="A13" s="65">
        <f t="shared" si="2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75"/>
      <c r="M13" s="275"/>
      <c r="N13" s="287"/>
      <c r="O13" s="275"/>
      <c r="P13" s="239"/>
      <c r="Q13" s="264"/>
      <c r="S13" s="65">
        <f t="shared" si="3"/>
        <v>11</v>
      </c>
      <c r="T13" s="277"/>
      <c r="U13" s="275"/>
      <c r="V13" s="275"/>
      <c r="W13" s="275"/>
      <c r="X13" s="275"/>
      <c r="Y13" s="275"/>
      <c r="Z13" s="275"/>
      <c r="AA13" s="275"/>
      <c r="AB13" s="275"/>
      <c r="AC13" s="275"/>
      <c r="AD13" s="275"/>
      <c r="AE13" s="275"/>
      <c r="AF13" s="287"/>
      <c r="AG13" s="275"/>
      <c r="AH13" s="275"/>
      <c r="AI13" s="282"/>
    </row>
    <row r="14" spans="1:35" x14ac:dyDescent="0.25">
      <c r="A14" s="65">
        <f t="shared" si="2"/>
        <v>12</v>
      </c>
      <c r="B14" s="263"/>
      <c r="C14" s="239"/>
      <c r="D14" s="284"/>
      <c r="E14" s="284"/>
      <c r="F14" s="239"/>
      <c r="G14" s="239"/>
      <c r="H14" s="239"/>
      <c r="I14" s="239"/>
      <c r="J14" s="239"/>
      <c r="K14" s="239"/>
      <c r="L14" s="275"/>
      <c r="M14" s="275"/>
      <c r="N14" s="284"/>
      <c r="O14" s="284"/>
      <c r="P14" s="239"/>
      <c r="Q14" s="264"/>
      <c r="S14" s="65">
        <f t="shared" si="3"/>
        <v>12</v>
      </c>
      <c r="T14" s="277"/>
      <c r="U14" s="275"/>
      <c r="V14" s="284"/>
      <c r="W14" s="284"/>
      <c r="X14" s="275"/>
      <c r="Y14" s="275"/>
      <c r="Z14" s="275"/>
      <c r="AA14" s="275"/>
      <c r="AB14" s="275"/>
      <c r="AC14" s="275"/>
      <c r="AD14" s="275"/>
      <c r="AE14" s="275"/>
      <c r="AF14" s="284"/>
      <c r="AG14" s="284"/>
      <c r="AH14" s="275"/>
      <c r="AI14" s="282"/>
    </row>
    <row r="15" spans="1:35" x14ac:dyDescent="0.25">
      <c r="A15" s="65">
        <f t="shared" si="2"/>
        <v>13</v>
      </c>
      <c r="B15" s="263"/>
      <c r="C15" s="239"/>
      <c r="D15" s="284"/>
      <c r="E15" s="284"/>
      <c r="F15" s="239"/>
      <c r="G15" s="239"/>
      <c r="H15" s="239"/>
      <c r="I15" s="239"/>
      <c r="J15" s="239"/>
      <c r="K15" s="239"/>
      <c r="L15" s="275"/>
      <c r="M15" s="275"/>
      <c r="N15" s="284"/>
      <c r="O15" s="284"/>
      <c r="P15" s="239"/>
      <c r="Q15" s="264"/>
      <c r="S15" s="65">
        <f t="shared" si="3"/>
        <v>13</v>
      </c>
      <c r="T15" s="277"/>
      <c r="U15" s="275"/>
      <c r="V15" s="284"/>
      <c r="W15" s="284"/>
      <c r="X15" s="275"/>
      <c r="Y15" s="275"/>
      <c r="Z15" s="275"/>
      <c r="AA15" s="275"/>
      <c r="AB15" s="275"/>
      <c r="AC15" s="275"/>
      <c r="AD15" s="275"/>
      <c r="AE15" s="275"/>
      <c r="AF15" s="284"/>
      <c r="AG15" s="284"/>
      <c r="AH15" s="275"/>
      <c r="AI15" s="282"/>
    </row>
    <row r="16" spans="1:35" x14ac:dyDescent="0.25">
      <c r="A16" s="65">
        <f t="shared" si="2"/>
        <v>14</v>
      </c>
      <c r="B16" s="263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264"/>
      <c r="S16" s="65">
        <f t="shared" si="3"/>
        <v>14</v>
      </c>
      <c r="T16" s="277"/>
      <c r="U16" s="275"/>
      <c r="V16" s="275"/>
      <c r="W16" s="275"/>
      <c r="X16" s="275"/>
      <c r="Y16" s="275"/>
      <c r="Z16" s="275"/>
      <c r="AA16" s="275"/>
      <c r="AB16" s="275"/>
      <c r="AC16" s="275"/>
      <c r="AD16" s="275"/>
      <c r="AE16" s="275"/>
      <c r="AF16" s="275"/>
      <c r="AG16" s="275"/>
      <c r="AH16" s="275"/>
      <c r="AI16" s="282"/>
    </row>
    <row r="17" spans="1:35" x14ac:dyDescent="0.25">
      <c r="A17" s="65">
        <f t="shared" si="2"/>
        <v>15</v>
      </c>
      <c r="B17" s="265"/>
      <c r="C17" s="266"/>
      <c r="D17" s="266"/>
      <c r="E17" s="266"/>
      <c r="F17" s="266"/>
      <c r="G17" s="266"/>
      <c r="H17" s="266"/>
      <c r="I17" s="266"/>
      <c r="J17" s="266"/>
      <c r="K17" s="266"/>
      <c r="L17" s="266"/>
      <c r="M17" s="266"/>
      <c r="N17" s="266"/>
      <c r="O17" s="266"/>
      <c r="P17" s="266"/>
      <c r="Q17" s="267"/>
      <c r="S17" s="65">
        <f t="shared" si="3"/>
        <v>15</v>
      </c>
      <c r="T17" s="278"/>
      <c r="U17" s="279"/>
      <c r="V17" s="279"/>
      <c r="W17" s="279"/>
      <c r="X17" s="279"/>
      <c r="Y17" s="279"/>
      <c r="Z17" s="279"/>
      <c r="AA17" s="279"/>
      <c r="AB17" s="279"/>
      <c r="AC17" s="279"/>
      <c r="AD17" s="279"/>
      <c r="AE17" s="279"/>
      <c r="AF17" s="279"/>
      <c r="AG17" s="279"/>
      <c r="AH17" s="279"/>
      <c r="AI17" s="280"/>
    </row>
    <row r="19" spans="1:35" x14ac:dyDescent="0.25">
      <c r="B19" s="65">
        <v>0</v>
      </c>
      <c r="C19" s="65">
        <f t="shared" ref="C19:Q19" si="4">B19+1</f>
        <v>1</v>
      </c>
      <c r="D19" s="65">
        <f t="shared" si="4"/>
        <v>2</v>
      </c>
      <c r="E19" s="65">
        <f t="shared" si="4"/>
        <v>3</v>
      </c>
      <c r="F19" s="65">
        <f t="shared" si="4"/>
        <v>4</v>
      </c>
      <c r="G19" s="65">
        <f t="shared" si="4"/>
        <v>5</v>
      </c>
      <c r="H19" s="65">
        <f t="shared" si="4"/>
        <v>6</v>
      </c>
      <c r="I19" s="65">
        <f t="shared" si="4"/>
        <v>7</v>
      </c>
      <c r="J19" s="65">
        <f t="shared" si="4"/>
        <v>8</v>
      </c>
      <c r="K19" s="65">
        <f t="shared" si="4"/>
        <v>9</v>
      </c>
      <c r="L19" s="65">
        <f t="shared" si="4"/>
        <v>10</v>
      </c>
      <c r="M19" s="65">
        <f t="shared" si="4"/>
        <v>11</v>
      </c>
      <c r="N19" s="65">
        <f t="shared" si="4"/>
        <v>12</v>
      </c>
      <c r="O19" s="65">
        <f t="shared" si="4"/>
        <v>13</v>
      </c>
      <c r="P19" s="65">
        <f t="shared" si="4"/>
        <v>14</v>
      </c>
      <c r="Q19" s="65">
        <f t="shared" si="4"/>
        <v>15</v>
      </c>
      <c r="T19" s="65">
        <v>0</v>
      </c>
      <c r="U19" s="65">
        <f t="shared" ref="U19:AI19" si="5">T19+1</f>
        <v>1</v>
      </c>
      <c r="V19" s="65">
        <f t="shared" si="5"/>
        <v>2</v>
      </c>
      <c r="W19" s="65">
        <f t="shared" si="5"/>
        <v>3</v>
      </c>
      <c r="X19" s="65">
        <f t="shared" si="5"/>
        <v>4</v>
      </c>
      <c r="Y19" s="65">
        <f t="shared" si="5"/>
        <v>5</v>
      </c>
      <c r="Z19" s="65">
        <f t="shared" si="5"/>
        <v>6</v>
      </c>
      <c r="AA19" s="65">
        <f t="shared" si="5"/>
        <v>7</v>
      </c>
      <c r="AB19" s="65">
        <f t="shared" si="5"/>
        <v>8</v>
      </c>
      <c r="AC19" s="65">
        <f t="shared" si="5"/>
        <v>9</v>
      </c>
      <c r="AD19" s="65">
        <f t="shared" si="5"/>
        <v>10</v>
      </c>
      <c r="AE19" s="65">
        <f t="shared" si="5"/>
        <v>11</v>
      </c>
      <c r="AF19" s="65">
        <f t="shared" si="5"/>
        <v>12</v>
      </c>
      <c r="AG19" s="65">
        <f t="shared" si="5"/>
        <v>13</v>
      </c>
      <c r="AH19" s="65">
        <f t="shared" si="5"/>
        <v>14</v>
      </c>
      <c r="AI19" s="65">
        <f t="shared" si="5"/>
        <v>15</v>
      </c>
    </row>
    <row r="20" spans="1:35" x14ac:dyDescent="0.25">
      <c r="A20" s="65">
        <v>0</v>
      </c>
      <c r="B20" s="276"/>
      <c r="C20" s="283"/>
      <c r="D20" s="283"/>
      <c r="E20" s="283"/>
      <c r="F20" s="283"/>
      <c r="G20" s="283"/>
      <c r="H20" s="283"/>
      <c r="I20" s="283"/>
      <c r="J20" s="283"/>
      <c r="K20" s="283"/>
      <c r="L20" s="283"/>
      <c r="M20" s="283"/>
      <c r="N20" s="283"/>
      <c r="O20" s="283"/>
      <c r="P20" s="283"/>
      <c r="Q20" s="281"/>
      <c r="S20" s="65">
        <v>0</v>
      </c>
      <c r="T20" s="260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2"/>
    </row>
    <row r="21" spans="1:35" x14ac:dyDescent="0.25">
      <c r="A21" s="65">
        <f>A20+1</f>
        <v>1</v>
      </c>
      <c r="B21" s="277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82"/>
      <c r="S21" s="65">
        <f>S20+1</f>
        <v>1</v>
      </c>
      <c r="T21" s="263"/>
      <c r="U21" s="239"/>
      <c r="V21" s="239"/>
      <c r="W21" s="239"/>
      <c r="X21" s="239"/>
      <c r="Y21" s="286"/>
      <c r="AA21" s="286"/>
      <c r="AB21" s="239"/>
      <c r="AC21" s="286"/>
      <c r="AD21" s="34"/>
      <c r="AE21" s="286"/>
      <c r="AG21" s="239"/>
      <c r="AH21" s="239"/>
      <c r="AI21" s="264"/>
    </row>
    <row r="22" spans="1:35" x14ac:dyDescent="0.25">
      <c r="A22" s="65">
        <f t="shared" ref="A22:A35" si="6">A21+1</f>
        <v>2</v>
      </c>
      <c r="B22" s="277"/>
      <c r="C22" s="275"/>
      <c r="D22" s="284"/>
      <c r="E22" s="284"/>
      <c r="F22" s="275"/>
      <c r="G22" s="275"/>
      <c r="H22" s="275"/>
      <c r="I22" s="275"/>
      <c r="J22" s="275"/>
      <c r="K22" s="275"/>
      <c r="L22" s="275"/>
      <c r="M22" s="275"/>
      <c r="N22" s="284"/>
      <c r="O22" s="284"/>
      <c r="P22" s="275"/>
      <c r="Q22" s="282"/>
      <c r="S22" s="65">
        <f t="shared" ref="S22:S35" si="7">S21+1</f>
        <v>2</v>
      </c>
      <c r="T22" s="263"/>
      <c r="U22" s="239"/>
      <c r="V22" s="284"/>
      <c r="W22" s="284"/>
      <c r="X22" s="285"/>
      <c r="Y22" s="285"/>
      <c r="Z22" s="285"/>
      <c r="AA22" s="285"/>
      <c r="AB22" s="285"/>
      <c r="AC22" s="285"/>
      <c r="AD22" s="285"/>
      <c r="AE22" s="285"/>
      <c r="AF22" s="285"/>
      <c r="AG22" s="284"/>
      <c r="AH22" s="239"/>
      <c r="AI22" s="264"/>
    </row>
    <row r="23" spans="1:35" x14ac:dyDescent="0.25">
      <c r="A23" s="65">
        <f t="shared" si="6"/>
        <v>3</v>
      </c>
      <c r="B23" s="277"/>
      <c r="C23" s="275"/>
      <c r="D23" s="284"/>
      <c r="E23" s="284"/>
      <c r="F23" s="275"/>
      <c r="G23" s="275"/>
      <c r="H23" s="275"/>
      <c r="I23" s="275"/>
      <c r="J23" s="275"/>
      <c r="K23" s="275"/>
      <c r="L23" s="275"/>
      <c r="M23" s="275"/>
      <c r="N23" s="284"/>
      <c r="O23" s="284"/>
      <c r="P23" s="275"/>
      <c r="Q23" s="282"/>
      <c r="S23" s="65">
        <f t="shared" si="7"/>
        <v>3</v>
      </c>
      <c r="T23" s="263"/>
      <c r="U23" s="239"/>
      <c r="V23" s="284"/>
      <c r="W23" s="284"/>
      <c r="X23" s="275"/>
      <c r="Y23" s="275"/>
      <c r="Z23" s="275"/>
      <c r="AA23" s="275"/>
      <c r="AB23" s="275"/>
      <c r="AC23" s="275"/>
      <c r="AD23" s="275"/>
      <c r="AE23" s="275"/>
      <c r="AF23" s="275"/>
      <c r="AG23" s="285"/>
      <c r="AH23" s="239"/>
      <c r="AI23" s="264"/>
    </row>
    <row r="24" spans="1:35" x14ac:dyDescent="0.25">
      <c r="A24" s="65">
        <f t="shared" si="6"/>
        <v>4</v>
      </c>
      <c r="B24" s="277"/>
      <c r="C24" s="275"/>
      <c r="D24" s="275"/>
      <c r="E24" s="287"/>
      <c r="F24" s="275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82"/>
      <c r="S24" s="65">
        <f t="shared" si="7"/>
        <v>4</v>
      </c>
      <c r="T24" s="263"/>
      <c r="U24" s="239"/>
      <c r="V24" s="285"/>
      <c r="W24" s="287"/>
      <c r="X24" s="275"/>
      <c r="Y24" s="275"/>
      <c r="Z24" s="275"/>
      <c r="AA24" s="275"/>
      <c r="AB24" s="275"/>
      <c r="AC24" s="275"/>
      <c r="AD24" s="275"/>
      <c r="AE24" s="275"/>
      <c r="AF24" s="275"/>
      <c r="AG24" s="285"/>
      <c r="AH24" s="239"/>
      <c r="AI24" s="264"/>
    </row>
    <row r="25" spans="1:35" x14ac:dyDescent="0.25">
      <c r="A25" s="65">
        <f t="shared" si="6"/>
        <v>5</v>
      </c>
      <c r="B25" s="277"/>
      <c r="C25" s="275"/>
      <c r="D25" s="275"/>
      <c r="E25" s="275"/>
      <c r="F25" s="275"/>
      <c r="G25" s="275"/>
      <c r="H25" s="275"/>
      <c r="I25" s="123"/>
      <c r="J25" s="275"/>
      <c r="K25" s="275"/>
      <c r="L25" s="275"/>
      <c r="M25" s="275"/>
      <c r="N25" s="275"/>
      <c r="O25" s="275"/>
      <c r="P25" s="275"/>
      <c r="Q25" s="282"/>
      <c r="S25" s="65">
        <f t="shared" si="7"/>
        <v>5</v>
      </c>
      <c r="T25" s="263"/>
      <c r="U25" s="239"/>
      <c r="V25" s="285"/>
      <c r="W25" s="275"/>
      <c r="X25" s="275"/>
      <c r="Y25" s="275"/>
      <c r="Z25" s="275"/>
      <c r="AA25" s="123"/>
      <c r="AB25" s="275"/>
      <c r="AC25" s="275"/>
      <c r="AD25" s="275"/>
      <c r="AE25" s="275"/>
      <c r="AF25" s="275"/>
      <c r="AG25" s="285"/>
      <c r="AH25" s="239"/>
      <c r="AI25" s="264"/>
    </row>
    <row r="26" spans="1:35" x14ac:dyDescent="0.25">
      <c r="A26" s="65">
        <f t="shared" si="6"/>
        <v>6</v>
      </c>
      <c r="B26" s="277"/>
      <c r="C26" s="275"/>
      <c r="D26" s="275"/>
      <c r="E26" s="275"/>
      <c r="F26" s="275"/>
      <c r="G26" s="123"/>
      <c r="H26" s="157"/>
      <c r="I26" s="157"/>
      <c r="J26" s="157"/>
      <c r="K26" s="157"/>
      <c r="L26" s="123"/>
      <c r="M26" s="275"/>
      <c r="N26" s="275"/>
      <c r="O26" s="275"/>
      <c r="P26" s="275"/>
      <c r="Q26" s="282"/>
      <c r="S26" s="65">
        <f t="shared" si="7"/>
        <v>6</v>
      </c>
      <c r="T26" s="263"/>
      <c r="U26" s="239"/>
      <c r="V26" s="285"/>
      <c r="W26" s="275"/>
      <c r="X26" s="275"/>
      <c r="Y26" s="123"/>
      <c r="Z26" s="157"/>
      <c r="AA26" s="157"/>
      <c r="AB26" s="157"/>
      <c r="AC26" s="288"/>
      <c r="AD26" s="123"/>
      <c r="AE26" s="275"/>
      <c r="AF26" s="275"/>
      <c r="AG26" s="285"/>
      <c r="AH26" s="239"/>
      <c r="AI26" s="264"/>
    </row>
    <row r="27" spans="1:35" x14ac:dyDescent="0.25">
      <c r="A27" s="65">
        <f t="shared" si="6"/>
        <v>7</v>
      </c>
      <c r="B27" s="277"/>
      <c r="C27" s="275"/>
      <c r="D27" s="275"/>
      <c r="E27" s="275"/>
      <c r="F27" s="275"/>
      <c r="G27" s="123"/>
      <c r="H27" s="157"/>
      <c r="I27" s="239"/>
      <c r="J27" s="17"/>
      <c r="K27" s="157"/>
      <c r="L27" s="123"/>
      <c r="M27" s="275"/>
      <c r="N27" s="275"/>
      <c r="O27" s="275"/>
      <c r="P27" s="275"/>
      <c r="Q27" s="282"/>
      <c r="S27" s="65">
        <f t="shared" si="7"/>
        <v>7</v>
      </c>
      <c r="T27" s="263"/>
      <c r="U27" s="239"/>
      <c r="V27" s="285"/>
      <c r="W27" s="275"/>
      <c r="X27" s="275"/>
      <c r="Y27" s="123"/>
      <c r="Z27" s="157"/>
      <c r="AA27" s="239"/>
      <c r="AB27" s="17"/>
      <c r="AC27" s="157"/>
      <c r="AD27" s="123"/>
      <c r="AE27" s="275"/>
      <c r="AF27" s="275"/>
      <c r="AG27" s="285"/>
      <c r="AH27" s="239"/>
      <c r="AI27" s="264"/>
    </row>
    <row r="28" spans="1:35" x14ac:dyDescent="0.25">
      <c r="A28" s="65">
        <f t="shared" si="6"/>
        <v>8</v>
      </c>
      <c r="B28" s="277"/>
      <c r="C28" s="275"/>
      <c r="D28" s="275"/>
      <c r="E28" s="275"/>
      <c r="F28" s="275"/>
      <c r="G28" s="123"/>
      <c r="H28" s="157"/>
      <c r="I28" s="17"/>
      <c r="J28" s="196"/>
      <c r="K28" s="157"/>
      <c r="L28" s="123"/>
      <c r="M28" s="275"/>
      <c r="N28" s="275"/>
      <c r="O28" s="275"/>
      <c r="P28" s="275"/>
      <c r="Q28" s="282"/>
      <c r="S28" s="65">
        <f t="shared" si="7"/>
        <v>8</v>
      </c>
      <c r="T28" s="263"/>
      <c r="U28" s="239"/>
      <c r="V28" s="285"/>
      <c r="W28" s="275"/>
      <c r="X28" s="275"/>
      <c r="Y28" s="123"/>
      <c r="Z28" s="157"/>
      <c r="AA28" s="17"/>
      <c r="AB28" s="196"/>
      <c r="AC28" s="157"/>
      <c r="AD28" s="123"/>
      <c r="AE28" s="275"/>
      <c r="AF28" s="275"/>
      <c r="AG28" s="285"/>
      <c r="AH28" s="239"/>
      <c r="AI28" s="264"/>
    </row>
    <row r="29" spans="1:35" x14ac:dyDescent="0.25">
      <c r="A29" s="65">
        <f t="shared" si="6"/>
        <v>9</v>
      </c>
      <c r="B29" s="277"/>
      <c r="C29" s="275"/>
      <c r="D29" s="275"/>
      <c r="E29" s="275"/>
      <c r="F29" s="275"/>
      <c r="G29" s="123"/>
      <c r="H29" s="157"/>
      <c r="I29" s="157"/>
      <c r="J29" s="157"/>
      <c r="K29" s="157"/>
      <c r="L29" s="123"/>
      <c r="M29" s="275"/>
      <c r="N29" s="275"/>
      <c r="O29" s="275"/>
      <c r="P29" s="275"/>
      <c r="Q29" s="282"/>
      <c r="S29" s="65">
        <f t="shared" si="7"/>
        <v>9</v>
      </c>
      <c r="T29" s="263"/>
      <c r="U29" s="239"/>
      <c r="V29" s="285"/>
      <c r="W29" s="275"/>
      <c r="X29" s="275"/>
      <c r="Y29" s="123"/>
      <c r="Z29" s="288"/>
      <c r="AA29" s="157"/>
      <c r="AB29" s="157"/>
      <c r="AC29" s="157"/>
      <c r="AD29" s="123"/>
      <c r="AE29" s="275"/>
      <c r="AF29" s="275"/>
      <c r="AG29" s="285"/>
      <c r="AH29" s="34"/>
      <c r="AI29" s="264"/>
    </row>
    <row r="30" spans="1:35" x14ac:dyDescent="0.25">
      <c r="A30" s="65">
        <f t="shared" si="6"/>
        <v>10</v>
      </c>
      <c r="B30" s="277"/>
      <c r="C30" s="275"/>
      <c r="D30" s="275"/>
      <c r="E30" s="275"/>
      <c r="F30" s="275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82"/>
      <c r="S30" s="65">
        <f t="shared" si="7"/>
        <v>10</v>
      </c>
      <c r="T30" s="263"/>
      <c r="U30" s="239"/>
      <c r="V30" s="285"/>
      <c r="W30" s="275"/>
      <c r="X30" s="275"/>
      <c r="Y30" s="275"/>
      <c r="Z30" s="275"/>
      <c r="AA30" s="275"/>
      <c r="AB30" s="275"/>
      <c r="AC30" s="275"/>
      <c r="AD30" s="275"/>
      <c r="AE30" s="275"/>
      <c r="AF30" s="275"/>
      <c r="AG30" s="285"/>
      <c r="AH30" s="239"/>
      <c r="AI30" s="264"/>
    </row>
    <row r="31" spans="1:35" x14ac:dyDescent="0.25">
      <c r="A31" s="65">
        <f t="shared" si="6"/>
        <v>11</v>
      </c>
      <c r="B31" s="277"/>
      <c r="C31" s="275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87"/>
      <c r="O31" s="275"/>
      <c r="P31" s="275"/>
      <c r="Q31" s="282"/>
      <c r="S31" s="65">
        <f t="shared" si="7"/>
        <v>11</v>
      </c>
      <c r="T31" s="263"/>
      <c r="U31" s="239"/>
      <c r="V31" s="285"/>
      <c r="W31" s="275"/>
      <c r="X31" s="275"/>
      <c r="Y31" s="275"/>
      <c r="Z31" s="275"/>
      <c r="AA31" s="275"/>
      <c r="AB31" s="275"/>
      <c r="AC31" s="275"/>
      <c r="AD31" s="275"/>
      <c r="AE31" s="275"/>
      <c r="AF31" s="287"/>
      <c r="AG31" s="285"/>
      <c r="AH31" s="239"/>
      <c r="AI31" s="264"/>
    </row>
    <row r="32" spans="1:35" x14ac:dyDescent="0.25">
      <c r="A32" s="65">
        <f t="shared" si="6"/>
        <v>12</v>
      </c>
      <c r="B32" s="277"/>
      <c r="C32" s="275"/>
      <c r="D32" s="284"/>
      <c r="E32" s="284"/>
      <c r="F32" s="275"/>
      <c r="G32" s="275"/>
      <c r="H32" s="275"/>
      <c r="I32" s="275"/>
      <c r="J32" s="275"/>
      <c r="K32" s="275"/>
      <c r="L32" s="275"/>
      <c r="M32" s="275"/>
      <c r="N32" s="284"/>
      <c r="O32" s="284"/>
      <c r="P32" s="275"/>
      <c r="Q32" s="282"/>
      <c r="S32" s="65">
        <f t="shared" si="7"/>
        <v>12</v>
      </c>
      <c r="T32" s="263"/>
      <c r="U32" s="239"/>
      <c r="V32" s="285"/>
      <c r="W32" s="275"/>
      <c r="X32" s="275"/>
      <c r="Y32" s="275"/>
      <c r="Z32" s="275"/>
      <c r="AA32" s="275"/>
      <c r="AB32" s="275"/>
      <c r="AC32" s="275"/>
      <c r="AD32" s="275"/>
      <c r="AE32" s="275"/>
      <c r="AF32" s="284"/>
      <c r="AG32" s="284"/>
      <c r="AH32" s="239"/>
      <c r="AI32" s="264"/>
    </row>
    <row r="33" spans="1:35" x14ac:dyDescent="0.25">
      <c r="A33" s="65">
        <f t="shared" si="6"/>
        <v>13</v>
      </c>
      <c r="B33" s="277"/>
      <c r="C33" s="275"/>
      <c r="D33" s="284"/>
      <c r="E33" s="284"/>
      <c r="F33" s="275"/>
      <c r="G33" s="275"/>
      <c r="H33" s="275"/>
      <c r="I33" s="275"/>
      <c r="J33" s="275"/>
      <c r="K33" s="275"/>
      <c r="L33" s="275"/>
      <c r="M33" s="275"/>
      <c r="N33" s="284"/>
      <c r="O33" s="284"/>
      <c r="P33" s="275"/>
      <c r="Q33" s="282"/>
      <c r="S33" s="65">
        <f t="shared" si="7"/>
        <v>13</v>
      </c>
      <c r="T33" s="263"/>
      <c r="U33" s="239"/>
      <c r="V33" s="284"/>
      <c r="W33" s="285"/>
      <c r="X33" s="285"/>
      <c r="Y33" s="285"/>
      <c r="Z33" s="285"/>
      <c r="AA33" s="285"/>
      <c r="AB33" s="285"/>
      <c r="AC33" s="285"/>
      <c r="AD33" s="285"/>
      <c r="AE33" s="285"/>
      <c r="AF33" s="284"/>
      <c r="AG33" s="284"/>
      <c r="AH33" s="239"/>
      <c r="AI33" s="264"/>
    </row>
    <row r="34" spans="1:35" x14ac:dyDescent="0.25">
      <c r="A34" s="65">
        <f t="shared" si="6"/>
        <v>14</v>
      </c>
      <c r="B34" s="277"/>
      <c r="C34" s="275"/>
      <c r="D34" s="275"/>
      <c r="E34" s="275"/>
      <c r="F34" s="275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82"/>
      <c r="S34" s="65">
        <f t="shared" si="7"/>
        <v>14</v>
      </c>
      <c r="T34" s="263"/>
      <c r="U34" s="239"/>
      <c r="V34" s="239"/>
      <c r="W34" s="239"/>
      <c r="X34" s="239"/>
      <c r="Y34" s="239"/>
      <c r="Z34" s="239"/>
      <c r="AA34" s="239"/>
      <c r="AB34" s="239"/>
      <c r="AC34" s="239"/>
      <c r="AD34" s="239"/>
      <c r="AE34" s="239"/>
      <c r="AF34" s="239"/>
      <c r="AG34" s="239"/>
      <c r="AH34" s="239"/>
      <c r="AI34" s="264"/>
    </row>
    <row r="35" spans="1:35" x14ac:dyDescent="0.25">
      <c r="A35" s="65">
        <f t="shared" si="6"/>
        <v>15</v>
      </c>
      <c r="B35" s="278"/>
      <c r="C35" s="279"/>
      <c r="D35" s="279"/>
      <c r="E35" s="279"/>
      <c r="F35" s="279"/>
      <c r="G35" s="279"/>
      <c r="H35" s="279"/>
      <c r="I35" s="279"/>
      <c r="J35" s="279"/>
      <c r="K35" s="279"/>
      <c r="L35" s="279"/>
      <c r="M35" s="279"/>
      <c r="N35" s="279"/>
      <c r="O35" s="279"/>
      <c r="P35" s="279"/>
      <c r="Q35" s="280"/>
      <c r="S35" s="65">
        <f t="shared" si="7"/>
        <v>15</v>
      </c>
      <c r="T35" s="265"/>
      <c r="U35" s="266"/>
      <c r="V35" s="266"/>
      <c r="W35" s="266"/>
      <c r="X35" s="266"/>
      <c r="Y35" s="266"/>
      <c r="Z35" s="266"/>
      <c r="AA35" s="266"/>
      <c r="AB35" s="266"/>
      <c r="AC35" s="266"/>
      <c r="AD35" s="266"/>
      <c r="AE35" s="266"/>
      <c r="AF35" s="266"/>
      <c r="AG35" s="266"/>
      <c r="AH35" s="266"/>
      <c r="AI35" s="267"/>
    </row>
    <row r="37" spans="1:35" x14ac:dyDescent="0.25">
      <c r="T37" s="65">
        <v>0</v>
      </c>
      <c r="U37" s="65">
        <f t="shared" ref="U37:AI37" si="8">T37+1</f>
        <v>1</v>
      </c>
      <c r="V37" s="65">
        <f t="shared" si="8"/>
        <v>2</v>
      </c>
      <c r="W37" s="65">
        <f t="shared" si="8"/>
        <v>3</v>
      </c>
      <c r="X37" s="65">
        <f t="shared" si="8"/>
        <v>4</v>
      </c>
      <c r="Y37" s="65">
        <f t="shared" si="8"/>
        <v>5</v>
      </c>
      <c r="Z37" s="65">
        <f t="shared" si="8"/>
        <v>6</v>
      </c>
      <c r="AA37" s="65">
        <f t="shared" si="8"/>
        <v>7</v>
      </c>
      <c r="AB37" s="65">
        <f t="shared" si="8"/>
        <v>8</v>
      </c>
      <c r="AC37" s="65">
        <f t="shared" si="8"/>
        <v>9</v>
      </c>
      <c r="AD37" s="65">
        <f t="shared" si="8"/>
        <v>10</v>
      </c>
      <c r="AE37" s="65">
        <f t="shared" si="8"/>
        <v>11</v>
      </c>
      <c r="AF37" s="65">
        <f t="shared" si="8"/>
        <v>12</v>
      </c>
      <c r="AG37" s="65">
        <f t="shared" si="8"/>
        <v>13</v>
      </c>
      <c r="AH37" s="65">
        <f t="shared" si="8"/>
        <v>14</v>
      </c>
      <c r="AI37" s="65">
        <f t="shared" si="8"/>
        <v>15</v>
      </c>
    </row>
    <row r="38" spans="1:35" ht="14.45" x14ac:dyDescent="0.35">
      <c r="S38" s="65">
        <v>0</v>
      </c>
      <c r="T38" s="260"/>
      <c r="U38" s="261"/>
      <c r="V38" s="261"/>
      <c r="W38" s="261"/>
      <c r="X38" s="261"/>
      <c r="Y38" s="261"/>
      <c r="Z38" s="261"/>
      <c r="AA38" s="261"/>
      <c r="AB38" s="261"/>
      <c r="AC38" s="261"/>
      <c r="AD38" s="261"/>
      <c r="AE38" s="261"/>
      <c r="AF38" s="261"/>
      <c r="AG38" s="261"/>
      <c r="AH38" s="261"/>
      <c r="AI38" s="262"/>
    </row>
    <row r="39" spans="1:35" ht="14.45" x14ac:dyDescent="0.35">
      <c r="S39" s="65">
        <f>S38+1</f>
        <v>1</v>
      </c>
      <c r="T39" s="263"/>
      <c r="U39" s="239"/>
      <c r="V39" s="239"/>
      <c r="W39" s="239"/>
      <c r="X39" s="239"/>
      <c r="Y39" s="239"/>
      <c r="Z39" s="239"/>
      <c r="AA39" s="34"/>
      <c r="AB39" s="239"/>
      <c r="AC39" s="239"/>
      <c r="AD39" s="239"/>
      <c r="AE39" s="34"/>
      <c r="AF39" s="239"/>
      <c r="AG39" s="239"/>
      <c r="AH39" s="239"/>
      <c r="AI39" s="264"/>
    </row>
    <row r="40" spans="1:35" ht="14.45" x14ac:dyDescent="0.35">
      <c r="S40" s="65">
        <f t="shared" ref="S40:S53" si="9">S39+1</f>
        <v>2</v>
      </c>
      <c r="T40" s="263"/>
      <c r="U40" s="239"/>
      <c r="V40" s="284"/>
      <c r="W40" s="284"/>
      <c r="X40" s="239"/>
      <c r="Y40" s="239"/>
      <c r="Z40" s="239"/>
      <c r="AA40" s="239"/>
      <c r="AB40" s="239"/>
      <c r="AC40" s="239"/>
      <c r="AD40" s="239"/>
      <c r="AE40" s="239"/>
      <c r="AF40" s="239"/>
      <c r="AG40" s="239"/>
      <c r="AH40" s="239"/>
      <c r="AI40" s="264"/>
    </row>
    <row r="41" spans="1:35" ht="14.45" x14ac:dyDescent="0.35">
      <c r="S41" s="65">
        <f t="shared" si="9"/>
        <v>3</v>
      </c>
      <c r="T41" s="263"/>
      <c r="U41" s="239"/>
      <c r="V41" s="284"/>
      <c r="W41" s="284"/>
      <c r="X41" s="239"/>
      <c r="Y41" s="239"/>
      <c r="Z41" s="239"/>
      <c r="AA41" s="239"/>
      <c r="AB41" s="239"/>
      <c r="AC41" s="239"/>
      <c r="AD41" s="239"/>
      <c r="AE41" s="239"/>
      <c r="AF41" s="239"/>
      <c r="AG41" s="239"/>
      <c r="AH41" s="239"/>
      <c r="AI41" s="264"/>
    </row>
    <row r="42" spans="1:35" ht="14.45" x14ac:dyDescent="0.35">
      <c r="S42" s="65">
        <f t="shared" si="9"/>
        <v>4</v>
      </c>
      <c r="T42" s="263"/>
      <c r="U42" s="239"/>
      <c r="V42" s="239"/>
      <c r="W42" s="287"/>
      <c r="X42" s="239"/>
      <c r="Y42" s="239"/>
      <c r="Z42" s="239"/>
      <c r="AA42" s="239"/>
      <c r="AB42" s="239"/>
      <c r="AC42" s="239"/>
      <c r="AD42" s="239"/>
      <c r="AE42" s="239"/>
      <c r="AF42" s="239"/>
      <c r="AG42" s="239"/>
      <c r="AH42" s="239"/>
      <c r="AI42" s="264"/>
    </row>
    <row r="43" spans="1:35" ht="14.45" x14ac:dyDescent="0.35">
      <c r="S43" s="65">
        <f t="shared" si="9"/>
        <v>5</v>
      </c>
      <c r="T43" s="263"/>
      <c r="U43" s="239"/>
      <c r="V43" s="239"/>
      <c r="W43" s="239"/>
      <c r="X43" s="239"/>
      <c r="Y43" s="239"/>
      <c r="Z43" s="239"/>
      <c r="AA43" s="17"/>
      <c r="AB43" s="239"/>
      <c r="AC43" s="239"/>
      <c r="AD43" s="239"/>
      <c r="AE43" s="239"/>
      <c r="AF43" s="239"/>
      <c r="AG43" s="239"/>
      <c r="AH43" s="239"/>
      <c r="AI43" s="264"/>
    </row>
    <row r="44" spans="1:35" ht="14.45" x14ac:dyDescent="0.35">
      <c r="S44" s="65">
        <f t="shared" si="9"/>
        <v>6</v>
      </c>
      <c r="T44" s="263"/>
      <c r="U44" s="239"/>
      <c r="V44" s="239"/>
      <c r="W44" s="239"/>
      <c r="X44" s="239"/>
      <c r="Y44" s="17"/>
      <c r="Z44" s="17"/>
      <c r="AA44" s="17"/>
      <c r="AB44" s="17"/>
      <c r="AC44" s="288"/>
      <c r="AD44" s="157"/>
      <c r="AE44" s="285"/>
      <c r="AF44" s="285"/>
      <c r="AG44" s="285"/>
      <c r="AH44" s="239"/>
      <c r="AI44" s="264"/>
    </row>
    <row r="45" spans="1:35" ht="14.45" x14ac:dyDescent="0.35">
      <c r="S45" s="65">
        <f t="shared" si="9"/>
        <v>7</v>
      </c>
      <c r="T45" s="263"/>
      <c r="U45" s="239"/>
      <c r="V45" s="239"/>
      <c r="W45" s="239"/>
      <c r="X45" s="239"/>
      <c r="Y45" s="17"/>
      <c r="Z45" s="17"/>
      <c r="AA45" s="289"/>
      <c r="AB45" s="135"/>
      <c r="AC45" s="123"/>
      <c r="AD45" s="123"/>
      <c r="AE45" s="275"/>
      <c r="AF45" s="275"/>
      <c r="AG45" s="285"/>
      <c r="AH45" s="239"/>
      <c r="AI45" s="264"/>
    </row>
    <row r="46" spans="1:35" ht="14.45" x14ac:dyDescent="0.35">
      <c r="S46" s="65">
        <f t="shared" si="9"/>
        <v>8</v>
      </c>
      <c r="T46" s="263"/>
      <c r="U46" s="239"/>
      <c r="V46" s="239"/>
      <c r="W46" s="239"/>
      <c r="X46" s="239"/>
      <c r="Y46" s="17"/>
      <c r="Z46" s="17"/>
      <c r="AA46" s="135"/>
      <c r="AB46" s="196"/>
      <c r="AC46" s="123"/>
      <c r="AD46" s="123"/>
      <c r="AE46" s="275"/>
      <c r="AF46" s="275"/>
      <c r="AG46" s="285"/>
      <c r="AH46" s="239"/>
      <c r="AI46" s="264"/>
    </row>
    <row r="47" spans="1:35" ht="14.45" x14ac:dyDescent="0.35">
      <c r="S47" s="65">
        <f t="shared" si="9"/>
        <v>9</v>
      </c>
      <c r="T47" s="263"/>
      <c r="U47" s="239"/>
      <c r="V47" s="239"/>
      <c r="W47" s="239"/>
      <c r="X47" s="239"/>
      <c r="Y47" s="17"/>
      <c r="Z47" s="288"/>
      <c r="AA47" s="123"/>
      <c r="AB47" s="123"/>
      <c r="AC47" s="123"/>
      <c r="AD47" s="123"/>
      <c r="AE47" s="275"/>
      <c r="AF47" s="275"/>
      <c r="AG47" s="285"/>
      <c r="AH47" s="34"/>
      <c r="AI47" s="264"/>
    </row>
    <row r="48" spans="1:35" ht="14.45" x14ac:dyDescent="0.35">
      <c r="S48" s="65">
        <f t="shared" si="9"/>
        <v>10</v>
      </c>
      <c r="T48" s="263"/>
      <c r="U48" s="239"/>
      <c r="V48" s="239"/>
      <c r="W48" s="239"/>
      <c r="X48" s="239"/>
      <c r="Y48" s="239"/>
      <c r="Z48" s="285"/>
      <c r="AA48" s="275"/>
      <c r="AB48" s="275"/>
      <c r="AC48" s="275"/>
      <c r="AD48" s="275"/>
      <c r="AE48" s="275"/>
      <c r="AF48" s="275"/>
      <c r="AG48" s="285"/>
      <c r="AH48" s="239"/>
      <c r="AI48" s="264"/>
    </row>
    <row r="49" spans="19:35" ht="14.45" x14ac:dyDescent="0.35">
      <c r="S49" s="65">
        <f t="shared" si="9"/>
        <v>11</v>
      </c>
      <c r="T49" s="263"/>
      <c r="U49" s="239"/>
      <c r="V49" s="239"/>
      <c r="W49" s="239"/>
      <c r="X49" s="239"/>
      <c r="Y49" s="239"/>
      <c r="Z49" s="285"/>
      <c r="AA49" s="275"/>
      <c r="AB49" s="275"/>
      <c r="AC49" s="275"/>
      <c r="AD49" s="275"/>
      <c r="AE49" s="275"/>
      <c r="AF49" s="287"/>
      <c r="AG49" s="285"/>
      <c r="AH49" s="239"/>
      <c r="AI49" s="264"/>
    </row>
    <row r="50" spans="19:35" ht="14.45" x14ac:dyDescent="0.35">
      <c r="S50" s="65">
        <f t="shared" si="9"/>
        <v>12</v>
      </c>
      <c r="T50" s="263"/>
      <c r="U50" s="239"/>
      <c r="V50" s="239"/>
      <c r="W50" s="239"/>
      <c r="X50" s="239"/>
      <c r="Y50" s="239"/>
      <c r="Z50" s="285"/>
      <c r="AA50" s="275"/>
      <c r="AB50" s="275"/>
      <c r="AC50" s="275"/>
      <c r="AD50" s="275"/>
      <c r="AE50" s="275"/>
      <c r="AF50" s="284"/>
      <c r="AG50" s="284"/>
      <c r="AH50" s="239"/>
      <c r="AI50" s="264"/>
    </row>
    <row r="51" spans="19:35" ht="14.45" x14ac:dyDescent="0.35">
      <c r="S51" s="65">
        <f t="shared" si="9"/>
        <v>13</v>
      </c>
      <c r="T51" s="263"/>
      <c r="U51" s="239"/>
      <c r="V51" s="239"/>
      <c r="W51" s="239"/>
      <c r="X51" s="239"/>
      <c r="Y51" s="239"/>
      <c r="Z51" s="285"/>
      <c r="AA51" s="285"/>
      <c r="AB51" s="285"/>
      <c r="AC51" s="285"/>
      <c r="AD51" s="285"/>
      <c r="AE51" s="285"/>
      <c r="AF51" s="284"/>
      <c r="AG51" s="284"/>
      <c r="AH51" s="239"/>
      <c r="AI51" s="264"/>
    </row>
    <row r="52" spans="19:35" ht="14.45" x14ac:dyDescent="0.35">
      <c r="S52" s="65">
        <f t="shared" si="9"/>
        <v>14</v>
      </c>
      <c r="T52" s="263"/>
      <c r="U52" s="239"/>
      <c r="V52" s="239"/>
      <c r="W52" s="239"/>
      <c r="X52" s="239"/>
      <c r="Y52" s="239"/>
      <c r="Z52" s="239"/>
      <c r="AA52" s="239"/>
      <c r="AB52" s="239"/>
      <c r="AC52" s="239"/>
      <c r="AD52" s="239"/>
      <c r="AE52" s="239"/>
      <c r="AF52" s="239"/>
      <c r="AG52" s="239"/>
      <c r="AH52" s="239"/>
      <c r="AI52" s="264"/>
    </row>
    <row r="53" spans="19:35" ht="14.45" x14ac:dyDescent="0.35">
      <c r="S53" s="65">
        <f t="shared" si="9"/>
        <v>15</v>
      </c>
      <c r="T53" s="265"/>
      <c r="U53" s="266"/>
      <c r="V53" s="266"/>
      <c r="W53" s="266"/>
      <c r="X53" s="266"/>
      <c r="Y53" s="266"/>
      <c r="Z53" s="266"/>
      <c r="AA53" s="266"/>
      <c r="AB53" s="266"/>
      <c r="AC53" s="266"/>
      <c r="AD53" s="266"/>
      <c r="AE53" s="266"/>
      <c r="AF53" s="266"/>
      <c r="AG53" s="266"/>
      <c r="AH53" s="266"/>
      <c r="AI53" s="267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zoomScale="75" zoomScaleNormal="75" workbookViewId="0">
      <selection activeCell="S1" sqref="S1:AJ18"/>
    </sheetView>
  </sheetViews>
  <sheetFormatPr defaultColWidth="2.42578125" defaultRowHeight="15" x14ac:dyDescent="0.25"/>
  <cols>
    <col min="19" max="19" width="3" bestFit="1" customWidth="1"/>
    <col min="20" max="29" width="2.42578125" bestFit="1" customWidth="1"/>
    <col min="30" max="35" width="3" bestFit="1" customWidth="1"/>
    <col min="38" max="38" width="3" bestFit="1" customWidth="1"/>
    <col min="39" max="48" width="2.42578125" bestFit="1" customWidth="1"/>
    <col min="49" max="54" width="3" bestFit="1" customWidth="1"/>
    <col min="56" max="56" width="3" bestFit="1" customWidth="1"/>
    <col min="57" max="66" width="2.42578125" bestFit="1" customWidth="1"/>
    <col min="67" max="72" width="3" bestFit="1" customWidth="1"/>
  </cols>
  <sheetData>
    <row r="1" spans="1:72" x14ac:dyDescent="0.2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237" t="s">
        <v>394</v>
      </c>
      <c r="AM1">
        <v>0</v>
      </c>
      <c r="AN1">
        <f>AM1+1</f>
        <v>1</v>
      </c>
      <c r="AO1">
        <f t="shared" ref="AO1:BB1" si="2">AN1+1</f>
        <v>2</v>
      </c>
      <c r="AP1">
        <f t="shared" si="2"/>
        <v>3</v>
      </c>
      <c r="AQ1">
        <f t="shared" si="2"/>
        <v>4</v>
      </c>
      <c r="AR1">
        <f t="shared" si="2"/>
        <v>5</v>
      </c>
      <c r="AS1">
        <f t="shared" si="2"/>
        <v>6</v>
      </c>
      <c r="AT1">
        <f t="shared" si="2"/>
        <v>7</v>
      </c>
      <c r="AU1">
        <f t="shared" si="2"/>
        <v>8</v>
      </c>
      <c r="AV1">
        <f t="shared" si="2"/>
        <v>9</v>
      </c>
      <c r="AW1">
        <f t="shared" si="2"/>
        <v>10</v>
      </c>
      <c r="AX1">
        <f t="shared" si="2"/>
        <v>11</v>
      </c>
      <c r="AY1">
        <f t="shared" si="2"/>
        <v>12</v>
      </c>
      <c r="AZ1">
        <f t="shared" si="2"/>
        <v>13</v>
      </c>
      <c r="BA1">
        <f t="shared" si="2"/>
        <v>14</v>
      </c>
      <c r="BB1">
        <f t="shared" si="2"/>
        <v>15</v>
      </c>
      <c r="BE1">
        <v>0</v>
      </c>
      <c r="BF1">
        <f>BE1+1</f>
        <v>1</v>
      </c>
      <c r="BG1">
        <f t="shared" ref="BG1" si="3">BF1+1</f>
        <v>2</v>
      </c>
      <c r="BH1">
        <f t="shared" ref="BH1" si="4">BG1+1</f>
        <v>3</v>
      </c>
      <c r="BI1">
        <f t="shared" ref="BI1" si="5">BH1+1</f>
        <v>4</v>
      </c>
      <c r="BJ1">
        <f t="shared" ref="BJ1" si="6">BI1+1</f>
        <v>5</v>
      </c>
      <c r="BK1">
        <f t="shared" ref="BK1" si="7">BJ1+1</f>
        <v>6</v>
      </c>
      <c r="BL1">
        <f t="shared" ref="BL1" si="8">BK1+1</f>
        <v>7</v>
      </c>
      <c r="BM1">
        <f t="shared" ref="BM1" si="9">BL1+1</f>
        <v>8</v>
      </c>
      <c r="BN1">
        <f t="shared" ref="BN1" si="10">BM1+1</f>
        <v>9</v>
      </c>
      <c r="BO1">
        <f t="shared" ref="BO1" si="11">BN1+1</f>
        <v>10</v>
      </c>
      <c r="BP1">
        <f t="shared" ref="BP1" si="12">BO1+1</f>
        <v>11</v>
      </c>
      <c r="BQ1">
        <f t="shared" ref="BQ1" si="13">BP1+1</f>
        <v>12</v>
      </c>
      <c r="BR1">
        <f t="shared" ref="BR1" si="14">BQ1+1</f>
        <v>13</v>
      </c>
      <c r="BS1">
        <f t="shared" ref="BS1" si="15">BR1+1</f>
        <v>14</v>
      </c>
      <c r="BT1">
        <f t="shared" ref="BT1" si="16">BS1+1</f>
        <v>15</v>
      </c>
    </row>
    <row r="2" spans="1:72" x14ac:dyDescent="0.25">
      <c r="A2" s="65">
        <v>0</v>
      </c>
      <c r="B2" s="365"/>
      <c r="C2" s="368"/>
      <c r="D2" s="366"/>
      <c r="E2" s="356"/>
      <c r="F2" s="261"/>
      <c r="G2" s="358"/>
      <c r="H2" s="296"/>
      <c r="I2" s="301"/>
      <c r="J2" s="301"/>
      <c r="K2" s="296"/>
      <c r="L2" s="359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96"/>
      <c r="AA2" s="301"/>
      <c r="AB2" s="301"/>
      <c r="AC2" s="296"/>
      <c r="AD2" s="2"/>
      <c r="AE2" s="261"/>
      <c r="AF2" s="261"/>
      <c r="AG2" s="261"/>
      <c r="AH2" s="261"/>
      <c r="AI2" s="262"/>
      <c r="AJ2" s="65"/>
      <c r="AL2">
        <f t="shared" ref="AL2:AL31" si="17">AL3+1</f>
        <v>47</v>
      </c>
      <c r="AM2" s="1"/>
      <c r="AN2" s="2"/>
      <c r="AO2" s="2"/>
      <c r="AP2" s="2"/>
      <c r="AQ2" s="2"/>
      <c r="AR2" s="2"/>
      <c r="AS2" s="20"/>
      <c r="AT2" s="20"/>
      <c r="AU2" s="20"/>
      <c r="AV2" s="20"/>
      <c r="AW2" s="2"/>
      <c r="AX2" s="2"/>
      <c r="AY2" s="2"/>
      <c r="AZ2" s="2"/>
      <c r="BA2" s="2"/>
      <c r="BB2" s="5"/>
      <c r="BD2">
        <f t="shared" ref="BD2:BD31" si="18">BD3+1</f>
        <v>47</v>
      </c>
      <c r="BE2" s="1"/>
      <c r="BF2" s="2"/>
      <c r="BG2" s="2"/>
      <c r="BH2" s="2"/>
      <c r="BI2" s="2"/>
      <c r="BJ2" s="2"/>
      <c r="BK2" s="20"/>
      <c r="BL2" s="20"/>
      <c r="BM2" s="20"/>
      <c r="BN2" s="20"/>
      <c r="BO2" s="2"/>
      <c r="BP2" s="2"/>
      <c r="BQ2" s="2"/>
      <c r="BR2" s="2"/>
      <c r="BS2" s="2"/>
      <c r="BT2" s="5"/>
    </row>
    <row r="3" spans="1:72" x14ac:dyDescent="0.25">
      <c r="A3" s="65">
        <f>A2+1</f>
        <v>1</v>
      </c>
      <c r="B3" s="367"/>
      <c r="C3" s="316"/>
      <c r="D3" s="316"/>
      <c r="E3" s="364"/>
      <c r="F3" s="239"/>
      <c r="G3" s="352"/>
      <c r="H3" s="275"/>
      <c r="I3" s="290"/>
      <c r="J3" s="290"/>
      <c r="K3" s="275"/>
      <c r="L3" s="352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39"/>
      <c r="X3" s="239"/>
      <c r="Y3" s="239"/>
      <c r="Z3" s="275"/>
      <c r="AA3" s="290"/>
      <c r="AB3" s="290"/>
      <c r="AC3" s="275"/>
      <c r="AD3" s="239"/>
      <c r="AE3" s="239"/>
      <c r="AF3" s="239"/>
      <c r="AG3" s="239"/>
      <c r="AH3" s="239"/>
      <c r="AI3" s="264"/>
      <c r="AJ3" s="65"/>
      <c r="AL3">
        <f t="shared" si="17"/>
        <v>46</v>
      </c>
      <c r="AM3" s="10"/>
      <c r="AN3" s="6"/>
      <c r="AO3" s="6"/>
      <c r="AP3" s="6"/>
      <c r="AQ3" s="6"/>
      <c r="AR3" s="6"/>
      <c r="AS3" s="17"/>
      <c r="AT3" s="17"/>
      <c r="AU3" s="17"/>
      <c r="AV3" s="17"/>
      <c r="AW3" s="6"/>
      <c r="AX3" s="6"/>
      <c r="AY3" s="6"/>
      <c r="AZ3" s="6"/>
      <c r="BA3" s="6"/>
      <c r="BB3" s="9"/>
      <c r="BD3">
        <f t="shared" si="18"/>
        <v>46</v>
      </c>
      <c r="BE3" s="10"/>
      <c r="BF3" s="6"/>
      <c r="BG3" s="6"/>
      <c r="BH3" s="6"/>
      <c r="BI3" s="6"/>
      <c r="BJ3" s="6"/>
      <c r="BK3" s="17"/>
      <c r="BL3" s="17"/>
      <c r="BM3" s="17"/>
      <c r="BN3" s="17"/>
      <c r="BO3" s="6"/>
      <c r="BP3" s="6"/>
      <c r="BQ3" s="6"/>
      <c r="BR3" s="6"/>
      <c r="BS3" s="6"/>
      <c r="BT3" s="9"/>
    </row>
    <row r="4" spans="1:72" x14ac:dyDescent="0.25">
      <c r="A4" s="65">
        <f t="shared" ref="A4:A17" si="19">A3+1</f>
        <v>2</v>
      </c>
      <c r="B4" s="369"/>
      <c r="C4" s="316"/>
      <c r="D4" s="316"/>
      <c r="E4" s="339"/>
      <c r="F4" s="239"/>
      <c r="G4" s="352"/>
      <c r="H4" s="275"/>
      <c r="I4" s="294"/>
      <c r="J4" s="294"/>
      <c r="K4" s="275"/>
      <c r="L4" s="352"/>
      <c r="M4" s="239"/>
      <c r="N4" s="239"/>
      <c r="O4" s="239"/>
      <c r="P4" s="239"/>
      <c r="Q4" s="9"/>
      <c r="S4" s="65">
        <f t="shared" ref="S4:S17" si="20">S3+1</f>
        <v>2</v>
      </c>
      <c r="T4" s="263"/>
      <c r="U4" s="239"/>
      <c r="V4" s="239"/>
      <c r="W4" s="239"/>
      <c r="X4" s="239"/>
      <c r="Y4" s="239"/>
      <c r="Z4" s="275"/>
      <c r="AA4" s="294"/>
      <c r="AB4" s="294"/>
      <c r="AC4" s="275"/>
      <c r="AD4" s="239"/>
      <c r="AE4" s="239"/>
      <c r="AF4" s="239"/>
      <c r="AG4" s="239"/>
      <c r="AH4" s="239"/>
      <c r="AI4" s="9"/>
      <c r="AJ4" s="65"/>
      <c r="AL4">
        <f t="shared" si="17"/>
        <v>45</v>
      </c>
      <c r="AM4" s="10"/>
      <c r="AN4" s="6"/>
      <c r="AO4" s="6"/>
      <c r="AP4" s="6"/>
      <c r="AQ4" s="6"/>
      <c r="AR4" s="6"/>
      <c r="AS4" s="17"/>
      <c r="AT4" s="17"/>
      <c r="AU4" s="17"/>
      <c r="AV4" s="17"/>
      <c r="AW4" s="6"/>
      <c r="AX4" s="6"/>
      <c r="AY4" s="6"/>
      <c r="AZ4" s="6"/>
      <c r="BA4" s="6"/>
      <c r="BB4" s="9"/>
      <c r="BD4">
        <f t="shared" si="18"/>
        <v>45</v>
      </c>
      <c r="BE4" s="10"/>
      <c r="BF4" s="6"/>
      <c r="BG4" s="6"/>
      <c r="BH4" s="6"/>
      <c r="BI4" s="6"/>
      <c r="BJ4" s="6"/>
      <c r="BK4" s="17"/>
      <c r="BL4" s="17"/>
      <c r="BM4" s="17"/>
      <c r="BN4" s="17"/>
      <c r="BO4" s="6"/>
      <c r="BP4" s="6"/>
      <c r="BQ4" s="6"/>
      <c r="BR4" s="6"/>
      <c r="BS4" s="6"/>
      <c r="BT4" s="9"/>
    </row>
    <row r="5" spans="1:72" x14ac:dyDescent="0.25">
      <c r="A5" s="65">
        <f t="shared" si="19"/>
        <v>3</v>
      </c>
      <c r="B5" s="357"/>
      <c r="C5" s="339"/>
      <c r="D5" s="364"/>
      <c r="E5" s="316"/>
      <c r="F5" s="17"/>
      <c r="G5" s="274"/>
      <c r="H5" s="123"/>
      <c r="I5" s="299"/>
      <c r="J5" s="299"/>
      <c r="K5" s="123"/>
      <c r="L5" s="352"/>
      <c r="M5" s="239"/>
      <c r="N5" s="239"/>
      <c r="O5" s="239"/>
      <c r="P5" s="239"/>
      <c r="Q5" s="9"/>
      <c r="S5" s="65">
        <f t="shared" si="20"/>
        <v>3</v>
      </c>
      <c r="T5" s="263"/>
      <c r="U5" s="239"/>
      <c r="V5" s="239"/>
      <c r="W5" s="239"/>
      <c r="X5" s="17"/>
      <c r="Y5" s="17"/>
      <c r="Z5" s="123"/>
      <c r="AA5" s="299"/>
      <c r="AB5" s="299"/>
      <c r="AC5" s="123"/>
      <c r="AD5" s="239"/>
      <c r="AE5" s="239"/>
      <c r="AF5" s="239"/>
      <c r="AG5" s="239"/>
      <c r="AH5" s="239"/>
      <c r="AI5" s="9"/>
      <c r="AJ5" s="65"/>
      <c r="AL5">
        <f t="shared" si="17"/>
        <v>44</v>
      </c>
      <c r="AM5" s="10"/>
      <c r="AN5" s="6"/>
      <c r="AO5" s="6"/>
      <c r="AP5" s="6"/>
      <c r="AQ5" s="6"/>
      <c r="AR5" s="6"/>
      <c r="AS5" s="17"/>
      <c r="AT5" s="17"/>
      <c r="AU5" s="17"/>
      <c r="AV5" s="17"/>
      <c r="AW5" s="6"/>
      <c r="AX5" s="6"/>
      <c r="AY5" s="6"/>
      <c r="AZ5" s="6"/>
      <c r="BA5" s="6"/>
      <c r="BB5" s="9"/>
      <c r="BD5">
        <f t="shared" si="18"/>
        <v>44</v>
      </c>
      <c r="BE5" s="10"/>
      <c r="BF5" s="6"/>
      <c r="BG5" s="6"/>
      <c r="BH5" s="6"/>
      <c r="BI5" s="6"/>
      <c r="BJ5" s="6"/>
      <c r="BK5" s="17"/>
      <c r="BL5" s="17"/>
      <c r="BM5" s="17"/>
      <c r="BN5" s="17"/>
      <c r="BO5" s="6"/>
      <c r="BP5" s="6"/>
      <c r="BQ5" s="6"/>
      <c r="BR5" s="6"/>
      <c r="BS5" s="6"/>
      <c r="BT5" s="9"/>
    </row>
    <row r="6" spans="1:72" x14ac:dyDescent="0.25">
      <c r="A6" s="65">
        <f t="shared" si="19"/>
        <v>4</v>
      </c>
      <c r="B6" s="263"/>
      <c r="C6" s="239"/>
      <c r="D6" s="316"/>
      <c r="E6" s="316"/>
      <c r="F6" s="17"/>
      <c r="G6" s="274"/>
      <c r="H6" s="275"/>
      <c r="I6" s="214"/>
      <c r="J6" s="214"/>
      <c r="K6" s="123"/>
      <c r="L6" s="352"/>
      <c r="M6" s="239"/>
      <c r="N6" s="239"/>
      <c r="O6" s="239"/>
      <c r="P6" s="239"/>
      <c r="Q6" s="9"/>
      <c r="S6" s="65">
        <f t="shared" si="20"/>
        <v>4</v>
      </c>
      <c r="T6" s="263"/>
      <c r="U6" s="239"/>
      <c r="V6" s="239"/>
      <c r="W6" s="239"/>
      <c r="X6" s="17"/>
      <c r="Y6" s="17"/>
      <c r="Z6" s="275"/>
      <c r="AA6" s="214"/>
      <c r="AB6" s="214"/>
      <c r="AC6" s="123"/>
      <c r="AD6" s="239"/>
      <c r="AE6" s="239"/>
      <c r="AF6" s="239"/>
      <c r="AG6" s="239"/>
      <c r="AH6" s="239"/>
      <c r="AI6" s="9"/>
      <c r="AJ6" s="65"/>
      <c r="AL6">
        <f t="shared" si="17"/>
        <v>43</v>
      </c>
      <c r="AM6" s="10"/>
      <c r="AN6" s="6"/>
      <c r="AO6" s="6"/>
      <c r="AP6" s="6"/>
      <c r="AQ6" s="6"/>
      <c r="AR6" s="6"/>
      <c r="AS6" s="17"/>
      <c r="AT6" s="17"/>
      <c r="AU6" s="17"/>
      <c r="AV6" s="17"/>
      <c r="AW6" s="6"/>
      <c r="AX6" s="6"/>
      <c r="AY6" s="6"/>
      <c r="AZ6" s="6"/>
      <c r="BA6" s="6"/>
      <c r="BB6" s="9"/>
      <c r="BD6">
        <f t="shared" si="18"/>
        <v>43</v>
      </c>
      <c r="BE6" s="10"/>
      <c r="BF6" s="6"/>
      <c r="BG6" s="6"/>
      <c r="BH6" s="6"/>
      <c r="BI6" s="6"/>
      <c r="BJ6" s="6"/>
      <c r="BK6" s="17"/>
      <c r="BL6" s="17"/>
      <c r="BM6" s="17"/>
      <c r="BN6" s="17"/>
      <c r="BO6" s="6"/>
      <c r="BP6" s="6"/>
      <c r="BQ6" s="6"/>
      <c r="BR6" s="6"/>
      <c r="BS6" s="6"/>
      <c r="BT6" s="9"/>
    </row>
    <row r="7" spans="1:72" x14ac:dyDescent="0.25">
      <c r="A7" s="65">
        <f t="shared" si="19"/>
        <v>5</v>
      </c>
      <c r="B7" s="363"/>
      <c r="C7" s="352"/>
      <c r="D7" s="316"/>
      <c r="E7" s="316"/>
      <c r="F7" s="274"/>
      <c r="G7" s="274"/>
      <c r="H7" s="123"/>
      <c r="I7" s="299"/>
      <c r="J7" s="299"/>
      <c r="K7" s="123"/>
      <c r="L7" s="352"/>
      <c r="M7" s="352"/>
      <c r="N7" s="352"/>
      <c r="O7" s="352"/>
      <c r="P7" s="352"/>
      <c r="Q7" s="360"/>
      <c r="S7" s="65">
        <f t="shared" si="20"/>
        <v>5</v>
      </c>
      <c r="T7" s="263"/>
      <c r="U7" s="239"/>
      <c r="V7" s="239"/>
      <c r="W7" s="239"/>
      <c r="X7" s="17"/>
      <c r="Y7" s="17"/>
      <c r="Z7" s="123"/>
      <c r="AA7" s="299"/>
      <c r="AB7" s="299"/>
      <c r="AC7" s="123"/>
      <c r="AD7" s="316"/>
      <c r="AE7" s="316"/>
      <c r="AF7" s="316"/>
      <c r="AG7" s="316"/>
      <c r="AH7" s="316"/>
      <c r="AI7" s="317"/>
      <c r="AJ7" s="65"/>
      <c r="AL7">
        <f t="shared" si="17"/>
        <v>42</v>
      </c>
      <c r="AM7" s="10"/>
      <c r="AN7" s="6"/>
      <c r="AO7" s="6"/>
      <c r="AP7" s="6"/>
      <c r="AQ7" s="6"/>
      <c r="AR7" s="6"/>
      <c r="AS7" s="17"/>
      <c r="AT7" s="17"/>
      <c r="AU7" s="17"/>
      <c r="AV7" s="17"/>
      <c r="AW7" s="6"/>
      <c r="AX7" s="6"/>
      <c r="AY7" s="6"/>
      <c r="AZ7" s="6"/>
      <c r="BA7" s="6"/>
      <c r="BB7" s="9"/>
      <c r="BD7">
        <f t="shared" si="18"/>
        <v>42</v>
      </c>
      <c r="BE7" s="10"/>
      <c r="BF7" s="6"/>
      <c r="BG7" s="6"/>
      <c r="BH7" s="6"/>
      <c r="BI7" s="6"/>
      <c r="BJ7" s="6"/>
      <c r="BK7" s="17"/>
      <c r="BL7" s="17"/>
      <c r="BM7" s="17"/>
      <c r="BN7" s="17"/>
      <c r="BO7" s="6"/>
      <c r="BP7" s="6"/>
      <c r="BQ7" s="6"/>
      <c r="BR7" s="6"/>
      <c r="BS7" s="6"/>
      <c r="BT7" s="9"/>
    </row>
    <row r="8" spans="1:72" x14ac:dyDescent="0.25">
      <c r="A8" s="65">
        <f t="shared" si="19"/>
        <v>6</v>
      </c>
      <c r="B8" s="122"/>
      <c r="C8" s="123"/>
      <c r="D8" s="123"/>
      <c r="E8" s="123"/>
      <c r="F8" s="123"/>
      <c r="G8" s="123"/>
      <c r="H8" s="123"/>
      <c r="I8" s="299"/>
      <c r="J8" s="299"/>
      <c r="K8" s="123"/>
      <c r="L8" s="123"/>
      <c r="M8" s="123"/>
      <c r="N8" s="123"/>
      <c r="O8" s="123"/>
      <c r="P8" s="123"/>
      <c r="Q8" s="125"/>
      <c r="S8" s="65">
        <f t="shared" si="20"/>
        <v>6</v>
      </c>
      <c r="T8" s="122"/>
      <c r="U8" s="123"/>
      <c r="V8" s="123"/>
      <c r="W8" s="123"/>
      <c r="X8" s="123"/>
      <c r="Y8" s="123"/>
      <c r="Z8" s="123"/>
      <c r="AA8" s="299"/>
      <c r="AB8" s="299"/>
      <c r="AC8" s="123"/>
      <c r="AD8" s="123"/>
      <c r="AE8" s="123"/>
      <c r="AF8" s="123"/>
      <c r="AG8" s="123"/>
      <c r="AH8" s="123"/>
      <c r="AI8" s="125"/>
      <c r="AJ8" s="65"/>
      <c r="AL8">
        <f t="shared" si="17"/>
        <v>41</v>
      </c>
      <c r="AM8" s="305"/>
      <c r="AN8" s="214"/>
      <c r="AO8" s="221"/>
      <c r="AP8" s="221"/>
      <c r="AQ8" s="214"/>
      <c r="AR8" s="221"/>
      <c r="AS8" s="309"/>
      <c r="AT8" s="307"/>
      <c r="AU8" s="307"/>
      <c r="AV8" s="310"/>
      <c r="AW8" s="221"/>
      <c r="AX8" s="214"/>
      <c r="AY8" s="221"/>
      <c r="AZ8" s="221"/>
      <c r="BA8" s="214"/>
      <c r="BB8" s="306"/>
      <c r="BD8">
        <f t="shared" si="18"/>
        <v>41</v>
      </c>
      <c r="BE8" s="305"/>
      <c r="BF8" s="214"/>
      <c r="BG8" s="221"/>
      <c r="BH8" s="221"/>
      <c r="BI8" s="214"/>
      <c r="BJ8" s="221"/>
      <c r="BK8" s="309"/>
      <c r="BL8" s="307"/>
      <c r="BM8" s="307"/>
      <c r="BN8" s="310"/>
      <c r="BO8" s="221"/>
      <c r="BP8" s="214"/>
      <c r="BQ8" s="221"/>
      <c r="BR8" s="221"/>
      <c r="BS8" s="214"/>
      <c r="BT8" s="306"/>
    </row>
    <row r="9" spans="1:72" x14ac:dyDescent="0.25">
      <c r="A9" s="65">
        <f t="shared" si="19"/>
        <v>7</v>
      </c>
      <c r="B9" s="293"/>
      <c r="C9" s="290"/>
      <c r="D9" s="294"/>
      <c r="E9" s="294"/>
      <c r="F9" s="214"/>
      <c r="G9" s="299"/>
      <c r="H9" s="299"/>
      <c r="I9" s="299"/>
      <c r="J9" s="299"/>
      <c r="K9" s="299"/>
      <c r="L9" s="294"/>
      <c r="M9" s="290"/>
      <c r="N9" s="294"/>
      <c r="O9" s="294"/>
      <c r="P9" s="290"/>
      <c r="Q9" s="295"/>
      <c r="S9" s="65">
        <f t="shared" si="20"/>
        <v>7</v>
      </c>
      <c r="T9" s="293"/>
      <c r="U9" s="290"/>
      <c r="V9" s="294"/>
      <c r="W9" s="294"/>
      <c r="X9" s="214"/>
      <c r="Y9" s="299"/>
      <c r="Z9" s="299"/>
      <c r="AA9" s="299"/>
      <c r="AB9" s="299"/>
      <c r="AC9" s="299"/>
      <c r="AD9" s="294"/>
      <c r="AE9" s="290"/>
      <c r="AF9" s="294"/>
      <c r="AG9" s="294"/>
      <c r="AH9" s="290"/>
      <c r="AI9" s="295"/>
      <c r="AJ9" s="65"/>
      <c r="AL9">
        <f t="shared" si="17"/>
        <v>40</v>
      </c>
      <c r="AM9" s="305"/>
      <c r="AN9" s="214"/>
      <c r="AO9" s="221"/>
      <c r="AP9" s="221"/>
      <c r="AQ9" s="214"/>
      <c r="AR9" s="221"/>
      <c r="AS9" s="305"/>
      <c r="AT9" s="221"/>
      <c r="AU9" s="221"/>
      <c r="AV9" s="306"/>
      <c r="AW9" s="221"/>
      <c r="AX9" s="214"/>
      <c r="AY9" s="221"/>
      <c r="AZ9" s="135"/>
      <c r="BA9" s="214"/>
      <c r="BB9" s="306"/>
      <c r="BD9">
        <f t="shared" si="18"/>
        <v>40</v>
      </c>
      <c r="BE9" s="305"/>
      <c r="BF9" s="214"/>
      <c r="BG9" s="221"/>
      <c r="BH9" s="221"/>
      <c r="BI9" s="214"/>
      <c r="BJ9" s="221"/>
      <c r="BK9" s="305"/>
      <c r="BL9" s="221"/>
      <c r="BM9" s="221"/>
      <c r="BN9" s="306"/>
      <c r="BO9" s="221"/>
      <c r="BP9" s="214"/>
      <c r="BQ9" s="221"/>
      <c r="BR9" s="135"/>
      <c r="BS9" s="214"/>
      <c r="BT9" s="306"/>
    </row>
    <row r="10" spans="1:72" x14ac:dyDescent="0.25">
      <c r="A10" s="65">
        <f t="shared" si="19"/>
        <v>8</v>
      </c>
      <c r="B10" s="293"/>
      <c r="C10" s="214"/>
      <c r="D10" s="299"/>
      <c r="E10" s="299"/>
      <c r="F10" s="214"/>
      <c r="G10" s="299"/>
      <c r="H10" s="299"/>
      <c r="I10" s="299"/>
      <c r="J10" s="299"/>
      <c r="K10" s="299"/>
      <c r="L10" s="299"/>
      <c r="M10" s="214"/>
      <c r="N10" s="299"/>
      <c r="O10" s="294"/>
      <c r="P10" s="290"/>
      <c r="Q10" s="295"/>
      <c r="S10" s="65">
        <f t="shared" si="20"/>
        <v>8</v>
      </c>
      <c r="T10" s="293"/>
      <c r="U10" s="214"/>
      <c r="V10" s="299"/>
      <c r="W10" s="299"/>
      <c r="X10" s="214"/>
      <c r="Y10" s="299"/>
      <c r="Z10" s="299"/>
      <c r="AA10" s="299"/>
      <c r="AB10" s="299"/>
      <c r="AC10" s="299"/>
      <c r="AD10" s="299"/>
      <c r="AE10" s="214"/>
      <c r="AF10" s="299"/>
      <c r="AG10" s="294"/>
      <c r="AH10" s="290"/>
      <c r="AI10" s="295"/>
      <c r="AJ10" s="65"/>
      <c r="AL10">
        <f t="shared" si="17"/>
        <v>39</v>
      </c>
      <c r="AM10" s="305"/>
      <c r="AN10" s="214"/>
      <c r="AO10" s="221"/>
      <c r="AP10" s="221"/>
      <c r="AQ10" s="214"/>
      <c r="AR10" s="221"/>
      <c r="AS10" s="305"/>
      <c r="AT10" s="221"/>
      <c r="AU10" s="221"/>
      <c r="AV10" s="306"/>
      <c r="AW10" s="221"/>
      <c r="AX10" s="214"/>
      <c r="AY10" s="135"/>
      <c r="AZ10" s="135"/>
      <c r="BA10" s="214"/>
      <c r="BB10" s="306"/>
      <c r="BD10">
        <f t="shared" si="18"/>
        <v>39</v>
      </c>
      <c r="BE10" s="305"/>
      <c r="BF10" s="214"/>
      <c r="BG10" s="221"/>
      <c r="BH10" s="221"/>
      <c r="BI10" s="214"/>
      <c r="BJ10" s="221"/>
      <c r="BK10" s="305"/>
      <c r="BL10" s="221"/>
      <c r="BM10" s="221"/>
      <c r="BN10" s="306"/>
      <c r="BO10" s="221"/>
      <c r="BP10" s="214"/>
      <c r="BQ10" s="135"/>
      <c r="BR10" s="135"/>
      <c r="BS10" s="214"/>
      <c r="BT10" s="306"/>
    </row>
    <row r="11" spans="1:72" x14ac:dyDescent="0.25">
      <c r="A11" s="65">
        <f t="shared" si="19"/>
        <v>9</v>
      </c>
      <c r="B11" s="291"/>
      <c r="C11" s="275"/>
      <c r="D11" s="275"/>
      <c r="E11" s="275"/>
      <c r="F11" s="275"/>
      <c r="G11" s="275"/>
      <c r="H11" s="275"/>
      <c r="I11" s="294"/>
      <c r="J11" s="294"/>
      <c r="K11" s="275"/>
      <c r="L11" s="275"/>
      <c r="M11" s="275"/>
      <c r="N11" s="275"/>
      <c r="O11" s="275"/>
      <c r="P11" s="275"/>
      <c r="Q11" s="292"/>
      <c r="S11" s="65">
        <f t="shared" si="20"/>
        <v>9</v>
      </c>
      <c r="T11" s="291"/>
      <c r="U11" s="275"/>
      <c r="V11" s="275"/>
      <c r="W11" s="275"/>
      <c r="X11" s="275"/>
      <c r="Y11" s="275"/>
      <c r="Z11" s="275"/>
      <c r="AA11" s="294"/>
      <c r="AB11" s="294"/>
      <c r="AC11" s="275"/>
      <c r="AD11" s="275"/>
      <c r="AE11" s="275"/>
      <c r="AF11" s="275"/>
      <c r="AG11" s="275"/>
      <c r="AH11" s="275"/>
      <c r="AI11" s="292"/>
      <c r="AJ11" s="65"/>
      <c r="AL11">
        <f t="shared" si="17"/>
        <v>38</v>
      </c>
      <c r="AM11" s="257"/>
      <c r="AN11" s="214"/>
      <c r="AO11" s="214"/>
      <c r="AP11" s="214"/>
      <c r="AQ11" s="214"/>
      <c r="AR11" s="214"/>
      <c r="AS11" s="272"/>
      <c r="AT11" s="213"/>
      <c r="AU11" s="213"/>
      <c r="AV11" s="273"/>
      <c r="AW11" s="214"/>
      <c r="AX11" s="135"/>
      <c r="AY11" s="135"/>
      <c r="AZ11" s="135"/>
      <c r="BA11" s="311"/>
      <c r="BB11" s="317"/>
      <c r="BD11">
        <f t="shared" si="18"/>
        <v>38</v>
      </c>
      <c r="BE11" s="257"/>
      <c r="BF11" s="214"/>
      <c r="BG11" s="214"/>
      <c r="BH11" s="214"/>
      <c r="BI11" s="214"/>
      <c r="BJ11" s="214"/>
      <c r="BK11" s="272"/>
      <c r="BL11" s="213"/>
      <c r="BM11" s="213"/>
      <c r="BN11" s="273"/>
      <c r="BO11" s="214"/>
      <c r="BP11" s="135"/>
      <c r="BQ11" s="135"/>
      <c r="BR11" s="135"/>
      <c r="BS11" s="311"/>
      <c r="BT11" s="317"/>
    </row>
    <row r="12" spans="1:72" x14ac:dyDescent="0.25">
      <c r="A12" s="65">
        <f t="shared" si="19"/>
        <v>10</v>
      </c>
      <c r="B12" s="362"/>
      <c r="C12" s="352"/>
      <c r="D12" s="352"/>
      <c r="E12" s="352"/>
      <c r="F12" s="352"/>
      <c r="G12" s="352"/>
      <c r="H12" s="275"/>
      <c r="I12" s="294"/>
      <c r="J12" s="294"/>
      <c r="K12" s="275"/>
      <c r="L12" s="352"/>
      <c r="M12" s="352"/>
      <c r="N12" s="352"/>
      <c r="O12" s="352"/>
      <c r="P12" s="352"/>
      <c r="Q12" s="360"/>
      <c r="S12" s="65">
        <f t="shared" si="20"/>
        <v>10</v>
      </c>
      <c r="T12" s="10"/>
      <c r="U12" s="239"/>
      <c r="V12" s="239"/>
      <c r="W12" s="239"/>
      <c r="X12" s="239"/>
      <c r="Y12" s="239"/>
      <c r="Z12" s="275"/>
      <c r="AA12" s="294"/>
      <c r="AB12" s="294"/>
      <c r="AC12" s="275"/>
      <c r="AD12" s="316"/>
      <c r="AE12" s="316"/>
      <c r="AF12" s="316"/>
      <c r="AG12" s="316"/>
      <c r="AH12" s="316"/>
      <c r="AI12" s="317"/>
      <c r="AJ12" s="65"/>
      <c r="AL12">
        <f t="shared" si="17"/>
        <v>37</v>
      </c>
      <c r="AM12" s="10"/>
      <c r="AN12" s="17"/>
      <c r="AO12" s="17"/>
      <c r="AP12" s="6"/>
      <c r="AQ12" s="6"/>
      <c r="AR12" s="6"/>
      <c r="AS12" s="17"/>
      <c r="AT12" s="17"/>
      <c r="AU12" s="6"/>
      <c r="AV12" s="6"/>
      <c r="AW12" s="135"/>
      <c r="AX12" s="135"/>
      <c r="AY12" s="135"/>
      <c r="AZ12" s="311"/>
      <c r="BA12" s="312"/>
      <c r="BB12" s="380"/>
      <c r="BD12">
        <f t="shared" si="18"/>
        <v>37</v>
      </c>
      <c r="BE12" s="10"/>
      <c r="BF12" s="17"/>
      <c r="BG12" s="17"/>
      <c r="BH12" s="6"/>
      <c r="BI12" s="6"/>
      <c r="BJ12" s="6"/>
      <c r="BK12" s="17"/>
      <c r="BL12" s="17"/>
      <c r="BM12" s="6"/>
      <c r="BN12" s="6"/>
      <c r="BO12" s="135"/>
      <c r="BP12" s="135"/>
      <c r="BQ12" s="135"/>
      <c r="BR12" s="311"/>
      <c r="BS12" s="312"/>
      <c r="BT12" s="380"/>
    </row>
    <row r="13" spans="1:72" x14ac:dyDescent="0.25">
      <c r="A13" s="65">
        <f t="shared" si="19"/>
        <v>11</v>
      </c>
      <c r="B13" s="263"/>
      <c r="C13" s="239"/>
      <c r="D13" s="239"/>
      <c r="E13" s="239"/>
      <c r="F13" s="239"/>
      <c r="G13" s="352"/>
      <c r="H13" s="275"/>
      <c r="I13" s="290"/>
      <c r="J13" s="290"/>
      <c r="K13" s="275"/>
      <c r="L13" s="352"/>
      <c r="M13" s="239"/>
      <c r="N13" s="239"/>
      <c r="O13" s="239"/>
      <c r="P13" s="239"/>
      <c r="Q13" s="9"/>
      <c r="S13" s="65">
        <f t="shared" si="20"/>
        <v>11</v>
      </c>
      <c r="T13" s="263"/>
      <c r="U13" s="239"/>
      <c r="V13" s="239"/>
      <c r="W13" s="239"/>
      <c r="X13" s="239"/>
      <c r="Y13" s="239"/>
      <c r="Z13" s="275"/>
      <c r="AA13" s="290"/>
      <c r="AB13" s="290"/>
      <c r="AC13" s="275"/>
      <c r="AD13" s="239"/>
      <c r="AE13" s="239"/>
      <c r="AF13" s="239"/>
      <c r="AG13" s="239"/>
      <c r="AH13" s="239"/>
      <c r="AI13" s="9"/>
      <c r="AJ13" s="65"/>
      <c r="AL13">
        <f t="shared" si="17"/>
        <v>36</v>
      </c>
      <c r="AM13" s="10"/>
      <c r="AN13" s="17"/>
      <c r="AO13" s="17"/>
      <c r="AP13" s="6"/>
      <c r="AQ13" s="6"/>
      <c r="AR13" s="6"/>
      <c r="AS13" s="17"/>
      <c r="AT13" s="17"/>
      <c r="AU13" s="6"/>
      <c r="AV13" s="135"/>
      <c r="AW13" s="135"/>
      <c r="AX13" s="135"/>
      <c r="AY13" s="311"/>
      <c r="AZ13" s="312"/>
      <c r="BA13" s="312"/>
      <c r="BB13" s="380"/>
      <c r="BD13">
        <f t="shared" si="18"/>
        <v>36</v>
      </c>
      <c r="BE13" s="10"/>
      <c r="BF13" s="17"/>
      <c r="BG13" s="17"/>
      <c r="BH13" s="6"/>
      <c r="BI13" s="6"/>
      <c r="BJ13" s="6"/>
      <c r="BK13" s="17"/>
      <c r="BL13" s="17"/>
      <c r="BM13" s="6"/>
      <c r="BN13" s="135"/>
      <c r="BO13" s="135"/>
      <c r="BP13" s="135"/>
      <c r="BQ13" s="311"/>
      <c r="BR13" s="312"/>
      <c r="BS13" s="312"/>
      <c r="BT13" s="380"/>
    </row>
    <row r="14" spans="1:72" x14ac:dyDescent="0.25">
      <c r="A14" s="65">
        <f t="shared" si="19"/>
        <v>12</v>
      </c>
      <c r="B14" s="263"/>
      <c r="C14" s="239"/>
      <c r="D14" s="239"/>
      <c r="E14" s="239"/>
      <c r="F14" s="239"/>
      <c r="G14" s="352"/>
      <c r="H14" s="275"/>
      <c r="I14" s="294"/>
      <c r="J14" s="294"/>
      <c r="K14" s="275"/>
      <c r="L14" s="352"/>
      <c r="M14" s="239"/>
      <c r="N14" s="239"/>
      <c r="O14" s="239"/>
      <c r="P14" s="239"/>
      <c r="Q14" s="9"/>
      <c r="S14" s="65">
        <f t="shared" si="20"/>
        <v>12</v>
      </c>
      <c r="T14" s="263"/>
      <c r="U14" s="239"/>
      <c r="V14" s="239"/>
      <c r="W14" s="239"/>
      <c r="X14" s="239"/>
      <c r="Y14" s="239"/>
      <c r="Z14" s="275"/>
      <c r="AA14" s="294"/>
      <c r="AB14" s="294"/>
      <c r="AC14" s="275"/>
      <c r="AD14" s="239"/>
      <c r="AE14" s="239"/>
      <c r="AF14" s="239"/>
      <c r="AG14" s="239"/>
      <c r="AH14" s="239"/>
      <c r="AI14" s="9"/>
      <c r="AJ14" s="65"/>
      <c r="AL14">
        <f t="shared" si="17"/>
        <v>35</v>
      </c>
      <c r="AM14" s="10"/>
      <c r="AN14" s="17"/>
      <c r="AO14" s="17"/>
      <c r="AP14" s="6"/>
      <c r="AQ14" s="6"/>
      <c r="AR14" s="6"/>
      <c r="AS14" s="17"/>
      <c r="AT14" s="6"/>
      <c r="AU14" s="135"/>
      <c r="AV14" s="135"/>
      <c r="AW14" s="135"/>
      <c r="AX14" s="311"/>
      <c r="AY14" s="17"/>
      <c r="AZ14" s="312"/>
      <c r="BA14" s="312"/>
      <c r="BB14" s="380"/>
      <c r="BD14">
        <f t="shared" si="18"/>
        <v>35</v>
      </c>
      <c r="BE14" s="10"/>
      <c r="BF14" s="17"/>
      <c r="BG14" s="17"/>
      <c r="BH14" s="6"/>
      <c r="BI14" s="6"/>
      <c r="BJ14" s="6"/>
      <c r="BK14" s="17"/>
      <c r="BL14" s="6"/>
      <c r="BM14" s="135"/>
      <c r="BN14" s="135"/>
      <c r="BO14" s="135"/>
      <c r="BP14" s="311"/>
      <c r="BQ14" s="17"/>
      <c r="BR14" s="312"/>
      <c r="BS14" s="312"/>
      <c r="BT14" s="380"/>
    </row>
    <row r="15" spans="1:72" x14ac:dyDescent="0.25">
      <c r="A15" s="65">
        <f t="shared" si="19"/>
        <v>13</v>
      </c>
      <c r="B15" s="263"/>
      <c r="C15" s="239"/>
      <c r="D15" s="239"/>
      <c r="E15" s="239"/>
      <c r="F15" s="17"/>
      <c r="G15" s="274"/>
      <c r="H15" s="123"/>
      <c r="I15" s="299"/>
      <c r="J15" s="299"/>
      <c r="K15" s="123"/>
      <c r="L15" s="352"/>
      <c r="M15" s="239"/>
      <c r="N15" s="239"/>
      <c r="O15" s="17"/>
      <c r="P15" s="17"/>
      <c r="Q15" s="9"/>
      <c r="S15" s="65">
        <f t="shared" si="20"/>
        <v>13</v>
      </c>
      <c r="T15" s="263"/>
      <c r="U15" s="239"/>
      <c r="V15" s="239"/>
      <c r="W15" s="239"/>
      <c r="X15" s="17"/>
      <c r="Y15" s="17"/>
      <c r="Z15" s="123"/>
      <c r="AA15" s="299"/>
      <c r="AB15" s="299"/>
      <c r="AC15" s="123"/>
      <c r="AD15" s="239"/>
      <c r="AE15" s="239"/>
      <c r="AF15" s="239"/>
      <c r="AG15" s="17"/>
      <c r="AH15" s="17"/>
      <c r="AI15" s="9"/>
      <c r="AJ15" s="65"/>
      <c r="AL15">
        <f t="shared" si="17"/>
        <v>34</v>
      </c>
      <c r="AM15" s="10"/>
      <c r="AN15" s="17"/>
      <c r="AO15" s="17"/>
      <c r="AP15" s="6"/>
      <c r="AQ15" s="6"/>
      <c r="AR15" s="6"/>
      <c r="AS15" s="17"/>
      <c r="AT15" s="135"/>
      <c r="AU15" s="135"/>
      <c r="AV15" s="135"/>
      <c r="AW15" s="311"/>
      <c r="AX15" s="17"/>
      <c r="AY15" s="17"/>
      <c r="AZ15" s="312"/>
      <c r="BA15" s="312"/>
      <c r="BB15" s="380"/>
      <c r="BD15">
        <f t="shared" si="18"/>
        <v>34</v>
      </c>
      <c r="BE15" s="10"/>
      <c r="BF15" s="17"/>
      <c r="BG15" s="17"/>
      <c r="BH15" s="6"/>
      <c r="BI15" s="6"/>
      <c r="BJ15" s="6"/>
      <c r="BK15" s="17"/>
      <c r="BL15" s="135"/>
      <c r="BM15" s="135"/>
      <c r="BN15" s="135"/>
      <c r="BO15" s="311"/>
      <c r="BP15" s="17"/>
      <c r="BQ15" s="17"/>
      <c r="BR15" s="312"/>
      <c r="BS15" s="312"/>
      <c r="BT15" s="380"/>
    </row>
    <row r="16" spans="1:72" x14ac:dyDescent="0.25">
      <c r="A16" s="65">
        <f t="shared" si="19"/>
        <v>14</v>
      </c>
      <c r="B16" s="16"/>
      <c r="C16" s="17"/>
      <c r="D16" s="17"/>
      <c r="E16" s="17"/>
      <c r="F16" s="17"/>
      <c r="G16" s="274"/>
      <c r="H16" s="123"/>
      <c r="I16" s="214"/>
      <c r="J16" s="214"/>
      <c r="K16" s="123"/>
      <c r="L16" s="274"/>
      <c r="M16" s="17"/>
      <c r="N16" s="17"/>
      <c r="O16" s="17"/>
      <c r="P16" s="17"/>
      <c r="Q16" s="9"/>
      <c r="S16" s="65">
        <f t="shared" si="20"/>
        <v>14</v>
      </c>
      <c r="T16" s="16"/>
      <c r="U16" s="17"/>
      <c r="V16" s="17"/>
      <c r="W16" s="17"/>
      <c r="X16" s="17"/>
      <c r="Y16" s="17"/>
      <c r="Z16" s="123"/>
      <c r="AA16" s="214"/>
      <c r="AB16" s="214"/>
      <c r="AC16" s="123"/>
      <c r="AD16" s="17"/>
      <c r="AE16" s="17"/>
      <c r="AF16" s="17"/>
      <c r="AG16" s="17"/>
      <c r="AH16" s="17"/>
      <c r="AI16" s="9"/>
      <c r="AJ16" s="65"/>
      <c r="AL16">
        <f t="shared" si="17"/>
        <v>33</v>
      </c>
      <c r="AM16" s="10"/>
      <c r="AN16" s="17"/>
      <c r="AO16" s="17"/>
      <c r="AP16" s="6"/>
      <c r="AQ16" s="6"/>
      <c r="AR16" s="6"/>
      <c r="AS16" s="135"/>
      <c r="AT16" s="135"/>
      <c r="AU16" s="135"/>
      <c r="AV16" s="311"/>
      <c r="AW16" s="17"/>
      <c r="AX16" s="17"/>
      <c r="AY16" s="17"/>
      <c r="AZ16" s="312"/>
      <c r="BA16" s="312"/>
      <c r="BB16" s="380"/>
      <c r="BD16">
        <f t="shared" si="18"/>
        <v>33</v>
      </c>
      <c r="BE16" s="10"/>
      <c r="BF16" s="17"/>
      <c r="BG16" s="17"/>
      <c r="BH16" s="6"/>
      <c r="BI16" s="6"/>
      <c r="BJ16" s="6"/>
      <c r="BK16" s="135"/>
      <c r="BL16" s="135"/>
      <c r="BM16" s="135"/>
      <c r="BN16" s="311"/>
      <c r="BO16" s="17"/>
      <c r="BP16" s="17"/>
      <c r="BQ16" s="17"/>
      <c r="BR16" s="312"/>
      <c r="BS16" s="312"/>
      <c r="BT16" s="380"/>
    </row>
    <row r="17" spans="1:72" x14ac:dyDescent="0.25">
      <c r="A17" s="65">
        <f t="shared" si="19"/>
        <v>15</v>
      </c>
      <c r="B17" s="32"/>
      <c r="C17" s="22"/>
      <c r="D17" s="14"/>
      <c r="E17" s="14"/>
      <c r="F17" s="14"/>
      <c r="G17" s="361"/>
      <c r="H17" s="297"/>
      <c r="I17" s="300"/>
      <c r="J17" s="300"/>
      <c r="K17" s="297"/>
      <c r="L17" s="361"/>
      <c r="M17" s="14"/>
      <c r="N17" s="14"/>
      <c r="O17" s="14"/>
      <c r="P17" s="14"/>
      <c r="Q17" s="15"/>
      <c r="S17" s="65">
        <f t="shared" si="20"/>
        <v>15</v>
      </c>
      <c r="T17" s="32"/>
      <c r="U17" s="22"/>
      <c r="V17" s="14"/>
      <c r="W17" s="14"/>
      <c r="X17" s="14"/>
      <c r="Y17" s="14"/>
      <c r="Z17" s="297"/>
      <c r="AA17" s="300"/>
      <c r="AB17" s="300"/>
      <c r="AC17" s="297"/>
      <c r="AD17" s="14"/>
      <c r="AE17" s="14"/>
      <c r="AF17" s="14"/>
      <c r="AG17" s="14"/>
      <c r="AH17" s="14"/>
      <c r="AI17" s="15"/>
      <c r="AJ17" s="65"/>
      <c r="AL17">
        <f t="shared" si="17"/>
        <v>32</v>
      </c>
      <c r="AM17" s="13"/>
      <c r="AN17" s="22"/>
      <c r="AO17" s="22"/>
      <c r="AP17" s="14"/>
      <c r="AQ17" s="14"/>
      <c r="AR17" s="14"/>
      <c r="AS17" s="381"/>
      <c r="AT17" s="381"/>
      <c r="AU17" s="311"/>
      <c r="AV17" s="14"/>
      <c r="AW17" s="22"/>
      <c r="AX17" s="22"/>
      <c r="AY17" s="22"/>
      <c r="AZ17" s="314"/>
      <c r="BA17" s="314"/>
      <c r="BB17" s="382"/>
      <c r="BD17">
        <f t="shared" si="18"/>
        <v>32</v>
      </c>
      <c r="BE17" s="13"/>
      <c r="BF17" s="22"/>
      <c r="BG17" s="22"/>
      <c r="BH17" s="14"/>
      <c r="BI17" s="14"/>
      <c r="BJ17" s="135"/>
      <c r="BK17" s="135"/>
      <c r="BL17" s="135"/>
      <c r="BM17" s="388"/>
      <c r="BN17" s="6"/>
      <c r="BO17" s="17"/>
      <c r="BP17" s="17"/>
      <c r="BQ17" s="17"/>
      <c r="BR17" s="312"/>
      <c r="BS17" s="312"/>
      <c r="BT17" s="382"/>
    </row>
    <row r="18" spans="1:72" x14ac:dyDescent="0.25">
      <c r="A18" s="237" t="s">
        <v>395</v>
      </c>
      <c r="S18" s="237" t="s">
        <v>395</v>
      </c>
      <c r="AJ18" s="237"/>
      <c r="AL18">
        <f t="shared" si="17"/>
        <v>31</v>
      </c>
      <c r="AM18" s="1"/>
      <c r="AN18" s="20"/>
      <c r="AO18" s="20"/>
      <c r="AP18" s="2"/>
      <c r="AQ18" s="2"/>
      <c r="AR18" s="2"/>
      <c r="AS18" s="383"/>
      <c r="AT18" s="384"/>
      <c r="AU18" s="383"/>
      <c r="AV18" s="383"/>
      <c r="AW18" s="2"/>
      <c r="AX18" s="20"/>
      <c r="AY18" s="20"/>
      <c r="AZ18" s="385"/>
      <c r="BA18" s="385"/>
      <c r="BB18" s="386"/>
      <c r="BD18">
        <f t="shared" si="18"/>
        <v>31</v>
      </c>
      <c r="BE18" s="1"/>
      <c r="BF18" s="20"/>
      <c r="BG18" s="20"/>
      <c r="BH18" s="2"/>
      <c r="BI18" s="135"/>
      <c r="BJ18" s="135"/>
      <c r="BK18" s="135"/>
      <c r="BL18" s="388"/>
      <c r="BM18" s="17"/>
      <c r="BN18" s="17"/>
      <c r="BO18" s="17"/>
      <c r="BP18" s="17"/>
      <c r="BQ18" s="17"/>
      <c r="BR18" s="312"/>
      <c r="BS18" s="312"/>
      <c r="BT18" s="386"/>
    </row>
    <row r="19" spans="1:72" x14ac:dyDescent="0.25">
      <c r="AL19">
        <f t="shared" si="17"/>
        <v>30</v>
      </c>
      <c r="AM19" s="10"/>
      <c r="AN19" s="17"/>
      <c r="AO19" s="17"/>
      <c r="AP19" s="6"/>
      <c r="AQ19" s="6"/>
      <c r="AR19" s="6"/>
      <c r="AS19" s="274"/>
      <c r="AT19" s="315"/>
      <c r="AU19" s="135"/>
      <c r="AV19" s="135"/>
      <c r="AW19" s="135"/>
      <c r="AX19" s="17"/>
      <c r="AY19" s="17"/>
      <c r="AZ19" s="312"/>
      <c r="BA19" s="312"/>
      <c r="BB19" s="380"/>
      <c r="BD19">
        <f t="shared" si="18"/>
        <v>30</v>
      </c>
      <c r="BE19" s="10"/>
      <c r="BF19" s="17"/>
      <c r="BG19" s="17"/>
      <c r="BH19" s="135"/>
      <c r="BI19" s="135"/>
      <c r="BJ19" s="135"/>
      <c r="BK19" s="388"/>
      <c r="BL19" s="17"/>
      <c r="BM19" s="17"/>
      <c r="BN19" s="17"/>
      <c r="BO19" s="17"/>
      <c r="BP19" s="17"/>
      <c r="BQ19" s="17"/>
      <c r="BR19" s="312"/>
      <c r="BS19" s="312"/>
      <c r="BT19" s="380"/>
    </row>
    <row r="20" spans="1:72" x14ac:dyDescent="0.25">
      <c r="A20" s="237"/>
      <c r="B20" s="65">
        <v>0</v>
      </c>
      <c r="C20" s="65">
        <f t="shared" ref="C20" si="21">B20+1</f>
        <v>1</v>
      </c>
      <c r="D20" s="65">
        <f t="shared" ref="D20" si="22">C20+1</f>
        <v>2</v>
      </c>
      <c r="E20" s="65">
        <f t="shared" ref="E20" si="23">D20+1</f>
        <v>3</v>
      </c>
      <c r="F20" s="65">
        <f t="shared" ref="F20" si="24">E20+1</f>
        <v>4</v>
      </c>
      <c r="G20" s="65">
        <f t="shared" ref="G20" si="25">F20+1</f>
        <v>5</v>
      </c>
      <c r="H20" s="65">
        <f t="shared" ref="H20" si="26">G20+1</f>
        <v>6</v>
      </c>
      <c r="I20" s="65">
        <f t="shared" ref="I20" si="27">H20+1</f>
        <v>7</v>
      </c>
      <c r="J20" s="65">
        <f t="shared" ref="J20" si="28">I20+1</f>
        <v>8</v>
      </c>
      <c r="K20" s="65">
        <f t="shared" ref="K20" si="29">J20+1</f>
        <v>9</v>
      </c>
      <c r="L20" s="65">
        <f t="shared" ref="L20" si="30">K20+1</f>
        <v>10</v>
      </c>
      <c r="M20" s="65">
        <f t="shared" ref="M20" si="31">L20+1</f>
        <v>11</v>
      </c>
      <c r="N20" s="65">
        <f t="shared" ref="N20" si="32">M20+1</f>
        <v>12</v>
      </c>
      <c r="O20" s="65">
        <f t="shared" ref="O20" si="33">N20+1</f>
        <v>13</v>
      </c>
      <c r="P20" s="65">
        <f t="shared" ref="P20" si="34">O20+1</f>
        <v>14</v>
      </c>
      <c r="Q20" s="65">
        <f t="shared" ref="Q20" si="35">P20+1</f>
        <v>15</v>
      </c>
      <c r="R20" s="237" t="s">
        <v>394</v>
      </c>
      <c r="T20">
        <v>0</v>
      </c>
      <c r="U20">
        <f>T20+1</f>
        <v>1</v>
      </c>
      <c r="V20">
        <f t="shared" ref="V20" si="36">U20+1</f>
        <v>2</v>
      </c>
      <c r="W20">
        <f t="shared" ref="W20" si="37">V20+1</f>
        <v>3</v>
      </c>
      <c r="X20">
        <f t="shared" ref="X20" si="38">W20+1</f>
        <v>4</v>
      </c>
      <c r="Y20">
        <f t="shared" ref="Y20" si="39">X20+1</f>
        <v>5</v>
      </c>
      <c r="Z20">
        <f t="shared" ref="Z20" si="40">Y20+1</f>
        <v>6</v>
      </c>
      <c r="AA20">
        <f t="shared" ref="AA20" si="41">Z20+1</f>
        <v>7</v>
      </c>
      <c r="AB20">
        <f t="shared" ref="AB20" si="42">AA20+1</f>
        <v>8</v>
      </c>
      <c r="AC20">
        <f t="shared" ref="AC20" si="43">AB20+1</f>
        <v>9</v>
      </c>
      <c r="AD20">
        <f t="shared" ref="AD20" si="44">AC20+1</f>
        <v>10</v>
      </c>
      <c r="AE20">
        <f t="shared" ref="AE20" si="45">AD20+1</f>
        <v>11</v>
      </c>
      <c r="AF20">
        <f t="shared" ref="AF20" si="46">AE20+1</f>
        <v>12</v>
      </c>
      <c r="AG20">
        <f t="shared" ref="AG20" si="47">AF20+1</f>
        <v>13</v>
      </c>
      <c r="AH20">
        <f t="shared" ref="AH20" si="48">AG20+1</f>
        <v>14</v>
      </c>
      <c r="AI20">
        <f t="shared" ref="AI20" si="49">AH20+1</f>
        <v>15</v>
      </c>
      <c r="AJ20" s="237" t="s">
        <v>394</v>
      </c>
      <c r="AL20">
        <f t="shared" si="17"/>
        <v>29</v>
      </c>
      <c r="AM20" s="10"/>
      <c r="AN20" s="17"/>
      <c r="AO20" s="17"/>
      <c r="AP20" s="6"/>
      <c r="AQ20" s="6"/>
      <c r="AR20" s="6"/>
      <c r="AS20" s="17"/>
      <c r="AT20" s="17"/>
      <c r="AU20" s="315"/>
      <c r="AV20" s="135"/>
      <c r="AW20" s="135"/>
      <c r="AX20" s="135"/>
      <c r="AY20" s="17"/>
      <c r="AZ20" s="312"/>
      <c r="BA20" s="312"/>
      <c r="BB20" s="380"/>
      <c r="BD20">
        <f t="shared" si="18"/>
        <v>29</v>
      </c>
      <c r="BE20" s="10"/>
      <c r="BF20" s="17"/>
      <c r="BG20" s="135"/>
      <c r="BH20" s="135"/>
      <c r="BI20" s="135"/>
      <c r="BJ20" s="388"/>
      <c r="BK20" s="17"/>
      <c r="BL20" s="17"/>
      <c r="BM20" s="17"/>
      <c r="BN20" s="17"/>
      <c r="BO20" s="17"/>
      <c r="BP20" s="17"/>
      <c r="BQ20" s="17"/>
      <c r="BR20" s="312"/>
      <c r="BS20" s="312"/>
      <c r="BT20" s="380"/>
    </row>
    <row r="21" spans="1:72" x14ac:dyDescent="0.25">
      <c r="A21" s="65">
        <v>0</v>
      </c>
      <c r="B21" s="260"/>
      <c r="C21" s="261"/>
      <c r="D21" s="261"/>
      <c r="E21" s="261"/>
      <c r="F21" s="261"/>
      <c r="G21" s="261"/>
      <c r="H21" s="296"/>
      <c r="I21" s="301"/>
      <c r="J21" s="301"/>
      <c r="K21" s="296"/>
      <c r="L21" s="2"/>
      <c r="M21" s="261"/>
      <c r="N21" s="261"/>
      <c r="O21" s="261"/>
      <c r="P21" s="261"/>
      <c r="Q21" s="262"/>
      <c r="R21" s="65"/>
      <c r="S21">
        <v>0</v>
      </c>
      <c r="T21" s="1"/>
      <c r="U21" s="2"/>
      <c r="V21" s="2"/>
      <c r="W21" s="2"/>
      <c r="X21" s="2"/>
      <c r="Y21" s="2"/>
      <c r="Z21" s="296"/>
      <c r="AA21" s="301"/>
      <c r="AB21" s="301"/>
      <c r="AC21" s="296"/>
      <c r="AD21" s="2"/>
      <c r="AE21" s="2"/>
      <c r="AF21" s="2"/>
      <c r="AG21" s="2"/>
      <c r="AH21" s="2"/>
      <c r="AI21" s="5"/>
      <c r="AJ21" s="65"/>
      <c r="AL21">
        <f t="shared" si="17"/>
        <v>28</v>
      </c>
      <c r="AM21" s="10"/>
      <c r="AN21" s="17"/>
      <c r="AO21" s="17"/>
      <c r="AP21" s="6"/>
      <c r="AQ21" s="6"/>
      <c r="AR21" s="6"/>
      <c r="AS21" s="17"/>
      <c r="AT21" s="17"/>
      <c r="AU21" s="6"/>
      <c r="AV21" s="315"/>
      <c r="AW21" s="135"/>
      <c r="AX21" s="135"/>
      <c r="AY21" s="135"/>
      <c r="AZ21" s="312"/>
      <c r="BA21" s="312"/>
      <c r="BB21" s="380"/>
      <c r="BD21">
        <f t="shared" si="18"/>
        <v>28</v>
      </c>
      <c r="BE21" s="10"/>
      <c r="BF21" s="135"/>
      <c r="BG21" s="135"/>
      <c r="BH21" s="135"/>
      <c r="BI21" s="388"/>
      <c r="BJ21" s="6"/>
      <c r="BK21" s="17"/>
      <c r="BL21" s="17"/>
      <c r="BM21" s="17"/>
      <c r="BN21" s="17"/>
      <c r="BO21" s="17"/>
      <c r="BP21" s="17"/>
      <c r="BQ21" s="17"/>
      <c r="BR21" s="312"/>
      <c r="BS21" s="312"/>
      <c r="BT21" s="380"/>
    </row>
    <row r="22" spans="1:72" x14ac:dyDescent="0.25">
      <c r="A22" s="65">
        <f>A21+1</f>
        <v>1</v>
      </c>
      <c r="B22" s="263"/>
      <c r="C22" s="239"/>
      <c r="D22" s="239"/>
      <c r="E22" s="239"/>
      <c r="F22" s="239"/>
      <c r="G22" s="239"/>
      <c r="H22" s="275"/>
      <c r="I22" s="290"/>
      <c r="J22" s="290"/>
      <c r="K22" s="275"/>
      <c r="L22" s="239"/>
      <c r="M22" s="239"/>
      <c r="N22" s="239"/>
      <c r="O22" s="239"/>
      <c r="P22" s="239"/>
      <c r="Q22" s="264"/>
      <c r="R22" s="65"/>
      <c r="S22">
        <f>S21+1</f>
        <v>1</v>
      </c>
      <c r="T22" s="10"/>
      <c r="U22" s="6"/>
      <c r="V22" s="6"/>
      <c r="W22" s="6"/>
      <c r="X22" s="6"/>
      <c r="Y22" s="6"/>
      <c r="Z22" s="275"/>
      <c r="AA22" s="290"/>
      <c r="AB22" s="290"/>
      <c r="AC22" s="275"/>
      <c r="AD22" s="6"/>
      <c r="AE22" s="6"/>
      <c r="AF22" s="6"/>
      <c r="AG22" s="6"/>
      <c r="AH22" s="6"/>
      <c r="AI22" s="9"/>
      <c r="AJ22" s="65"/>
      <c r="AL22">
        <f t="shared" si="17"/>
        <v>27</v>
      </c>
      <c r="AM22" s="10"/>
      <c r="AN22" s="17"/>
      <c r="AO22" s="17"/>
      <c r="AP22" s="6"/>
      <c r="AQ22" s="6"/>
      <c r="AR22" s="6"/>
      <c r="AS22" s="17"/>
      <c r="AT22" s="6"/>
      <c r="AU22" s="6"/>
      <c r="AV22" s="17"/>
      <c r="AW22" s="315"/>
      <c r="AX22" s="135"/>
      <c r="AY22" s="135"/>
      <c r="AZ22" s="135"/>
      <c r="BA22" s="312"/>
      <c r="BB22" s="380"/>
      <c r="BD22">
        <f t="shared" si="18"/>
        <v>27</v>
      </c>
      <c r="BE22" s="135"/>
      <c r="BF22" s="135"/>
      <c r="BG22" s="135"/>
      <c r="BH22" s="388"/>
      <c r="BI22" s="6"/>
      <c r="BJ22" s="6"/>
      <c r="BK22" s="17"/>
      <c r="BL22" s="17"/>
      <c r="BM22" s="17"/>
      <c r="BN22" s="17"/>
      <c r="BO22" s="17"/>
      <c r="BP22" s="17"/>
      <c r="BQ22" s="17"/>
      <c r="BR22" s="17"/>
      <c r="BS22" s="312"/>
      <c r="BT22" s="380"/>
    </row>
    <row r="23" spans="1:72" x14ac:dyDescent="0.25">
      <c r="A23" s="65">
        <f t="shared" ref="A23:A36" si="50">A22+1</f>
        <v>2</v>
      </c>
      <c r="B23" s="263"/>
      <c r="C23" s="239"/>
      <c r="D23" s="239"/>
      <c r="E23" s="239"/>
      <c r="F23" s="287"/>
      <c r="G23" s="353"/>
      <c r="H23" s="275"/>
      <c r="I23" s="294"/>
      <c r="J23" s="294"/>
      <c r="K23" s="275"/>
      <c r="L23" s="353"/>
      <c r="M23" s="353"/>
      <c r="N23" s="239"/>
      <c r="O23" s="239"/>
      <c r="P23" s="239"/>
      <c r="Q23" s="9"/>
      <c r="R23" s="65"/>
      <c r="S23">
        <f t="shared" ref="S23:S36" si="51">S22+1</f>
        <v>2</v>
      </c>
      <c r="T23" s="10"/>
      <c r="U23" s="17"/>
      <c r="V23" s="17"/>
      <c r="W23" s="17"/>
      <c r="X23" s="17"/>
      <c r="Y23" s="17"/>
      <c r="Z23" s="275"/>
      <c r="AA23" s="294"/>
      <c r="AB23" s="294"/>
      <c r="AC23" s="275"/>
      <c r="AD23" s="6"/>
      <c r="AE23" s="6"/>
      <c r="AF23" s="6"/>
      <c r="AG23" s="6"/>
      <c r="AH23" s="6"/>
      <c r="AI23" s="9"/>
      <c r="AJ23" s="65"/>
      <c r="AL23">
        <f t="shared" si="17"/>
        <v>26</v>
      </c>
      <c r="AM23" s="10"/>
      <c r="AN23" s="6"/>
      <c r="AO23" s="6"/>
      <c r="AP23" s="6"/>
      <c r="AQ23" s="6"/>
      <c r="AR23" s="6"/>
      <c r="AS23" s="6"/>
      <c r="AT23" s="6"/>
      <c r="AU23" s="6"/>
      <c r="AV23" s="17"/>
      <c r="AW23" s="17"/>
      <c r="AX23" s="315"/>
      <c r="AY23" s="135"/>
      <c r="AZ23" s="135"/>
      <c r="BA23" s="135"/>
      <c r="BB23" s="380"/>
      <c r="BD23">
        <f t="shared" si="18"/>
        <v>26</v>
      </c>
      <c r="BE23" s="135"/>
      <c r="BF23" s="135"/>
      <c r="BG23" s="388"/>
      <c r="BH23" s="6"/>
      <c r="BI23" s="6"/>
      <c r="BJ23" s="6"/>
      <c r="BK23" s="17"/>
      <c r="BL23" s="17"/>
      <c r="BM23" s="17"/>
      <c r="BN23" s="17"/>
      <c r="BO23" s="17"/>
      <c r="BP23" s="17"/>
      <c r="BQ23" s="17"/>
      <c r="BR23" s="17"/>
      <c r="BS23" s="17"/>
      <c r="BT23" s="380"/>
    </row>
    <row r="24" spans="1:72" x14ac:dyDescent="0.25">
      <c r="A24" s="65">
        <f t="shared" si="50"/>
        <v>3</v>
      </c>
      <c r="B24" s="263"/>
      <c r="C24" s="17"/>
      <c r="D24" s="17"/>
      <c r="E24" s="17"/>
      <c r="F24" s="136"/>
      <c r="G24" s="136"/>
      <c r="H24" s="123"/>
      <c r="I24" s="299"/>
      <c r="J24" s="299"/>
      <c r="K24" s="123"/>
      <c r="L24" s="136"/>
      <c r="M24" s="212"/>
      <c r="N24" s="17"/>
      <c r="O24" s="17"/>
      <c r="P24" s="17"/>
      <c r="Q24" s="9"/>
      <c r="R24" s="65"/>
      <c r="S24">
        <f t="shared" si="51"/>
        <v>3</v>
      </c>
      <c r="T24" s="10"/>
      <c r="U24" s="17"/>
      <c r="V24" s="17"/>
      <c r="W24" s="17"/>
      <c r="X24" s="17"/>
      <c r="Y24" s="17"/>
      <c r="Z24" s="123"/>
      <c r="AA24" s="299"/>
      <c r="AB24" s="299"/>
      <c r="AC24" s="123"/>
      <c r="AD24" s="6"/>
      <c r="AE24" s="6"/>
      <c r="AF24" s="6"/>
      <c r="AG24" s="6"/>
      <c r="AH24" s="6"/>
      <c r="AI24" s="9"/>
      <c r="AJ24" s="65"/>
      <c r="AL24">
        <f t="shared" si="17"/>
        <v>25</v>
      </c>
      <c r="AM24" s="305"/>
      <c r="AN24" s="214"/>
      <c r="AO24" s="221"/>
      <c r="AP24" s="221"/>
      <c r="AQ24" s="214"/>
      <c r="AR24" s="221"/>
      <c r="AS24" s="309"/>
      <c r="AT24" s="307"/>
      <c r="AU24" s="307"/>
      <c r="AV24" s="310"/>
      <c r="AW24" s="221"/>
      <c r="AX24" s="214"/>
      <c r="AY24" s="315"/>
      <c r="AZ24" s="135"/>
      <c r="BA24" s="135"/>
      <c r="BB24" s="387"/>
      <c r="BD24">
        <f t="shared" si="18"/>
        <v>25</v>
      </c>
      <c r="BE24" s="135"/>
      <c r="BF24" s="388"/>
      <c r="BG24" s="221"/>
      <c r="BH24" s="221"/>
      <c r="BI24" s="214"/>
      <c r="BJ24" s="221"/>
      <c r="BK24" s="305"/>
      <c r="BL24" s="221"/>
      <c r="BM24" s="221"/>
      <c r="BN24" s="306"/>
      <c r="BO24" s="305"/>
      <c r="BP24" s="214"/>
      <c r="BQ24" s="221"/>
      <c r="BR24" s="221"/>
      <c r="BS24" s="214"/>
      <c r="BT24" s="221"/>
    </row>
    <row r="25" spans="1:72" x14ac:dyDescent="0.25">
      <c r="A25" s="65">
        <f t="shared" si="50"/>
        <v>4</v>
      </c>
      <c r="B25" s="263"/>
      <c r="C25" s="239"/>
      <c r="D25" s="287"/>
      <c r="E25" s="136"/>
      <c r="F25" s="17"/>
      <c r="G25" s="17"/>
      <c r="H25" s="123"/>
      <c r="I25" s="214"/>
      <c r="J25" s="214"/>
      <c r="K25" s="123"/>
      <c r="L25" s="17"/>
      <c r="M25" s="17"/>
      <c r="N25" s="17"/>
      <c r="O25" s="239"/>
      <c r="P25" s="17"/>
      <c r="Q25" s="9"/>
      <c r="R25" s="65"/>
      <c r="S25">
        <f t="shared" si="51"/>
        <v>4</v>
      </c>
      <c r="T25" s="10"/>
      <c r="Z25" s="275"/>
      <c r="AA25" s="214"/>
      <c r="AB25" s="214"/>
      <c r="AC25" s="123"/>
      <c r="AD25" s="6"/>
      <c r="AE25" s="6"/>
      <c r="AF25" s="6"/>
      <c r="AG25" s="6"/>
      <c r="AH25" s="6"/>
      <c r="AI25" s="9"/>
      <c r="AJ25" s="65"/>
      <c r="AL25">
        <f t="shared" si="17"/>
        <v>24</v>
      </c>
      <c r="AM25" s="305"/>
      <c r="AN25" s="214"/>
      <c r="AO25" s="221"/>
      <c r="AP25" s="221"/>
      <c r="AQ25" s="214"/>
      <c r="AR25" s="221"/>
      <c r="AS25" s="305"/>
      <c r="AT25" s="221"/>
      <c r="AU25" s="221"/>
      <c r="AV25" s="306"/>
      <c r="AW25" s="221"/>
      <c r="AX25" s="214"/>
      <c r="AY25" s="221"/>
      <c r="AZ25" s="315"/>
      <c r="BA25" s="135"/>
      <c r="BB25" s="387"/>
      <c r="BD25">
        <f t="shared" si="18"/>
        <v>24</v>
      </c>
      <c r="BE25" s="388"/>
      <c r="BF25" s="214"/>
      <c r="BG25" s="221"/>
      <c r="BH25" s="221"/>
      <c r="BI25" s="214"/>
      <c r="BJ25" s="221"/>
      <c r="BK25" s="305"/>
      <c r="BL25" s="221"/>
      <c r="BM25" s="221"/>
      <c r="BN25" s="306"/>
      <c r="BO25" s="305"/>
      <c r="BP25" s="214"/>
      <c r="BQ25" s="221"/>
      <c r="BR25" s="221"/>
      <c r="BS25" s="214"/>
      <c r="BT25" s="221"/>
    </row>
    <row r="26" spans="1:72" x14ac:dyDescent="0.25">
      <c r="A26" s="65">
        <f t="shared" si="50"/>
        <v>5</v>
      </c>
      <c r="B26" s="263"/>
      <c r="C26" s="17"/>
      <c r="D26" s="136"/>
      <c r="E26" s="136"/>
      <c r="F26" s="17"/>
      <c r="G26" s="17"/>
      <c r="H26" s="123"/>
      <c r="I26" s="299"/>
      <c r="J26" s="299"/>
      <c r="K26" s="123"/>
      <c r="L26" s="239"/>
      <c r="M26" s="17"/>
      <c r="N26" s="17"/>
      <c r="O26" s="17"/>
      <c r="P26" s="17"/>
      <c r="Q26" s="9"/>
      <c r="R26" s="65"/>
      <c r="S26">
        <f t="shared" si="51"/>
        <v>5</v>
      </c>
      <c r="T26" s="10"/>
      <c r="Z26" s="274"/>
      <c r="AA26" s="308"/>
      <c r="AB26" s="308"/>
      <c r="AC26" s="308"/>
      <c r="AD26" s="308"/>
      <c r="AE26" s="308"/>
      <c r="AF26" s="308"/>
      <c r="AG26" s="308"/>
      <c r="AH26" s="308"/>
      <c r="AI26" s="274"/>
      <c r="AJ26" s="65"/>
      <c r="AL26">
        <f t="shared" si="17"/>
        <v>23</v>
      </c>
      <c r="AM26" s="305"/>
      <c r="AN26" s="214"/>
      <c r="AO26" s="221"/>
      <c r="AP26" s="221"/>
      <c r="AQ26" s="214"/>
      <c r="AR26" s="221"/>
      <c r="AS26" s="305"/>
      <c r="AT26" s="221"/>
      <c r="AU26" s="221"/>
      <c r="AV26" s="306"/>
      <c r="AW26" s="221"/>
      <c r="AX26" s="214"/>
      <c r="AY26" s="221"/>
      <c r="AZ26" s="221"/>
      <c r="BA26" s="315"/>
      <c r="BB26" s="387"/>
      <c r="BD26">
        <f t="shared" si="18"/>
        <v>23</v>
      </c>
      <c r="BE26" s="305"/>
      <c r="BF26" s="214"/>
      <c r="BG26" s="221"/>
      <c r="BH26" s="221"/>
      <c r="BI26" s="214"/>
      <c r="BJ26" s="221"/>
      <c r="BK26" s="305"/>
      <c r="BL26" s="221"/>
      <c r="BM26" s="221"/>
      <c r="BN26" s="306"/>
      <c r="BO26" s="305"/>
      <c r="BP26" s="214"/>
      <c r="BQ26" s="221"/>
      <c r="BR26" s="221"/>
      <c r="BS26" s="214"/>
      <c r="BT26" s="221"/>
    </row>
    <row r="27" spans="1:72" x14ac:dyDescent="0.25">
      <c r="A27" s="65">
        <f t="shared" si="50"/>
        <v>6</v>
      </c>
      <c r="B27" s="122"/>
      <c r="C27" s="275"/>
      <c r="D27" s="275"/>
      <c r="E27" s="275"/>
      <c r="F27" s="275"/>
      <c r="G27" s="123"/>
      <c r="H27" s="123"/>
      <c r="I27" s="299"/>
      <c r="J27" s="299"/>
      <c r="K27" s="123"/>
      <c r="L27" s="123"/>
      <c r="M27" s="275"/>
      <c r="N27" s="275"/>
      <c r="O27" s="275"/>
      <c r="P27" s="275"/>
      <c r="Q27" s="125"/>
      <c r="R27" s="65"/>
      <c r="S27">
        <f t="shared" si="51"/>
        <v>6</v>
      </c>
      <c r="T27" s="122"/>
      <c r="U27" s="123"/>
      <c r="V27" s="123"/>
      <c r="W27" s="123"/>
      <c r="X27" s="123"/>
      <c r="Y27" s="123"/>
      <c r="Z27" s="274"/>
      <c r="AA27" s="299"/>
      <c r="AB27" s="299"/>
      <c r="AC27" s="123"/>
      <c r="AD27" s="123"/>
      <c r="AE27" s="123"/>
      <c r="AF27" s="123"/>
      <c r="AG27" s="123"/>
      <c r="AH27" s="123"/>
      <c r="AI27" s="125"/>
      <c r="AJ27" s="65"/>
      <c r="AL27">
        <f t="shared" si="17"/>
        <v>22</v>
      </c>
      <c r="AM27" s="257"/>
      <c r="AN27" s="214"/>
      <c r="AO27" s="214"/>
      <c r="AP27" s="214"/>
      <c r="AQ27" s="214"/>
      <c r="AR27" s="214"/>
      <c r="AS27" s="272"/>
      <c r="AT27" s="213"/>
      <c r="AU27" s="213"/>
      <c r="AV27" s="273"/>
      <c r="AW27" s="214"/>
      <c r="AX27" s="214"/>
      <c r="AY27" s="214"/>
      <c r="AZ27" s="214"/>
      <c r="BA27" s="214"/>
      <c r="BB27" s="317"/>
      <c r="BD27">
        <f t="shared" si="18"/>
        <v>22</v>
      </c>
      <c r="BE27" s="257"/>
      <c r="BF27" s="214"/>
      <c r="BG27" s="214"/>
      <c r="BH27" s="214"/>
      <c r="BI27" s="214"/>
      <c r="BJ27" s="214"/>
      <c r="BK27" s="272"/>
      <c r="BL27" s="213"/>
      <c r="BM27" s="213"/>
      <c r="BN27" s="273"/>
      <c r="BO27" s="257"/>
      <c r="BP27" s="214"/>
      <c r="BQ27" s="214"/>
      <c r="BR27" s="214"/>
      <c r="BS27" s="214"/>
      <c r="BT27" s="214"/>
    </row>
    <row r="28" spans="1:72" x14ac:dyDescent="0.25">
      <c r="A28" s="65">
        <f t="shared" si="50"/>
        <v>7</v>
      </c>
      <c r="B28" s="293"/>
      <c r="C28" s="290"/>
      <c r="D28" s="294"/>
      <c r="E28" s="294"/>
      <c r="F28" s="214"/>
      <c r="G28" s="299"/>
      <c r="H28" s="299"/>
      <c r="I28" s="299"/>
      <c r="J28" s="299"/>
      <c r="K28" s="299"/>
      <c r="L28" s="294"/>
      <c r="M28" s="290"/>
      <c r="N28" s="294"/>
      <c r="O28" s="294"/>
      <c r="P28" s="290"/>
      <c r="Q28" s="295"/>
      <c r="R28" s="65"/>
      <c r="S28">
        <f t="shared" si="51"/>
        <v>7</v>
      </c>
      <c r="T28" s="293"/>
      <c r="U28" s="290"/>
      <c r="V28" s="294"/>
      <c r="W28" s="294"/>
      <c r="X28" s="214"/>
      <c r="Y28" s="299"/>
      <c r="Z28" s="274"/>
      <c r="AA28" s="299"/>
      <c r="AB28" s="299"/>
      <c r="AC28" s="299"/>
      <c r="AD28" s="294"/>
      <c r="AE28" s="290"/>
      <c r="AF28" s="294"/>
      <c r="AG28" s="294"/>
      <c r="AH28" s="290"/>
      <c r="AI28" s="295"/>
      <c r="AJ28" s="65"/>
      <c r="AL28">
        <f t="shared" si="17"/>
        <v>21</v>
      </c>
      <c r="AM28" s="10"/>
      <c r="AN28" s="6"/>
      <c r="AO28" s="6"/>
      <c r="AP28" s="6"/>
      <c r="AQ28" s="6"/>
      <c r="AR28" s="6"/>
      <c r="AS28" s="17"/>
      <c r="AT28" s="17"/>
      <c r="AU28" s="17"/>
      <c r="AV28" s="17"/>
      <c r="AW28" s="6"/>
      <c r="AX28" s="6"/>
      <c r="AY28" s="6"/>
      <c r="AZ28" s="6"/>
      <c r="BA28" s="6"/>
      <c r="BB28" s="9"/>
      <c r="BD28">
        <f t="shared" si="18"/>
        <v>21</v>
      </c>
      <c r="BE28" s="10"/>
      <c r="BF28" s="6"/>
      <c r="BG28" s="6"/>
      <c r="BH28" s="6"/>
      <c r="BI28" s="6"/>
      <c r="BJ28" s="6"/>
      <c r="BK28" s="17"/>
      <c r="BL28" s="17"/>
      <c r="BM28" s="17"/>
      <c r="BN28" s="17"/>
      <c r="BO28" s="6"/>
      <c r="BP28" s="6"/>
      <c r="BQ28" s="6"/>
      <c r="BR28" s="6"/>
      <c r="BS28" s="6"/>
      <c r="BT28" s="9"/>
    </row>
    <row r="29" spans="1:72" x14ac:dyDescent="0.25">
      <c r="A29" s="65">
        <f t="shared" si="50"/>
        <v>8</v>
      </c>
      <c r="B29" s="293"/>
      <c r="C29" s="214"/>
      <c r="D29" s="299"/>
      <c r="E29" s="299"/>
      <c r="F29" s="214"/>
      <c r="G29" s="299"/>
      <c r="H29" s="299"/>
      <c r="I29" s="299"/>
      <c r="J29" s="299"/>
      <c r="K29" s="299"/>
      <c r="L29" s="299"/>
      <c r="M29" s="214"/>
      <c r="N29" s="299"/>
      <c r="O29" s="294"/>
      <c r="P29" s="290"/>
      <c r="Q29" s="295"/>
      <c r="R29" s="65"/>
      <c r="S29">
        <f t="shared" si="51"/>
        <v>8</v>
      </c>
      <c r="T29" s="293"/>
      <c r="U29" s="214"/>
      <c r="V29" s="299"/>
      <c r="W29" s="299"/>
      <c r="X29" s="214"/>
      <c r="Y29" s="299"/>
      <c r="Z29" s="274"/>
      <c r="AA29" s="299"/>
      <c r="AB29" s="299"/>
      <c r="AC29" s="299"/>
      <c r="AD29" s="299"/>
      <c r="AE29" s="214"/>
      <c r="AF29" s="299"/>
      <c r="AG29" s="294"/>
      <c r="AH29" s="290"/>
      <c r="AI29" s="295"/>
      <c r="AJ29" s="65"/>
      <c r="AL29">
        <f t="shared" si="17"/>
        <v>20</v>
      </c>
      <c r="AM29" s="10"/>
      <c r="AN29" s="6"/>
      <c r="AO29" s="6"/>
      <c r="AP29" s="6"/>
      <c r="AQ29" s="6"/>
      <c r="AR29" s="6"/>
      <c r="AS29" s="17"/>
      <c r="AT29" s="17"/>
      <c r="AU29" s="17"/>
      <c r="AV29" s="17"/>
      <c r="AW29" s="6"/>
      <c r="AX29" s="6"/>
      <c r="AY29" s="6"/>
      <c r="AZ29" s="6"/>
      <c r="BA29" s="6"/>
      <c r="BB29" s="9"/>
      <c r="BD29">
        <f t="shared" si="18"/>
        <v>20</v>
      </c>
      <c r="BE29" s="10"/>
      <c r="BF29" s="6"/>
      <c r="BG29" s="6"/>
      <c r="BH29" s="6"/>
      <c r="BI29" s="6"/>
      <c r="BJ29" s="6"/>
      <c r="BK29" s="17"/>
      <c r="BL29" s="17"/>
      <c r="BM29" s="17"/>
      <c r="BN29" s="17"/>
      <c r="BO29" s="6"/>
      <c r="BP29" s="6"/>
      <c r="BQ29" s="6"/>
      <c r="BR29" s="6"/>
      <c r="BS29" s="6"/>
      <c r="BT29" s="9"/>
    </row>
    <row r="30" spans="1:72" x14ac:dyDescent="0.25">
      <c r="A30" s="65">
        <f t="shared" si="50"/>
        <v>9</v>
      </c>
      <c r="B30" s="291"/>
      <c r="C30" s="123"/>
      <c r="D30" s="123"/>
      <c r="E30" s="123"/>
      <c r="F30" s="123"/>
      <c r="G30" s="275"/>
      <c r="H30" s="275"/>
      <c r="I30" s="294"/>
      <c r="J30" s="294"/>
      <c r="K30" s="275"/>
      <c r="L30" s="275"/>
      <c r="M30" s="123"/>
      <c r="N30" s="123"/>
      <c r="O30" s="123"/>
      <c r="P30" s="123"/>
      <c r="Q30" s="292"/>
      <c r="R30" s="65"/>
      <c r="S30">
        <f t="shared" si="51"/>
        <v>9</v>
      </c>
      <c r="T30" s="291"/>
      <c r="U30" s="275"/>
      <c r="V30" s="275"/>
      <c r="W30" s="275"/>
      <c r="X30" s="275"/>
      <c r="Y30" s="275"/>
      <c r="Z30" s="274"/>
      <c r="AA30" s="294"/>
      <c r="AB30" s="294"/>
      <c r="AC30" s="275"/>
      <c r="AD30" s="275"/>
      <c r="AE30" s="275"/>
      <c r="AF30" s="275"/>
      <c r="AG30" s="275"/>
      <c r="AH30" s="275"/>
      <c r="AI30" s="292"/>
      <c r="AJ30" s="65"/>
      <c r="AL30">
        <f t="shared" si="17"/>
        <v>19</v>
      </c>
      <c r="AM30" s="10"/>
      <c r="AN30" s="6"/>
      <c r="AO30" s="6"/>
      <c r="AP30" s="6"/>
      <c r="AQ30" s="6"/>
      <c r="AR30" s="6"/>
      <c r="AS30" s="17"/>
      <c r="AT30" s="17"/>
      <c r="AU30" s="17"/>
      <c r="AV30" s="17"/>
      <c r="AW30" s="6"/>
      <c r="AX30" s="6"/>
      <c r="AY30" s="6"/>
      <c r="AZ30" s="6"/>
      <c r="BA30" s="6"/>
      <c r="BB30" s="9"/>
      <c r="BD30">
        <f t="shared" si="18"/>
        <v>19</v>
      </c>
      <c r="BE30" s="10"/>
      <c r="BF30" s="6"/>
      <c r="BG30" s="6"/>
      <c r="BH30" s="6"/>
      <c r="BI30" s="6"/>
      <c r="BJ30" s="6"/>
      <c r="BK30" s="17"/>
      <c r="BL30" s="17"/>
      <c r="BM30" s="17"/>
      <c r="BN30" s="17"/>
      <c r="BO30" s="6"/>
      <c r="BP30" s="6"/>
      <c r="BQ30" s="6"/>
      <c r="BR30" s="6"/>
      <c r="BS30" s="6"/>
      <c r="BT30" s="9"/>
    </row>
    <row r="31" spans="1:72" x14ac:dyDescent="0.25">
      <c r="A31" s="65">
        <f t="shared" si="50"/>
        <v>10</v>
      </c>
      <c r="B31" s="10"/>
      <c r="C31" s="239"/>
      <c r="D31" s="353"/>
      <c r="E31" s="353"/>
      <c r="F31" s="17"/>
      <c r="G31" s="239"/>
      <c r="H31" s="275"/>
      <c r="I31" s="294"/>
      <c r="J31" s="294"/>
      <c r="K31" s="275"/>
      <c r="L31" s="239"/>
      <c r="M31" s="239"/>
      <c r="N31" s="239"/>
      <c r="O31" s="239"/>
      <c r="P31" s="17"/>
      <c r="Q31" s="9"/>
      <c r="R31" s="65"/>
      <c r="S31">
        <f t="shared" si="51"/>
        <v>10</v>
      </c>
      <c r="T31" s="10"/>
      <c r="Z31" s="274"/>
      <c r="AA31" s="308"/>
      <c r="AB31" s="308"/>
      <c r="AC31" s="308"/>
      <c r="AD31" s="308"/>
      <c r="AE31" s="308"/>
      <c r="AF31" s="313"/>
      <c r="AG31" s="313"/>
      <c r="AH31" s="313"/>
      <c r="AI31" s="274"/>
      <c r="AJ31" s="65"/>
      <c r="AL31">
        <f t="shared" si="17"/>
        <v>18</v>
      </c>
      <c r="AM31" s="10"/>
      <c r="AN31" s="6"/>
      <c r="AO31" s="6"/>
      <c r="AP31" s="6"/>
      <c r="AQ31" s="6"/>
      <c r="AR31" s="6"/>
      <c r="AS31" s="17"/>
      <c r="AT31" s="17"/>
      <c r="AU31" s="17"/>
      <c r="AV31" s="17"/>
      <c r="AW31" s="6"/>
      <c r="AX31" s="6"/>
      <c r="AY31" s="6"/>
      <c r="AZ31" s="6"/>
      <c r="BA31" s="6"/>
      <c r="BB31" s="9"/>
      <c r="BD31">
        <f t="shared" si="18"/>
        <v>18</v>
      </c>
      <c r="BE31" s="10"/>
      <c r="BF31" s="6"/>
      <c r="BG31" s="6"/>
      <c r="BH31" s="6"/>
      <c r="BI31" s="6"/>
      <c r="BJ31" s="6"/>
      <c r="BK31" s="17"/>
      <c r="BL31" s="17"/>
      <c r="BM31" s="17"/>
      <c r="BN31" s="17"/>
      <c r="BO31" s="6"/>
      <c r="BP31" s="6"/>
      <c r="BQ31" s="6"/>
      <c r="BR31" s="6"/>
      <c r="BS31" s="6"/>
      <c r="BT31" s="9"/>
    </row>
    <row r="32" spans="1:72" x14ac:dyDescent="0.25">
      <c r="A32" s="65">
        <f t="shared" si="50"/>
        <v>11</v>
      </c>
      <c r="B32" s="263"/>
      <c r="C32" s="17"/>
      <c r="D32" s="136"/>
      <c r="E32" s="287"/>
      <c r="F32" s="239"/>
      <c r="G32" s="239"/>
      <c r="H32" s="275"/>
      <c r="I32" s="290"/>
      <c r="J32" s="290"/>
      <c r="K32" s="275"/>
      <c r="L32" s="239"/>
      <c r="M32" s="239"/>
      <c r="N32" s="239"/>
      <c r="O32" s="17"/>
      <c r="P32" s="17"/>
      <c r="Q32" s="9"/>
      <c r="R32" s="65"/>
      <c r="S32">
        <f t="shared" si="51"/>
        <v>11</v>
      </c>
      <c r="T32" s="10"/>
      <c r="Z32" s="275"/>
      <c r="AA32" s="290"/>
      <c r="AB32" s="290"/>
      <c r="AC32" s="275"/>
      <c r="AD32" s="6"/>
      <c r="AE32" s="6"/>
      <c r="AF32" s="6"/>
      <c r="AG32" s="6"/>
      <c r="AH32" s="6"/>
      <c r="AI32" s="9"/>
      <c r="AJ32" s="65"/>
      <c r="AL32">
        <f>AL33+1</f>
        <v>17</v>
      </c>
      <c r="AM32" s="10"/>
      <c r="AN32" s="6"/>
      <c r="AO32" s="6"/>
      <c r="AP32" s="6"/>
      <c r="AQ32" s="6"/>
      <c r="AR32" s="6"/>
      <c r="AS32" s="17"/>
      <c r="AT32" s="17"/>
      <c r="AU32" s="17"/>
      <c r="AV32" s="17"/>
      <c r="AW32" s="6"/>
      <c r="AX32" s="6"/>
      <c r="AY32" s="6"/>
      <c r="AZ32" s="6"/>
      <c r="BA32" s="6"/>
      <c r="BB32" s="9"/>
      <c r="BD32">
        <f>BD33+1</f>
        <v>17</v>
      </c>
      <c r="BE32" s="10"/>
      <c r="BF32" s="6"/>
      <c r="BG32" s="6"/>
      <c r="BH32" s="6"/>
      <c r="BI32" s="6"/>
      <c r="BJ32" s="6"/>
      <c r="BK32" s="17"/>
      <c r="BL32" s="17"/>
      <c r="BM32" s="17"/>
      <c r="BN32" s="17"/>
      <c r="BO32" s="6"/>
      <c r="BP32" s="6"/>
      <c r="BQ32" s="6"/>
      <c r="BR32" s="6"/>
      <c r="BS32" s="6"/>
      <c r="BT32" s="9"/>
    </row>
    <row r="33" spans="1:72" x14ac:dyDescent="0.25">
      <c r="A33" s="65">
        <f t="shared" si="50"/>
        <v>12</v>
      </c>
      <c r="B33" s="263"/>
      <c r="C33" s="239"/>
      <c r="D33" s="239"/>
      <c r="E33" s="239"/>
      <c r="H33" s="275"/>
      <c r="I33" s="294"/>
      <c r="J33" s="294"/>
      <c r="K33" s="275"/>
      <c r="N33" s="239"/>
      <c r="O33" s="239"/>
      <c r="P33" s="239"/>
      <c r="Q33" s="9"/>
      <c r="R33" s="65"/>
      <c r="S33">
        <f t="shared" si="51"/>
        <v>12</v>
      </c>
      <c r="T33" s="10"/>
      <c r="U33" s="6"/>
      <c r="V33" s="6"/>
      <c r="W33" s="6"/>
      <c r="X33" s="6"/>
      <c r="Y33" s="6"/>
      <c r="Z33" s="275"/>
      <c r="AA33" s="294"/>
      <c r="AB33" s="294"/>
      <c r="AC33" s="275"/>
      <c r="AD33" s="6"/>
      <c r="AE33" s="6"/>
      <c r="AF33" s="6"/>
      <c r="AG33" s="6"/>
      <c r="AH33" s="6"/>
      <c r="AI33" s="9"/>
      <c r="AJ33" s="65"/>
      <c r="AL33">
        <v>16</v>
      </c>
      <c r="AM33" s="13"/>
      <c r="AN33" s="14"/>
      <c r="AO33" s="14"/>
      <c r="AP33" s="14"/>
      <c r="AQ33" s="14"/>
      <c r="AR33" s="14"/>
      <c r="AS33" s="22"/>
      <c r="AT33" s="22"/>
      <c r="AU33" s="22"/>
      <c r="AV33" s="22"/>
      <c r="AW33" s="14"/>
      <c r="AX33" s="14"/>
      <c r="AY33" s="14"/>
      <c r="AZ33" s="14"/>
      <c r="BA33" s="14"/>
      <c r="BB33" s="15"/>
      <c r="BD33">
        <v>16</v>
      </c>
      <c r="BE33" s="13"/>
      <c r="BF33" s="14"/>
      <c r="BG33" s="14"/>
      <c r="BH33" s="14"/>
      <c r="BI33" s="14"/>
      <c r="BJ33" s="14"/>
      <c r="BK33" s="22"/>
      <c r="BL33" s="22"/>
      <c r="BM33" s="22"/>
      <c r="BN33" s="22"/>
      <c r="BO33" s="14"/>
      <c r="BP33" s="14"/>
      <c r="BQ33" s="14"/>
      <c r="BR33" s="14"/>
      <c r="BS33" s="14"/>
      <c r="BT33" s="15"/>
    </row>
    <row r="34" spans="1:72" x14ac:dyDescent="0.25">
      <c r="A34" s="65">
        <f t="shared" si="50"/>
        <v>13</v>
      </c>
      <c r="B34" s="263"/>
      <c r="C34" s="239"/>
      <c r="D34" s="239"/>
      <c r="E34" s="17"/>
      <c r="H34" s="123"/>
      <c r="I34" s="299"/>
      <c r="J34" s="299"/>
      <c r="K34" s="123"/>
      <c r="N34" s="17"/>
      <c r="O34" s="17"/>
      <c r="P34" s="17"/>
      <c r="Q34" s="9"/>
      <c r="R34" s="65"/>
      <c r="S34">
        <f t="shared" si="51"/>
        <v>13</v>
      </c>
      <c r="T34" s="10"/>
      <c r="U34" s="6"/>
      <c r="V34" s="6"/>
      <c r="W34" s="6"/>
      <c r="X34" s="6"/>
      <c r="Y34" s="6"/>
      <c r="Z34" s="123"/>
      <c r="AA34" s="299"/>
      <c r="AB34" s="299"/>
      <c r="AC34" s="123"/>
      <c r="AD34" s="6"/>
      <c r="AE34" s="6"/>
      <c r="AF34" s="6"/>
      <c r="AG34" s="6"/>
      <c r="AH34" s="6"/>
      <c r="AI34" s="9"/>
      <c r="AJ34" s="65"/>
    </row>
    <row r="35" spans="1:72" x14ac:dyDescent="0.25">
      <c r="A35" s="65">
        <f t="shared" si="50"/>
        <v>14</v>
      </c>
      <c r="B35" s="16"/>
      <c r="C35" s="17"/>
      <c r="D35" s="17"/>
      <c r="E35" s="17"/>
      <c r="F35" s="17"/>
      <c r="G35" s="17"/>
      <c r="H35" s="123"/>
      <c r="I35" s="214"/>
      <c r="J35" s="214"/>
      <c r="K35" s="123"/>
      <c r="L35" s="17"/>
      <c r="M35" s="17"/>
      <c r="N35" s="17"/>
      <c r="O35" s="17"/>
      <c r="P35" s="17"/>
      <c r="Q35" s="9"/>
      <c r="R35" s="65"/>
      <c r="S35">
        <f t="shared" si="51"/>
        <v>14</v>
      </c>
      <c r="T35" s="10"/>
      <c r="U35" s="6"/>
      <c r="V35" s="6"/>
      <c r="W35" s="6"/>
      <c r="X35" s="6"/>
      <c r="Y35" s="6"/>
      <c r="Z35" s="123"/>
      <c r="AA35" s="214"/>
      <c r="AB35" s="214"/>
      <c r="AC35" s="123"/>
      <c r="AD35" s="6"/>
      <c r="AE35" s="6"/>
      <c r="AF35" s="6"/>
      <c r="AG35" s="6"/>
      <c r="AH35" s="6"/>
      <c r="AI35" s="9"/>
      <c r="AJ35" s="65"/>
    </row>
    <row r="36" spans="1:72" x14ac:dyDescent="0.25">
      <c r="A36" s="65">
        <f t="shared" si="50"/>
        <v>15</v>
      </c>
      <c r="B36" s="32"/>
      <c r="C36" s="22"/>
      <c r="D36" s="14"/>
      <c r="E36" s="14"/>
      <c r="F36" s="14"/>
      <c r="G36" s="14"/>
      <c r="H36" s="297"/>
      <c r="I36" s="300"/>
      <c r="J36" s="300"/>
      <c r="K36" s="297"/>
      <c r="L36" s="14"/>
      <c r="M36" s="14"/>
      <c r="N36" s="14"/>
      <c r="O36" s="14"/>
      <c r="P36" s="14"/>
      <c r="Q36" s="15"/>
      <c r="R36" s="65"/>
      <c r="S36">
        <f t="shared" si="51"/>
        <v>15</v>
      </c>
      <c r="T36" s="13"/>
      <c r="U36" s="14"/>
      <c r="V36" s="14"/>
      <c r="W36" s="14"/>
      <c r="X36" s="14"/>
      <c r="Y36" s="14"/>
      <c r="Z36" s="297"/>
      <c r="AA36" s="300"/>
      <c r="AB36" s="300"/>
      <c r="AC36" s="297"/>
      <c r="AD36" s="14"/>
      <c r="AE36" s="14"/>
      <c r="AF36" s="14"/>
      <c r="AG36" s="14"/>
      <c r="AH36" s="14"/>
      <c r="AI36" s="15"/>
      <c r="AJ36" s="65"/>
    </row>
    <row r="37" spans="1:72" x14ac:dyDescent="0.25">
      <c r="A37" s="237" t="s">
        <v>395</v>
      </c>
      <c r="R37" s="237"/>
      <c r="S37" s="237" t="s">
        <v>395</v>
      </c>
      <c r="AJ37" s="237"/>
    </row>
    <row r="40" spans="1:72" ht="14.45" x14ac:dyDescent="0.35">
      <c r="S40" s="237"/>
      <c r="T40" s="65">
        <v>0</v>
      </c>
      <c r="U40" s="65">
        <f t="shared" ref="U40" si="52">T40+1</f>
        <v>1</v>
      </c>
      <c r="V40" s="65">
        <f t="shared" ref="V40" si="53">U40+1</f>
        <v>2</v>
      </c>
      <c r="W40" s="65">
        <f t="shared" ref="W40" si="54">V40+1</f>
        <v>3</v>
      </c>
      <c r="X40" s="65">
        <f t="shared" ref="X40" si="55">W40+1</f>
        <v>4</v>
      </c>
      <c r="Y40" s="65">
        <f t="shared" ref="Y40" si="56">X40+1</f>
        <v>5</v>
      </c>
      <c r="Z40" s="65">
        <f t="shared" ref="Z40" si="57">Y40+1</f>
        <v>6</v>
      </c>
      <c r="AA40" s="65">
        <f t="shared" ref="AA40" si="58">Z40+1</f>
        <v>7</v>
      </c>
      <c r="AB40" s="65">
        <f t="shared" ref="AB40" si="59">AA40+1</f>
        <v>8</v>
      </c>
      <c r="AC40" s="65">
        <f t="shared" ref="AC40" si="60">AB40+1</f>
        <v>9</v>
      </c>
      <c r="AD40" s="65">
        <f t="shared" ref="AD40" si="61">AC40+1</f>
        <v>10</v>
      </c>
      <c r="AE40" s="65">
        <f t="shared" ref="AE40" si="62">AD40+1</f>
        <v>11</v>
      </c>
      <c r="AF40" s="65">
        <f t="shared" ref="AF40" si="63">AE40+1</f>
        <v>12</v>
      </c>
      <c r="AG40" s="65">
        <f t="shared" ref="AG40" si="64">AF40+1</f>
        <v>13</v>
      </c>
      <c r="AH40" s="65">
        <f t="shared" ref="AH40" si="65">AG40+1</f>
        <v>14</v>
      </c>
      <c r="AI40" s="65">
        <f t="shared" ref="AI40" si="66">AH40+1</f>
        <v>15</v>
      </c>
      <c r="AJ40" s="237" t="s">
        <v>394</v>
      </c>
    </row>
    <row r="41" spans="1:72" ht="14.45" x14ac:dyDescent="0.35">
      <c r="S41" s="65">
        <v>0</v>
      </c>
      <c r="T41" s="260"/>
      <c r="U41" s="261"/>
      <c r="V41" s="261"/>
      <c r="W41" s="261"/>
      <c r="X41" s="261"/>
      <c r="Y41" s="261"/>
      <c r="Z41" s="296"/>
      <c r="AA41" s="301"/>
      <c r="AB41" s="301"/>
      <c r="AC41" s="296"/>
      <c r="AD41" s="2"/>
      <c r="AE41" s="261"/>
      <c r="AF41" s="261"/>
      <c r="AG41" s="261"/>
      <c r="AH41" s="261"/>
      <c r="AI41" s="262"/>
      <c r="AJ41" s="65"/>
    </row>
    <row r="42" spans="1:72" ht="14.45" x14ac:dyDescent="0.35">
      <c r="S42" s="65">
        <f>S41+1</f>
        <v>1</v>
      </c>
      <c r="T42" s="263"/>
      <c r="U42" s="239"/>
      <c r="V42" s="239"/>
      <c r="W42" s="239"/>
      <c r="X42" s="239"/>
      <c r="Y42" s="239"/>
      <c r="Z42" s="275"/>
      <c r="AA42" s="290"/>
      <c r="AB42" s="290"/>
      <c r="AC42" s="275"/>
      <c r="AD42" s="239"/>
      <c r="AE42" s="239"/>
      <c r="AF42" s="239"/>
      <c r="AG42" s="239"/>
      <c r="AH42" s="239"/>
      <c r="AI42" s="264"/>
      <c r="AJ42" s="65"/>
    </row>
    <row r="43" spans="1:72" ht="14.45" x14ac:dyDescent="0.35">
      <c r="S43" s="65">
        <f t="shared" ref="S43:S56" si="67">S42+1</f>
        <v>2</v>
      </c>
      <c r="T43" s="263"/>
      <c r="U43" s="239"/>
      <c r="V43" s="239"/>
      <c r="W43" s="239"/>
      <c r="X43" s="239"/>
      <c r="Y43" s="239"/>
      <c r="Z43" s="275"/>
      <c r="AA43" s="294"/>
      <c r="AB43" s="294"/>
      <c r="AC43" s="275"/>
      <c r="AD43" s="239"/>
      <c r="AE43" s="239"/>
      <c r="AF43" s="239"/>
      <c r="AG43" s="239"/>
      <c r="AH43" s="239"/>
      <c r="AI43" s="9"/>
      <c r="AJ43" s="65"/>
    </row>
    <row r="44" spans="1:72" ht="14.45" x14ac:dyDescent="0.35">
      <c r="S44" s="65">
        <f t="shared" si="67"/>
        <v>3</v>
      </c>
      <c r="T44" s="263"/>
      <c r="U44" s="17"/>
      <c r="V44" s="17"/>
      <c r="W44" s="17"/>
      <c r="X44" s="17"/>
      <c r="Y44" s="17"/>
      <c r="Z44" s="123"/>
      <c r="AA44" s="299"/>
      <c r="AB44" s="299"/>
      <c r="AC44" s="123"/>
      <c r="AD44" s="239"/>
      <c r="AE44" s="17"/>
      <c r="AF44" s="17"/>
      <c r="AG44" s="17"/>
      <c r="AH44" s="17"/>
      <c r="AI44" s="9"/>
      <c r="AJ44" s="65"/>
    </row>
    <row r="45" spans="1:72" ht="14.45" x14ac:dyDescent="0.35">
      <c r="S45" s="65">
        <f t="shared" si="67"/>
        <v>4</v>
      </c>
      <c r="T45" s="263"/>
      <c r="U45" s="239"/>
      <c r="V45" s="239"/>
      <c r="W45" s="239"/>
      <c r="X45" s="17"/>
      <c r="Y45" s="17"/>
      <c r="Z45" s="275"/>
      <c r="AA45" s="214"/>
      <c r="AB45" s="214"/>
      <c r="AC45" s="123"/>
      <c r="AD45" s="239"/>
      <c r="AE45" s="239"/>
      <c r="AF45" s="239"/>
      <c r="AG45" s="239"/>
      <c r="AH45" s="17"/>
      <c r="AI45" s="9"/>
      <c r="AJ45" s="65"/>
    </row>
    <row r="46" spans="1:72" ht="14.45" x14ac:dyDescent="0.35">
      <c r="S46" s="65">
        <f t="shared" si="67"/>
        <v>5</v>
      </c>
      <c r="T46" s="263"/>
      <c r="U46" s="17"/>
      <c r="V46" s="17"/>
      <c r="W46" s="17"/>
      <c r="X46" s="17"/>
      <c r="Y46" s="17"/>
      <c r="Z46" s="123"/>
      <c r="AA46" s="299"/>
      <c r="AB46" s="299"/>
      <c r="AC46" s="123"/>
      <c r="AD46" s="239"/>
      <c r="AE46" s="17"/>
      <c r="AF46" s="17"/>
      <c r="AG46" s="17"/>
      <c r="AH46" s="17"/>
      <c r="AI46" s="9"/>
      <c r="AJ46" s="65"/>
    </row>
    <row r="47" spans="1:72" ht="14.45" x14ac:dyDescent="0.35">
      <c r="S47" s="65">
        <f t="shared" si="67"/>
        <v>6</v>
      </c>
      <c r="T47" s="122"/>
      <c r="U47" s="275"/>
      <c r="V47" s="275"/>
      <c r="W47" s="275"/>
      <c r="X47" s="275"/>
      <c r="Y47" s="123"/>
      <c r="Z47" s="123"/>
      <c r="AA47" s="299"/>
      <c r="AB47" s="299"/>
      <c r="AC47" s="123"/>
      <c r="AD47" s="123"/>
      <c r="AE47" s="275"/>
      <c r="AF47" s="275"/>
      <c r="AG47" s="275"/>
      <c r="AH47" s="275"/>
      <c r="AI47" s="125"/>
      <c r="AJ47" s="65"/>
    </row>
    <row r="48" spans="1:72" ht="14.45" x14ac:dyDescent="0.35">
      <c r="S48" s="65">
        <f t="shared" si="67"/>
        <v>7</v>
      </c>
      <c r="T48" s="293"/>
      <c r="U48" s="290"/>
      <c r="V48" s="294"/>
      <c r="W48" s="294"/>
      <c r="X48" s="214"/>
      <c r="Y48" s="299"/>
      <c r="Z48" s="299"/>
      <c r="AA48" s="299"/>
      <c r="AB48" s="299"/>
      <c r="AC48" s="299"/>
      <c r="AD48" s="294"/>
      <c r="AE48" s="290"/>
      <c r="AF48" s="294"/>
      <c r="AG48" s="294"/>
      <c r="AH48" s="290"/>
      <c r="AI48" s="295"/>
      <c r="AJ48" s="65"/>
    </row>
    <row r="49" spans="19:36" ht="14.45" x14ac:dyDescent="0.35">
      <c r="S49" s="65">
        <f t="shared" si="67"/>
        <v>8</v>
      </c>
      <c r="T49" s="293"/>
      <c r="U49" s="214"/>
      <c r="V49" s="299"/>
      <c r="W49" s="299"/>
      <c r="X49" s="214"/>
      <c r="Y49" s="299"/>
      <c r="Z49" s="299"/>
      <c r="AA49" s="299"/>
      <c r="AB49" s="299"/>
      <c r="AC49" s="299"/>
      <c r="AD49" s="299"/>
      <c r="AE49" s="214"/>
      <c r="AF49" s="299"/>
      <c r="AG49" s="294"/>
      <c r="AH49" s="290"/>
      <c r="AI49" s="295"/>
      <c r="AJ49" s="65"/>
    </row>
    <row r="50" spans="19:36" ht="14.45" x14ac:dyDescent="0.35">
      <c r="S50" s="65">
        <f t="shared" si="67"/>
        <v>9</v>
      </c>
      <c r="T50" s="291"/>
      <c r="U50" s="123"/>
      <c r="V50" s="123"/>
      <c r="W50" s="123"/>
      <c r="X50" s="123"/>
      <c r="Y50" s="275"/>
      <c r="Z50" s="275"/>
      <c r="AA50" s="294"/>
      <c r="AB50" s="294"/>
      <c r="AC50" s="275"/>
      <c r="AD50" s="275"/>
      <c r="AE50" s="123"/>
      <c r="AF50" s="123"/>
      <c r="AG50" s="123"/>
      <c r="AH50" s="123"/>
      <c r="AI50" s="292"/>
      <c r="AJ50" s="65"/>
    </row>
    <row r="51" spans="19:36" ht="14.45" x14ac:dyDescent="0.35">
      <c r="S51" s="65">
        <f t="shared" si="67"/>
        <v>10</v>
      </c>
      <c r="T51" s="10"/>
      <c r="U51" s="239"/>
      <c r="V51" s="239"/>
      <c r="W51" s="239"/>
      <c r="X51" s="17"/>
      <c r="Y51" s="239"/>
      <c r="Z51" s="275"/>
      <c r="AA51" s="294"/>
      <c r="AB51" s="294"/>
      <c r="AC51" s="275"/>
      <c r="AD51" s="239"/>
      <c r="AE51" s="239"/>
      <c r="AF51" s="239"/>
      <c r="AG51" s="239"/>
      <c r="AH51" s="17"/>
      <c r="AI51" s="9"/>
      <c r="AJ51" s="65"/>
    </row>
    <row r="52" spans="19:36" ht="14.45" x14ac:dyDescent="0.35">
      <c r="S52" s="65">
        <f t="shared" si="67"/>
        <v>11</v>
      </c>
      <c r="T52" s="263"/>
      <c r="U52" s="17"/>
      <c r="V52" s="17"/>
      <c r="W52" s="17"/>
      <c r="X52" s="17"/>
      <c r="Y52" s="239"/>
      <c r="Z52" s="275"/>
      <c r="AA52" s="290"/>
      <c r="AB52" s="290"/>
      <c r="AC52" s="275"/>
      <c r="AD52" s="239"/>
      <c r="AE52" s="17"/>
      <c r="AF52" s="17"/>
      <c r="AG52" s="17"/>
      <c r="AH52" s="17"/>
      <c r="AI52" s="9"/>
      <c r="AJ52" s="65"/>
    </row>
    <row r="53" spans="19:36" ht="14.45" x14ac:dyDescent="0.35">
      <c r="S53" s="65">
        <f t="shared" si="67"/>
        <v>12</v>
      </c>
      <c r="T53" s="263"/>
      <c r="U53" s="239"/>
      <c r="V53" s="239"/>
      <c r="W53" s="239"/>
      <c r="X53" s="239"/>
      <c r="Y53" s="239"/>
      <c r="Z53" s="275"/>
      <c r="AA53" s="294"/>
      <c r="AB53" s="294"/>
      <c r="AC53" s="275"/>
      <c r="AD53" s="239"/>
      <c r="AE53" s="239"/>
      <c r="AF53" s="239"/>
      <c r="AG53" s="239"/>
      <c r="AH53" s="239"/>
      <c r="AI53" s="9"/>
      <c r="AJ53" s="65"/>
    </row>
    <row r="54" spans="19:36" ht="14.45" x14ac:dyDescent="0.35">
      <c r="S54" s="65">
        <f t="shared" si="67"/>
        <v>13</v>
      </c>
      <c r="T54" s="263"/>
      <c r="U54" s="239"/>
      <c r="V54" s="239"/>
      <c r="W54" s="239"/>
      <c r="X54" s="17"/>
      <c r="Y54" s="17"/>
      <c r="Z54" s="123"/>
      <c r="AA54" s="299"/>
      <c r="AB54" s="299"/>
      <c r="AC54" s="123"/>
      <c r="AD54" s="239"/>
      <c r="AE54" s="239"/>
      <c r="AF54" s="239"/>
      <c r="AG54" s="17"/>
      <c r="AH54" s="17"/>
      <c r="AI54" s="9"/>
      <c r="AJ54" s="65"/>
    </row>
    <row r="55" spans="19:36" ht="14.45" x14ac:dyDescent="0.35">
      <c r="S55" s="65">
        <f t="shared" si="67"/>
        <v>14</v>
      </c>
      <c r="T55" s="16"/>
      <c r="U55" s="17"/>
      <c r="V55" s="17"/>
      <c r="W55" s="17"/>
      <c r="X55" s="17"/>
      <c r="Y55" s="17"/>
      <c r="Z55" s="123"/>
      <c r="AA55" s="214"/>
      <c r="AB55" s="214"/>
      <c r="AC55" s="123"/>
      <c r="AD55" s="17"/>
      <c r="AE55" s="17"/>
      <c r="AF55" s="17"/>
      <c r="AG55" s="17"/>
      <c r="AH55" s="17"/>
      <c r="AI55" s="9"/>
      <c r="AJ55" s="65"/>
    </row>
    <row r="56" spans="19:36" ht="14.45" x14ac:dyDescent="0.35">
      <c r="S56" s="65">
        <f t="shared" si="67"/>
        <v>15</v>
      </c>
      <c r="T56" s="32"/>
      <c r="U56" s="22"/>
      <c r="V56" s="14"/>
      <c r="W56" s="14"/>
      <c r="X56" s="14"/>
      <c r="Y56" s="14"/>
      <c r="Z56" s="297"/>
      <c r="AA56" s="300"/>
      <c r="AB56" s="300"/>
      <c r="AC56" s="297"/>
      <c r="AD56" s="14"/>
      <c r="AE56" s="14"/>
      <c r="AF56" s="14"/>
      <c r="AG56" s="14"/>
      <c r="AH56" s="14"/>
      <c r="AI56" s="15"/>
      <c r="AJ56" s="65"/>
    </row>
    <row r="57" spans="19:36" ht="14.45" x14ac:dyDescent="0.35">
      <c r="S57" s="237" t="s">
        <v>395</v>
      </c>
      <c r="AJ57" s="237"/>
    </row>
  </sheetData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56"/>
  <sheetViews>
    <sheetView tabSelected="1" topLeftCell="BL1" zoomScale="70" zoomScaleNormal="75" workbookViewId="0">
      <selection activeCell="CA40" sqref="CA40"/>
    </sheetView>
  </sheetViews>
  <sheetFormatPr defaultColWidth="2.5703125" defaultRowHeight="15" x14ac:dyDescent="0.25"/>
  <sheetData>
    <row r="1" spans="1:37" x14ac:dyDescent="0.2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T1" s="237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K1" s="237" t="s">
        <v>394</v>
      </c>
    </row>
    <row r="2" spans="1:37" x14ac:dyDescent="0.25">
      <c r="A2" s="65">
        <v>0</v>
      </c>
      <c r="B2" s="322"/>
      <c r="C2" s="296"/>
      <c r="D2" s="261"/>
      <c r="E2" s="261"/>
      <c r="F2" s="261"/>
      <c r="G2" s="261"/>
      <c r="H2" s="318"/>
      <c r="I2" s="303"/>
      <c r="J2" s="303"/>
      <c r="K2" s="318"/>
      <c r="L2" s="261"/>
      <c r="M2" s="261"/>
      <c r="N2" s="261"/>
      <c r="O2" s="261"/>
      <c r="P2" s="296"/>
      <c r="Q2" s="321"/>
      <c r="T2" s="65">
        <v>0</v>
      </c>
      <c r="U2" s="325"/>
      <c r="V2" s="302"/>
      <c r="W2" s="302"/>
      <c r="X2" s="302"/>
      <c r="Y2" s="302"/>
      <c r="Z2" s="302"/>
      <c r="AA2" s="302"/>
      <c r="AB2" s="302"/>
      <c r="AC2" s="302"/>
      <c r="AD2" s="302"/>
      <c r="AE2" s="302"/>
      <c r="AF2" s="302"/>
      <c r="AG2" s="302"/>
      <c r="AH2" s="302"/>
      <c r="AI2" s="302"/>
      <c r="AJ2" s="323"/>
    </row>
    <row r="3" spans="1:37" x14ac:dyDescent="0.25">
      <c r="A3" s="65">
        <f>A2+1</f>
        <v>1</v>
      </c>
      <c r="B3" s="326"/>
      <c r="C3" s="239"/>
      <c r="D3" s="239"/>
      <c r="E3" s="239"/>
      <c r="F3" s="239" t="s">
        <v>362</v>
      </c>
      <c r="G3" s="239"/>
      <c r="H3" s="239"/>
      <c r="I3" s="290"/>
      <c r="J3" s="290"/>
      <c r="K3" s="239"/>
      <c r="L3" s="239"/>
      <c r="M3" s="239"/>
      <c r="N3" s="239" t="s">
        <v>361</v>
      </c>
      <c r="O3" s="239"/>
      <c r="P3" s="239"/>
      <c r="Q3" s="324"/>
      <c r="T3" s="65">
        <f>T2+1</f>
        <v>1</v>
      </c>
      <c r="U3" s="326"/>
      <c r="V3" s="234"/>
      <c r="W3" s="234"/>
      <c r="X3" s="234"/>
      <c r="Y3" s="234"/>
      <c r="Z3" s="234"/>
      <c r="AA3" s="234"/>
      <c r="AB3" s="234"/>
      <c r="AC3" s="234"/>
      <c r="AD3" s="234"/>
      <c r="AE3" s="234"/>
      <c r="AF3" s="234"/>
      <c r="AG3" s="234"/>
      <c r="AH3" s="234"/>
      <c r="AI3" s="234"/>
      <c r="AJ3" s="324"/>
    </row>
    <row r="4" spans="1:37" x14ac:dyDescent="0.25">
      <c r="A4" s="65">
        <f t="shared" ref="A4:A17" si="2">A3+1</f>
        <v>2</v>
      </c>
      <c r="B4" s="263"/>
      <c r="C4" s="239"/>
      <c r="D4" s="290"/>
      <c r="E4" s="290"/>
      <c r="F4" s="290"/>
      <c r="G4" s="290"/>
      <c r="H4" s="290"/>
      <c r="I4" s="268"/>
      <c r="J4" s="268"/>
      <c r="K4" s="290"/>
      <c r="L4" s="290"/>
      <c r="M4" s="290"/>
      <c r="N4" s="290"/>
      <c r="O4" s="290"/>
      <c r="P4" s="239"/>
      <c r="Q4" s="264"/>
      <c r="T4" s="65">
        <f t="shared" ref="T4:T17" si="3">T3+1</f>
        <v>2</v>
      </c>
      <c r="U4" s="291"/>
      <c r="V4" s="275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239"/>
      <c r="AI4" s="275"/>
      <c r="AJ4" s="292"/>
    </row>
    <row r="5" spans="1:37" x14ac:dyDescent="0.25">
      <c r="A5" s="65">
        <f t="shared" si="2"/>
        <v>3</v>
      </c>
      <c r="B5" s="263"/>
      <c r="C5" s="239"/>
      <c r="D5" s="290"/>
      <c r="E5" s="268"/>
      <c r="F5" s="268"/>
      <c r="G5" s="268"/>
      <c r="H5" s="268"/>
      <c r="I5" s="268"/>
      <c r="J5" s="268"/>
      <c r="K5" s="268"/>
      <c r="L5" s="268"/>
      <c r="M5" s="268"/>
      <c r="N5" s="268"/>
      <c r="O5" s="290"/>
      <c r="P5" s="239"/>
      <c r="Q5" s="264"/>
      <c r="T5" s="65">
        <f t="shared" si="3"/>
        <v>3</v>
      </c>
      <c r="U5" s="291"/>
      <c r="V5" s="275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39"/>
      <c r="AH5" s="239"/>
      <c r="AI5" s="275"/>
      <c r="AJ5" s="292"/>
    </row>
    <row r="6" spans="1:37" x14ac:dyDescent="0.25">
      <c r="A6" s="65">
        <f t="shared" si="2"/>
        <v>4</v>
      </c>
      <c r="B6" s="263"/>
      <c r="C6" s="239" t="s">
        <v>364</v>
      </c>
      <c r="D6" s="290"/>
      <c r="E6" s="268"/>
      <c r="F6" s="269"/>
      <c r="G6" s="8"/>
      <c r="H6" s="147"/>
      <c r="I6" s="147"/>
      <c r="J6" s="147"/>
      <c r="K6" s="147"/>
      <c r="L6" s="8"/>
      <c r="M6" s="269"/>
      <c r="N6" s="268"/>
      <c r="O6" s="290"/>
      <c r="P6" s="239"/>
      <c r="Q6" s="264"/>
      <c r="T6" s="65">
        <f t="shared" si="3"/>
        <v>4</v>
      </c>
      <c r="U6" s="291"/>
      <c r="V6" s="275"/>
      <c r="W6" s="239"/>
      <c r="X6" s="239"/>
      <c r="Y6" s="239"/>
      <c r="Z6" s="17"/>
      <c r="AA6" s="17"/>
      <c r="AB6" s="17"/>
      <c r="AC6" s="17"/>
      <c r="AD6" s="17"/>
      <c r="AE6" s="17"/>
      <c r="AF6" s="239"/>
      <c r="AG6" s="239"/>
      <c r="AH6" s="239"/>
      <c r="AI6" s="275"/>
      <c r="AJ6" s="292"/>
    </row>
    <row r="7" spans="1:37" x14ac:dyDescent="0.25">
      <c r="A7" s="65">
        <f t="shared" si="2"/>
        <v>5</v>
      </c>
      <c r="B7" s="263"/>
      <c r="C7" s="239"/>
      <c r="D7" s="290"/>
      <c r="E7" s="268"/>
      <c r="F7" s="269"/>
      <c r="G7" s="137"/>
      <c r="H7" s="137"/>
      <c r="I7" s="268"/>
      <c r="J7" s="137"/>
      <c r="K7" s="137"/>
      <c r="L7" s="137"/>
      <c r="M7" s="269"/>
      <c r="N7" s="268"/>
      <c r="O7" s="290"/>
      <c r="P7" s="239"/>
      <c r="Q7" s="264"/>
      <c r="T7" s="65">
        <f t="shared" si="3"/>
        <v>5</v>
      </c>
      <c r="U7" s="291"/>
      <c r="V7" s="275"/>
      <c r="W7" s="239"/>
      <c r="X7" s="239"/>
      <c r="Y7" s="239"/>
      <c r="Z7" s="17"/>
      <c r="AA7" s="17"/>
      <c r="AB7" s="239"/>
      <c r="AC7" s="17"/>
      <c r="AD7" s="17"/>
      <c r="AE7" s="17"/>
      <c r="AF7" s="239"/>
      <c r="AG7" s="239"/>
      <c r="AH7" s="239"/>
      <c r="AI7" s="275"/>
      <c r="AJ7" s="292"/>
    </row>
    <row r="8" spans="1:37" x14ac:dyDescent="0.25">
      <c r="A8" s="65">
        <f t="shared" si="2"/>
        <v>6</v>
      </c>
      <c r="B8" s="320"/>
      <c r="C8" s="239"/>
      <c r="D8" s="290"/>
      <c r="E8" s="268"/>
      <c r="F8" s="241"/>
      <c r="G8" s="137"/>
      <c r="H8" s="137"/>
      <c r="I8" s="137"/>
      <c r="J8" s="137"/>
      <c r="K8" s="137"/>
      <c r="L8" s="137"/>
      <c r="M8" s="241"/>
      <c r="N8" s="268"/>
      <c r="O8" s="290"/>
      <c r="P8" s="328"/>
      <c r="Q8" s="319"/>
      <c r="T8" s="65">
        <f t="shared" si="3"/>
        <v>6</v>
      </c>
      <c r="U8" s="291"/>
      <c r="V8" s="275"/>
      <c r="W8" s="239"/>
      <c r="X8" s="239"/>
      <c r="Y8" s="239"/>
      <c r="Z8" s="17"/>
      <c r="AA8" s="17"/>
      <c r="AB8" s="17"/>
      <c r="AC8" s="17"/>
      <c r="AD8" s="17"/>
      <c r="AE8" s="17"/>
      <c r="AF8" s="239"/>
      <c r="AG8" s="239"/>
      <c r="AH8" s="239"/>
      <c r="AI8" s="275"/>
      <c r="AJ8" s="292"/>
    </row>
    <row r="9" spans="1:37" x14ac:dyDescent="0.25">
      <c r="A9" s="65">
        <f t="shared" si="2"/>
        <v>7</v>
      </c>
      <c r="B9" s="257"/>
      <c r="C9" s="214"/>
      <c r="D9" s="137"/>
      <c r="E9" s="137"/>
      <c r="F9" s="147"/>
      <c r="G9" s="137"/>
      <c r="H9" s="137"/>
      <c r="I9" s="137"/>
      <c r="J9" s="137"/>
      <c r="K9" s="137"/>
      <c r="L9" s="137"/>
      <c r="M9" s="147"/>
      <c r="N9" s="137"/>
      <c r="O9" s="137"/>
      <c r="P9" s="214"/>
      <c r="Q9" s="258"/>
      <c r="T9" s="65">
        <f t="shared" si="3"/>
        <v>7</v>
      </c>
      <c r="U9" s="122"/>
      <c r="V9" s="123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23"/>
      <c r="AJ9" s="125"/>
    </row>
    <row r="10" spans="1:37" x14ac:dyDescent="0.25">
      <c r="A10" s="65">
        <f t="shared" si="2"/>
        <v>8</v>
      </c>
      <c r="B10" s="327"/>
      <c r="C10" s="290"/>
      <c r="D10" s="268"/>
      <c r="E10" s="268"/>
      <c r="F10" s="241"/>
      <c r="G10" s="137"/>
      <c r="H10" s="137"/>
      <c r="I10" s="137"/>
      <c r="J10" s="137"/>
      <c r="K10" s="137"/>
      <c r="L10" s="137"/>
      <c r="M10" s="241"/>
      <c r="N10" s="268"/>
      <c r="O10" s="268"/>
      <c r="P10" s="290"/>
      <c r="Q10" s="298"/>
      <c r="T10" s="65">
        <f t="shared" si="3"/>
        <v>8</v>
      </c>
      <c r="U10" s="291"/>
      <c r="V10" s="275"/>
      <c r="W10" s="239"/>
      <c r="X10" s="239"/>
      <c r="Y10" s="239"/>
      <c r="Z10" s="17"/>
      <c r="AA10" s="17"/>
      <c r="AB10" s="17"/>
      <c r="AC10" s="17"/>
      <c r="AD10" s="17"/>
      <c r="AE10" s="17"/>
      <c r="AF10" s="239"/>
      <c r="AG10" s="239"/>
      <c r="AH10" s="239"/>
      <c r="AI10" s="275"/>
      <c r="AJ10" s="292"/>
    </row>
    <row r="11" spans="1:37" x14ac:dyDescent="0.25">
      <c r="A11" s="65">
        <f t="shared" si="2"/>
        <v>9</v>
      </c>
      <c r="B11" s="320"/>
      <c r="C11" s="239"/>
      <c r="D11" s="214"/>
      <c r="E11" s="137"/>
      <c r="F11" s="147"/>
      <c r="G11" s="137"/>
      <c r="H11" s="137"/>
      <c r="I11" s="137"/>
      <c r="J11" s="137"/>
      <c r="K11" s="137"/>
      <c r="L11" s="137"/>
      <c r="M11" s="147"/>
      <c r="N11" s="137"/>
      <c r="O11" s="214"/>
      <c r="P11" s="328"/>
      <c r="Q11" s="319"/>
      <c r="T11" s="65">
        <f t="shared" si="3"/>
        <v>9</v>
      </c>
      <c r="U11" s="291"/>
      <c r="V11" s="275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75"/>
      <c r="AJ11" s="292"/>
    </row>
    <row r="12" spans="1:37" x14ac:dyDescent="0.25">
      <c r="A12" s="65">
        <f t="shared" si="2"/>
        <v>10</v>
      </c>
      <c r="B12" s="263"/>
      <c r="C12" s="239"/>
      <c r="D12" s="290"/>
      <c r="E12" s="268"/>
      <c r="F12" s="269"/>
      <c r="G12" s="268"/>
      <c r="H12" s="268"/>
      <c r="I12" s="268"/>
      <c r="J12" s="268"/>
      <c r="K12" s="268"/>
      <c r="L12" s="268"/>
      <c r="M12" s="269"/>
      <c r="N12" s="268"/>
      <c r="O12" s="290"/>
      <c r="P12" s="239"/>
      <c r="Q12" s="264"/>
      <c r="T12" s="65">
        <f t="shared" si="3"/>
        <v>10</v>
      </c>
      <c r="U12" s="291"/>
      <c r="V12" s="275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75"/>
      <c r="AJ12" s="292"/>
    </row>
    <row r="13" spans="1:37" x14ac:dyDescent="0.25">
      <c r="A13" s="65">
        <f t="shared" si="2"/>
        <v>11</v>
      </c>
      <c r="B13" s="263"/>
      <c r="C13" s="239"/>
      <c r="D13" s="290"/>
      <c r="E13" s="268"/>
      <c r="F13" s="269"/>
      <c r="G13" s="269"/>
      <c r="H13" s="241"/>
      <c r="I13" s="241"/>
      <c r="J13" s="241"/>
      <c r="K13" s="241"/>
      <c r="L13" s="269"/>
      <c r="M13" s="269"/>
      <c r="N13" s="268"/>
      <c r="O13" s="290"/>
      <c r="P13" s="239"/>
      <c r="Q13" s="264"/>
      <c r="T13" s="65">
        <f t="shared" si="3"/>
        <v>11</v>
      </c>
      <c r="U13" s="291"/>
      <c r="V13" s="275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75"/>
      <c r="AJ13" s="292"/>
    </row>
    <row r="14" spans="1:37" x14ac:dyDescent="0.25">
      <c r="A14" s="65">
        <f t="shared" si="2"/>
        <v>12</v>
      </c>
      <c r="B14" s="263"/>
      <c r="C14" s="239" t="s">
        <v>363</v>
      </c>
      <c r="D14" s="290"/>
      <c r="E14" s="268"/>
      <c r="F14" s="268"/>
      <c r="G14" s="268"/>
      <c r="H14" s="268"/>
      <c r="I14" s="268"/>
      <c r="J14" s="268"/>
      <c r="K14" s="268"/>
      <c r="L14" s="268"/>
      <c r="M14" s="268"/>
      <c r="N14" s="268"/>
      <c r="O14" s="290"/>
      <c r="P14" s="239"/>
      <c r="Q14" s="264"/>
      <c r="T14" s="65">
        <f t="shared" si="3"/>
        <v>12</v>
      </c>
      <c r="U14" s="291"/>
      <c r="V14" s="275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75"/>
      <c r="AJ14" s="292"/>
    </row>
    <row r="15" spans="1:37" x14ac:dyDescent="0.25">
      <c r="A15" s="65">
        <f t="shared" si="2"/>
        <v>13</v>
      </c>
      <c r="B15" s="263"/>
      <c r="C15" s="239"/>
      <c r="D15" s="290"/>
      <c r="E15" s="290"/>
      <c r="F15" s="290"/>
      <c r="G15" s="290"/>
      <c r="H15" s="290"/>
      <c r="I15" s="268"/>
      <c r="J15" s="268"/>
      <c r="K15" s="290"/>
      <c r="L15" s="290"/>
      <c r="M15" s="290"/>
      <c r="N15" s="290"/>
      <c r="O15" s="290"/>
      <c r="P15" s="239"/>
      <c r="Q15" s="264"/>
      <c r="T15" s="65">
        <f t="shared" si="3"/>
        <v>13</v>
      </c>
      <c r="U15" s="291"/>
      <c r="V15" s="275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75"/>
      <c r="AJ15" s="292"/>
    </row>
    <row r="16" spans="1:37" x14ac:dyDescent="0.25">
      <c r="A16" s="65">
        <f t="shared" si="2"/>
        <v>14</v>
      </c>
      <c r="B16" s="115"/>
      <c r="C16" s="17"/>
      <c r="D16" s="239"/>
      <c r="E16" s="239"/>
      <c r="F16" s="239"/>
      <c r="G16" s="17"/>
      <c r="H16" s="221"/>
      <c r="I16" s="214"/>
      <c r="J16" s="214"/>
      <c r="K16" s="221"/>
      <c r="L16" s="17"/>
      <c r="M16" s="239"/>
      <c r="N16" s="239"/>
      <c r="O16" s="239"/>
      <c r="P16" s="17"/>
      <c r="Q16" s="118"/>
      <c r="T16" s="65">
        <f t="shared" si="3"/>
        <v>14</v>
      </c>
      <c r="U16" s="115"/>
      <c r="V16" s="116"/>
      <c r="W16" s="234"/>
      <c r="X16" s="234"/>
      <c r="Y16" s="234"/>
      <c r="Z16" s="116"/>
      <c r="AA16" s="116"/>
      <c r="AB16" s="116"/>
      <c r="AC16" s="116"/>
      <c r="AD16" s="116"/>
      <c r="AE16" s="116"/>
      <c r="AF16" s="234"/>
      <c r="AG16" s="234"/>
      <c r="AH16" s="234"/>
      <c r="AI16" s="116"/>
      <c r="AJ16" s="118"/>
    </row>
    <row r="17" spans="1:112" x14ac:dyDescent="0.25">
      <c r="A17" s="65">
        <f t="shared" si="2"/>
        <v>15</v>
      </c>
      <c r="B17" s="201"/>
      <c r="C17" s="124"/>
      <c r="D17" s="22"/>
      <c r="E17" s="22"/>
      <c r="F17" s="22"/>
      <c r="G17" s="22"/>
      <c r="H17" s="304"/>
      <c r="I17" s="213"/>
      <c r="J17" s="213"/>
      <c r="K17" s="304"/>
      <c r="L17" s="22"/>
      <c r="M17" s="22"/>
      <c r="N17" s="22"/>
      <c r="O17" s="22"/>
      <c r="P17" s="124"/>
      <c r="Q17" s="202"/>
      <c r="T17" s="65">
        <f t="shared" si="3"/>
        <v>15</v>
      </c>
      <c r="U17" s="121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20"/>
    </row>
    <row r="18" spans="1:112" x14ac:dyDescent="0.25">
      <c r="A18" s="237" t="s">
        <v>395</v>
      </c>
      <c r="T18" s="237" t="s">
        <v>395</v>
      </c>
    </row>
    <row r="20" spans="1:112" x14ac:dyDescent="0.25">
      <c r="A20" s="237"/>
      <c r="B20" s="65">
        <v>0</v>
      </c>
      <c r="C20" s="65">
        <f t="shared" ref="C20:Q20" si="4">B20+1</f>
        <v>1</v>
      </c>
      <c r="D20" s="65">
        <f t="shared" si="4"/>
        <v>2</v>
      </c>
      <c r="E20" s="65">
        <f t="shared" si="4"/>
        <v>3</v>
      </c>
      <c r="F20" s="65">
        <f t="shared" si="4"/>
        <v>4</v>
      </c>
      <c r="G20" s="65">
        <f t="shared" si="4"/>
        <v>5</v>
      </c>
      <c r="H20" s="65">
        <f t="shared" si="4"/>
        <v>6</v>
      </c>
      <c r="I20" s="65">
        <f t="shared" si="4"/>
        <v>7</v>
      </c>
      <c r="J20" s="65">
        <f t="shared" si="4"/>
        <v>8</v>
      </c>
      <c r="K20" s="65">
        <f t="shared" si="4"/>
        <v>9</v>
      </c>
      <c r="L20" s="65">
        <f t="shared" si="4"/>
        <v>10</v>
      </c>
      <c r="M20" s="65">
        <f t="shared" si="4"/>
        <v>11</v>
      </c>
      <c r="N20" s="65">
        <f t="shared" si="4"/>
        <v>12</v>
      </c>
      <c r="O20" s="65">
        <f t="shared" si="4"/>
        <v>13</v>
      </c>
      <c r="P20" s="65">
        <f t="shared" si="4"/>
        <v>14</v>
      </c>
      <c r="Q20" s="65">
        <f t="shared" si="4"/>
        <v>15</v>
      </c>
      <c r="R20" s="237" t="s">
        <v>394</v>
      </c>
      <c r="T20" s="237"/>
      <c r="U20" s="65">
        <v>0</v>
      </c>
      <c r="V20" s="65">
        <f t="shared" ref="V20:AJ20" si="5">U20+1</f>
        <v>1</v>
      </c>
      <c r="W20" s="65">
        <f t="shared" si="5"/>
        <v>2</v>
      </c>
      <c r="X20" s="65">
        <f t="shared" si="5"/>
        <v>3</v>
      </c>
      <c r="Y20" s="65">
        <f t="shared" si="5"/>
        <v>4</v>
      </c>
      <c r="Z20" s="65">
        <f t="shared" si="5"/>
        <v>5</v>
      </c>
      <c r="AA20" s="65">
        <f t="shared" si="5"/>
        <v>6</v>
      </c>
      <c r="AB20" s="65">
        <f t="shared" si="5"/>
        <v>7</v>
      </c>
      <c r="AC20" s="65">
        <f t="shared" si="5"/>
        <v>8</v>
      </c>
      <c r="AD20" s="65">
        <f t="shared" si="5"/>
        <v>9</v>
      </c>
      <c r="AE20" s="65">
        <f t="shared" si="5"/>
        <v>10</v>
      </c>
      <c r="AF20" s="65">
        <f t="shared" si="5"/>
        <v>11</v>
      </c>
      <c r="AG20" s="65">
        <f t="shared" si="5"/>
        <v>12</v>
      </c>
      <c r="AH20" s="65">
        <f t="shared" si="5"/>
        <v>13</v>
      </c>
      <c r="AI20" s="65">
        <f t="shared" si="5"/>
        <v>14</v>
      </c>
      <c r="AJ20" s="65">
        <f t="shared" si="5"/>
        <v>15</v>
      </c>
      <c r="AL20" s="237"/>
      <c r="AM20" s="65">
        <v>0</v>
      </c>
      <c r="AN20" s="65">
        <f t="shared" ref="AN20:BB20" si="6">AM20+1</f>
        <v>1</v>
      </c>
      <c r="AO20" s="65">
        <f t="shared" si="6"/>
        <v>2</v>
      </c>
      <c r="AP20" s="65">
        <f t="shared" si="6"/>
        <v>3</v>
      </c>
      <c r="AQ20" s="65">
        <f t="shared" si="6"/>
        <v>4</v>
      </c>
      <c r="AR20" s="65">
        <f t="shared" si="6"/>
        <v>5</v>
      </c>
      <c r="AS20" s="65">
        <f t="shared" si="6"/>
        <v>6</v>
      </c>
      <c r="AT20" s="65">
        <f t="shared" si="6"/>
        <v>7</v>
      </c>
      <c r="AU20" s="65">
        <f t="shared" si="6"/>
        <v>8</v>
      </c>
      <c r="AV20" s="65">
        <f t="shared" si="6"/>
        <v>9</v>
      </c>
      <c r="AW20" s="65">
        <f t="shared" si="6"/>
        <v>10</v>
      </c>
      <c r="AX20" s="65">
        <f t="shared" si="6"/>
        <v>11</v>
      </c>
      <c r="AY20" s="65">
        <f t="shared" si="6"/>
        <v>12</v>
      </c>
      <c r="AZ20" s="65">
        <f t="shared" si="6"/>
        <v>13</v>
      </c>
      <c r="BA20" s="65">
        <f t="shared" si="6"/>
        <v>14</v>
      </c>
      <c r="BB20" s="65">
        <f t="shared" si="6"/>
        <v>15</v>
      </c>
      <c r="BC20" s="237" t="s">
        <v>394</v>
      </c>
      <c r="BE20" s="237"/>
      <c r="BF20" s="65">
        <v>0</v>
      </c>
      <c r="BG20" s="65">
        <f t="shared" ref="BG20:BU20" si="7">BF20+1</f>
        <v>1</v>
      </c>
      <c r="BH20" s="65">
        <f t="shared" si="7"/>
        <v>2</v>
      </c>
      <c r="BI20" s="65">
        <f t="shared" si="7"/>
        <v>3</v>
      </c>
      <c r="BJ20" s="65">
        <f t="shared" si="7"/>
        <v>4</v>
      </c>
      <c r="BK20" s="65">
        <f t="shared" si="7"/>
        <v>5</v>
      </c>
      <c r="BL20" s="65">
        <f t="shared" si="7"/>
        <v>6</v>
      </c>
      <c r="BM20" s="65">
        <f t="shared" si="7"/>
        <v>7</v>
      </c>
      <c r="BN20" s="65">
        <f t="shared" si="7"/>
        <v>8</v>
      </c>
      <c r="BO20" s="65">
        <f t="shared" si="7"/>
        <v>9</v>
      </c>
      <c r="BP20" s="65">
        <f t="shared" si="7"/>
        <v>10</v>
      </c>
      <c r="BQ20" s="65">
        <f t="shared" si="7"/>
        <v>11</v>
      </c>
      <c r="BR20" s="65">
        <f t="shared" si="7"/>
        <v>12</v>
      </c>
      <c r="BS20" s="65">
        <f t="shared" si="7"/>
        <v>13</v>
      </c>
      <c r="BT20" s="65">
        <f t="shared" si="7"/>
        <v>14</v>
      </c>
      <c r="BU20" s="65">
        <f t="shared" si="7"/>
        <v>15</v>
      </c>
      <c r="BV20" s="237" t="s">
        <v>394</v>
      </c>
      <c r="BX20" s="237"/>
      <c r="BY20" s="65">
        <v>0</v>
      </c>
      <c r="BZ20" s="65">
        <f t="shared" ref="BZ20" si="8">BY20+1</f>
        <v>1</v>
      </c>
      <c r="CA20" s="65">
        <f t="shared" ref="CA20" si="9">BZ20+1</f>
        <v>2</v>
      </c>
      <c r="CB20" s="65">
        <f t="shared" ref="CB20" si="10">CA20+1</f>
        <v>3</v>
      </c>
      <c r="CC20" s="65">
        <f t="shared" ref="CC20" si="11">CB20+1</f>
        <v>4</v>
      </c>
      <c r="CD20" s="65">
        <f t="shared" ref="CD20" si="12">CC20+1</f>
        <v>5</v>
      </c>
      <c r="CE20" s="65">
        <f t="shared" ref="CE20" si="13">CD20+1</f>
        <v>6</v>
      </c>
      <c r="CF20" s="65">
        <f t="shared" ref="CF20" si="14">CE20+1</f>
        <v>7</v>
      </c>
      <c r="CG20" s="65">
        <f t="shared" ref="CG20" si="15">CF20+1</f>
        <v>8</v>
      </c>
      <c r="CH20" s="65">
        <f t="shared" ref="CH20" si="16">CG20+1</f>
        <v>9</v>
      </c>
      <c r="CI20" s="65">
        <f t="shared" ref="CI20" si="17">CH20+1</f>
        <v>10</v>
      </c>
      <c r="CJ20" s="65">
        <f t="shared" ref="CJ20" si="18">CI20+1</f>
        <v>11</v>
      </c>
      <c r="CK20" s="65">
        <f t="shared" ref="CK20" si="19">CJ20+1</f>
        <v>12</v>
      </c>
      <c r="CL20" s="65">
        <f t="shared" ref="CL20" si="20">CK20+1</f>
        <v>13</v>
      </c>
      <c r="CM20" s="65">
        <f t="shared" ref="CM20" si="21">CL20+1</f>
        <v>14</v>
      </c>
      <c r="CN20" s="65">
        <f t="shared" ref="CN20" si="22">CM20+1</f>
        <v>15</v>
      </c>
      <c r="CO20" s="237" t="s">
        <v>394</v>
      </c>
      <c r="CQ20" s="237"/>
      <c r="CR20" s="65">
        <v>0</v>
      </c>
      <c r="CS20" s="65">
        <f t="shared" ref="CS20" si="23">CR20+1</f>
        <v>1</v>
      </c>
      <c r="CT20" s="65">
        <f t="shared" ref="CT20" si="24">CS20+1</f>
        <v>2</v>
      </c>
      <c r="CU20" s="65">
        <f t="shared" ref="CU20" si="25">CT20+1</f>
        <v>3</v>
      </c>
      <c r="CV20" s="65">
        <f t="shared" ref="CV20" si="26">CU20+1</f>
        <v>4</v>
      </c>
      <c r="CW20" s="65">
        <f t="shared" ref="CW20" si="27">CV20+1</f>
        <v>5</v>
      </c>
      <c r="CX20" s="65">
        <f t="shared" ref="CX20" si="28">CW20+1</f>
        <v>6</v>
      </c>
      <c r="CY20" s="65">
        <f t="shared" ref="CY20" si="29">CX20+1</f>
        <v>7</v>
      </c>
      <c r="CZ20" s="65">
        <f t="shared" ref="CZ20" si="30">CY20+1</f>
        <v>8</v>
      </c>
      <c r="DA20" s="65">
        <f t="shared" ref="DA20" si="31">CZ20+1</f>
        <v>9</v>
      </c>
      <c r="DB20" s="65">
        <f t="shared" ref="DB20" si="32">DA20+1</f>
        <v>10</v>
      </c>
      <c r="DC20" s="65">
        <f t="shared" ref="DC20" si="33">DB20+1</f>
        <v>11</v>
      </c>
      <c r="DD20" s="65">
        <f t="shared" ref="DD20" si="34">DC20+1</f>
        <v>12</v>
      </c>
      <c r="DE20" s="65">
        <f t="shared" ref="DE20" si="35">DD20+1</f>
        <v>13</v>
      </c>
      <c r="DF20" s="65">
        <f t="shared" ref="DF20" si="36">DE20+1</f>
        <v>14</v>
      </c>
      <c r="DG20" s="65">
        <f t="shared" ref="DG20" si="37">DF20+1</f>
        <v>15</v>
      </c>
      <c r="DH20" s="237" t="s">
        <v>394</v>
      </c>
    </row>
    <row r="21" spans="1:112" x14ac:dyDescent="0.25">
      <c r="A21" s="65">
        <v>0</v>
      </c>
      <c r="B21" s="325"/>
      <c r="C21" s="302"/>
      <c r="D21" s="261"/>
      <c r="E21" s="261"/>
      <c r="F21" s="261"/>
      <c r="G21" s="261"/>
      <c r="H21" s="261"/>
      <c r="I21" s="303"/>
      <c r="J21" s="303"/>
      <c r="K21" s="261"/>
      <c r="L21" s="261"/>
      <c r="M21" s="261"/>
      <c r="N21" s="261"/>
      <c r="O21" s="261"/>
      <c r="P21" s="302"/>
      <c r="Q21" s="323"/>
      <c r="T21" s="65">
        <v>0</v>
      </c>
      <c r="U21" s="325"/>
      <c r="V21" s="302"/>
      <c r="W21" s="261"/>
      <c r="X21" s="261"/>
      <c r="Y21" s="261"/>
      <c r="Z21" s="261"/>
      <c r="AA21" s="261"/>
      <c r="AB21" s="303"/>
      <c r="AC21" s="303"/>
      <c r="AD21" s="261"/>
      <c r="AE21" s="261"/>
      <c r="AF21" s="261"/>
      <c r="AG21" s="261"/>
      <c r="AH21" s="261"/>
      <c r="AI21" s="302"/>
      <c r="AJ21" s="323"/>
      <c r="AL21" s="65">
        <v>0</v>
      </c>
      <c r="AM21" s="325"/>
      <c r="AN21" s="302"/>
      <c r="AO21" s="261"/>
      <c r="AP21" s="261"/>
      <c r="AQ21" s="261"/>
      <c r="AR21" s="261"/>
      <c r="AS21" s="261"/>
      <c r="AT21" s="303"/>
      <c r="AU21" s="303"/>
      <c r="AV21" s="261"/>
      <c r="AW21" s="261"/>
      <c r="AX21" s="261"/>
      <c r="AY21" s="261"/>
      <c r="AZ21" s="261"/>
      <c r="BA21" s="302"/>
      <c r="BB21" s="323"/>
      <c r="BE21" s="65">
        <v>0</v>
      </c>
      <c r="BF21" s="325"/>
      <c r="BG21" s="302"/>
      <c r="BH21" s="261"/>
      <c r="BI21" s="261"/>
      <c r="BJ21" s="261"/>
      <c r="BK21" s="261"/>
      <c r="BL21" s="261"/>
      <c r="BM21" s="303"/>
      <c r="BN21" s="303"/>
      <c r="BO21" s="261"/>
      <c r="BP21" s="261"/>
      <c r="BQ21" s="261"/>
      <c r="BR21" s="261"/>
      <c r="BS21" s="261"/>
      <c r="BT21" s="302"/>
      <c r="BU21" s="323"/>
      <c r="BX21" s="65">
        <v>0</v>
      </c>
      <c r="BY21" s="325"/>
      <c r="BZ21" s="302"/>
      <c r="CA21" s="261"/>
      <c r="CB21" s="261"/>
      <c r="CC21" s="261"/>
      <c r="CD21" s="261"/>
      <c r="CE21" s="261"/>
      <c r="CF21" s="303"/>
      <c r="CG21" s="303"/>
      <c r="CH21" s="261"/>
      <c r="CI21" s="261"/>
      <c r="CJ21" s="261"/>
      <c r="CK21" s="261"/>
      <c r="CL21" s="261"/>
      <c r="CM21" s="302"/>
      <c r="CN21" s="323"/>
      <c r="CQ21" s="65">
        <v>0</v>
      </c>
      <c r="CR21" s="325"/>
      <c r="CS21" s="302"/>
      <c r="CT21" s="261"/>
      <c r="CU21" s="261"/>
      <c r="CV21" s="261"/>
      <c r="CW21" s="261"/>
      <c r="CX21" s="261"/>
      <c r="CY21" s="303"/>
      <c r="CZ21" s="303"/>
      <c r="DA21" s="261"/>
      <c r="DB21" s="261"/>
      <c r="DC21" s="261"/>
      <c r="DD21" s="261"/>
      <c r="DE21" s="261"/>
      <c r="DF21" s="302"/>
      <c r="DG21" s="323"/>
    </row>
    <row r="22" spans="1:112" x14ac:dyDescent="0.25">
      <c r="A22" s="65">
        <f>A21+1</f>
        <v>1</v>
      </c>
      <c r="B22" s="326"/>
      <c r="C22" s="239"/>
      <c r="D22" s="239"/>
      <c r="E22" s="239"/>
      <c r="F22" s="239" t="s">
        <v>362</v>
      </c>
      <c r="G22" s="239"/>
      <c r="H22" s="239"/>
      <c r="I22" s="290"/>
      <c r="J22" s="290"/>
      <c r="K22" s="239"/>
      <c r="L22" s="239"/>
      <c r="M22" s="239"/>
      <c r="N22" s="239" t="s">
        <v>361</v>
      </c>
      <c r="O22" s="239"/>
      <c r="P22" s="239"/>
      <c r="Q22" s="324"/>
      <c r="T22" s="65">
        <f>T21+1</f>
        <v>1</v>
      </c>
      <c r="U22" s="326"/>
      <c r="V22" s="239"/>
      <c r="W22" s="239"/>
      <c r="X22" s="239"/>
      <c r="Y22" s="239"/>
      <c r="Z22" s="239"/>
      <c r="AA22" s="239"/>
      <c r="AB22" s="290"/>
      <c r="AC22" s="290"/>
      <c r="AD22" s="239"/>
      <c r="AE22" s="239"/>
      <c r="AF22" s="239"/>
      <c r="AG22" s="239"/>
      <c r="AH22" s="239"/>
      <c r="AI22" s="239"/>
      <c r="AJ22" s="324"/>
      <c r="AL22" s="65">
        <f>AL21+1</f>
        <v>1</v>
      </c>
      <c r="AM22" s="326"/>
      <c r="AN22" s="239"/>
      <c r="AO22" s="239"/>
      <c r="AP22" s="239"/>
      <c r="AQ22" s="239" t="s">
        <v>362</v>
      </c>
      <c r="AR22" s="239"/>
      <c r="AS22" s="239"/>
      <c r="AT22" s="290"/>
      <c r="AU22" s="290"/>
      <c r="AV22" s="239"/>
      <c r="AW22" s="239"/>
      <c r="AX22" s="239"/>
      <c r="AY22" s="239" t="s">
        <v>361</v>
      </c>
      <c r="AZ22" s="239"/>
      <c r="BA22" s="239"/>
      <c r="BB22" s="324"/>
      <c r="BE22" s="65">
        <f>BE21+1</f>
        <v>1</v>
      </c>
      <c r="BF22" s="326"/>
      <c r="BG22" s="239"/>
      <c r="BH22" s="239"/>
      <c r="BI22" s="239"/>
      <c r="BJ22" s="239" t="s">
        <v>362</v>
      </c>
      <c r="BK22" s="239"/>
      <c r="BL22" s="239"/>
      <c r="BM22" s="290"/>
      <c r="BN22" s="290"/>
      <c r="BO22" s="239"/>
      <c r="BP22" s="239"/>
      <c r="BQ22" s="239"/>
      <c r="BR22" s="239" t="s">
        <v>361</v>
      </c>
      <c r="BS22" s="239"/>
      <c r="BT22" s="239"/>
      <c r="BU22" s="324"/>
      <c r="BX22" s="65">
        <f>BX21+1</f>
        <v>1</v>
      </c>
      <c r="BY22" s="326"/>
      <c r="BZ22" s="239"/>
      <c r="CA22" s="239" t="s">
        <v>362</v>
      </c>
      <c r="CB22" s="239"/>
      <c r="CD22" s="239"/>
      <c r="CE22" s="239"/>
      <c r="CF22" s="290"/>
      <c r="CG22" s="290"/>
      <c r="CI22" s="239"/>
      <c r="CJ22" s="239"/>
      <c r="CM22" s="239" t="s">
        <v>361</v>
      </c>
      <c r="CN22" s="324"/>
      <c r="CQ22" s="65">
        <f>CQ21+1</f>
        <v>1</v>
      </c>
      <c r="CR22" s="326"/>
      <c r="CS22" s="239"/>
      <c r="CT22" s="239" t="s">
        <v>362</v>
      </c>
      <c r="CU22" s="239"/>
      <c r="CW22" s="239"/>
      <c r="CX22" s="239"/>
      <c r="CY22" s="290"/>
      <c r="CZ22" s="290"/>
      <c r="DB22" s="239"/>
      <c r="DC22" s="239"/>
      <c r="DF22" s="239" t="s">
        <v>361</v>
      </c>
      <c r="DG22" s="324"/>
    </row>
    <row r="23" spans="1:112" x14ac:dyDescent="0.25">
      <c r="A23" s="65">
        <f t="shared" ref="A23:A36" si="38">A22+1</f>
        <v>2</v>
      </c>
      <c r="B23" s="263"/>
      <c r="C23" s="239"/>
      <c r="D23" s="268"/>
      <c r="E23" s="268"/>
      <c r="F23" s="268"/>
      <c r="G23" s="268"/>
      <c r="H23" s="268"/>
      <c r="I23" s="268"/>
      <c r="J23" s="268"/>
      <c r="K23" s="268"/>
      <c r="L23" s="268"/>
      <c r="M23" s="268"/>
      <c r="N23" s="268"/>
      <c r="O23" s="268"/>
      <c r="P23" s="239"/>
      <c r="Q23" s="264"/>
      <c r="T23" s="65">
        <f t="shared" ref="T23:T36" si="39">T22+1</f>
        <v>2</v>
      </c>
      <c r="U23" s="263"/>
      <c r="V23" s="239"/>
      <c r="W23" s="268"/>
      <c r="X23" s="268"/>
      <c r="Y23" s="268"/>
      <c r="Z23" s="268"/>
      <c r="AA23" s="268"/>
      <c r="AB23" s="268"/>
      <c r="AC23" s="268"/>
      <c r="AD23" s="268"/>
      <c r="AE23" s="268"/>
      <c r="AF23" s="268"/>
      <c r="AG23" s="268"/>
      <c r="AH23" s="268"/>
      <c r="AI23" s="239"/>
      <c r="AJ23" s="264"/>
      <c r="AL23" s="65">
        <f t="shared" ref="AL23:AL36" si="40">AL22+1</f>
        <v>2</v>
      </c>
      <c r="AM23" s="263"/>
      <c r="AN23" s="239"/>
      <c r="AO23" s="268"/>
      <c r="AP23" s="268"/>
      <c r="AQ23" s="268"/>
      <c r="AR23" s="268"/>
      <c r="AS23" s="268"/>
      <c r="AT23" s="268"/>
      <c r="AU23" s="268"/>
      <c r="AV23" s="268"/>
      <c r="AW23" s="268"/>
      <c r="AX23" s="268"/>
      <c r="AY23" s="268"/>
      <c r="AZ23" s="268"/>
      <c r="BA23" s="239"/>
      <c r="BB23" s="264"/>
      <c r="BE23" s="65">
        <f t="shared" ref="BE23:BE36" si="41">BE22+1</f>
        <v>2</v>
      </c>
      <c r="BF23" s="263"/>
      <c r="BG23" s="239"/>
      <c r="BH23" s="268"/>
      <c r="BI23" s="268"/>
      <c r="BJ23" s="268"/>
      <c r="BK23" s="268"/>
      <c r="BL23" s="268"/>
      <c r="BM23" s="268"/>
      <c r="BN23" s="268"/>
      <c r="BO23" s="268"/>
      <c r="BP23" s="268"/>
      <c r="BQ23" s="268"/>
      <c r="BR23" s="268"/>
      <c r="BS23" s="268"/>
      <c r="BT23" s="239"/>
      <c r="BU23" s="264"/>
      <c r="BX23" s="65">
        <f t="shared" ref="BX23:BX36" si="42">BX22+1</f>
        <v>2</v>
      </c>
      <c r="BY23" s="263"/>
      <c r="BZ23" s="239" t="s">
        <v>364</v>
      </c>
      <c r="CA23" s="269"/>
      <c r="CB23" s="269"/>
      <c r="CC23" s="269"/>
      <c r="CD23" s="269"/>
      <c r="CE23" s="269"/>
      <c r="CF23" s="91"/>
      <c r="CG23" s="91"/>
      <c r="CH23" s="269"/>
      <c r="CI23" s="269"/>
      <c r="CJ23" s="269"/>
      <c r="CK23" s="269"/>
      <c r="CL23" s="269"/>
      <c r="CM23" s="239"/>
      <c r="CN23" s="264"/>
      <c r="CQ23" s="65">
        <f t="shared" ref="CQ23:CQ36" si="43">CQ22+1</f>
        <v>2</v>
      </c>
      <c r="CR23" s="263"/>
      <c r="CS23" s="239" t="s">
        <v>364</v>
      </c>
      <c r="CT23" s="268"/>
      <c r="CU23" s="268"/>
      <c r="CV23" s="268"/>
      <c r="CW23" s="268"/>
      <c r="CX23" s="268"/>
      <c r="CY23" s="268"/>
      <c r="CZ23" s="268"/>
      <c r="DA23" s="268"/>
      <c r="DB23" s="268"/>
      <c r="DC23" s="268"/>
      <c r="DD23" s="268"/>
      <c r="DE23" s="268"/>
      <c r="DF23" s="239"/>
      <c r="DG23" s="264"/>
    </row>
    <row r="24" spans="1:112" x14ac:dyDescent="0.25">
      <c r="A24" s="65">
        <f t="shared" si="38"/>
        <v>3</v>
      </c>
      <c r="B24" s="263"/>
      <c r="C24" s="239"/>
      <c r="D24" s="268"/>
      <c r="E24" s="268"/>
      <c r="F24" s="269"/>
      <c r="G24" s="269"/>
      <c r="H24" s="269"/>
      <c r="I24" s="241"/>
      <c r="J24" s="241"/>
      <c r="K24" s="269"/>
      <c r="L24" s="269"/>
      <c r="M24" s="269"/>
      <c r="N24" s="268"/>
      <c r="O24" s="268"/>
      <c r="P24" s="239"/>
      <c r="Q24" s="264"/>
      <c r="T24" s="65">
        <f t="shared" si="39"/>
        <v>3</v>
      </c>
      <c r="U24" s="263"/>
      <c r="V24" s="239"/>
      <c r="W24" s="268"/>
      <c r="X24" s="329"/>
      <c r="Y24" s="331"/>
      <c r="Z24" s="329"/>
      <c r="AA24" s="268"/>
      <c r="AB24" s="268"/>
      <c r="AC24" s="268"/>
      <c r="AD24" s="268"/>
      <c r="AE24" s="329"/>
      <c r="AF24" s="331"/>
      <c r="AG24" s="329"/>
      <c r="AH24" s="268"/>
      <c r="AI24" s="239"/>
      <c r="AJ24" s="264"/>
      <c r="AL24" s="65">
        <f t="shared" si="40"/>
        <v>3</v>
      </c>
      <c r="AM24" s="263"/>
      <c r="AN24" s="239"/>
      <c r="AO24" s="268"/>
      <c r="AP24" s="268"/>
      <c r="AQ24" s="269"/>
      <c r="AR24" s="268"/>
      <c r="AS24" s="269"/>
      <c r="AT24" s="268"/>
      <c r="AU24" s="269"/>
      <c r="AV24" s="268"/>
      <c r="AW24" s="269"/>
      <c r="AX24" s="268"/>
      <c r="AY24" s="269"/>
      <c r="AZ24" s="268"/>
      <c r="BA24" s="239"/>
      <c r="BB24" s="264"/>
      <c r="BE24" s="65">
        <f t="shared" si="41"/>
        <v>3</v>
      </c>
      <c r="BF24" s="263"/>
      <c r="BG24" s="239"/>
      <c r="BH24" s="268"/>
      <c r="BI24" s="268"/>
      <c r="BJ24" s="268"/>
      <c r="BK24" s="268"/>
      <c r="BL24" s="268"/>
      <c r="BM24" s="268"/>
      <c r="BN24" s="268"/>
      <c r="BO24" s="268"/>
      <c r="BP24" s="268"/>
      <c r="BQ24" s="268"/>
      <c r="BR24" s="268"/>
      <c r="BS24" s="268"/>
      <c r="BT24" s="239"/>
      <c r="BU24" s="264"/>
      <c r="BX24" s="65">
        <f t="shared" si="42"/>
        <v>3</v>
      </c>
      <c r="BY24" s="263"/>
      <c r="BZ24" s="239"/>
      <c r="CA24" s="269"/>
      <c r="CB24" s="269">
        <v>1</v>
      </c>
      <c r="CC24" s="269"/>
      <c r="CD24" s="269"/>
      <c r="CE24" s="269"/>
      <c r="CF24" s="91">
        <v>2</v>
      </c>
      <c r="CG24" s="91"/>
      <c r="CH24" s="269"/>
      <c r="CI24" s="269">
        <v>3</v>
      </c>
      <c r="CJ24" s="269"/>
      <c r="CK24" s="269"/>
      <c r="CL24" s="269"/>
      <c r="CM24" s="239"/>
      <c r="CN24" s="264"/>
      <c r="CQ24" s="65">
        <f t="shared" si="43"/>
        <v>3</v>
      </c>
      <c r="CR24" s="263"/>
      <c r="CS24" s="239"/>
      <c r="CT24" s="268"/>
      <c r="CU24" s="268"/>
      <c r="CV24" s="268"/>
      <c r="CW24" s="268"/>
      <c r="CX24" s="268"/>
      <c r="CY24" s="268"/>
      <c r="CZ24" s="268"/>
      <c r="DA24" s="268"/>
      <c r="DB24" s="268"/>
      <c r="DC24" s="268"/>
      <c r="DD24" s="268"/>
      <c r="DE24" s="268"/>
      <c r="DF24" s="239"/>
      <c r="DG24" s="264"/>
    </row>
    <row r="25" spans="1:112" x14ac:dyDescent="0.25">
      <c r="A25" s="65">
        <f t="shared" si="38"/>
        <v>4</v>
      </c>
      <c r="B25" s="263"/>
      <c r="C25" s="239" t="s">
        <v>364</v>
      </c>
      <c r="D25" s="268"/>
      <c r="E25" s="269"/>
      <c r="F25" s="268"/>
      <c r="G25" s="137"/>
      <c r="H25" s="137"/>
      <c r="I25" s="137"/>
      <c r="J25" s="137"/>
      <c r="K25" s="137"/>
      <c r="L25" s="137"/>
      <c r="M25" s="268"/>
      <c r="N25" s="269"/>
      <c r="O25" s="268"/>
      <c r="P25" s="239"/>
      <c r="Q25" s="264"/>
      <c r="T25" s="65">
        <f t="shared" si="39"/>
        <v>4</v>
      </c>
      <c r="U25" s="263"/>
      <c r="V25" s="239"/>
      <c r="W25" s="268"/>
      <c r="X25" s="331"/>
      <c r="Y25" s="333"/>
      <c r="Z25" s="332"/>
      <c r="AA25" s="137"/>
      <c r="AB25" s="137"/>
      <c r="AC25" s="137"/>
      <c r="AD25" s="137"/>
      <c r="AE25" s="331"/>
      <c r="AF25" s="333"/>
      <c r="AG25" s="332"/>
      <c r="AH25" s="268"/>
      <c r="AI25" s="239"/>
      <c r="AJ25" s="264"/>
      <c r="AL25" s="65">
        <f t="shared" si="40"/>
        <v>4</v>
      </c>
      <c r="AM25" s="263"/>
      <c r="AN25" s="239" t="s">
        <v>364</v>
      </c>
      <c r="AO25" s="268"/>
      <c r="AP25" s="269"/>
      <c r="AQ25" s="269"/>
      <c r="AR25" s="8"/>
      <c r="AS25" s="8"/>
      <c r="AT25" s="8"/>
      <c r="AU25" s="8"/>
      <c r="AV25" s="8"/>
      <c r="AW25" s="8"/>
      <c r="AX25" s="269"/>
      <c r="AY25" s="268"/>
      <c r="AZ25" s="268"/>
      <c r="BA25" s="239"/>
      <c r="BB25" s="264"/>
      <c r="BE25" s="65">
        <f t="shared" si="41"/>
        <v>4</v>
      </c>
      <c r="BF25" s="263"/>
      <c r="BG25" s="239" t="s">
        <v>364</v>
      </c>
      <c r="BH25" s="268"/>
      <c r="BI25" s="268"/>
      <c r="BJ25" s="268"/>
      <c r="BK25" s="137"/>
      <c r="BL25" s="137"/>
      <c r="BM25" s="137"/>
      <c r="BN25" s="137"/>
      <c r="BO25" s="137"/>
      <c r="BP25" s="137"/>
      <c r="BQ25" s="268"/>
      <c r="BR25" s="268"/>
      <c r="BS25" s="268"/>
      <c r="BT25" s="239"/>
      <c r="BU25" s="264"/>
      <c r="BX25" s="65">
        <f t="shared" si="42"/>
        <v>4</v>
      </c>
      <c r="BY25" s="263"/>
      <c r="CA25" s="269"/>
      <c r="CB25" s="269"/>
      <c r="CC25" s="269"/>
      <c r="CD25" s="8"/>
      <c r="CE25" s="8"/>
      <c r="CF25" s="18"/>
      <c r="CG25" s="18"/>
      <c r="CH25" s="8"/>
      <c r="CI25" s="8"/>
      <c r="CJ25" s="269"/>
      <c r="CK25" s="269"/>
      <c r="CL25" s="269"/>
      <c r="CM25" s="239"/>
      <c r="CN25" s="264"/>
      <c r="CQ25" s="65">
        <f t="shared" si="43"/>
        <v>4</v>
      </c>
      <c r="CR25" s="263"/>
      <c r="CT25" s="268"/>
      <c r="CU25" s="268"/>
      <c r="CV25" s="268"/>
      <c r="CW25" s="137"/>
      <c r="CX25" s="137"/>
      <c r="CY25" s="137"/>
      <c r="CZ25" s="137"/>
      <c r="DA25" s="137"/>
      <c r="DB25" s="137"/>
      <c r="DC25" s="268"/>
      <c r="DD25" s="268"/>
      <c r="DE25" s="268"/>
      <c r="DF25" s="239"/>
      <c r="DG25" s="264"/>
    </row>
    <row r="26" spans="1:112" x14ac:dyDescent="0.25">
      <c r="A26" s="65">
        <f t="shared" si="38"/>
        <v>5</v>
      </c>
      <c r="B26" s="263"/>
      <c r="C26" s="239"/>
      <c r="D26" s="268"/>
      <c r="E26" s="269"/>
      <c r="F26" s="268"/>
      <c r="G26" s="8"/>
      <c r="H26" s="8"/>
      <c r="I26" s="268"/>
      <c r="J26" s="137"/>
      <c r="K26" s="8"/>
      <c r="L26" s="8"/>
      <c r="M26" s="268"/>
      <c r="N26" s="269"/>
      <c r="O26" s="268"/>
      <c r="P26" s="239"/>
      <c r="Q26" s="264"/>
      <c r="T26" s="65">
        <f t="shared" si="39"/>
        <v>5</v>
      </c>
      <c r="U26" s="263"/>
      <c r="V26" s="239"/>
      <c r="W26" s="268"/>
      <c r="X26" s="329"/>
      <c r="Y26" s="331"/>
      <c r="Z26" s="330"/>
      <c r="AA26" s="137"/>
      <c r="AB26" s="268"/>
      <c r="AC26" s="137"/>
      <c r="AD26" s="137"/>
      <c r="AE26" s="329"/>
      <c r="AF26" s="331"/>
      <c r="AG26" s="330"/>
      <c r="AH26" s="268"/>
      <c r="AI26" s="239"/>
      <c r="AJ26" s="264"/>
      <c r="AL26" s="65">
        <f t="shared" si="40"/>
        <v>5</v>
      </c>
      <c r="AM26" s="263"/>
      <c r="AN26" s="239"/>
      <c r="AO26" s="268"/>
      <c r="AP26" s="268"/>
      <c r="AQ26" s="269"/>
      <c r="AR26" s="137"/>
      <c r="AS26" s="137"/>
      <c r="AT26" s="268"/>
      <c r="AU26" s="137"/>
      <c r="AV26" s="137"/>
      <c r="AW26" s="137"/>
      <c r="AX26" s="269"/>
      <c r="AY26" s="269"/>
      <c r="AZ26" s="268"/>
      <c r="BA26" s="239"/>
      <c r="BB26" s="264"/>
      <c r="BE26" s="65">
        <f t="shared" si="41"/>
        <v>5</v>
      </c>
      <c r="BF26" s="263"/>
      <c r="BG26" s="239"/>
      <c r="BH26" s="268"/>
      <c r="BI26" s="268"/>
      <c r="BJ26" s="268"/>
      <c r="BK26" s="8"/>
      <c r="BL26" s="8"/>
      <c r="BM26" s="269"/>
      <c r="BN26" s="8"/>
      <c r="BO26" s="8"/>
      <c r="BP26" s="8"/>
      <c r="BQ26" s="268"/>
      <c r="BR26" s="268"/>
      <c r="BS26" s="268"/>
      <c r="BT26" s="239"/>
      <c r="BU26" s="264"/>
      <c r="BX26" s="65">
        <f t="shared" si="42"/>
        <v>5</v>
      </c>
      <c r="BY26" s="263"/>
      <c r="BZ26" s="239"/>
      <c r="CA26" s="269"/>
      <c r="CB26" s="269"/>
      <c r="CC26" s="269"/>
      <c r="CD26" s="8"/>
      <c r="CE26" s="8"/>
      <c r="CF26" s="91"/>
      <c r="CG26" s="18"/>
      <c r="CH26" s="8"/>
      <c r="CI26" s="8"/>
      <c r="CJ26" s="269"/>
      <c r="CK26" s="269"/>
      <c r="CL26" s="269"/>
      <c r="CM26" s="239"/>
      <c r="CN26" s="264"/>
      <c r="CQ26" s="65">
        <f t="shared" si="43"/>
        <v>5</v>
      </c>
      <c r="CR26" s="263"/>
      <c r="CS26" s="239"/>
      <c r="CT26" s="268"/>
      <c r="CU26" s="268"/>
      <c r="CV26" s="268"/>
      <c r="CW26" s="137"/>
      <c r="CX26" s="137"/>
      <c r="CY26" s="268"/>
      <c r="CZ26" s="137"/>
      <c r="DA26" s="137"/>
      <c r="DB26" s="137"/>
      <c r="DC26" s="268"/>
      <c r="DD26" s="268"/>
      <c r="DE26" s="268"/>
      <c r="DF26" s="239"/>
      <c r="DG26" s="264"/>
    </row>
    <row r="27" spans="1:112" x14ac:dyDescent="0.25">
      <c r="A27" s="65">
        <f t="shared" si="38"/>
        <v>6</v>
      </c>
      <c r="B27" s="263"/>
      <c r="C27" s="239"/>
      <c r="D27" s="268"/>
      <c r="E27" s="269"/>
      <c r="F27" s="268"/>
      <c r="G27" s="8"/>
      <c r="H27" s="8"/>
      <c r="I27" s="137"/>
      <c r="J27" s="137"/>
      <c r="K27" s="8"/>
      <c r="L27" s="8"/>
      <c r="M27" s="268"/>
      <c r="N27" s="269"/>
      <c r="O27" s="268"/>
      <c r="P27" s="239"/>
      <c r="Q27" s="264"/>
      <c r="T27" s="65">
        <f t="shared" si="39"/>
        <v>6</v>
      </c>
      <c r="U27" s="263"/>
      <c r="V27" s="239"/>
      <c r="W27" s="268"/>
      <c r="X27" s="268"/>
      <c r="Y27" s="268"/>
      <c r="Z27" s="137"/>
      <c r="AA27" s="137"/>
      <c r="AB27" s="137"/>
      <c r="AC27" s="137"/>
      <c r="AD27" s="137"/>
      <c r="AE27" s="137"/>
      <c r="AF27" s="268"/>
      <c r="AG27" s="268"/>
      <c r="AH27" s="268"/>
      <c r="AI27" s="239"/>
      <c r="AJ27" s="264"/>
      <c r="AL27" s="65">
        <f t="shared" si="40"/>
        <v>6</v>
      </c>
      <c r="AM27" s="263"/>
      <c r="AN27" s="239"/>
      <c r="AO27" s="268"/>
      <c r="AP27" s="269"/>
      <c r="AQ27" s="269"/>
      <c r="AR27" s="137"/>
      <c r="AS27" s="137"/>
      <c r="AT27" s="137"/>
      <c r="AU27" s="137"/>
      <c r="AV27" s="137"/>
      <c r="AW27" s="137"/>
      <c r="AX27" s="269"/>
      <c r="AY27" s="268"/>
      <c r="AZ27" s="268"/>
      <c r="BA27" s="239"/>
      <c r="BB27" s="264"/>
      <c r="BE27" s="65">
        <f t="shared" si="41"/>
        <v>6</v>
      </c>
      <c r="BF27" s="263"/>
      <c r="BG27" s="239"/>
      <c r="BH27" s="268"/>
      <c r="BI27" s="268"/>
      <c r="BJ27" s="268"/>
      <c r="BK27" s="8"/>
      <c r="BL27" s="137"/>
      <c r="BM27" s="137"/>
      <c r="BN27" s="137"/>
      <c r="BO27" s="137"/>
      <c r="BP27" s="8"/>
      <c r="BQ27" s="268"/>
      <c r="BR27" s="268"/>
      <c r="BS27" s="268"/>
      <c r="BT27" s="239"/>
      <c r="BU27" s="264"/>
      <c r="BX27" s="65">
        <f t="shared" si="42"/>
        <v>6</v>
      </c>
      <c r="BY27" s="263"/>
      <c r="BZ27" s="239"/>
      <c r="CA27" s="269"/>
      <c r="CB27" s="269"/>
      <c r="CC27" s="269"/>
      <c r="CD27" s="8"/>
      <c r="CE27" s="8"/>
      <c r="CF27" s="18"/>
      <c r="CG27" s="18"/>
      <c r="CH27" s="8"/>
      <c r="CI27" s="8"/>
      <c r="CJ27" s="269"/>
      <c r="CK27" s="269"/>
      <c r="CL27" s="269"/>
      <c r="CM27" s="239"/>
      <c r="CN27" s="264"/>
      <c r="CQ27" s="65">
        <f t="shared" si="43"/>
        <v>6</v>
      </c>
      <c r="CR27" s="263"/>
      <c r="CS27" s="239"/>
      <c r="CT27" s="268"/>
      <c r="CU27" s="268"/>
      <c r="CV27" s="268"/>
      <c r="CW27" s="137"/>
      <c r="CX27" s="137"/>
      <c r="CY27" s="137"/>
      <c r="CZ27" s="137"/>
      <c r="DA27" s="137"/>
      <c r="DB27" s="137"/>
      <c r="DC27" s="268"/>
      <c r="DD27" s="268"/>
      <c r="DE27" s="268"/>
      <c r="DF27" s="239"/>
      <c r="DG27" s="264"/>
    </row>
    <row r="28" spans="1:112" x14ac:dyDescent="0.25">
      <c r="A28" s="65">
        <f t="shared" si="38"/>
        <v>7</v>
      </c>
      <c r="B28" s="257"/>
      <c r="C28" s="214"/>
      <c r="D28" s="137"/>
      <c r="E28" s="147"/>
      <c r="F28" s="137"/>
      <c r="G28" s="137"/>
      <c r="H28" s="137"/>
      <c r="I28" s="137"/>
      <c r="J28" s="137"/>
      <c r="K28" s="137"/>
      <c r="L28" s="137"/>
      <c r="M28" s="137"/>
      <c r="N28" s="147"/>
      <c r="O28" s="137"/>
      <c r="P28" s="214"/>
      <c r="Q28" s="258"/>
      <c r="T28" s="65">
        <f t="shared" si="39"/>
        <v>7</v>
      </c>
      <c r="U28" s="257"/>
      <c r="V28" s="214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214"/>
      <c r="AJ28" s="258"/>
      <c r="AL28" s="65">
        <f t="shared" si="40"/>
        <v>7</v>
      </c>
      <c r="AM28" s="257"/>
      <c r="AN28" s="214"/>
      <c r="AO28" s="137"/>
      <c r="AP28" s="137"/>
      <c r="AQ28" s="8"/>
      <c r="AR28" s="137"/>
      <c r="AS28" s="137"/>
      <c r="AT28" s="137"/>
      <c r="AU28" s="137"/>
      <c r="AV28" s="137"/>
      <c r="AW28" s="137"/>
      <c r="AX28" s="8"/>
      <c r="AY28" s="8"/>
      <c r="AZ28" s="137"/>
      <c r="BA28" s="214"/>
      <c r="BB28" s="258"/>
      <c r="BE28" s="65">
        <f t="shared" si="41"/>
        <v>7</v>
      </c>
      <c r="BF28" s="257"/>
      <c r="BG28" s="214"/>
      <c r="BH28" s="137"/>
      <c r="BI28" s="137"/>
      <c r="BJ28" s="137"/>
      <c r="BK28" s="8"/>
      <c r="BL28" s="137"/>
      <c r="BM28" s="137"/>
      <c r="BN28" s="137"/>
      <c r="BO28" s="137"/>
      <c r="BP28" s="8"/>
      <c r="BQ28" s="137"/>
      <c r="BR28" s="137"/>
      <c r="BS28" s="137"/>
      <c r="BT28" s="214"/>
      <c r="BU28" s="258"/>
      <c r="BX28" s="65">
        <f t="shared" si="42"/>
        <v>7</v>
      </c>
      <c r="BY28" s="257"/>
      <c r="BZ28" s="214"/>
      <c r="CA28" s="18"/>
      <c r="CB28" s="18">
        <v>1</v>
      </c>
      <c r="CC28" s="18"/>
      <c r="CD28" s="18"/>
      <c r="CE28" s="18"/>
      <c r="CF28" s="137"/>
      <c r="CG28" s="137"/>
      <c r="CH28" s="18"/>
      <c r="CI28" s="18">
        <v>3</v>
      </c>
      <c r="CJ28" s="18"/>
      <c r="CK28" s="18"/>
      <c r="CL28" s="18"/>
      <c r="CM28" s="214"/>
      <c r="CN28" s="258"/>
      <c r="CQ28" s="65">
        <f t="shared" si="43"/>
        <v>7</v>
      </c>
      <c r="CR28" s="257"/>
      <c r="CS28" s="214"/>
      <c r="CT28" s="137"/>
      <c r="CU28" s="137"/>
      <c r="CV28" s="137"/>
      <c r="CW28" s="137"/>
      <c r="CX28" s="137"/>
      <c r="CY28" s="137"/>
      <c r="CZ28" s="137"/>
      <c r="DA28" s="137"/>
      <c r="DB28" s="137"/>
      <c r="DC28" s="137"/>
      <c r="DD28" s="137"/>
      <c r="DE28" s="137"/>
      <c r="DF28" s="214"/>
      <c r="DG28" s="258"/>
    </row>
    <row r="29" spans="1:112" x14ac:dyDescent="0.25">
      <c r="A29" s="65">
        <f t="shared" si="38"/>
        <v>8</v>
      </c>
      <c r="B29" s="327"/>
      <c r="C29" s="290"/>
      <c r="D29" s="268"/>
      <c r="E29" s="241"/>
      <c r="F29" s="268"/>
      <c r="G29" s="137"/>
      <c r="H29" s="137"/>
      <c r="I29" s="137"/>
      <c r="J29" s="137"/>
      <c r="K29" s="137"/>
      <c r="L29" s="137"/>
      <c r="M29" s="268"/>
      <c r="N29" s="241"/>
      <c r="O29" s="268"/>
      <c r="P29" s="290"/>
      <c r="Q29" s="298"/>
      <c r="T29" s="65">
        <f t="shared" si="39"/>
        <v>8</v>
      </c>
      <c r="U29" s="327"/>
      <c r="V29" s="290"/>
      <c r="W29" s="268"/>
      <c r="X29" s="268"/>
      <c r="Y29" s="268"/>
      <c r="Z29" s="137"/>
      <c r="AA29" s="137"/>
      <c r="AB29" s="137"/>
      <c r="AC29" s="137"/>
      <c r="AD29" s="137"/>
      <c r="AE29" s="137"/>
      <c r="AF29" s="268"/>
      <c r="AG29" s="268"/>
      <c r="AH29" s="268"/>
      <c r="AI29" s="290"/>
      <c r="AJ29" s="298"/>
      <c r="AL29" s="65">
        <f t="shared" si="40"/>
        <v>8</v>
      </c>
      <c r="AM29" s="327"/>
      <c r="AN29" s="290"/>
      <c r="AO29" s="268"/>
      <c r="AP29" s="269"/>
      <c r="AQ29" s="269"/>
      <c r="AR29" s="137"/>
      <c r="AS29" s="137"/>
      <c r="AT29" s="137"/>
      <c r="AU29" s="137"/>
      <c r="AV29" s="137"/>
      <c r="AW29" s="137"/>
      <c r="AX29" s="269"/>
      <c r="AY29" s="268"/>
      <c r="AZ29" s="268"/>
      <c r="BA29" s="290"/>
      <c r="BB29" s="298"/>
      <c r="BE29" s="65">
        <f t="shared" si="41"/>
        <v>8</v>
      </c>
      <c r="BF29" s="327"/>
      <c r="BG29" s="290"/>
      <c r="BH29" s="268"/>
      <c r="BI29" s="268"/>
      <c r="BJ29" s="268"/>
      <c r="BK29" s="8"/>
      <c r="BL29" s="137"/>
      <c r="BM29" s="137"/>
      <c r="BN29" s="137"/>
      <c r="BO29" s="137"/>
      <c r="BP29" s="8"/>
      <c r="BQ29" s="268"/>
      <c r="BR29" s="268"/>
      <c r="BS29" s="268"/>
      <c r="BT29" s="290"/>
      <c r="BU29" s="298"/>
      <c r="BX29" s="65">
        <f t="shared" si="42"/>
        <v>8</v>
      </c>
      <c r="BY29" s="327"/>
      <c r="BZ29" s="290"/>
      <c r="CA29" s="91"/>
      <c r="CB29" s="91"/>
      <c r="CC29" s="91"/>
      <c r="CD29" s="18"/>
      <c r="CE29" s="18"/>
      <c r="CF29" s="137"/>
      <c r="CG29" s="137"/>
      <c r="CH29" s="18"/>
      <c r="CI29" s="18"/>
      <c r="CJ29" s="91"/>
      <c r="CK29" s="91"/>
      <c r="CL29" s="91"/>
      <c r="CM29" s="290"/>
      <c r="CN29" s="298"/>
      <c r="CQ29" s="65">
        <f t="shared" si="43"/>
        <v>8</v>
      </c>
      <c r="CR29" s="327"/>
      <c r="CS29" s="290"/>
      <c r="CT29" s="268"/>
      <c r="CU29" s="268"/>
      <c r="CV29" s="268"/>
      <c r="CW29" s="137"/>
      <c r="CX29" s="137"/>
      <c r="CY29" s="137"/>
      <c r="CZ29" s="137"/>
      <c r="DA29" s="137"/>
      <c r="DB29" s="137"/>
      <c r="DC29" s="268"/>
      <c r="DD29" s="268"/>
      <c r="DE29" s="268"/>
      <c r="DF29" s="290"/>
      <c r="DG29" s="298"/>
    </row>
    <row r="30" spans="1:112" x14ac:dyDescent="0.25">
      <c r="A30" s="65">
        <f t="shared" si="38"/>
        <v>9</v>
      </c>
      <c r="B30" s="263"/>
      <c r="C30" s="239"/>
      <c r="D30" s="137"/>
      <c r="E30" s="8"/>
      <c r="F30" s="137"/>
      <c r="G30" s="8"/>
      <c r="H30" s="8"/>
      <c r="I30" s="137"/>
      <c r="J30" s="137"/>
      <c r="K30" s="8"/>
      <c r="L30" s="8"/>
      <c r="M30" s="137"/>
      <c r="N30" s="8"/>
      <c r="O30" s="137"/>
      <c r="P30" s="239"/>
      <c r="Q30" s="264"/>
      <c r="T30" s="65">
        <f t="shared" si="39"/>
        <v>9</v>
      </c>
      <c r="U30" s="263"/>
      <c r="V30" s="239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239"/>
      <c r="AJ30" s="264"/>
      <c r="AL30" s="65">
        <f t="shared" si="40"/>
        <v>9</v>
      </c>
      <c r="AM30" s="263"/>
      <c r="AN30" s="239"/>
      <c r="AO30" s="137"/>
      <c r="AP30" s="137"/>
      <c r="AQ30" s="8"/>
      <c r="AR30" s="137"/>
      <c r="AS30" s="137"/>
      <c r="AT30" s="137"/>
      <c r="AU30" s="137"/>
      <c r="AV30" s="137"/>
      <c r="AW30" s="137"/>
      <c r="AX30" s="8"/>
      <c r="AY30" s="8"/>
      <c r="AZ30" s="137"/>
      <c r="BA30" s="239"/>
      <c r="BB30" s="264"/>
      <c r="BE30" s="65">
        <f t="shared" si="41"/>
        <v>9</v>
      </c>
      <c r="BF30" s="263"/>
      <c r="BG30" s="239"/>
      <c r="BH30" s="137"/>
      <c r="BI30" s="137"/>
      <c r="BJ30" s="137"/>
      <c r="BK30" s="8"/>
      <c r="BL30" s="137"/>
      <c r="BM30" s="137"/>
      <c r="BN30" s="137"/>
      <c r="BO30" s="137"/>
      <c r="BP30" s="8"/>
      <c r="BQ30" s="137"/>
      <c r="BR30" s="137"/>
      <c r="BS30" s="137"/>
      <c r="BT30" s="239"/>
      <c r="BU30" s="264"/>
      <c r="BX30" s="65">
        <f t="shared" si="42"/>
        <v>9</v>
      </c>
      <c r="BY30" s="263"/>
      <c r="BZ30" s="239"/>
      <c r="CA30" s="8"/>
      <c r="CB30" s="8"/>
      <c r="CC30" s="8"/>
      <c r="CD30" s="8"/>
      <c r="CE30" s="8"/>
      <c r="CF30" s="18"/>
      <c r="CG30" s="18"/>
      <c r="CH30" s="8"/>
      <c r="CI30" s="8"/>
      <c r="CJ30" s="8"/>
      <c r="CK30" s="8"/>
      <c r="CL30" s="8"/>
      <c r="CM30" s="239"/>
      <c r="CN30" s="264"/>
      <c r="CQ30" s="65">
        <f t="shared" si="43"/>
        <v>9</v>
      </c>
      <c r="CR30" s="263"/>
      <c r="CS30" s="239"/>
      <c r="CT30" s="137"/>
      <c r="CU30" s="137"/>
      <c r="CV30" s="137"/>
      <c r="CW30" s="137"/>
      <c r="CX30" s="137"/>
      <c r="CY30" s="137"/>
      <c r="CZ30" s="137"/>
      <c r="DA30" s="137"/>
      <c r="DB30" s="137"/>
      <c r="DC30" s="137"/>
      <c r="DD30" s="137"/>
      <c r="DE30" s="137"/>
      <c r="DF30" s="239"/>
      <c r="DG30" s="264"/>
    </row>
    <row r="31" spans="1:112" x14ac:dyDescent="0.25">
      <c r="A31" s="65">
        <f t="shared" si="38"/>
        <v>10</v>
      </c>
      <c r="B31" s="263"/>
      <c r="C31" s="239"/>
      <c r="D31" s="268"/>
      <c r="E31" s="269"/>
      <c r="F31" s="268"/>
      <c r="G31" s="269"/>
      <c r="H31" s="269"/>
      <c r="I31" s="268"/>
      <c r="J31" s="268"/>
      <c r="K31" s="269"/>
      <c r="L31" s="269"/>
      <c r="M31" s="268"/>
      <c r="N31" s="269"/>
      <c r="O31" s="268"/>
      <c r="P31" s="239"/>
      <c r="Q31" s="264"/>
      <c r="T31" s="65">
        <f t="shared" si="39"/>
        <v>10</v>
      </c>
      <c r="U31" s="263"/>
      <c r="V31" s="239"/>
      <c r="W31" s="268"/>
      <c r="X31" s="329"/>
      <c r="Y31" s="331"/>
      <c r="Z31" s="329"/>
      <c r="AA31" s="268"/>
      <c r="AB31" s="268"/>
      <c r="AC31" s="268"/>
      <c r="AD31" s="268"/>
      <c r="AE31" s="329"/>
      <c r="AF31" s="331"/>
      <c r="AG31" s="329"/>
      <c r="AH31" s="268"/>
      <c r="AI31" s="239"/>
      <c r="AJ31" s="264"/>
      <c r="AL31" s="65">
        <f t="shared" si="40"/>
        <v>10</v>
      </c>
      <c r="AM31" s="263"/>
      <c r="AN31" s="239"/>
      <c r="AO31" s="268"/>
      <c r="AP31" s="269"/>
      <c r="AQ31" s="269"/>
      <c r="AR31" s="268"/>
      <c r="AS31" s="268"/>
      <c r="AT31" s="268"/>
      <c r="AU31" s="268"/>
      <c r="AV31" s="268"/>
      <c r="AW31" s="268"/>
      <c r="AX31" s="269"/>
      <c r="AY31" s="268"/>
      <c r="AZ31" s="268"/>
      <c r="BA31" s="239"/>
      <c r="BB31" s="264"/>
      <c r="BE31" s="65">
        <f t="shared" si="41"/>
        <v>10</v>
      </c>
      <c r="BF31" s="263"/>
      <c r="BG31" s="239"/>
      <c r="BH31" s="268"/>
      <c r="BI31" s="268"/>
      <c r="BJ31" s="268"/>
      <c r="BK31" s="269"/>
      <c r="BL31" s="269"/>
      <c r="BM31" s="269"/>
      <c r="BN31" s="269"/>
      <c r="BO31" s="269"/>
      <c r="BP31" s="269"/>
      <c r="BQ31" s="268"/>
      <c r="BR31" s="268"/>
      <c r="BS31" s="268"/>
      <c r="BT31" s="239"/>
      <c r="BU31" s="264"/>
      <c r="BX31" s="65">
        <f t="shared" si="42"/>
        <v>10</v>
      </c>
      <c r="BY31" s="263"/>
      <c r="BZ31" s="239"/>
      <c r="CA31" s="269"/>
      <c r="CB31" s="269">
        <v>2</v>
      </c>
      <c r="CC31" s="269"/>
      <c r="CD31" s="269"/>
      <c r="CE31" s="269"/>
      <c r="CF31" s="91">
        <v>4</v>
      </c>
      <c r="CG31" s="91"/>
      <c r="CH31" s="269"/>
      <c r="CI31" s="269">
        <v>4</v>
      </c>
      <c r="CJ31" s="269"/>
      <c r="CK31" s="269"/>
      <c r="CL31" s="269"/>
      <c r="CM31" s="239"/>
      <c r="CN31" s="264"/>
      <c r="CQ31" s="65">
        <f t="shared" si="43"/>
        <v>10</v>
      </c>
      <c r="CR31" s="263"/>
      <c r="CS31" s="239"/>
      <c r="CT31" s="268"/>
      <c r="CU31" s="268"/>
      <c r="CV31" s="268"/>
      <c r="CW31" s="268"/>
      <c r="CX31" s="268"/>
      <c r="CY31" s="268"/>
      <c r="CZ31" s="268"/>
      <c r="DA31" s="268"/>
      <c r="DB31" s="268"/>
      <c r="DC31" s="268"/>
      <c r="DD31" s="268"/>
      <c r="DE31" s="268"/>
      <c r="DF31" s="239"/>
      <c r="DG31" s="264"/>
    </row>
    <row r="32" spans="1:112" x14ac:dyDescent="0.25">
      <c r="A32" s="65">
        <f t="shared" si="38"/>
        <v>11</v>
      </c>
      <c r="B32" s="263"/>
      <c r="C32" s="239"/>
      <c r="D32" s="268"/>
      <c r="E32" s="269"/>
      <c r="F32" s="268"/>
      <c r="G32" s="268"/>
      <c r="H32" s="268"/>
      <c r="I32" s="268"/>
      <c r="J32" s="268"/>
      <c r="K32" s="268"/>
      <c r="L32" s="268"/>
      <c r="M32" s="268"/>
      <c r="N32" s="269"/>
      <c r="O32" s="268"/>
      <c r="P32" s="239"/>
      <c r="Q32" s="264"/>
      <c r="T32" s="65">
        <f t="shared" si="39"/>
        <v>11</v>
      </c>
      <c r="U32" s="263"/>
      <c r="V32" s="239"/>
      <c r="W32" s="268"/>
      <c r="X32" s="331"/>
      <c r="Y32" s="333"/>
      <c r="Z32" s="332"/>
      <c r="AA32" s="268"/>
      <c r="AB32" s="268"/>
      <c r="AC32" s="268"/>
      <c r="AD32" s="268"/>
      <c r="AE32" s="331"/>
      <c r="AF32" s="333"/>
      <c r="AG32" s="332"/>
      <c r="AH32" s="268"/>
      <c r="AI32" s="239"/>
      <c r="AJ32" s="264"/>
      <c r="AL32" s="65">
        <f t="shared" si="40"/>
        <v>11</v>
      </c>
      <c r="AM32" s="263"/>
      <c r="AN32" s="239"/>
      <c r="AO32" s="268"/>
      <c r="AP32" s="268"/>
      <c r="AQ32" s="269"/>
      <c r="AR32" s="269"/>
      <c r="AS32" s="269"/>
      <c r="AT32" s="269"/>
      <c r="AU32" s="269"/>
      <c r="AV32" s="269"/>
      <c r="AW32" s="269"/>
      <c r="AX32" s="269"/>
      <c r="AY32" s="269"/>
      <c r="AZ32" s="268"/>
      <c r="BA32" s="239"/>
      <c r="BB32" s="264"/>
      <c r="BE32" s="65">
        <f t="shared" si="41"/>
        <v>11</v>
      </c>
      <c r="BF32" s="263"/>
      <c r="BG32" s="239"/>
      <c r="BH32" s="268"/>
      <c r="BI32" s="268"/>
      <c r="BJ32" s="268"/>
      <c r="BK32" s="268"/>
      <c r="BL32" s="268"/>
      <c r="BM32" s="268"/>
      <c r="BN32" s="268"/>
      <c r="BO32" s="268"/>
      <c r="BP32" s="268"/>
      <c r="BQ32" s="268"/>
      <c r="BR32" s="268"/>
      <c r="BS32" s="268"/>
      <c r="BT32" s="239"/>
      <c r="BU32" s="264"/>
      <c r="BX32" s="65">
        <f t="shared" si="42"/>
        <v>11</v>
      </c>
      <c r="BY32" s="263"/>
      <c r="BZ32" s="239"/>
      <c r="CA32" s="269"/>
      <c r="CB32" s="269"/>
      <c r="CC32" s="269"/>
      <c r="CD32" s="269"/>
      <c r="CE32" s="269"/>
      <c r="CF32" s="91"/>
      <c r="CG32" s="91"/>
      <c r="CH32" s="269"/>
      <c r="CI32" s="269"/>
      <c r="CJ32" s="269"/>
      <c r="CK32" s="269"/>
      <c r="CL32" s="269"/>
      <c r="CM32" s="239"/>
      <c r="CN32" s="264"/>
      <c r="CQ32" s="65">
        <f t="shared" si="43"/>
        <v>11</v>
      </c>
      <c r="CR32" s="263"/>
      <c r="CS32" s="239"/>
      <c r="CT32" s="268"/>
      <c r="CU32" s="268"/>
      <c r="CV32" s="268"/>
      <c r="CW32" s="268"/>
      <c r="CX32" s="268"/>
      <c r="CY32" s="268"/>
      <c r="CZ32" s="268"/>
      <c r="DA32" s="268"/>
      <c r="DB32" s="268"/>
      <c r="DC32" s="268"/>
      <c r="DD32" s="268"/>
      <c r="DE32" s="268"/>
      <c r="DF32" s="239"/>
      <c r="DG32" s="264"/>
    </row>
    <row r="33" spans="1:111" x14ac:dyDescent="0.25">
      <c r="A33" s="65">
        <f t="shared" si="38"/>
        <v>12</v>
      </c>
      <c r="B33" s="263"/>
      <c r="C33" s="239" t="s">
        <v>363</v>
      </c>
      <c r="D33" s="268"/>
      <c r="E33" s="268"/>
      <c r="F33" s="269"/>
      <c r="G33" s="269"/>
      <c r="H33" s="269"/>
      <c r="I33" s="241"/>
      <c r="J33" s="241"/>
      <c r="K33" s="269"/>
      <c r="L33" s="269"/>
      <c r="M33" s="269"/>
      <c r="N33" s="268"/>
      <c r="O33" s="268"/>
      <c r="P33" s="239"/>
      <c r="Q33" s="264"/>
      <c r="T33" s="65">
        <f t="shared" si="39"/>
        <v>12</v>
      </c>
      <c r="U33" s="263"/>
      <c r="V33" s="239"/>
      <c r="W33" s="268"/>
      <c r="X33" s="329"/>
      <c r="Y33" s="331"/>
      <c r="Z33" s="330"/>
      <c r="AA33" s="268"/>
      <c r="AB33" s="268"/>
      <c r="AC33" s="268"/>
      <c r="AD33" s="268"/>
      <c r="AE33" s="329"/>
      <c r="AF33" s="331"/>
      <c r="AG33" s="330"/>
      <c r="AH33" s="268"/>
      <c r="AI33" s="239"/>
      <c r="AJ33" s="264"/>
      <c r="AL33" s="65">
        <f t="shared" si="40"/>
        <v>12</v>
      </c>
      <c r="AM33" s="263"/>
      <c r="AN33" s="239" t="s">
        <v>363</v>
      </c>
      <c r="AO33" s="268"/>
      <c r="AP33" s="269"/>
      <c r="AQ33" s="268"/>
      <c r="AR33" s="269"/>
      <c r="AS33" s="268"/>
      <c r="AT33" s="269"/>
      <c r="AU33" s="268"/>
      <c r="AV33" s="269"/>
      <c r="AW33" s="268"/>
      <c r="AX33" s="269"/>
      <c r="AY33" s="268"/>
      <c r="AZ33" s="268"/>
      <c r="BA33" s="239"/>
      <c r="BB33" s="264"/>
      <c r="BE33" s="65">
        <f t="shared" si="41"/>
        <v>12</v>
      </c>
      <c r="BF33" s="263"/>
      <c r="BG33" s="239" t="s">
        <v>363</v>
      </c>
      <c r="BH33" s="268"/>
      <c r="BI33" s="268"/>
      <c r="BJ33" s="268"/>
      <c r="BK33" s="268"/>
      <c r="BL33" s="268"/>
      <c r="BM33" s="268"/>
      <c r="BN33" s="268"/>
      <c r="BO33" s="268"/>
      <c r="BP33" s="268"/>
      <c r="BQ33" s="268"/>
      <c r="BR33" s="268"/>
      <c r="BS33" s="268"/>
      <c r="BT33" s="239"/>
      <c r="BU33" s="264"/>
      <c r="BX33" s="65">
        <f t="shared" si="42"/>
        <v>12</v>
      </c>
      <c r="BY33" s="263"/>
      <c r="CA33" s="269"/>
      <c r="CB33" s="269"/>
      <c r="CC33" s="269"/>
      <c r="CD33" s="269"/>
      <c r="CE33" s="269"/>
      <c r="CF33" s="91"/>
      <c r="CG33" s="91"/>
      <c r="CH33" s="269"/>
      <c r="CI33" s="269"/>
      <c r="CJ33" s="269"/>
      <c r="CK33" s="269"/>
      <c r="CL33" s="269"/>
      <c r="CM33" s="239"/>
      <c r="CN33" s="264"/>
      <c r="CQ33" s="65">
        <f t="shared" si="43"/>
        <v>12</v>
      </c>
      <c r="CR33" s="263"/>
      <c r="CT33" s="268"/>
      <c r="CU33" s="268"/>
      <c r="CV33" s="268"/>
      <c r="CW33" s="268"/>
      <c r="CX33" s="268"/>
      <c r="CY33" s="268"/>
      <c r="CZ33" s="268"/>
      <c r="DA33" s="268"/>
      <c r="DB33" s="268"/>
      <c r="DC33" s="268"/>
      <c r="DD33" s="268"/>
      <c r="DE33" s="268"/>
      <c r="DF33" s="239"/>
      <c r="DG33" s="264"/>
    </row>
    <row r="34" spans="1:111" x14ac:dyDescent="0.25">
      <c r="A34" s="65">
        <f t="shared" si="38"/>
        <v>13</v>
      </c>
      <c r="B34" s="263"/>
      <c r="C34" s="239"/>
      <c r="D34" s="268"/>
      <c r="E34" s="268"/>
      <c r="F34" s="268"/>
      <c r="G34" s="268"/>
      <c r="H34" s="268"/>
      <c r="I34" s="268"/>
      <c r="J34" s="268"/>
      <c r="K34" s="268"/>
      <c r="L34" s="268"/>
      <c r="M34" s="268"/>
      <c r="N34" s="268"/>
      <c r="O34" s="268"/>
      <c r="P34" s="239"/>
      <c r="Q34" s="264"/>
      <c r="T34" s="65">
        <f t="shared" si="39"/>
        <v>13</v>
      </c>
      <c r="U34" s="263"/>
      <c r="V34" s="239"/>
      <c r="W34" s="268"/>
      <c r="X34" s="268"/>
      <c r="Y34" s="268"/>
      <c r="Z34" s="268"/>
      <c r="AA34" s="268"/>
      <c r="AB34" s="268"/>
      <c r="AC34" s="268"/>
      <c r="AD34" s="268"/>
      <c r="AE34" s="268"/>
      <c r="AF34" s="268"/>
      <c r="AG34" s="268"/>
      <c r="AH34" s="268"/>
      <c r="AI34" s="239"/>
      <c r="AJ34" s="264"/>
      <c r="AL34" s="65">
        <f t="shared" si="40"/>
        <v>13</v>
      </c>
      <c r="AM34" s="263"/>
      <c r="AN34" s="239"/>
      <c r="AO34" s="268"/>
      <c r="AP34" s="268"/>
      <c r="AQ34" s="268"/>
      <c r="AR34" s="268"/>
      <c r="AS34" s="268"/>
      <c r="AT34" s="268"/>
      <c r="AU34" s="268"/>
      <c r="AV34" s="268"/>
      <c r="AW34" s="268"/>
      <c r="AX34" s="268"/>
      <c r="AY34" s="268"/>
      <c r="AZ34" s="268"/>
      <c r="BA34" s="239"/>
      <c r="BB34" s="264"/>
      <c r="BE34" s="65">
        <f t="shared" si="41"/>
        <v>13</v>
      </c>
      <c r="BF34" s="263"/>
      <c r="BG34" s="239"/>
      <c r="BH34" s="268"/>
      <c r="BI34" s="268"/>
      <c r="BJ34" s="268"/>
      <c r="BK34" s="268"/>
      <c r="BL34" s="268"/>
      <c r="BM34" s="268"/>
      <c r="BN34" s="268"/>
      <c r="BO34" s="268"/>
      <c r="BP34" s="268"/>
      <c r="BQ34" s="268"/>
      <c r="BR34" s="268"/>
      <c r="BS34" s="268"/>
      <c r="BT34" s="239"/>
      <c r="BU34" s="264"/>
      <c r="BX34" s="65">
        <f t="shared" si="42"/>
        <v>13</v>
      </c>
      <c r="BY34" s="263"/>
      <c r="BZ34" s="239"/>
      <c r="CA34" s="269"/>
      <c r="CB34" s="269"/>
      <c r="CC34" s="269"/>
      <c r="CD34" s="269"/>
      <c r="CE34" s="269"/>
      <c r="CF34" s="91"/>
      <c r="CG34" s="91"/>
      <c r="CH34" s="269"/>
      <c r="CI34" s="269"/>
      <c r="CJ34" s="269"/>
      <c r="CK34" s="269"/>
      <c r="CL34" s="269"/>
      <c r="CM34" s="239"/>
      <c r="CN34" s="264"/>
      <c r="CQ34" s="65">
        <f t="shared" si="43"/>
        <v>13</v>
      </c>
      <c r="CR34" s="263"/>
      <c r="CS34" s="239"/>
      <c r="CT34" s="268"/>
      <c r="CU34" s="268"/>
      <c r="CV34" s="268"/>
      <c r="CW34" s="268"/>
      <c r="CX34" s="268"/>
      <c r="CY34" s="268"/>
      <c r="CZ34" s="268"/>
      <c r="DA34" s="268"/>
      <c r="DB34" s="268"/>
      <c r="DC34" s="268"/>
      <c r="DD34" s="268"/>
      <c r="DE34" s="268"/>
      <c r="DF34" s="239"/>
      <c r="DG34" s="264"/>
    </row>
    <row r="35" spans="1:111" x14ac:dyDescent="0.25">
      <c r="A35" s="65">
        <f t="shared" si="38"/>
        <v>14</v>
      </c>
      <c r="B35" s="115"/>
      <c r="C35" s="17"/>
      <c r="D35" s="239"/>
      <c r="E35" s="239"/>
      <c r="F35" s="239"/>
      <c r="G35" s="17"/>
      <c r="H35" s="17"/>
      <c r="I35" s="214"/>
      <c r="J35" s="214"/>
      <c r="K35" s="17"/>
      <c r="L35" s="17"/>
      <c r="M35" s="239"/>
      <c r="N35" s="239"/>
      <c r="O35" s="239"/>
      <c r="P35" s="17"/>
      <c r="Q35" s="118"/>
      <c r="T35" s="65">
        <f t="shared" si="39"/>
        <v>14</v>
      </c>
      <c r="U35" s="115"/>
      <c r="V35" s="17"/>
      <c r="W35" s="239"/>
      <c r="X35" s="239"/>
      <c r="Y35" s="239"/>
      <c r="Z35" s="17"/>
      <c r="AA35" s="17"/>
      <c r="AB35" s="214"/>
      <c r="AC35" s="214"/>
      <c r="AD35" s="17"/>
      <c r="AE35" s="17"/>
      <c r="AF35" s="239"/>
      <c r="AG35" s="239"/>
      <c r="AH35" s="239"/>
      <c r="AI35" s="17"/>
      <c r="AJ35" s="118"/>
      <c r="AL35" s="65">
        <f t="shared" si="40"/>
        <v>14</v>
      </c>
      <c r="AM35" s="115"/>
      <c r="AN35" s="17"/>
      <c r="AO35" s="239"/>
      <c r="AP35" s="239"/>
      <c r="AQ35" s="239"/>
      <c r="AR35" s="17"/>
      <c r="AS35" s="17"/>
      <c r="AT35" s="214"/>
      <c r="AU35" s="214"/>
      <c r="AV35" s="17"/>
      <c r="AW35" s="17"/>
      <c r="AX35" s="239"/>
      <c r="AY35" s="239"/>
      <c r="AZ35" s="239"/>
      <c r="BA35" s="17"/>
      <c r="BB35" s="118"/>
      <c r="BE35" s="65">
        <f t="shared" si="41"/>
        <v>14</v>
      </c>
      <c r="BF35" s="115"/>
      <c r="BG35" s="17"/>
      <c r="BH35" s="239"/>
      <c r="BI35" s="239"/>
      <c r="BJ35" s="239"/>
      <c r="BK35" s="17"/>
      <c r="BL35" s="17"/>
      <c r="BM35" s="214"/>
      <c r="BN35" s="214"/>
      <c r="BO35" s="17"/>
      <c r="BP35" s="17"/>
      <c r="BQ35" s="239"/>
      <c r="BR35" s="239"/>
      <c r="BS35" s="239"/>
      <c r="BT35" s="17"/>
      <c r="BU35" s="118"/>
      <c r="BX35" s="65">
        <f t="shared" si="42"/>
        <v>14</v>
      </c>
      <c r="BY35" s="115"/>
      <c r="BZ35" s="239" t="s">
        <v>363</v>
      </c>
      <c r="CA35" s="239"/>
      <c r="CB35" s="239"/>
      <c r="CC35" s="239"/>
      <c r="CD35" s="17"/>
      <c r="CE35" s="17"/>
      <c r="CF35" s="214"/>
      <c r="CG35" s="214"/>
      <c r="CH35" s="17"/>
      <c r="CI35" s="17"/>
      <c r="CJ35" s="239"/>
      <c r="CK35" s="239"/>
      <c r="CL35" s="239"/>
      <c r="CM35" s="17"/>
      <c r="CN35" s="118"/>
      <c r="CQ35" s="65">
        <f t="shared" si="43"/>
        <v>14</v>
      </c>
      <c r="CR35" s="115"/>
      <c r="CS35" s="239" t="s">
        <v>363</v>
      </c>
      <c r="CT35" s="239"/>
      <c r="CU35" s="239"/>
      <c r="CV35" s="239"/>
      <c r="CW35" s="17"/>
      <c r="CX35" s="17"/>
      <c r="CY35" s="214"/>
      <c r="CZ35" s="214"/>
      <c r="DA35" s="17"/>
      <c r="DB35" s="17"/>
      <c r="DC35" s="239"/>
      <c r="DD35" s="239"/>
      <c r="DE35" s="239"/>
      <c r="DF35" s="17"/>
      <c r="DG35" s="118"/>
    </row>
    <row r="36" spans="1:111" x14ac:dyDescent="0.25">
      <c r="A36" s="65">
        <f t="shared" si="38"/>
        <v>15</v>
      </c>
      <c r="B36" s="121"/>
      <c r="C36" s="119"/>
      <c r="D36" s="22"/>
      <c r="E36" s="22"/>
      <c r="F36" s="22"/>
      <c r="G36" s="22"/>
      <c r="H36" s="22"/>
      <c r="I36" s="213"/>
      <c r="J36" s="213"/>
      <c r="K36" s="22"/>
      <c r="L36" s="22"/>
      <c r="M36" s="22"/>
      <c r="N36" s="22"/>
      <c r="O36" s="22"/>
      <c r="P36" s="119"/>
      <c r="Q36" s="120"/>
      <c r="T36" s="65">
        <f t="shared" si="39"/>
        <v>15</v>
      </c>
      <c r="U36" s="121"/>
      <c r="V36" s="119"/>
      <c r="W36" s="22"/>
      <c r="X36" s="22"/>
      <c r="Y36" s="22"/>
      <c r="Z36" s="22"/>
      <c r="AA36" s="22"/>
      <c r="AB36" s="213"/>
      <c r="AC36" s="213"/>
      <c r="AD36" s="22"/>
      <c r="AE36" s="22"/>
      <c r="AF36" s="22"/>
      <c r="AG36" s="22"/>
      <c r="AH36" s="22"/>
      <c r="AI36" s="119"/>
      <c r="AJ36" s="120"/>
      <c r="AL36" s="65">
        <f t="shared" si="40"/>
        <v>15</v>
      </c>
      <c r="AM36" s="121"/>
      <c r="AN36" s="119"/>
      <c r="AO36" s="22"/>
      <c r="AP36" s="22"/>
      <c r="AQ36" s="22"/>
      <c r="AR36" s="22"/>
      <c r="AS36" s="22"/>
      <c r="AT36" s="213"/>
      <c r="AU36" s="213"/>
      <c r="AV36" s="22"/>
      <c r="AW36" s="22"/>
      <c r="AX36" s="22"/>
      <c r="AY36" s="22"/>
      <c r="AZ36" s="22"/>
      <c r="BA36" s="119"/>
      <c r="BB36" s="120"/>
      <c r="BE36" s="65">
        <f t="shared" si="41"/>
        <v>15</v>
      </c>
      <c r="BF36" s="121"/>
      <c r="BG36" s="119"/>
      <c r="BH36" s="22"/>
      <c r="BI36" s="22"/>
      <c r="BJ36" s="22"/>
      <c r="BK36" s="22"/>
      <c r="BL36" s="22"/>
      <c r="BM36" s="213"/>
      <c r="BN36" s="213"/>
      <c r="BO36" s="22"/>
      <c r="BP36" s="22"/>
      <c r="BQ36" s="22"/>
      <c r="BR36" s="22"/>
      <c r="BS36" s="22"/>
      <c r="BT36" s="119"/>
      <c r="BU36" s="120"/>
      <c r="BX36" s="65">
        <f t="shared" si="42"/>
        <v>15</v>
      </c>
      <c r="BY36" s="121"/>
      <c r="BZ36" s="119"/>
      <c r="CA36" s="22"/>
      <c r="CB36" s="22"/>
      <c r="CC36" s="22"/>
      <c r="CD36" s="22"/>
      <c r="CE36" s="22"/>
      <c r="CF36" s="213"/>
      <c r="CG36" s="213"/>
      <c r="CH36" s="22"/>
      <c r="CI36" s="22"/>
      <c r="CJ36" s="22"/>
      <c r="CK36" s="22"/>
      <c r="CL36" s="22"/>
      <c r="CM36" s="119"/>
      <c r="CN36" s="120"/>
      <c r="CQ36" s="65">
        <f t="shared" si="43"/>
        <v>15</v>
      </c>
      <c r="CR36" s="121"/>
      <c r="CS36" s="119"/>
      <c r="CT36" s="22"/>
      <c r="CU36" s="22"/>
      <c r="CV36" s="22"/>
      <c r="CW36" s="22"/>
      <c r="CX36" s="22"/>
      <c r="CY36" s="213"/>
      <c r="CZ36" s="213"/>
      <c r="DA36" s="22"/>
      <c r="DB36" s="22"/>
      <c r="DC36" s="22"/>
      <c r="DD36" s="22"/>
      <c r="DE36" s="22"/>
      <c r="DF36" s="119"/>
      <c r="DG36" s="120"/>
    </row>
    <row r="37" spans="1:111" x14ac:dyDescent="0.25">
      <c r="A37" s="237" t="s">
        <v>395</v>
      </c>
      <c r="AL37" s="237" t="s">
        <v>395</v>
      </c>
      <c r="BE37" s="237" t="s">
        <v>395</v>
      </c>
      <c r="BX37" s="237" t="s">
        <v>395</v>
      </c>
      <c r="CQ37" s="237" t="s">
        <v>395</v>
      </c>
    </row>
    <row r="39" spans="1:111" x14ac:dyDescent="0.25">
      <c r="A39" s="237"/>
      <c r="B39" s="65">
        <v>0</v>
      </c>
      <c r="C39" s="65">
        <f t="shared" ref="C39:Q39" si="44">B39+1</f>
        <v>1</v>
      </c>
      <c r="D39" s="65">
        <f t="shared" si="44"/>
        <v>2</v>
      </c>
      <c r="E39" s="65">
        <f t="shared" si="44"/>
        <v>3</v>
      </c>
      <c r="F39" s="65">
        <f t="shared" si="44"/>
        <v>4</v>
      </c>
      <c r="G39" s="65">
        <f t="shared" si="44"/>
        <v>5</v>
      </c>
      <c r="H39" s="65">
        <f t="shared" si="44"/>
        <v>6</v>
      </c>
      <c r="I39" s="65">
        <f t="shared" si="44"/>
        <v>7</v>
      </c>
      <c r="J39" s="65">
        <f t="shared" si="44"/>
        <v>8</v>
      </c>
      <c r="K39" s="65">
        <f t="shared" si="44"/>
        <v>9</v>
      </c>
      <c r="L39" s="65">
        <f t="shared" si="44"/>
        <v>10</v>
      </c>
      <c r="M39" s="65">
        <f t="shared" si="44"/>
        <v>11</v>
      </c>
      <c r="N39" s="65">
        <f t="shared" si="44"/>
        <v>12</v>
      </c>
      <c r="O39" s="65">
        <f t="shared" si="44"/>
        <v>13</v>
      </c>
      <c r="P39" s="65">
        <f t="shared" si="44"/>
        <v>14</v>
      </c>
      <c r="Q39" s="65">
        <f t="shared" si="44"/>
        <v>15</v>
      </c>
      <c r="R39" s="237" t="s">
        <v>394</v>
      </c>
      <c r="T39" s="237"/>
      <c r="U39" s="65">
        <v>0</v>
      </c>
      <c r="V39" s="65">
        <f t="shared" ref="V39:AJ39" si="45">U39+1</f>
        <v>1</v>
      </c>
      <c r="W39" s="65">
        <f t="shared" si="45"/>
        <v>2</v>
      </c>
      <c r="X39" s="65">
        <f t="shared" si="45"/>
        <v>3</v>
      </c>
      <c r="Y39" s="65">
        <f t="shared" si="45"/>
        <v>4</v>
      </c>
      <c r="Z39" s="65">
        <f t="shared" si="45"/>
        <v>5</v>
      </c>
      <c r="AA39" s="65">
        <f t="shared" si="45"/>
        <v>6</v>
      </c>
      <c r="AB39" s="65">
        <f t="shared" si="45"/>
        <v>7</v>
      </c>
      <c r="AC39" s="65">
        <f t="shared" si="45"/>
        <v>8</v>
      </c>
      <c r="AD39" s="65">
        <f t="shared" si="45"/>
        <v>9</v>
      </c>
      <c r="AE39" s="65">
        <f t="shared" si="45"/>
        <v>10</v>
      </c>
      <c r="AF39" s="65">
        <f t="shared" si="45"/>
        <v>11</v>
      </c>
      <c r="AG39" s="65">
        <f t="shared" si="45"/>
        <v>12</v>
      </c>
      <c r="AH39" s="65">
        <f t="shared" si="45"/>
        <v>13</v>
      </c>
      <c r="AI39" s="65">
        <f t="shared" si="45"/>
        <v>14</v>
      </c>
      <c r="AJ39" s="65">
        <f t="shared" si="45"/>
        <v>15</v>
      </c>
      <c r="AK39" s="237" t="s">
        <v>394</v>
      </c>
      <c r="AL39" s="237"/>
      <c r="AM39" s="65">
        <v>0</v>
      </c>
      <c r="AN39" s="65">
        <f t="shared" ref="AN39" si="46">AM39+1</f>
        <v>1</v>
      </c>
      <c r="AO39" s="65">
        <f t="shared" ref="AO39" si="47">AN39+1</f>
        <v>2</v>
      </c>
      <c r="AP39" s="65">
        <f t="shared" ref="AP39" si="48">AO39+1</f>
        <v>3</v>
      </c>
      <c r="AQ39" s="65">
        <f t="shared" ref="AQ39" si="49">AP39+1</f>
        <v>4</v>
      </c>
      <c r="AR39" s="65">
        <f t="shared" ref="AR39" si="50">AQ39+1</f>
        <v>5</v>
      </c>
      <c r="AS39" s="65">
        <f t="shared" ref="AS39" si="51">AR39+1</f>
        <v>6</v>
      </c>
      <c r="AT39" s="65">
        <f t="shared" ref="AT39" si="52">AS39+1</f>
        <v>7</v>
      </c>
      <c r="AU39" s="65">
        <f t="shared" ref="AU39" si="53">AT39+1</f>
        <v>8</v>
      </c>
      <c r="AV39" s="65">
        <f t="shared" ref="AV39" si="54">AU39+1</f>
        <v>9</v>
      </c>
      <c r="AW39" s="65">
        <f t="shared" ref="AW39" si="55">AV39+1</f>
        <v>10</v>
      </c>
      <c r="AX39" s="65">
        <f t="shared" ref="AX39" si="56">AW39+1</f>
        <v>11</v>
      </c>
      <c r="AY39" s="65">
        <f t="shared" ref="AY39" si="57">AX39+1</f>
        <v>12</v>
      </c>
      <c r="AZ39" s="65">
        <f t="shared" ref="AZ39" si="58">AY39+1</f>
        <v>13</v>
      </c>
      <c r="BA39" s="65">
        <f t="shared" ref="BA39" si="59">AZ39+1</f>
        <v>14</v>
      </c>
      <c r="BB39" s="65">
        <f t="shared" ref="BB39" si="60">BA39+1</f>
        <v>15</v>
      </c>
      <c r="BC39" s="237" t="s">
        <v>394</v>
      </c>
    </row>
    <row r="40" spans="1:111" x14ac:dyDescent="0.25">
      <c r="A40" s="65">
        <v>0</v>
      </c>
      <c r="B40" s="325"/>
      <c r="C40" s="302"/>
      <c r="D40" s="261"/>
      <c r="E40" s="261"/>
      <c r="F40" s="261"/>
      <c r="G40" s="261"/>
      <c r="H40" s="261"/>
      <c r="I40" s="303"/>
      <c r="J40" s="303"/>
      <c r="K40" s="261"/>
      <c r="L40" s="261"/>
      <c r="M40" s="261"/>
      <c r="N40" s="261"/>
      <c r="O40" s="261"/>
      <c r="P40" s="302"/>
      <c r="Q40" s="323"/>
      <c r="T40" s="65">
        <v>0</v>
      </c>
      <c r="U40" s="325"/>
      <c r="V40" s="302"/>
      <c r="W40" s="261"/>
      <c r="X40" s="261"/>
      <c r="Y40" s="261"/>
      <c r="Z40" s="261"/>
      <c r="AA40" s="261"/>
      <c r="AB40" s="303"/>
      <c r="AC40" s="303"/>
      <c r="AD40" s="261"/>
      <c r="AE40" s="261"/>
      <c r="AF40" s="261"/>
      <c r="AG40" s="261"/>
      <c r="AH40" s="261"/>
      <c r="AI40" s="302"/>
      <c r="AJ40" s="323"/>
      <c r="AL40" s="65">
        <v>0</v>
      </c>
      <c r="AM40" s="325"/>
      <c r="AN40" s="302"/>
      <c r="AO40" s="261"/>
      <c r="AP40" s="261"/>
      <c r="AQ40" s="261"/>
      <c r="AR40" s="261"/>
      <c r="AS40" s="261"/>
      <c r="AT40" s="303"/>
      <c r="AU40" s="303"/>
      <c r="AV40" s="261"/>
      <c r="AW40" s="261"/>
      <c r="AX40" s="261"/>
      <c r="AY40" s="261"/>
      <c r="AZ40" s="261"/>
      <c r="BA40" s="302"/>
      <c r="BB40" s="323"/>
    </row>
    <row r="41" spans="1:111" x14ac:dyDescent="0.25">
      <c r="A41" s="65">
        <f>A40+1</f>
        <v>1</v>
      </c>
      <c r="B41" s="326"/>
      <c r="C41" s="239"/>
      <c r="D41" s="239"/>
      <c r="E41" s="239"/>
      <c r="F41" s="239"/>
      <c r="G41" s="239"/>
      <c r="H41" s="239"/>
      <c r="I41" s="290"/>
      <c r="J41" s="290"/>
      <c r="K41" s="239"/>
      <c r="L41" s="239"/>
      <c r="M41" s="239"/>
      <c r="N41" s="239"/>
      <c r="O41" s="239"/>
      <c r="P41" s="239"/>
      <c r="Q41" s="324"/>
      <c r="T41" s="65">
        <f>T40+1</f>
        <v>1</v>
      </c>
      <c r="U41" s="326"/>
      <c r="V41" s="239"/>
      <c r="W41" s="239"/>
      <c r="X41" s="239"/>
      <c r="Y41" s="239"/>
      <c r="Z41" s="239"/>
      <c r="AA41" s="239"/>
      <c r="AB41" s="290"/>
      <c r="AC41" s="290"/>
      <c r="AD41" s="239"/>
      <c r="AE41" s="239"/>
      <c r="AF41" s="239"/>
      <c r="AG41" s="239"/>
      <c r="AH41" s="239"/>
      <c r="AI41" s="239"/>
      <c r="AJ41" s="324"/>
      <c r="AL41" s="65">
        <f>AL40+1</f>
        <v>1</v>
      </c>
      <c r="AM41" s="326"/>
      <c r="AN41" s="239"/>
      <c r="AO41" s="239"/>
      <c r="AP41" s="239"/>
      <c r="AQ41" s="239"/>
      <c r="AR41" s="239"/>
      <c r="AS41" s="269"/>
      <c r="AT41" s="268"/>
      <c r="AU41" s="268"/>
      <c r="AV41" s="269"/>
      <c r="AW41" s="239"/>
      <c r="AX41" s="239"/>
      <c r="AY41" s="239"/>
      <c r="AZ41" s="239"/>
      <c r="BA41" s="239"/>
      <c r="BB41" s="324"/>
    </row>
    <row r="42" spans="1:111" x14ac:dyDescent="0.25">
      <c r="A42" s="65">
        <f t="shared" ref="A42:A55" si="61">A41+1</f>
        <v>2</v>
      </c>
      <c r="B42" s="263"/>
      <c r="C42" s="239"/>
      <c r="D42" s="268"/>
      <c r="E42" s="268"/>
      <c r="F42" s="268"/>
      <c r="G42" s="268"/>
      <c r="H42" s="268"/>
      <c r="I42" s="268"/>
      <c r="J42" s="268"/>
      <c r="K42" s="268"/>
      <c r="L42" s="268"/>
      <c r="M42" s="268"/>
      <c r="N42" s="268"/>
      <c r="O42" s="268"/>
      <c r="P42" s="239"/>
      <c r="Q42" s="264"/>
      <c r="T42" s="65">
        <f t="shared" ref="T42:T55" si="62">T41+1</f>
        <v>2</v>
      </c>
      <c r="U42" s="263"/>
      <c r="V42" s="239"/>
      <c r="W42" s="268"/>
      <c r="X42" s="290"/>
      <c r="Y42" s="290"/>
      <c r="Z42" s="290"/>
      <c r="AA42" s="268"/>
      <c r="AB42" s="268"/>
      <c r="AC42" s="268"/>
      <c r="AD42" s="268"/>
      <c r="AE42" s="290"/>
      <c r="AF42" s="290"/>
      <c r="AG42" s="290"/>
      <c r="AH42" s="268"/>
      <c r="AI42" s="239"/>
      <c r="AJ42" s="264"/>
      <c r="AL42" s="65">
        <f t="shared" ref="AL42:AL55" si="63">AL41+1</f>
        <v>2</v>
      </c>
      <c r="AM42" s="263"/>
      <c r="AN42" s="239"/>
      <c r="AO42" s="239"/>
      <c r="AP42" s="269"/>
      <c r="AQ42" s="269"/>
      <c r="AR42" s="269"/>
      <c r="AS42" s="290"/>
      <c r="AT42" s="290"/>
      <c r="AU42" s="290"/>
      <c r="AV42" s="290"/>
      <c r="AW42" s="269"/>
      <c r="AX42" s="290"/>
      <c r="AY42" s="290"/>
      <c r="AZ42" s="290"/>
      <c r="BA42" s="239"/>
      <c r="BB42" s="264"/>
    </row>
    <row r="43" spans="1:111" x14ac:dyDescent="0.25">
      <c r="A43" s="65">
        <f t="shared" si="61"/>
        <v>3</v>
      </c>
      <c r="B43" s="263"/>
      <c r="C43" s="239"/>
      <c r="D43" s="268"/>
      <c r="E43" s="268"/>
      <c r="F43" s="268"/>
      <c r="G43" s="268"/>
      <c r="H43" s="268"/>
      <c r="I43" s="268"/>
      <c r="J43" s="268"/>
      <c r="K43" s="268"/>
      <c r="L43" s="268"/>
      <c r="M43" s="268"/>
      <c r="N43" s="268"/>
      <c r="O43" s="268"/>
      <c r="P43" s="239"/>
      <c r="Q43" s="264"/>
      <c r="T43" s="65">
        <f t="shared" si="62"/>
        <v>3</v>
      </c>
      <c r="U43" s="263"/>
      <c r="V43" s="239"/>
      <c r="W43" s="290"/>
      <c r="X43" s="290"/>
      <c r="Y43" s="290"/>
      <c r="Z43" s="290"/>
      <c r="AA43" s="290"/>
      <c r="AB43" s="268"/>
      <c r="AC43" s="268"/>
      <c r="AD43" s="290"/>
      <c r="AE43" s="290"/>
      <c r="AF43" s="290"/>
      <c r="AG43" s="290"/>
      <c r="AH43" s="290"/>
      <c r="AI43" s="239"/>
      <c r="AJ43" s="264"/>
      <c r="AL43" s="65">
        <f t="shared" si="63"/>
        <v>3</v>
      </c>
      <c r="AM43" s="263"/>
      <c r="AN43" s="239"/>
      <c r="AO43" s="269"/>
      <c r="AP43" s="290"/>
      <c r="AQ43" s="290"/>
      <c r="AR43" s="294"/>
      <c r="AS43" s="290"/>
      <c r="AT43" s="290"/>
      <c r="AU43" s="290"/>
      <c r="AV43" s="290"/>
      <c r="AW43" s="269"/>
      <c r="AX43" s="290"/>
      <c r="AY43" s="290"/>
      <c r="AZ43" s="290"/>
      <c r="BA43" s="239"/>
      <c r="BB43" s="264"/>
    </row>
    <row r="44" spans="1:111" x14ac:dyDescent="0.25">
      <c r="A44" s="65">
        <f t="shared" si="61"/>
        <v>4</v>
      </c>
      <c r="B44" s="263"/>
      <c r="C44" s="239"/>
      <c r="D44" s="268"/>
      <c r="E44" s="268"/>
      <c r="F44" s="269"/>
      <c r="G44" s="8"/>
      <c r="H44" s="137"/>
      <c r="I44" s="137"/>
      <c r="J44" s="137"/>
      <c r="K44" s="137"/>
      <c r="L44" s="8"/>
      <c r="M44" s="269"/>
      <c r="N44" s="268"/>
      <c r="O44" s="268"/>
      <c r="P44" s="239"/>
      <c r="Q44" s="264"/>
      <c r="T44" s="65">
        <f t="shared" si="62"/>
        <v>4</v>
      </c>
      <c r="U44" s="263"/>
      <c r="V44" s="239"/>
      <c r="W44" s="290"/>
      <c r="X44" s="290"/>
      <c r="Y44" s="290"/>
      <c r="Z44" s="214"/>
      <c r="AA44" s="214"/>
      <c r="AB44" s="137"/>
      <c r="AC44" s="137"/>
      <c r="AD44" s="214"/>
      <c r="AE44" s="214"/>
      <c r="AF44" s="290"/>
      <c r="AG44" s="290"/>
      <c r="AH44" s="290"/>
      <c r="AI44" s="239"/>
      <c r="AJ44" s="264"/>
      <c r="AL44" s="65">
        <f t="shared" si="63"/>
        <v>4</v>
      </c>
      <c r="AM44" s="263"/>
      <c r="AN44" s="239"/>
      <c r="AO44" s="269"/>
      <c r="AP44" s="290"/>
      <c r="AQ44" s="290"/>
      <c r="AR44" s="299"/>
      <c r="AS44" s="214"/>
      <c r="AT44" s="214"/>
      <c r="AU44" s="214"/>
      <c r="AV44" s="214"/>
      <c r="AW44" s="8"/>
      <c r="AX44" s="290"/>
      <c r="AY44" s="290"/>
      <c r="AZ44" s="290"/>
      <c r="BA44" s="239"/>
      <c r="BB44" s="264"/>
    </row>
    <row r="45" spans="1:111" x14ac:dyDescent="0.25">
      <c r="A45" s="65">
        <f t="shared" si="61"/>
        <v>5</v>
      </c>
      <c r="B45" s="263"/>
      <c r="C45" s="239"/>
      <c r="D45" s="268"/>
      <c r="E45" s="268"/>
      <c r="F45" s="269"/>
      <c r="G45" s="137"/>
      <c r="H45" s="137"/>
      <c r="I45" s="268"/>
      <c r="J45" s="137"/>
      <c r="K45" s="137"/>
      <c r="L45" s="137"/>
      <c r="M45" s="269"/>
      <c r="N45" s="268"/>
      <c r="O45" s="268"/>
      <c r="P45" s="239"/>
      <c r="Q45" s="264"/>
      <c r="T45" s="65">
        <f t="shared" si="62"/>
        <v>5</v>
      </c>
      <c r="U45" s="263"/>
      <c r="V45" s="239"/>
      <c r="W45" s="290"/>
      <c r="X45" s="290"/>
      <c r="Y45" s="290"/>
      <c r="Z45" s="214"/>
      <c r="AA45" s="214"/>
      <c r="AB45" s="268"/>
      <c r="AC45" s="137"/>
      <c r="AD45" s="214"/>
      <c r="AE45" s="214"/>
      <c r="AF45" s="290"/>
      <c r="AG45" s="290"/>
      <c r="AH45" s="290"/>
      <c r="AI45" s="239"/>
      <c r="AJ45" s="264"/>
      <c r="AL45" s="65">
        <f t="shared" si="63"/>
        <v>5</v>
      </c>
      <c r="AM45" s="263"/>
      <c r="AN45" s="239"/>
      <c r="AO45" s="269"/>
      <c r="AP45" s="294"/>
      <c r="AQ45" s="294"/>
      <c r="AR45" s="137"/>
      <c r="AS45" s="137"/>
      <c r="AT45" s="268"/>
      <c r="AU45" s="137"/>
      <c r="AV45" s="137"/>
      <c r="AW45" s="137"/>
      <c r="AX45" s="290"/>
      <c r="AY45" s="290"/>
      <c r="AZ45" s="290"/>
      <c r="BA45" s="239"/>
      <c r="BB45" s="264"/>
    </row>
    <row r="46" spans="1:111" x14ac:dyDescent="0.25">
      <c r="A46" s="65">
        <f t="shared" si="61"/>
        <v>6</v>
      </c>
      <c r="B46" s="263"/>
      <c r="C46" s="239"/>
      <c r="D46" s="268"/>
      <c r="E46" s="268"/>
      <c r="F46" s="268"/>
      <c r="G46" s="137"/>
      <c r="H46" s="137"/>
      <c r="I46" s="137"/>
      <c r="J46" s="137"/>
      <c r="K46" s="137"/>
      <c r="L46" s="137"/>
      <c r="M46" s="268"/>
      <c r="N46" s="268"/>
      <c r="O46" s="268"/>
      <c r="P46" s="239"/>
      <c r="Q46" s="264"/>
      <c r="T46" s="65">
        <f t="shared" si="62"/>
        <v>6</v>
      </c>
      <c r="U46" s="263"/>
      <c r="V46" s="239"/>
      <c r="W46" s="268"/>
      <c r="X46" s="290"/>
      <c r="Y46" s="290"/>
      <c r="Z46" s="214"/>
      <c r="AA46" s="8"/>
      <c r="AB46" s="8"/>
      <c r="AC46" s="8"/>
      <c r="AD46" s="8"/>
      <c r="AE46" s="214"/>
      <c r="AF46" s="290"/>
      <c r="AG46" s="290"/>
      <c r="AH46" s="268"/>
      <c r="AI46" s="239"/>
      <c r="AJ46" s="264"/>
      <c r="AL46" s="65">
        <f t="shared" si="63"/>
        <v>6</v>
      </c>
      <c r="AM46" s="263"/>
      <c r="AN46" s="269"/>
      <c r="AO46" s="290"/>
      <c r="AP46" s="290"/>
      <c r="AQ46" s="290"/>
      <c r="AR46" s="137"/>
      <c r="AS46" s="7"/>
      <c r="AT46" s="182"/>
      <c r="AU46" s="334"/>
      <c r="AV46" s="7"/>
      <c r="AW46" s="137"/>
      <c r="AX46" s="290"/>
      <c r="AY46" s="290"/>
      <c r="AZ46" s="290"/>
      <c r="BA46" s="239"/>
      <c r="BB46" s="264"/>
    </row>
    <row r="47" spans="1:111" x14ac:dyDescent="0.25">
      <c r="A47" s="65">
        <f t="shared" si="61"/>
        <v>7</v>
      </c>
      <c r="B47" s="257"/>
      <c r="C47" s="214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214"/>
      <c r="Q47" s="258"/>
      <c r="T47" s="65">
        <f t="shared" si="62"/>
        <v>7</v>
      </c>
      <c r="U47" s="257"/>
      <c r="V47" s="214"/>
      <c r="W47" s="137"/>
      <c r="X47" s="137"/>
      <c r="Y47" s="137"/>
      <c r="Z47" s="137"/>
      <c r="AA47" s="8"/>
      <c r="AB47" s="137"/>
      <c r="AC47" s="137"/>
      <c r="AD47" s="8"/>
      <c r="AE47" s="137"/>
      <c r="AF47" s="137"/>
      <c r="AG47" s="137"/>
      <c r="AH47" s="137"/>
      <c r="AI47" s="214"/>
      <c r="AJ47" s="258"/>
      <c r="AL47" s="65">
        <f t="shared" si="63"/>
        <v>7</v>
      </c>
      <c r="AM47" s="257"/>
      <c r="AN47" s="137"/>
      <c r="AO47" s="214"/>
      <c r="AP47" s="214"/>
      <c r="AQ47" s="214"/>
      <c r="AR47" s="137"/>
      <c r="AS47" s="334"/>
      <c r="AT47" s="214"/>
      <c r="AU47" s="214"/>
      <c r="AV47" s="182"/>
      <c r="AW47" s="137"/>
      <c r="AX47" s="214"/>
      <c r="AY47" s="214"/>
      <c r="AZ47" s="214"/>
      <c r="BA47" s="214"/>
      <c r="BB47" s="258"/>
    </row>
    <row r="48" spans="1:111" x14ac:dyDescent="0.25">
      <c r="A48" s="65">
        <f t="shared" si="61"/>
        <v>8</v>
      </c>
      <c r="B48" s="327"/>
      <c r="C48" s="290"/>
      <c r="D48" s="268"/>
      <c r="E48" s="268"/>
      <c r="F48" s="268"/>
      <c r="G48" s="137"/>
      <c r="H48" s="137"/>
      <c r="I48" s="137"/>
      <c r="J48" s="137"/>
      <c r="K48" s="137"/>
      <c r="L48" s="137"/>
      <c r="M48" s="268"/>
      <c r="N48" s="268"/>
      <c r="O48" s="268"/>
      <c r="P48" s="290"/>
      <c r="Q48" s="298"/>
      <c r="T48" s="65">
        <f t="shared" si="62"/>
        <v>8</v>
      </c>
      <c r="U48" s="327"/>
      <c r="V48" s="290"/>
      <c r="W48" s="268"/>
      <c r="X48" s="268"/>
      <c r="Y48" s="268"/>
      <c r="Z48" s="137"/>
      <c r="AA48" s="8"/>
      <c r="AB48" s="137"/>
      <c r="AC48" s="137"/>
      <c r="AD48" s="8"/>
      <c r="AE48" s="137"/>
      <c r="AF48" s="268"/>
      <c r="AG48" s="268"/>
      <c r="AH48" s="268"/>
      <c r="AI48" s="290"/>
      <c r="AJ48" s="298"/>
      <c r="AL48" s="65">
        <f t="shared" si="63"/>
        <v>8</v>
      </c>
      <c r="AM48" s="327"/>
      <c r="AN48" s="268"/>
      <c r="AO48" s="290"/>
      <c r="AP48" s="290"/>
      <c r="AQ48" s="290"/>
      <c r="AR48" s="137"/>
      <c r="AS48" s="182"/>
      <c r="AT48" s="214"/>
      <c r="AU48" s="214"/>
      <c r="AV48" s="334"/>
      <c r="AW48" s="137"/>
      <c r="AX48" s="290"/>
      <c r="AY48" s="290"/>
      <c r="AZ48" s="290"/>
      <c r="BA48" s="290"/>
      <c r="BB48" s="298"/>
    </row>
    <row r="49" spans="1:54" x14ac:dyDescent="0.25">
      <c r="A49" s="65">
        <f t="shared" si="61"/>
        <v>9</v>
      </c>
      <c r="B49" s="263"/>
      <c r="C49" s="239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239"/>
      <c r="Q49" s="264"/>
      <c r="T49" s="65">
        <f t="shared" si="62"/>
        <v>9</v>
      </c>
      <c r="U49" s="263"/>
      <c r="V49" s="239"/>
      <c r="W49" s="137"/>
      <c r="X49" s="214"/>
      <c r="Y49" s="214"/>
      <c r="Z49" s="214"/>
      <c r="AA49" s="8"/>
      <c r="AB49" s="8"/>
      <c r="AC49" s="8"/>
      <c r="AD49" s="8"/>
      <c r="AE49" s="214"/>
      <c r="AF49" s="214"/>
      <c r="AG49" s="214"/>
      <c r="AH49" s="137"/>
      <c r="AI49" s="239"/>
      <c r="AJ49" s="264"/>
      <c r="AL49" s="65">
        <f t="shared" si="63"/>
        <v>9</v>
      </c>
      <c r="AM49" s="263"/>
      <c r="AN49" s="269"/>
      <c r="AO49" s="214"/>
      <c r="AP49" s="214"/>
      <c r="AQ49" s="214"/>
      <c r="AR49" s="137"/>
      <c r="AS49" s="7"/>
      <c r="AT49" s="334"/>
      <c r="AU49" s="182"/>
      <c r="AV49" s="7"/>
      <c r="AW49" s="137"/>
      <c r="AX49" s="214"/>
      <c r="AY49" s="214"/>
      <c r="AZ49" s="214"/>
      <c r="BA49" s="239"/>
      <c r="BB49" s="264"/>
    </row>
    <row r="50" spans="1:54" x14ac:dyDescent="0.25">
      <c r="A50" s="65">
        <f t="shared" si="61"/>
        <v>10</v>
      </c>
      <c r="B50" s="263"/>
      <c r="C50" s="239"/>
      <c r="D50" s="268"/>
      <c r="E50" s="268"/>
      <c r="F50" s="269"/>
      <c r="G50" s="268"/>
      <c r="H50" s="268"/>
      <c r="I50" s="268"/>
      <c r="J50" s="268"/>
      <c r="K50" s="268"/>
      <c r="L50" s="268"/>
      <c r="M50" s="269"/>
      <c r="N50" s="268"/>
      <c r="O50" s="268"/>
      <c r="P50" s="239"/>
      <c r="Q50" s="264"/>
      <c r="T50" s="65">
        <f t="shared" si="62"/>
        <v>10</v>
      </c>
      <c r="U50" s="263"/>
      <c r="V50" s="239"/>
      <c r="W50" s="290"/>
      <c r="X50" s="290"/>
      <c r="Y50" s="290"/>
      <c r="Z50" s="290"/>
      <c r="AA50" s="290"/>
      <c r="AB50" s="268"/>
      <c r="AC50" s="268"/>
      <c r="AD50" s="290"/>
      <c r="AE50" s="290"/>
      <c r="AF50" s="290"/>
      <c r="AG50" s="290"/>
      <c r="AH50" s="290"/>
      <c r="AI50" s="239"/>
      <c r="AJ50" s="264"/>
      <c r="AL50" s="65">
        <f t="shared" si="63"/>
        <v>10</v>
      </c>
      <c r="AM50" s="263"/>
      <c r="AN50" s="239"/>
      <c r="AO50" s="269"/>
      <c r="AP50" s="269"/>
      <c r="AQ50" s="269"/>
      <c r="AR50" s="268"/>
      <c r="AS50" s="268"/>
      <c r="AT50" s="268"/>
      <c r="AU50" s="268"/>
      <c r="AV50" s="268"/>
      <c r="AW50" s="268"/>
      <c r="AX50" s="290"/>
      <c r="AY50" s="290"/>
      <c r="AZ50" s="290"/>
      <c r="BA50" s="239"/>
      <c r="BB50" s="264"/>
    </row>
    <row r="51" spans="1:54" x14ac:dyDescent="0.25">
      <c r="A51" s="65">
        <f t="shared" si="61"/>
        <v>11</v>
      </c>
      <c r="B51" s="263"/>
      <c r="C51" s="239"/>
      <c r="D51" s="268"/>
      <c r="E51" s="268"/>
      <c r="F51" s="269"/>
      <c r="G51" s="269"/>
      <c r="H51" s="268"/>
      <c r="I51" s="268"/>
      <c r="J51" s="268"/>
      <c r="K51" s="268"/>
      <c r="L51" s="269"/>
      <c r="M51" s="269"/>
      <c r="N51" s="268"/>
      <c r="O51" s="268"/>
      <c r="P51" s="239"/>
      <c r="Q51" s="264"/>
      <c r="T51" s="65">
        <f t="shared" si="62"/>
        <v>11</v>
      </c>
      <c r="U51" s="263"/>
      <c r="V51" s="239"/>
      <c r="W51" s="290"/>
      <c r="X51" s="290"/>
      <c r="Y51" s="290"/>
      <c r="Z51" s="290"/>
      <c r="AA51" s="290"/>
      <c r="AB51" s="268"/>
      <c r="AC51" s="268"/>
      <c r="AD51" s="290"/>
      <c r="AE51" s="290"/>
      <c r="AF51" s="290"/>
      <c r="AG51" s="290"/>
      <c r="AH51" s="290"/>
      <c r="AI51" s="239"/>
      <c r="AJ51" s="264"/>
      <c r="AL51" s="65">
        <f t="shared" si="63"/>
        <v>11</v>
      </c>
      <c r="AM51" s="263"/>
      <c r="AN51" s="239"/>
      <c r="AO51" s="290"/>
      <c r="AP51" s="290"/>
      <c r="AQ51" s="290"/>
      <c r="AR51" s="290"/>
      <c r="AS51" s="290"/>
      <c r="AT51" s="290"/>
      <c r="AU51" s="290"/>
      <c r="AV51" s="290"/>
      <c r="AW51" s="290"/>
      <c r="AX51" s="290"/>
      <c r="AY51" s="290"/>
      <c r="AZ51" s="290"/>
      <c r="BA51" s="239"/>
      <c r="BB51" s="264"/>
    </row>
    <row r="52" spans="1:54" x14ac:dyDescent="0.25">
      <c r="A52" s="65">
        <f t="shared" si="61"/>
        <v>12</v>
      </c>
      <c r="B52" s="263"/>
      <c r="C52" s="239"/>
      <c r="D52" s="268"/>
      <c r="E52" s="268"/>
      <c r="F52" s="268"/>
      <c r="G52" s="268"/>
      <c r="H52" s="268"/>
      <c r="I52" s="268"/>
      <c r="J52" s="268"/>
      <c r="K52" s="268"/>
      <c r="L52" s="268"/>
      <c r="M52" s="268"/>
      <c r="N52" s="268"/>
      <c r="O52" s="268"/>
      <c r="P52" s="239"/>
      <c r="Q52" s="264"/>
      <c r="T52" s="65">
        <f t="shared" si="62"/>
        <v>12</v>
      </c>
      <c r="U52" s="263"/>
      <c r="V52" s="239"/>
      <c r="W52" s="290"/>
      <c r="X52" s="290"/>
      <c r="Y52" s="290"/>
      <c r="Z52" s="290"/>
      <c r="AA52" s="290"/>
      <c r="AB52" s="268"/>
      <c r="AC52" s="268"/>
      <c r="AD52" s="290"/>
      <c r="AE52" s="290"/>
      <c r="AF52" s="290"/>
      <c r="AG52" s="290"/>
      <c r="AH52" s="290"/>
      <c r="AI52" s="239"/>
      <c r="AJ52" s="264"/>
      <c r="AL52" s="65">
        <f t="shared" si="63"/>
        <v>12</v>
      </c>
      <c r="AM52" s="263"/>
      <c r="AN52" s="239"/>
      <c r="AO52" s="290"/>
      <c r="AP52" s="290"/>
      <c r="AQ52" s="290"/>
      <c r="AR52" s="290"/>
      <c r="AS52" s="290"/>
      <c r="AT52" s="290"/>
      <c r="AU52" s="290"/>
      <c r="AV52" s="290"/>
      <c r="AW52" s="290"/>
      <c r="AX52" s="290"/>
      <c r="AY52" s="290"/>
      <c r="AZ52" s="290"/>
      <c r="BA52" s="239"/>
      <c r="BB52" s="264"/>
    </row>
    <row r="53" spans="1:54" x14ac:dyDescent="0.25">
      <c r="A53" s="65">
        <f t="shared" si="61"/>
        <v>13</v>
      </c>
      <c r="B53" s="263"/>
      <c r="C53" s="239"/>
      <c r="D53" s="268"/>
      <c r="E53" s="268"/>
      <c r="F53" s="268"/>
      <c r="G53" s="268"/>
      <c r="H53" s="268"/>
      <c r="I53" s="268"/>
      <c r="J53" s="268"/>
      <c r="K53" s="268"/>
      <c r="L53" s="268"/>
      <c r="M53" s="268"/>
      <c r="N53" s="268"/>
      <c r="O53" s="268"/>
      <c r="P53" s="239"/>
      <c r="Q53" s="264"/>
      <c r="T53" s="65">
        <f t="shared" si="62"/>
        <v>13</v>
      </c>
      <c r="U53" s="263"/>
      <c r="V53" s="239"/>
      <c r="W53" s="268"/>
      <c r="X53" s="290"/>
      <c r="Y53" s="290"/>
      <c r="Z53" s="290"/>
      <c r="AA53" s="268"/>
      <c r="AB53" s="268"/>
      <c r="AC53" s="268"/>
      <c r="AD53" s="268"/>
      <c r="AE53" s="290"/>
      <c r="AF53" s="290"/>
      <c r="AG53" s="290"/>
      <c r="AH53" s="268"/>
      <c r="AI53" s="239"/>
      <c r="AJ53" s="264"/>
      <c r="AL53" s="65">
        <f t="shared" si="63"/>
        <v>13</v>
      </c>
      <c r="AM53" s="263"/>
      <c r="AN53" s="239"/>
      <c r="AO53" s="290"/>
      <c r="AP53" s="290"/>
      <c r="AQ53" s="290"/>
      <c r="AR53" s="290"/>
      <c r="AS53" s="290"/>
      <c r="AT53" s="290"/>
      <c r="AU53" s="290"/>
      <c r="AV53" s="290"/>
      <c r="AW53" s="290"/>
      <c r="AX53" s="290"/>
      <c r="AY53" s="290"/>
      <c r="AZ53" s="290"/>
      <c r="BA53" s="239"/>
      <c r="BB53" s="264"/>
    </row>
    <row r="54" spans="1:54" x14ac:dyDescent="0.25">
      <c r="A54" s="65">
        <f t="shared" si="61"/>
        <v>14</v>
      </c>
      <c r="B54" s="115"/>
      <c r="C54" s="17"/>
      <c r="D54" s="239"/>
      <c r="E54" s="239"/>
      <c r="F54" s="239"/>
      <c r="G54" s="17"/>
      <c r="H54" s="17"/>
      <c r="I54" s="214"/>
      <c r="J54" s="214"/>
      <c r="K54" s="17"/>
      <c r="L54" s="17"/>
      <c r="M54" s="239"/>
      <c r="N54" s="239"/>
      <c r="O54" s="239"/>
      <c r="P54" s="17"/>
      <c r="Q54" s="118"/>
      <c r="T54" s="65">
        <f t="shared" si="62"/>
        <v>14</v>
      </c>
      <c r="U54" s="115"/>
      <c r="V54" s="17"/>
      <c r="W54" s="239"/>
      <c r="X54" s="239"/>
      <c r="Y54" s="239"/>
      <c r="Z54" s="17"/>
      <c r="AA54" s="17"/>
      <c r="AB54" s="214"/>
      <c r="AC54" s="214"/>
      <c r="AD54" s="17"/>
      <c r="AE54" s="17"/>
      <c r="AF54" s="239"/>
      <c r="AG54" s="239"/>
      <c r="AH54" s="239"/>
      <c r="AI54" s="17"/>
      <c r="AJ54" s="118"/>
      <c r="AL54" s="65">
        <f t="shared" si="63"/>
        <v>14</v>
      </c>
      <c r="AM54" s="115"/>
      <c r="AN54" s="17"/>
      <c r="AO54" s="239"/>
      <c r="AP54" s="239"/>
      <c r="AQ54" s="239"/>
      <c r="AR54" s="17"/>
      <c r="AS54" s="17"/>
      <c r="AT54" s="214"/>
      <c r="AU54" s="214"/>
      <c r="AV54" s="17"/>
      <c r="AW54" s="17"/>
      <c r="AX54" s="239"/>
      <c r="AY54" s="239"/>
      <c r="AZ54" s="239"/>
      <c r="BA54" s="17"/>
      <c r="BB54" s="118"/>
    </row>
    <row r="55" spans="1:54" x14ac:dyDescent="0.25">
      <c r="A55" s="65">
        <f t="shared" si="61"/>
        <v>15</v>
      </c>
      <c r="B55" s="121"/>
      <c r="C55" s="119"/>
      <c r="D55" s="22"/>
      <c r="E55" s="22"/>
      <c r="F55" s="22"/>
      <c r="G55" s="22"/>
      <c r="H55" s="22"/>
      <c r="I55" s="213"/>
      <c r="J55" s="213"/>
      <c r="K55" s="22"/>
      <c r="L55" s="22"/>
      <c r="M55" s="22"/>
      <c r="N55" s="22"/>
      <c r="O55" s="22"/>
      <c r="P55" s="119"/>
      <c r="Q55" s="120"/>
      <c r="T55" s="65">
        <f t="shared" si="62"/>
        <v>15</v>
      </c>
      <c r="U55" s="121"/>
      <c r="V55" s="119"/>
      <c r="W55" s="22"/>
      <c r="X55" s="22"/>
      <c r="Y55" s="22"/>
      <c r="Z55" s="22"/>
      <c r="AA55" s="22"/>
      <c r="AB55" s="213"/>
      <c r="AC55" s="213"/>
      <c r="AD55" s="22"/>
      <c r="AE55" s="22"/>
      <c r="AF55" s="22"/>
      <c r="AG55" s="22"/>
      <c r="AH55" s="22"/>
      <c r="AI55" s="119"/>
      <c r="AJ55" s="120"/>
      <c r="AL55" s="65">
        <f t="shared" si="63"/>
        <v>15</v>
      </c>
      <c r="AM55" s="121"/>
      <c r="AN55" s="119"/>
      <c r="AO55" s="22"/>
      <c r="AP55" s="22"/>
      <c r="AQ55" s="22"/>
      <c r="AR55" s="22"/>
      <c r="AS55" s="22"/>
      <c r="AT55" s="213"/>
      <c r="AU55" s="213"/>
      <c r="AV55" s="22"/>
      <c r="AW55" s="22"/>
      <c r="AX55" s="22"/>
      <c r="AY55" s="22"/>
      <c r="AZ55" s="22"/>
      <c r="BA55" s="119"/>
      <c r="BB55" s="120"/>
    </row>
    <row r="56" spans="1:54" x14ac:dyDescent="0.25">
      <c r="A56" s="237" t="s">
        <v>395</v>
      </c>
      <c r="T56" s="237" t="s">
        <v>395</v>
      </c>
      <c r="AL56" s="237" t="s">
        <v>395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9" sqref="G19"/>
    </sheetView>
  </sheetViews>
  <sheetFormatPr defaultColWidth="14.42578125" defaultRowHeight="15" x14ac:dyDescent="0.25"/>
  <cols>
    <col min="1" max="1" width="16.85546875" bestFit="1" customWidth="1"/>
  </cols>
  <sheetData>
    <row r="1" spans="1:7" x14ac:dyDescent="0.25">
      <c r="A1" s="14" t="s">
        <v>239</v>
      </c>
      <c r="B1" s="14" t="s">
        <v>202</v>
      </c>
      <c r="C1" s="14" t="s">
        <v>203</v>
      </c>
    </row>
    <row r="2" spans="1:7" x14ac:dyDescent="0.25">
      <c r="A2" t="s">
        <v>325</v>
      </c>
      <c r="B2" s="221" t="s">
        <v>200</v>
      </c>
      <c r="C2" s="221" t="s">
        <v>205</v>
      </c>
      <c r="D2" s="221" t="s">
        <v>208</v>
      </c>
      <c r="E2" s="221" t="s">
        <v>138</v>
      </c>
      <c r="F2" s="6" t="s">
        <v>215</v>
      </c>
      <c r="G2" s="6" t="s">
        <v>217</v>
      </c>
    </row>
    <row r="3" spans="1:7" x14ac:dyDescent="0.25">
      <c r="A3" t="s">
        <v>314</v>
      </c>
      <c r="B3" s="222" t="s">
        <v>170</v>
      </c>
      <c r="C3" s="222" t="s">
        <v>206</v>
      </c>
      <c r="D3" s="222" t="s">
        <v>209</v>
      </c>
      <c r="E3" t="s">
        <v>212</v>
      </c>
      <c r="F3" t="s">
        <v>216</v>
      </c>
      <c r="G3" t="s">
        <v>218</v>
      </c>
    </row>
    <row r="4" spans="1:7" x14ac:dyDescent="0.25">
      <c r="A4" t="s">
        <v>311</v>
      </c>
      <c r="B4" t="s">
        <v>201</v>
      </c>
      <c r="C4" t="s">
        <v>207</v>
      </c>
      <c r="D4" t="s">
        <v>210</v>
      </c>
      <c r="E4" t="s">
        <v>213</v>
      </c>
      <c r="F4" t="s">
        <v>238</v>
      </c>
      <c r="G4" t="s">
        <v>219</v>
      </c>
    </row>
    <row r="5" spans="1:7" x14ac:dyDescent="0.25">
      <c r="A5" t="s">
        <v>323</v>
      </c>
      <c r="B5" t="s">
        <v>204</v>
      </c>
      <c r="C5" t="s">
        <v>123</v>
      </c>
      <c r="D5" t="s">
        <v>211</v>
      </c>
      <c r="E5" t="s">
        <v>214</v>
      </c>
      <c r="G5" t="s">
        <v>220</v>
      </c>
    </row>
    <row r="6" spans="1:7" x14ac:dyDescent="0.25">
      <c r="A6" t="s">
        <v>313</v>
      </c>
      <c r="B6" t="s">
        <v>222</v>
      </c>
      <c r="C6" t="s">
        <v>224</v>
      </c>
      <c r="D6" t="s">
        <v>228</v>
      </c>
      <c r="E6" t="s">
        <v>235</v>
      </c>
      <c r="G6" t="s">
        <v>221</v>
      </c>
    </row>
    <row r="7" spans="1:7" x14ac:dyDescent="0.25">
      <c r="A7" t="s">
        <v>318</v>
      </c>
      <c r="B7" t="s">
        <v>223</v>
      </c>
      <c r="C7" t="s">
        <v>236</v>
      </c>
      <c r="D7" t="s">
        <v>227</v>
      </c>
    </row>
    <row r="8" spans="1:7" x14ac:dyDescent="0.25">
      <c r="A8" t="s">
        <v>317</v>
      </c>
      <c r="B8" t="s">
        <v>225</v>
      </c>
      <c r="C8" t="s">
        <v>237</v>
      </c>
      <c r="D8" t="s">
        <v>226</v>
      </c>
    </row>
    <row r="9" spans="1:7" x14ac:dyDescent="0.25">
      <c r="A9" t="s">
        <v>320</v>
      </c>
      <c r="B9" t="s">
        <v>240</v>
      </c>
      <c r="D9" t="s">
        <v>229</v>
      </c>
    </row>
    <row r="10" spans="1:7" x14ac:dyDescent="0.25">
      <c r="A10" t="s">
        <v>310</v>
      </c>
      <c r="D10" t="s">
        <v>230</v>
      </c>
    </row>
    <row r="11" spans="1:7" x14ac:dyDescent="0.25">
      <c r="A11" t="s">
        <v>312</v>
      </c>
      <c r="D11" t="s">
        <v>233</v>
      </c>
    </row>
    <row r="12" spans="1:7" x14ac:dyDescent="0.25">
      <c r="A12" t="s">
        <v>315</v>
      </c>
      <c r="D12" t="s">
        <v>232</v>
      </c>
    </row>
    <row r="13" spans="1:7" x14ac:dyDescent="0.25">
      <c r="A13" t="s">
        <v>316</v>
      </c>
      <c r="D13" t="s">
        <v>234</v>
      </c>
    </row>
    <row r="14" spans="1:7" x14ac:dyDescent="0.25">
      <c r="A14" t="s">
        <v>319</v>
      </c>
      <c r="D14" t="s">
        <v>231</v>
      </c>
    </row>
    <row r="15" spans="1:7" x14ac:dyDescent="0.25">
      <c r="A15" t="s">
        <v>324</v>
      </c>
    </row>
    <row r="17" spans="1:1" x14ac:dyDescent="0.25">
      <c r="A17" t="s">
        <v>321</v>
      </c>
    </row>
    <row r="18" spans="1:1" x14ac:dyDescent="0.25">
      <c r="A18" t="s">
        <v>322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4"/>
  <sheetViews>
    <sheetView zoomScale="55" zoomScaleNormal="55" workbookViewId="0">
      <selection activeCell="AR40" sqref="AR40"/>
    </sheetView>
  </sheetViews>
  <sheetFormatPr defaultColWidth="2.28515625" defaultRowHeight="15" x14ac:dyDescent="0.25"/>
  <sheetData>
    <row r="1" spans="1:75" x14ac:dyDescent="0.2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T1" s="237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K1" s="237" t="s">
        <v>394</v>
      </c>
      <c r="AM1" s="237"/>
      <c r="AN1" s="65">
        <v>0</v>
      </c>
      <c r="AO1" s="65">
        <f t="shared" ref="AO1:BC1" si="2">AN1+1</f>
        <v>1</v>
      </c>
      <c r="AP1" s="65">
        <f t="shared" si="2"/>
        <v>2</v>
      </c>
      <c r="AQ1" s="65">
        <f t="shared" si="2"/>
        <v>3</v>
      </c>
      <c r="AR1" s="65">
        <f t="shared" si="2"/>
        <v>4</v>
      </c>
      <c r="AS1" s="65">
        <f t="shared" si="2"/>
        <v>5</v>
      </c>
      <c r="AT1" s="65">
        <f t="shared" si="2"/>
        <v>6</v>
      </c>
      <c r="AU1" s="65">
        <f t="shared" si="2"/>
        <v>7</v>
      </c>
      <c r="AV1" s="65">
        <f t="shared" si="2"/>
        <v>8</v>
      </c>
      <c r="AW1" s="65">
        <f t="shared" si="2"/>
        <v>9</v>
      </c>
      <c r="AX1" s="65">
        <f t="shared" si="2"/>
        <v>10</v>
      </c>
      <c r="AY1" s="65">
        <f t="shared" si="2"/>
        <v>11</v>
      </c>
      <c r="AZ1" s="65">
        <f t="shared" si="2"/>
        <v>12</v>
      </c>
      <c r="BA1" s="65">
        <f t="shared" si="2"/>
        <v>13</v>
      </c>
      <c r="BB1" s="65">
        <f t="shared" si="2"/>
        <v>14</v>
      </c>
      <c r="BC1" s="65">
        <f t="shared" si="2"/>
        <v>15</v>
      </c>
      <c r="BD1" s="237" t="s">
        <v>394</v>
      </c>
      <c r="BF1" s="237"/>
      <c r="BG1" s="65">
        <v>0</v>
      </c>
      <c r="BH1" s="65">
        <f t="shared" ref="BH1:BV1" si="3">BG1+1</f>
        <v>1</v>
      </c>
      <c r="BI1" s="65">
        <f t="shared" si="3"/>
        <v>2</v>
      </c>
      <c r="BJ1" s="65">
        <f t="shared" si="3"/>
        <v>3</v>
      </c>
      <c r="BK1" s="65">
        <f t="shared" si="3"/>
        <v>4</v>
      </c>
      <c r="BL1" s="65">
        <f t="shared" si="3"/>
        <v>5</v>
      </c>
      <c r="BM1" s="65">
        <f t="shared" si="3"/>
        <v>6</v>
      </c>
      <c r="BN1" s="65">
        <f t="shared" si="3"/>
        <v>7</v>
      </c>
      <c r="BO1" s="65">
        <f t="shared" si="3"/>
        <v>8</v>
      </c>
      <c r="BP1" s="65">
        <f t="shared" si="3"/>
        <v>9</v>
      </c>
      <c r="BQ1" s="65">
        <f t="shared" si="3"/>
        <v>10</v>
      </c>
      <c r="BR1" s="65">
        <f t="shared" si="3"/>
        <v>11</v>
      </c>
      <c r="BS1" s="65">
        <f t="shared" si="3"/>
        <v>12</v>
      </c>
      <c r="BT1" s="65">
        <f t="shared" si="3"/>
        <v>13</v>
      </c>
      <c r="BU1" s="65">
        <f t="shared" si="3"/>
        <v>14</v>
      </c>
      <c r="BV1" s="65">
        <f t="shared" si="3"/>
        <v>15</v>
      </c>
      <c r="BW1" s="237" t="s">
        <v>394</v>
      </c>
    </row>
    <row r="2" spans="1:75" x14ac:dyDescent="0.25">
      <c r="A2" s="65">
        <v>0</v>
      </c>
      <c r="B2" s="325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2"/>
      <c r="Q2" s="323"/>
      <c r="T2" s="65">
        <v>0</v>
      </c>
      <c r="U2" s="325"/>
      <c r="V2" s="302"/>
      <c r="W2" s="302"/>
      <c r="X2" s="302"/>
      <c r="Y2" s="302"/>
      <c r="Z2" s="261"/>
      <c r="AA2" s="261"/>
      <c r="AB2" s="261"/>
      <c r="AC2" s="261"/>
      <c r="AD2" s="261"/>
      <c r="AE2" s="261"/>
      <c r="AF2" s="302"/>
      <c r="AG2" s="302"/>
      <c r="AH2" s="302"/>
      <c r="AI2" s="302"/>
      <c r="AJ2" s="323"/>
      <c r="AM2" s="65">
        <v>0</v>
      </c>
      <c r="AN2" s="325"/>
      <c r="AO2" s="302"/>
      <c r="AP2" s="302"/>
      <c r="AQ2" s="302"/>
      <c r="AR2" s="302"/>
      <c r="AS2" s="261"/>
      <c r="AT2" s="261"/>
      <c r="AU2" s="261"/>
      <c r="AV2" s="261"/>
      <c r="AW2" s="261"/>
      <c r="AX2" s="261"/>
      <c r="AY2" s="302"/>
      <c r="AZ2" s="302"/>
      <c r="BA2" s="302"/>
      <c r="BB2" s="302"/>
      <c r="BC2" s="323"/>
      <c r="BF2" s="65">
        <v>0</v>
      </c>
      <c r="BG2" s="260"/>
      <c r="BH2" s="261"/>
      <c r="BI2" s="261"/>
      <c r="BJ2" s="261"/>
      <c r="BK2" s="261"/>
      <c r="BL2" s="261"/>
      <c r="BM2" s="261"/>
      <c r="BN2" s="261"/>
      <c r="BO2" s="261"/>
      <c r="BP2" s="261"/>
      <c r="BQ2" s="261"/>
      <c r="BR2" s="261"/>
      <c r="BS2" s="261"/>
      <c r="BT2" s="261"/>
      <c r="BU2" s="261"/>
      <c r="BV2" s="262"/>
    </row>
    <row r="3" spans="1:75" x14ac:dyDescent="0.25">
      <c r="A3" s="65">
        <f>A2+1</f>
        <v>1</v>
      </c>
      <c r="B3" s="326"/>
      <c r="C3" s="239"/>
      <c r="D3" s="239"/>
      <c r="E3" s="239"/>
      <c r="F3" s="234"/>
      <c r="G3" s="275"/>
      <c r="H3" s="239"/>
      <c r="I3" s="239"/>
      <c r="J3" s="239"/>
      <c r="K3" s="239"/>
      <c r="L3" s="275"/>
      <c r="M3" s="234"/>
      <c r="N3" s="239"/>
      <c r="O3" s="239"/>
      <c r="P3" s="239"/>
      <c r="Q3" s="324"/>
      <c r="T3" s="65">
        <f>T2+1</f>
        <v>1</v>
      </c>
      <c r="U3" s="326"/>
      <c r="V3" s="239"/>
      <c r="W3" s="239"/>
      <c r="X3" s="239"/>
      <c r="Y3" s="234"/>
      <c r="Z3" s="239"/>
      <c r="AA3" s="239"/>
      <c r="AB3" s="239"/>
      <c r="AC3" s="239"/>
      <c r="AD3" s="239"/>
      <c r="AE3" s="239"/>
      <c r="AF3" s="234"/>
      <c r="AG3" s="239"/>
      <c r="AH3" s="239"/>
      <c r="AI3" s="239"/>
      <c r="AJ3" s="324"/>
      <c r="AM3" s="65">
        <f>AM2+1</f>
        <v>1</v>
      </c>
      <c r="AN3" s="326"/>
      <c r="AO3" s="239"/>
      <c r="AP3" s="239"/>
      <c r="AQ3" s="239"/>
      <c r="AR3" s="239"/>
      <c r="AS3" s="239"/>
      <c r="AT3" s="239"/>
      <c r="AU3" s="239"/>
      <c r="AV3" s="239"/>
      <c r="AW3" s="239"/>
      <c r="AX3" s="239"/>
      <c r="AY3" s="234"/>
      <c r="AZ3" s="239"/>
      <c r="BA3" s="239"/>
      <c r="BB3" s="239"/>
      <c r="BC3" s="324"/>
      <c r="BF3" s="65">
        <f>BF2+1</f>
        <v>1</v>
      </c>
      <c r="BG3" s="263"/>
      <c r="BH3" s="239"/>
      <c r="BI3" s="239"/>
      <c r="BJ3" s="239"/>
      <c r="BK3" s="239"/>
      <c r="BL3" s="239"/>
      <c r="BM3" s="239"/>
      <c r="BN3" s="239"/>
      <c r="BO3" s="239"/>
      <c r="BP3" s="239"/>
      <c r="BQ3" s="239"/>
      <c r="BR3" s="239"/>
      <c r="BS3" s="239"/>
      <c r="BT3" s="239"/>
      <c r="BU3" s="239"/>
      <c r="BV3" s="264"/>
    </row>
    <row r="4" spans="1:75" x14ac:dyDescent="0.25">
      <c r="A4" s="65">
        <f t="shared" ref="A4:A17" si="4">A3+1</f>
        <v>2</v>
      </c>
      <c r="B4" s="326"/>
      <c r="C4" s="239"/>
      <c r="D4" s="239"/>
      <c r="E4" s="239"/>
      <c r="F4" s="234"/>
      <c r="G4" s="275"/>
      <c r="H4" s="239"/>
      <c r="I4" s="239"/>
      <c r="J4" s="239"/>
      <c r="K4" s="239"/>
      <c r="L4" s="275"/>
      <c r="M4" s="234"/>
      <c r="N4" s="239"/>
      <c r="O4" s="239"/>
      <c r="P4" s="239"/>
      <c r="Q4" s="324"/>
      <c r="T4" s="65">
        <f t="shared" ref="T4:T17" si="5">T3+1</f>
        <v>2</v>
      </c>
      <c r="U4" s="326"/>
      <c r="V4" s="239"/>
      <c r="W4" s="239"/>
      <c r="X4" s="239"/>
      <c r="Y4" s="234"/>
      <c r="Z4" s="239"/>
      <c r="AA4" s="239"/>
      <c r="AB4" s="239"/>
      <c r="AC4" s="239"/>
      <c r="AD4" s="239"/>
      <c r="AE4" s="239"/>
      <c r="AF4" s="234"/>
      <c r="AG4" s="239"/>
      <c r="AH4" s="239"/>
      <c r="AI4" s="239"/>
      <c r="AJ4" s="324"/>
      <c r="AM4" s="65">
        <f t="shared" ref="AM4:AM17" si="6">AM3+1</f>
        <v>2</v>
      </c>
      <c r="AN4" s="326"/>
      <c r="AO4" s="239"/>
      <c r="AP4" s="239"/>
      <c r="AQ4" s="239"/>
      <c r="AR4" s="239"/>
      <c r="AS4" s="239"/>
      <c r="AT4" s="239"/>
      <c r="AU4" s="239"/>
      <c r="AV4" s="239"/>
      <c r="AW4" s="239"/>
      <c r="AX4" s="239"/>
      <c r="AY4" s="234"/>
      <c r="AZ4" s="239"/>
      <c r="BA4" s="239"/>
      <c r="BB4" s="239"/>
      <c r="BC4" s="324"/>
      <c r="BF4" s="65">
        <f t="shared" ref="BF4:BF17" si="7">BF3+1</f>
        <v>2</v>
      </c>
      <c r="BG4" s="263"/>
      <c r="BH4" s="239"/>
      <c r="BI4" s="239"/>
      <c r="BJ4" s="239"/>
      <c r="BK4" s="239"/>
      <c r="BL4" s="239"/>
      <c r="BM4" s="239"/>
      <c r="BN4" s="239"/>
      <c r="BO4" s="239"/>
      <c r="BP4" s="239"/>
      <c r="BQ4" s="239"/>
      <c r="BR4" s="239"/>
      <c r="BS4" s="239"/>
      <c r="BT4" s="239"/>
      <c r="BU4" s="239"/>
      <c r="BV4" s="264"/>
    </row>
    <row r="5" spans="1:75" x14ac:dyDescent="0.25">
      <c r="A5" s="65">
        <f t="shared" si="4"/>
        <v>3</v>
      </c>
      <c r="B5" s="326"/>
      <c r="C5" s="239"/>
      <c r="D5" s="239"/>
      <c r="E5" s="239"/>
      <c r="F5" s="234"/>
      <c r="G5" s="275"/>
      <c r="H5" s="239"/>
      <c r="I5" s="239"/>
      <c r="J5" s="239"/>
      <c r="K5" s="239"/>
      <c r="L5" s="275"/>
      <c r="M5" s="234"/>
      <c r="N5" s="239"/>
      <c r="O5" s="239"/>
      <c r="P5" s="239"/>
      <c r="Q5" s="324"/>
      <c r="T5" s="65">
        <f t="shared" si="5"/>
        <v>3</v>
      </c>
      <c r="U5" s="326"/>
      <c r="V5" s="239"/>
      <c r="W5" s="239"/>
      <c r="X5" s="239"/>
      <c r="Y5" s="234"/>
      <c r="Z5" s="239"/>
      <c r="AA5" s="239"/>
      <c r="AB5" s="239"/>
      <c r="AC5" s="239"/>
      <c r="AD5" s="239"/>
      <c r="AE5" s="239"/>
      <c r="AF5" s="234"/>
      <c r="AG5" s="239"/>
      <c r="AH5" s="239"/>
      <c r="AI5" s="239"/>
      <c r="AJ5" s="324"/>
      <c r="AM5" s="65">
        <f t="shared" si="6"/>
        <v>3</v>
      </c>
      <c r="AN5" s="326"/>
      <c r="AO5" s="239"/>
      <c r="AP5" s="239"/>
      <c r="AQ5" s="239"/>
      <c r="AR5" s="239"/>
      <c r="AS5" s="239"/>
      <c r="AT5" s="239"/>
      <c r="AU5" s="239"/>
      <c r="AV5" s="239"/>
      <c r="AW5" s="239"/>
      <c r="AX5" s="239"/>
      <c r="AY5" s="234"/>
      <c r="AZ5" s="239"/>
      <c r="BA5" s="239"/>
      <c r="BB5" s="239"/>
      <c r="BC5" s="324"/>
      <c r="BF5" s="65">
        <f t="shared" si="7"/>
        <v>3</v>
      </c>
      <c r="BG5" s="263"/>
      <c r="BH5" s="239"/>
      <c r="BI5" s="239"/>
      <c r="BJ5" s="239"/>
      <c r="BK5" s="239"/>
      <c r="BL5" s="239"/>
      <c r="BM5" s="239"/>
      <c r="BN5" s="239"/>
      <c r="BO5" s="239"/>
      <c r="BP5" s="239"/>
      <c r="BQ5" s="239"/>
      <c r="BR5" s="239"/>
      <c r="BS5" s="239"/>
      <c r="BT5" s="239"/>
      <c r="BU5" s="239"/>
      <c r="BV5" s="264"/>
    </row>
    <row r="6" spans="1:75" x14ac:dyDescent="0.25">
      <c r="A6" s="65">
        <f t="shared" si="4"/>
        <v>4</v>
      </c>
      <c r="B6" s="326"/>
      <c r="C6" s="234"/>
      <c r="D6" s="234"/>
      <c r="E6" s="234"/>
      <c r="F6" s="234"/>
      <c r="G6" s="116"/>
      <c r="H6" s="116"/>
      <c r="I6" s="116"/>
      <c r="J6" s="116"/>
      <c r="K6" s="116"/>
      <c r="L6" s="116"/>
      <c r="M6" s="234"/>
      <c r="N6" s="234"/>
      <c r="O6" s="234"/>
      <c r="P6" s="234"/>
      <c r="Q6" s="324"/>
      <c r="T6" s="65">
        <f t="shared" si="5"/>
        <v>4</v>
      </c>
      <c r="U6" s="326"/>
      <c r="V6" s="234"/>
      <c r="W6" s="234"/>
      <c r="X6" s="234"/>
      <c r="Y6" s="234"/>
      <c r="Z6" s="17"/>
      <c r="AA6" s="17"/>
      <c r="AB6" s="17"/>
      <c r="AC6" s="17"/>
      <c r="AD6" s="17"/>
      <c r="AE6" s="17"/>
      <c r="AF6" s="234"/>
      <c r="AG6" s="234"/>
      <c r="AH6" s="234"/>
      <c r="AI6" s="234"/>
      <c r="AJ6" s="324"/>
      <c r="AM6" s="65">
        <f t="shared" si="6"/>
        <v>4</v>
      </c>
      <c r="AN6" s="326"/>
      <c r="AO6" s="239"/>
      <c r="AP6" s="239"/>
      <c r="AQ6" s="239"/>
      <c r="AR6" s="234"/>
      <c r="AS6" s="116"/>
      <c r="AT6" s="116"/>
      <c r="AU6" s="116"/>
      <c r="AV6" s="116"/>
      <c r="AW6" s="116"/>
      <c r="AX6" s="116"/>
      <c r="AY6" s="234"/>
      <c r="AZ6" s="234"/>
      <c r="BA6" s="234"/>
      <c r="BB6" s="234"/>
      <c r="BC6" s="324"/>
      <c r="BF6" s="65">
        <f t="shared" si="7"/>
        <v>4</v>
      </c>
      <c r="BG6" s="263"/>
      <c r="BH6" s="239"/>
      <c r="BI6" s="239"/>
      <c r="BJ6" s="239"/>
      <c r="BK6" s="239"/>
      <c r="BL6" s="17"/>
      <c r="BM6" s="17"/>
      <c r="BN6" s="17"/>
      <c r="BO6" s="17"/>
      <c r="BP6" s="17"/>
      <c r="BQ6" s="17"/>
      <c r="BR6" s="239"/>
      <c r="BS6" s="239"/>
      <c r="BT6" s="239"/>
      <c r="BU6" s="239"/>
      <c r="BV6" s="264"/>
    </row>
    <row r="7" spans="1:75" x14ac:dyDescent="0.25">
      <c r="A7" s="65">
        <f t="shared" si="4"/>
        <v>5</v>
      </c>
      <c r="B7" s="326"/>
      <c r="C7" s="275"/>
      <c r="D7" s="275"/>
      <c r="E7" s="275"/>
      <c r="F7" s="234"/>
      <c r="G7" s="17"/>
      <c r="H7" s="17"/>
      <c r="I7" s="239"/>
      <c r="J7" s="17"/>
      <c r="K7" s="17"/>
      <c r="L7" s="17"/>
      <c r="M7" s="234"/>
      <c r="N7" s="275"/>
      <c r="O7" s="275"/>
      <c r="P7" s="275"/>
      <c r="Q7" s="324"/>
      <c r="T7" s="65">
        <f t="shared" si="5"/>
        <v>5</v>
      </c>
      <c r="U7" s="326"/>
      <c r="V7" s="275"/>
      <c r="W7" s="275"/>
      <c r="X7" s="275"/>
      <c r="Y7" s="234"/>
      <c r="Z7" s="17"/>
      <c r="AA7" s="17"/>
      <c r="AB7" s="239"/>
      <c r="AC7" s="17"/>
      <c r="AD7" s="17"/>
      <c r="AE7" s="17"/>
      <c r="AF7" s="239"/>
      <c r="AG7" s="239"/>
      <c r="AH7" s="239"/>
      <c r="AI7" s="239"/>
      <c r="AJ7" s="264"/>
      <c r="AM7" s="65">
        <f t="shared" si="6"/>
        <v>5</v>
      </c>
      <c r="AN7" s="326"/>
      <c r="AO7" s="239"/>
      <c r="AP7" s="239"/>
      <c r="AQ7" s="239"/>
      <c r="AR7" s="234"/>
      <c r="AS7" s="17"/>
      <c r="AT7" s="17"/>
      <c r="AU7" s="239"/>
      <c r="AV7" s="17"/>
      <c r="AW7" s="17"/>
      <c r="AX7" s="17"/>
      <c r="AY7" s="234"/>
      <c r="AZ7" s="239"/>
      <c r="BA7" s="239"/>
      <c r="BB7" s="239"/>
      <c r="BC7" s="264"/>
      <c r="BF7" s="65">
        <f t="shared" si="7"/>
        <v>5</v>
      </c>
      <c r="BG7" s="263"/>
      <c r="BH7" s="239"/>
      <c r="BI7" s="239"/>
      <c r="BJ7" s="239"/>
      <c r="BK7" s="239"/>
      <c r="BL7" s="17"/>
      <c r="BM7" s="17"/>
      <c r="BN7" s="239"/>
      <c r="BO7" s="17"/>
      <c r="BP7" s="17"/>
      <c r="BQ7" s="17"/>
      <c r="BR7" s="239"/>
      <c r="BS7" s="239"/>
      <c r="BT7" s="239"/>
      <c r="BU7" s="239"/>
      <c r="BV7" s="264"/>
    </row>
    <row r="8" spans="1:75" x14ac:dyDescent="0.25">
      <c r="A8" s="65">
        <f t="shared" si="4"/>
        <v>6</v>
      </c>
      <c r="B8" s="326"/>
      <c r="C8" s="239"/>
      <c r="D8" s="239"/>
      <c r="E8" s="239"/>
      <c r="F8" s="234"/>
      <c r="G8" s="17"/>
      <c r="H8" s="17"/>
      <c r="I8" s="17"/>
      <c r="J8" s="17"/>
      <c r="K8" s="17"/>
      <c r="L8" s="17"/>
      <c r="M8" s="234"/>
      <c r="N8" s="239"/>
      <c r="O8" s="239"/>
      <c r="P8" s="239"/>
      <c r="Q8" s="324"/>
      <c r="T8" s="65">
        <f t="shared" si="5"/>
        <v>6</v>
      </c>
      <c r="U8" s="326"/>
      <c r="V8" s="239"/>
      <c r="W8" s="239"/>
      <c r="X8" s="239"/>
      <c r="Y8" s="234"/>
      <c r="Z8" s="17"/>
      <c r="AA8" s="17"/>
      <c r="AB8" s="17"/>
      <c r="AC8" s="17"/>
      <c r="AD8" s="17"/>
      <c r="AE8" s="17"/>
      <c r="AF8" s="239"/>
      <c r="AG8" s="239"/>
      <c r="AH8" s="239"/>
      <c r="AI8" s="239"/>
      <c r="AJ8" s="264"/>
      <c r="AM8" s="65">
        <f t="shared" si="6"/>
        <v>6</v>
      </c>
      <c r="AN8" s="326"/>
      <c r="AO8" s="239"/>
      <c r="AP8" s="239"/>
      <c r="AQ8" s="239"/>
      <c r="AR8" s="234"/>
      <c r="AS8" s="17"/>
      <c r="AT8" s="17"/>
      <c r="AU8" s="17"/>
      <c r="AV8" s="17"/>
      <c r="AW8" s="17"/>
      <c r="AX8" s="17"/>
      <c r="AY8" s="234"/>
      <c r="AZ8" s="239"/>
      <c r="BA8" s="239"/>
      <c r="BB8" s="239"/>
      <c r="BC8" s="264"/>
      <c r="BF8" s="65">
        <f t="shared" si="7"/>
        <v>6</v>
      </c>
      <c r="BG8" s="263"/>
      <c r="BH8" s="239"/>
      <c r="BI8" s="239"/>
      <c r="BJ8" s="239"/>
      <c r="BK8" s="239"/>
      <c r="BL8" s="17"/>
      <c r="BM8" s="17"/>
      <c r="BN8" s="17"/>
      <c r="BO8" s="17"/>
      <c r="BP8" s="17"/>
      <c r="BQ8" s="17"/>
      <c r="BR8" s="239"/>
      <c r="BS8" s="239"/>
      <c r="BT8" s="239"/>
      <c r="BU8" s="239"/>
      <c r="BV8" s="264"/>
    </row>
    <row r="9" spans="1:75" x14ac:dyDescent="0.25">
      <c r="A9" s="65">
        <f t="shared" si="4"/>
        <v>7</v>
      </c>
      <c r="B9" s="115"/>
      <c r="C9" s="17"/>
      <c r="D9" s="17"/>
      <c r="E9" s="17"/>
      <c r="F9" s="116"/>
      <c r="G9" s="17"/>
      <c r="H9" s="17"/>
      <c r="I9" s="17"/>
      <c r="J9" s="17"/>
      <c r="K9" s="17"/>
      <c r="L9" s="17"/>
      <c r="M9" s="116"/>
      <c r="N9" s="17"/>
      <c r="O9" s="17"/>
      <c r="P9" s="17"/>
      <c r="Q9" s="118"/>
      <c r="T9" s="65">
        <f t="shared" si="5"/>
        <v>7</v>
      </c>
      <c r="U9" s="115"/>
      <c r="V9" s="17"/>
      <c r="W9" s="17"/>
      <c r="X9" s="17"/>
      <c r="Y9" s="116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26"/>
      <c r="AM9" s="65">
        <f t="shared" si="6"/>
        <v>7</v>
      </c>
      <c r="AN9" s="115"/>
      <c r="AO9" s="17"/>
      <c r="AP9" s="17"/>
      <c r="AQ9" s="17"/>
      <c r="AR9" s="116"/>
      <c r="AS9" s="17"/>
      <c r="AT9" s="17"/>
      <c r="AU9" s="17"/>
      <c r="AV9" s="17"/>
      <c r="AW9" s="17"/>
      <c r="AX9" s="17"/>
      <c r="AY9" s="116"/>
      <c r="AZ9" s="17"/>
      <c r="BA9" s="17"/>
      <c r="BB9" s="17"/>
      <c r="BC9" s="26"/>
      <c r="BF9" s="65">
        <f t="shared" si="7"/>
        <v>7</v>
      </c>
      <c r="BG9" s="16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26"/>
    </row>
    <row r="10" spans="1:75" x14ac:dyDescent="0.25">
      <c r="A10" s="65">
        <f t="shared" si="4"/>
        <v>8</v>
      </c>
      <c r="B10" s="326"/>
      <c r="C10" s="239"/>
      <c r="D10" s="239"/>
      <c r="E10" s="239"/>
      <c r="F10" s="234"/>
      <c r="G10" s="17"/>
      <c r="H10" s="17"/>
      <c r="I10" s="17"/>
      <c r="J10" s="17"/>
      <c r="K10" s="17"/>
      <c r="L10" s="17"/>
      <c r="M10" s="234"/>
      <c r="N10" s="239"/>
      <c r="O10" s="239"/>
      <c r="P10" s="239"/>
      <c r="Q10" s="324"/>
      <c r="T10" s="65">
        <f t="shared" si="5"/>
        <v>8</v>
      </c>
      <c r="U10" s="326"/>
      <c r="V10" s="239"/>
      <c r="W10" s="239"/>
      <c r="X10" s="239"/>
      <c r="Y10" s="234"/>
      <c r="Z10" s="17"/>
      <c r="AA10" s="17"/>
      <c r="AB10" s="17"/>
      <c r="AC10" s="17"/>
      <c r="AD10" s="17"/>
      <c r="AE10" s="17"/>
      <c r="AF10" s="239"/>
      <c r="AG10" s="239"/>
      <c r="AH10" s="239"/>
      <c r="AI10" s="239"/>
      <c r="AJ10" s="264"/>
      <c r="AM10" s="65">
        <f t="shared" si="6"/>
        <v>8</v>
      </c>
      <c r="AN10" s="326"/>
      <c r="AO10" s="239"/>
      <c r="AP10" s="239"/>
      <c r="AQ10" s="239"/>
      <c r="AR10" s="234"/>
      <c r="AS10" s="17"/>
      <c r="AT10" s="17"/>
      <c r="AU10" s="17"/>
      <c r="AV10" s="17"/>
      <c r="AW10" s="17"/>
      <c r="AX10" s="17"/>
      <c r="AY10" s="234"/>
      <c r="AZ10" s="239"/>
      <c r="BA10" s="239"/>
      <c r="BB10" s="239"/>
      <c r="BC10" s="264"/>
      <c r="BF10" s="65">
        <f t="shared" si="7"/>
        <v>8</v>
      </c>
      <c r="BG10" s="263"/>
      <c r="BH10" s="239"/>
      <c r="BI10" s="239"/>
      <c r="BJ10" s="239"/>
      <c r="BK10" s="239"/>
      <c r="BL10" s="17"/>
      <c r="BM10" s="17"/>
      <c r="BN10" s="17"/>
      <c r="BO10" s="17"/>
      <c r="BP10" s="17"/>
      <c r="BQ10" s="17"/>
      <c r="BR10" s="239"/>
      <c r="BS10" s="239"/>
      <c r="BT10" s="239"/>
      <c r="BU10" s="239"/>
      <c r="BV10" s="264"/>
    </row>
    <row r="11" spans="1:75" x14ac:dyDescent="0.25">
      <c r="A11" s="65">
        <f t="shared" si="4"/>
        <v>9</v>
      </c>
      <c r="B11" s="326"/>
      <c r="C11" s="239"/>
      <c r="D11" s="17"/>
      <c r="E11" s="17"/>
      <c r="F11" s="116"/>
      <c r="G11" s="17"/>
      <c r="H11" s="17"/>
      <c r="I11" s="17"/>
      <c r="J11" s="17"/>
      <c r="K11" s="17"/>
      <c r="L11" s="17"/>
      <c r="M11" s="116"/>
      <c r="N11" s="17"/>
      <c r="O11" s="17"/>
      <c r="P11" s="239"/>
      <c r="Q11" s="324"/>
      <c r="T11" s="65">
        <f t="shared" si="5"/>
        <v>9</v>
      </c>
      <c r="U11" s="326"/>
      <c r="V11" s="239"/>
      <c r="W11" s="17"/>
      <c r="X11" s="17"/>
      <c r="Y11" s="116"/>
      <c r="Z11" s="17"/>
      <c r="AA11" s="17"/>
      <c r="AB11" s="17"/>
      <c r="AC11" s="17"/>
      <c r="AD11" s="17"/>
      <c r="AE11" s="17"/>
      <c r="AF11" s="17"/>
      <c r="AG11" s="17"/>
      <c r="AH11" s="17"/>
      <c r="AI11" s="239"/>
      <c r="AJ11" s="264"/>
      <c r="AM11" s="65">
        <f t="shared" si="6"/>
        <v>9</v>
      </c>
      <c r="AN11" s="326"/>
      <c r="AO11" s="239"/>
      <c r="AP11" s="17"/>
      <c r="AQ11" s="17"/>
      <c r="AR11" s="116"/>
      <c r="AS11" s="17"/>
      <c r="AT11" s="17"/>
      <c r="AU11" s="17"/>
      <c r="AV11" s="17"/>
      <c r="AW11" s="17"/>
      <c r="AX11" s="17"/>
      <c r="AY11" s="116"/>
      <c r="AZ11" s="17"/>
      <c r="BA11" s="17"/>
      <c r="BB11" s="239"/>
      <c r="BC11" s="264"/>
      <c r="BF11" s="65">
        <f t="shared" si="7"/>
        <v>9</v>
      </c>
      <c r="BG11" s="263"/>
      <c r="BH11" s="239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239"/>
      <c r="BV11" s="264"/>
    </row>
    <row r="12" spans="1:75" x14ac:dyDescent="0.25">
      <c r="A12" s="65">
        <f t="shared" si="4"/>
        <v>10</v>
      </c>
      <c r="B12" s="326"/>
      <c r="C12" s="275"/>
      <c r="D12" s="275"/>
      <c r="E12" s="275"/>
      <c r="F12" s="234"/>
      <c r="G12" s="239"/>
      <c r="H12" s="239"/>
      <c r="I12" s="239"/>
      <c r="J12" s="239"/>
      <c r="K12" s="239"/>
      <c r="L12" s="239"/>
      <c r="M12" s="234"/>
      <c r="N12" s="275"/>
      <c r="O12" s="275"/>
      <c r="P12" s="275"/>
      <c r="Q12" s="324"/>
      <c r="T12" s="65">
        <f t="shared" si="5"/>
        <v>10</v>
      </c>
      <c r="U12" s="326"/>
      <c r="V12" s="275"/>
      <c r="W12" s="275"/>
      <c r="X12" s="275"/>
      <c r="Y12" s="234"/>
      <c r="Z12" s="239"/>
      <c r="AA12" s="239"/>
      <c r="AB12" s="239"/>
      <c r="AC12" s="239"/>
      <c r="AD12" s="239"/>
      <c r="AE12" s="239"/>
      <c r="AF12" s="239"/>
      <c r="AG12" s="239"/>
      <c r="AH12" s="239"/>
      <c r="AI12" s="239"/>
      <c r="AJ12" s="264"/>
      <c r="AM12" s="65">
        <f t="shared" si="6"/>
        <v>10</v>
      </c>
      <c r="AN12" s="326"/>
      <c r="AO12" s="239"/>
      <c r="AP12" s="239"/>
      <c r="AQ12" s="239"/>
      <c r="AR12" s="234"/>
      <c r="AS12" s="239"/>
      <c r="AT12" s="239"/>
      <c r="AU12" s="239"/>
      <c r="AV12" s="239"/>
      <c r="AW12" s="239"/>
      <c r="AX12" s="239"/>
      <c r="AY12" s="234"/>
      <c r="AZ12" s="239"/>
      <c r="BA12" s="239"/>
      <c r="BB12" s="239"/>
      <c r="BC12" s="264"/>
      <c r="BF12" s="65">
        <f t="shared" si="7"/>
        <v>10</v>
      </c>
      <c r="BG12" s="263"/>
      <c r="BH12" s="239"/>
      <c r="BI12" s="239"/>
      <c r="BJ12" s="239"/>
      <c r="BK12" s="239"/>
      <c r="BL12" s="239"/>
      <c r="BM12" s="239"/>
      <c r="BN12" s="239"/>
      <c r="BO12" s="239"/>
      <c r="BP12" s="239"/>
      <c r="BQ12" s="239"/>
      <c r="BR12" s="239"/>
      <c r="BS12" s="239"/>
      <c r="BT12" s="239"/>
      <c r="BU12" s="239"/>
      <c r="BV12" s="264"/>
    </row>
    <row r="13" spans="1:75" x14ac:dyDescent="0.25">
      <c r="A13" s="65">
        <f t="shared" si="4"/>
        <v>11</v>
      </c>
      <c r="B13" s="326"/>
      <c r="C13" s="234"/>
      <c r="D13" s="234"/>
      <c r="E13" s="234"/>
      <c r="F13" s="234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324"/>
      <c r="T13" s="65">
        <f t="shared" si="5"/>
        <v>11</v>
      </c>
      <c r="U13" s="326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4"/>
      <c r="AH13" s="234"/>
      <c r="AI13" s="234"/>
      <c r="AJ13" s="324"/>
      <c r="AM13" s="65">
        <f t="shared" si="6"/>
        <v>11</v>
      </c>
      <c r="AN13" s="326"/>
      <c r="AO13" s="239"/>
      <c r="AP13" s="239"/>
      <c r="AQ13" s="239"/>
      <c r="AR13" s="234"/>
      <c r="AS13" s="234"/>
      <c r="AT13" s="234"/>
      <c r="AU13" s="234"/>
      <c r="AV13" s="234"/>
      <c r="AW13" s="234"/>
      <c r="AX13" s="234"/>
      <c r="AY13" s="234"/>
      <c r="AZ13" s="239"/>
      <c r="BA13" s="239"/>
      <c r="BB13" s="239"/>
      <c r="BC13" s="324"/>
      <c r="BF13" s="65">
        <f t="shared" si="7"/>
        <v>11</v>
      </c>
      <c r="BG13" s="263"/>
      <c r="BH13" s="239"/>
      <c r="BI13" s="239"/>
      <c r="BJ13" s="239"/>
      <c r="BK13" s="239"/>
      <c r="BL13" s="239"/>
      <c r="BM13" s="239"/>
      <c r="BN13" s="239"/>
      <c r="BO13" s="239"/>
      <c r="BP13" s="239"/>
      <c r="BQ13" s="239"/>
      <c r="BR13" s="239"/>
      <c r="BS13" s="239"/>
      <c r="BT13" s="239"/>
      <c r="BU13" s="239"/>
      <c r="BV13" s="264"/>
    </row>
    <row r="14" spans="1:75" x14ac:dyDescent="0.25">
      <c r="A14" s="65">
        <f t="shared" si="4"/>
        <v>12</v>
      </c>
      <c r="B14" s="326"/>
      <c r="C14" s="239"/>
      <c r="D14" s="239"/>
      <c r="E14" s="239"/>
      <c r="F14" s="234"/>
      <c r="G14" s="275"/>
      <c r="H14" s="239"/>
      <c r="I14" s="239"/>
      <c r="J14" s="239"/>
      <c r="K14" s="239"/>
      <c r="L14" s="275"/>
      <c r="M14" s="234"/>
      <c r="N14" s="239"/>
      <c r="O14" s="239"/>
      <c r="P14" s="239"/>
      <c r="Q14" s="324"/>
      <c r="T14" s="65">
        <f t="shared" si="5"/>
        <v>12</v>
      </c>
      <c r="U14" s="326"/>
      <c r="V14" s="239"/>
      <c r="W14" s="239"/>
      <c r="X14" s="239"/>
      <c r="Y14" s="234"/>
      <c r="Z14" s="275"/>
      <c r="AA14" s="239"/>
      <c r="AB14" s="239"/>
      <c r="AC14" s="239"/>
      <c r="AD14" s="239"/>
      <c r="AE14" s="275"/>
      <c r="AF14" s="234"/>
      <c r="AG14" s="239"/>
      <c r="AH14" s="239"/>
      <c r="AI14" s="239"/>
      <c r="AJ14" s="324"/>
      <c r="AM14" s="65">
        <f t="shared" si="6"/>
        <v>12</v>
      </c>
      <c r="AN14" s="326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39"/>
      <c r="AZ14" s="239"/>
      <c r="BA14" s="239"/>
      <c r="BB14" s="239"/>
      <c r="BC14" s="324"/>
      <c r="BF14" s="65">
        <f t="shared" si="7"/>
        <v>12</v>
      </c>
      <c r="BG14" s="263"/>
      <c r="BH14" s="239"/>
      <c r="BI14" s="239"/>
      <c r="BJ14" s="239"/>
      <c r="BK14" s="239"/>
      <c r="BL14" s="239"/>
      <c r="BM14" s="239"/>
      <c r="BN14" s="239"/>
      <c r="BO14" s="239"/>
      <c r="BP14" s="239"/>
      <c r="BQ14" s="239"/>
      <c r="BR14" s="239"/>
      <c r="BS14" s="239"/>
      <c r="BT14" s="239"/>
      <c r="BU14" s="239"/>
      <c r="BV14" s="264"/>
    </row>
    <row r="15" spans="1:75" x14ac:dyDescent="0.25">
      <c r="A15" s="65">
        <f t="shared" si="4"/>
        <v>13</v>
      </c>
      <c r="B15" s="326"/>
      <c r="C15" s="239"/>
      <c r="D15" s="239"/>
      <c r="E15" s="239"/>
      <c r="F15" s="234"/>
      <c r="G15" s="275"/>
      <c r="H15" s="239"/>
      <c r="I15" s="239"/>
      <c r="J15" s="239"/>
      <c r="K15" s="239"/>
      <c r="L15" s="275"/>
      <c r="M15" s="234"/>
      <c r="N15" s="239"/>
      <c r="O15" s="239"/>
      <c r="P15" s="239"/>
      <c r="Q15" s="324"/>
      <c r="T15" s="65">
        <f t="shared" si="5"/>
        <v>13</v>
      </c>
      <c r="U15" s="326"/>
      <c r="V15" s="239"/>
      <c r="W15" s="239"/>
      <c r="X15" s="239"/>
      <c r="Y15" s="234"/>
      <c r="Z15" s="275"/>
      <c r="AA15" s="239"/>
      <c r="AB15" s="239"/>
      <c r="AC15" s="239"/>
      <c r="AD15" s="239"/>
      <c r="AE15" s="275"/>
      <c r="AF15" s="234"/>
      <c r="AG15" s="239"/>
      <c r="AH15" s="239"/>
      <c r="AI15" s="239"/>
      <c r="AJ15" s="324"/>
      <c r="AM15" s="65">
        <f t="shared" si="6"/>
        <v>13</v>
      </c>
      <c r="AN15" s="326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39"/>
      <c r="AZ15" s="239"/>
      <c r="BA15" s="239"/>
      <c r="BB15" s="239"/>
      <c r="BC15" s="324"/>
      <c r="BF15" s="65">
        <f t="shared" si="7"/>
        <v>13</v>
      </c>
      <c r="BG15" s="263"/>
      <c r="BH15" s="239"/>
      <c r="BI15" s="239"/>
      <c r="BJ15" s="239"/>
      <c r="BK15" s="239"/>
      <c r="BL15" s="239"/>
      <c r="BM15" s="239"/>
      <c r="BN15" s="239"/>
      <c r="BO15" s="239"/>
      <c r="BP15" s="239"/>
      <c r="BQ15" s="239"/>
      <c r="BR15" s="239"/>
      <c r="BS15" s="239"/>
      <c r="BT15" s="239"/>
      <c r="BU15" s="239"/>
      <c r="BV15" s="264"/>
    </row>
    <row r="16" spans="1:75" x14ac:dyDescent="0.25">
      <c r="A16" s="65">
        <f t="shared" si="4"/>
        <v>14</v>
      </c>
      <c r="B16" s="115"/>
      <c r="C16" s="17"/>
      <c r="D16" s="239"/>
      <c r="E16" s="239"/>
      <c r="F16" s="234"/>
      <c r="G16" s="123"/>
      <c r="H16" s="17"/>
      <c r="I16" s="17"/>
      <c r="J16" s="17"/>
      <c r="K16" s="17"/>
      <c r="L16" s="123"/>
      <c r="M16" s="234"/>
      <c r="N16" s="239"/>
      <c r="O16" s="239"/>
      <c r="P16" s="17"/>
      <c r="Q16" s="118"/>
      <c r="T16" s="65">
        <f t="shared" si="5"/>
        <v>14</v>
      </c>
      <c r="U16" s="115"/>
      <c r="V16" s="17"/>
      <c r="W16" s="239"/>
      <c r="X16" s="239"/>
      <c r="Y16" s="234"/>
      <c r="Z16" s="123"/>
      <c r="AA16" s="17"/>
      <c r="AB16" s="17"/>
      <c r="AC16" s="17"/>
      <c r="AD16" s="17"/>
      <c r="AE16" s="123"/>
      <c r="AF16" s="234"/>
      <c r="AG16" s="239"/>
      <c r="AH16" s="239"/>
      <c r="AI16" s="17"/>
      <c r="AJ16" s="118"/>
      <c r="AM16" s="65">
        <f t="shared" si="6"/>
        <v>14</v>
      </c>
      <c r="AN16" s="115"/>
      <c r="AO16" s="17"/>
      <c r="AP16" s="239"/>
      <c r="AQ16" s="239"/>
      <c r="AR16" s="239"/>
      <c r="AS16" s="17"/>
      <c r="AT16" s="17"/>
      <c r="AU16" s="17"/>
      <c r="AV16" s="17"/>
      <c r="AW16" s="17"/>
      <c r="AX16" s="17"/>
      <c r="AY16" s="239"/>
      <c r="AZ16" s="239"/>
      <c r="BA16" s="239"/>
      <c r="BB16" s="17"/>
      <c r="BC16" s="118"/>
      <c r="BF16" s="65">
        <f t="shared" si="7"/>
        <v>14</v>
      </c>
      <c r="BG16" s="16"/>
      <c r="BH16" s="17"/>
      <c r="BI16" s="239"/>
      <c r="BJ16" s="239"/>
      <c r="BK16" s="239"/>
      <c r="BL16" s="17"/>
      <c r="BM16" s="17"/>
      <c r="BN16" s="17"/>
      <c r="BO16" s="17"/>
      <c r="BP16" s="17"/>
      <c r="BQ16" s="17"/>
      <c r="BR16" s="239"/>
      <c r="BS16" s="239"/>
      <c r="BT16" s="239"/>
      <c r="BU16" s="17"/>
      <c r="BV16" s="26"/>
    </row>
    <row r="17" spans="1:74" x14ac:dyDescent="0.25">
      <c r="A17" s="65">
        <f t="shared" si="4"/>
        <v>15</v>
      </c>
      <c r="B17" s="121"/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20"/>
      <c r="T17" s="65">
        <f t="shared" si="5"/>
        <v>15</v>
      </c>
      <c r="U17" s="121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20"/>
      <c r="AM17" s="65">
        <f t="shared" si="6"/>
        <v>15</v>
      </c>
      <c r="AN17" s="121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19"/>
      <c r="BA17" s="119"/>
      <c r="BB17" s="119"/>
      <c r="BC17" s="120"/>
      <c r="BF17" s="65">
        <f t="shared" si="7"/>
        <v>15</v>
      </c>
      <c r="BG17" s="3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33"/>
    </row>
    <row r="18" spans="1:74" x14ac:dyDescent="0.25">
      <c r="A18" s="237" t="s">
        <v>395</v>
      </c>
      <c r="T18" s="237" t="s">
        <v>395</v>
      </c>
      <c r="AM18" s="237" t="s">
        <v>395</v>
      </c>
      <c r="BF18" s="237" t="s">
        <v>395</v>
      </c>
    </row>
    <row r="19" spans="1:74" x14ac:dyDescent="0.25">
      <c r="A19" s="237"/>
      <c r="B19" s="65">
        <v>0</v>
      </c>
      <c r="C19" s="65">
        <f t="shared" ref="C19:Q19" si="8">B19+1</f>
        <v>1</v>
      </c>
      <c r="D19" s="65">
        <f t="shared" si="8"/>
        <v>2</v>
      </c>
      <c r="E19" s="65">
        <f t="shared" si="8"/>
        <v>3</v>
      </c>
      <c r="F19" s="65">
        <f t="shared" si="8"/>
        <v>4</v>
      </c>
      <c r="G19" s="65">
        <f t="shared" si="8"/>
        <v>5</v>
      </c>
      <c r="H19" s="65">
        <f t="shared" si="8"/>
        <v>6</v>
      </c>
      <c r="I19" s="65">
        <f t="shared" si="8"/>
        <v>7</v>
      </c>
      <c r="J19" s="65">
        <f t="shared" si="8"/>
        <v>8</v>
      </c>
      <c r="K19" s="65">
        <f t="shared" si="8"/>
        <v>9</v>
      </c>
      <c r="L19" s="65">
        <f t="shared" si="8"/>
        <v>10</v>
      </c>
      <c r="M19" s="65">
        <f t="shared" si="8"/>
        <v>11</v>
      </c>
      <c r="N19" s="65">
        <f t="shared" si="8"/>
        <v>12</v>
      </c>
      <c r="O19" s="65">
        <f t="shared" si="8"/>
        <v>13</v>
      </c>
      <c r="P19" s="65">
        <f t="shared" si="8"/>
        <v>14</v>
      </c>
      <c r="Q19" s="65">
        <f t="shared" si="8"/>
        <v>15</v>
      </c>
      <c r="R19" s="237" t="s">
        <v>394</v>
      </c>
      <c r="T19" s="237"/>
      <c r="U19" s="65">
        <v>0</v>
      </c>
      <c r="V19" s="65">
        <f t="shared" ref="V19:AJ19" si="9">U19+1</f>
        <v>1</v>
      </c>
      <c r="W19" s="65">
        <f t="shared" si="9"/>
        <v>2</v>
      </c>
      <c r="X19" s="65">
        <f t="shared" si="9"/>
        <v>3</v>
      </c>
      <c r="Y19" s="65">
        <f t="shared" si="9"/>
        <v>4</v>
      </c>
      <c r="Z19" s="65">
        <f t="shared" si="9"/>
        <v>5</v>
      </c>
      <c r="AA19" s="65">
        <f t="shared" si="9"/>
        <v>6</v>
      </c>
      <c r="AB19" s="65">
        <f t="shared" si="9"/>
        <v>7</v>
      </c>
      <c r="AC19" s="65">
        <f t="shared" si="9"/>
        <v>8</v>
      </c>
      <c r="AD19" s="65">
        <f t="shared" si="9"/>
        <v>9</v>
      </c>
      <c r="AE19" s="65">
        <f t="shared" si="9"/>
        <v>10</v>
      </c>
      <c r="AF19" s="65">
        <f t="shared" si="9"/>
        <v>11</v>
      </c>
      <c r="AG19" s="65">
        <f t="shared" si="9"/>
        <v>12</v>
      </c>
      <c r="AH19" s="65">
        <f t="shared" si="9"/>
        <v>13</v>
      </c>
      <c r="AI19" s="65">
        <f t="shared" si="9"/>
        <v>14</v>
      </c>
      <c r="AJ19" s="65">
        <f t="shared" si="9"/>
        <v>15</v>
      </c>
      <c r="AK19" s="237" t="s">
        <v>394</v>
      </c>
      <c r="AM19" s="237"/>
      <c r="AN19" s="65">
        <v>0</v>
      </c>
      <c r="AO19" s="65">
        <f t="shared" ref="AO19" si="10">AN19+1</f>
        <v>1</v>
      </c>
      <c r="AP19" s="65">
        <f t="shared" ref="AP19" si="11">AO19+1</f>
        <v>2</v>
      </c>
      <c r="AQ19" s="65">
        <f t="shared" ref="AQ19" si="12">AP19+1</f>
        <v>3</v>
      </c>
      <c r="AR19" s="65">
        <f t="shared" ref="AR19" si="13">AQ19+1</f>
        <v>4</v>
      </c>
      <c r="AS19" s="65">
        <f t="shared" ref="AS19" si="14">AR19+1</f>
        <v>5</v>
      </c>
      <c r="AT19" s="65">
        <f t="shared" ref="AT19" si="15">AS19+1</f>
        <v>6</v>
      </c>
      <c r="AU19" s="65">
        <f t="shared" ref="AU19" si="16">AT19+1</f>
        <v>7</v>
      </c>
      <c r="AV19" s="65">
        <f t="shared" ref="AV19" si="17">AU19+1</f>
        <v>8</v>
      </c>
      <c r="AW19" s="65">
        <f t="shared" ref="AW19" si="18">AV19+1</f>
        <v>9</v>
      </c>
      <c r="AX19" s="65">
        <f t="shared" ref="AX19" si="19">AW19+1</f>
        <v>10</v>
      </c>
      <c r="AY19" s="65">
        <f t="shared" ref="AY19" si="20">AX19+1</f>
        <v>11</v>
      </c>
      <c r="AZ19" s="65">
        <f t="shared" ref="AZ19" si="21">AY19+1</f>
        <v>12</v>
      </c>
      <c r="BA19" s="65">
        <f t="shared" ref="BA19" si="22">AZ19+1</f>
        <v>13</v>
      </c>
      <c r="BB19" s="65">
        <f t="shared" ref="BB19" si="23">BA19+1</f>
        <v>14</v>
      </c>
      <c r="BC19" s="65">
        <f t="shared" ref="BC19" si="24">BB19+1</f>
        <v>15</v>
      </c>
      <c r="BD19" s="237" t="s">
        <v>394</v>
      </c>
    </row>
    <row r="20" spans="1:74" x14ac:dyDescent="0.25">
      <c r="A20" s="65">
        <v>0</v>
      </c>
      <c r="B20" s="325"/>
      <c r="C20" s="302"/>
      <c r="D20" s="302"/>
      <c r="E20" s="302"/>
      <c r="F20" s="302"/>
      <c r="G20" s="351"/>
      <c r="H20" s="338"/>
      <c r="I20" s="341"/>
      <c r="J20" s="341"/>
      <c r="K20" s="338"/>
      <c r="L20" s="351"/>
      <c r="M20" s="302"/>
      <c r="N20" s="302"/>
      <c r="O20" s="302"/>
      <c r="P20" s="302"/>
      <c r="Q20" s="323"/>
      <c r="T20" s="65">
        <v>0</v>
      </c>
      <c r="U20" s="325"/>
      <c r="V20" s="302"/>
      <c r="W20" s="302"/>
      <c r="X20" s="302"/>
      <c r="Y20" s="302"/>
      <c r="Z20" s="351"/>
      <c r="AA20" s="338"/>
      <c r="AB20" s="341"/>
      <c r="AC20" s="341"/>
      <c r="AD20" s="338"/>
      <c r="AE20" s="351"/>
      <c r="AF20" s="302"/>
      <c r="AG20" s="302"/>
      <c r="AH20" s="302"/>
      <c r="AI20" s="302"/>
      <c r="AJ20" s="323"/>
      <c r="AM20" s="65">
        <v>0</v>
      </c>
      <c r="AN20" s="25"/>
      <c r="AO20" s="20"/>
      <c r="AP20" s="20"/>
      <c r="AQ20" s="20"/>
      <c r="AR20" s="31"/>
      <c r="AS20" s="25"/>
      <c r="AT20" s="20"/>
      <c r="AU20" s="146"/>
      <c r="AV20" s="146"/>
      <c r="AW20" s="20"/>
      <c r="AX20" s="31"/>
      <c r="AY20" s="25"/>
      <c r="AZ20" s="20"/>
      <c r="BA20" s="20"/>
      <c r="BB20" s="20"/>
      <c r="BC20" s="31"/>
    </row>
    <row r="21" spans="1:74" x14ac:dyDescent="0.25">
      <c r="A21" s="65">
        <f>A20+1</f>
        <v>1</v>
      </c>
      <c r="B21" s="326"/>
      <c r="C21" s="239"/>
      <c r="D21" s="239"/>
      <c r="E21" s="239"/>
      <c r="F21" s="347"/>
      <c r="G21" s="239"/>
      <c r="H21" s="239"/>
      <c r="I21" s="241"/>
      <c r="J21" s="241"/>
      <c r="K21" s="239"/>
      <c r="L21" s="239"/>
      <c r="M21" s="347"/>
      <c r="N21" s="239"/>
      <c r="O21" s="239"/>
      <c r="P21" s="239"/>
      <c r="Q21" s="324"/>
      <c r="T21" s="65">
        <f>T20+1</f>
        <v>1</v>
      </c>
      <c r="U21" s="326"/>
      <c r="V21" s="275"/>
      <c r="W21" s="275"/>
      <c r="X21" s="275"/>
      <c r="Y21" s="275"/>
      <c r="Z21" s="275"/>
      <c r="AA21" s="353"/>
      <c r="AB21" s="353"/>
      <c r="AC21" s="353"/>
      <c r="AD21" s="353"/>
      <c r="AE21" s="275"/>
      <c r="AF21" s="275"/>
      <c r="AG21" s="275"/>
      <c r="AH21" s="275"/>
      <c r="AI21" s="275"/>
      <c r="AJ21" s="324"/>
      <c r="AM21" s="65">
        <f>AM20+1</f>
        <v>1</v>
      </c>
      <c r="AN21" s="16"/>
      <c r="AO21" s="17"/>
      <c r="AP21" s="17"/>
      <c r="AQ21" s="17"/>
      <c r="AR21" s="26"/>
      <c r="AS21" s="16"/>
      <c r="AT21" s="17"/>
      <c r="AU21" s="147"/>
      <c r="AV21" s="147"/>
      <c r="AW21" s="17"/>
      <c r="AX21" s="26"/>
      <c r="AY21" s="16"/>
      <c r="AZ21" s="17"/>
      <c r="BA21" s="17"/>
      <c r="BB21" s="17"/>
      <c r="BC21" s="26"/>
    </row>
    <row r="22" spans="1:74" x14ac:dyDescent="0.25">
      <c r="A22" s="65">
        <f t="shared" ref="A22:A35" si="25">A21+1</f>
        <v>2</v>
      </c>
      <c r="B22" s="326"/>
      <c r="C22" s="239"/>
      <c r="D22" s="239"/>
      <c r="E22" s="354"/>
      <c r="F22" s="275"/>
      <c r="G22" s="239"/>
      <c r="H22" s="239"/>
      <c r="I22" s="241"/>
      <c r="J22" s="241"/>
      <c r="K22" s="239"/>
      <c r="L22" s="239"/>
      <c r="M22" s="275"/>
      <c r="O22" s="239"/>
      <c r="P22" s="239"/>
      <c r="Q22" s="324"/>
      <c r="T22" s="65">
        <f t="shared" ref="T22:T35" si="26">T21+1</f>
        <v>2</v>
      </c>
      <c r="U22" s="326"/>
      <c r="V22" s="275"/>
      <c r="W22" s="239"/>
      <c r="X22" s="239"/>
      <c r="Y22" s="290"/>
      <c r="Z22" s="353"/>
      <c r="AA22" s="239"/>
      <c r="AB22" s="239"/>
      <c r="AC22" s="239"/>
      <c r="AD22" s="239"/>
      <c r="AE22" s="353"/>
      <c r="AF22" s="290"/>
      <c r="AG22" s="239"/>
      <c r="AH22" s="239"/>
      <c r="AI22" s="275"/>
      <c r="AJ22" s="324"/>
      <c r="AM22" s="65">
        <f t="shared" ref="AM22:AM35" si="27">AM21+1</f>
        <v>2</v>
      </c>
      <c r="AN22" s="16"/>
      <c r="AO22" s="17"/>
      <c r="AP22" s="17"/>
      <c r="AQ22" s="17"/>
      <c r="AR22" s="26"/>
      <c r="AS22" s="16"/>
      <c r="AT22" s="17"/>
      <c r="AU22" s="147"/>
      <c r="AV22" s="147"/>
      <c r="AW22" s="17"/>
      <c r="AX22" s="26"/>
      <c r="AY22" s="16"/>
      <c r="AZ22" s="17"/>
      <c r="BA22" s="17"/>
      <c r="BB22" s="17"/>
      <c r="BC22" s="26"/>
    </row>
    <row r="23" spans="1:74" x14ac:dyDescent="0.25">
      <c r="A23" s="65">
        <f t="shared" si="25"/>
        <v>3</v>
      </c>
      <c r="B23" s="326"/>
      <c r="C23" s="239"/>
      <c r="D23" s="239"/>
      <c r="E23" s="239"/>
      <c r="F23" s="275"/>
      <c r="G23" s="239"/>
      <c r="H23" s="239"/>
      <c r="I23" s="241"/>
      <c r="J23" s="344"/>
      <c r="K23" s="239"/>
      <c r="L23" s="239"/>
      <c r="M23" s="275"/>
      <c r="N23" s="239"/>
      <c r="O23" s="239"/>
      <c r="P23" s="239"/>
      <c r="Q23" s="324"/>
      <c r="T23" s="65">
        <f t="shared" si="26"/>
        <v>3</v>
      </c>
      <c r="U23" s="326"/>
      <c r="V23" s="275"/>
      <c r="W23" s="239"/>
      <c r="X23" s="239"/>
      <c r="Y23" s="290"/>
      <c r="Z23" s="353"/>
      <c r="AA23" s="239"/>
      <c r="AB23" s="239"/>
      <c r="AC23" s="239"/>
      <c r="AD23" s="239"/>
      <c r="AE23" s="353"/>
      <c r="AF23" s="290"/>
      <c r="AG23" s="239"/>
      <c r="AH23" s="239"/>
      <c r="AI23" s="275"/>
      <c r="AJ23" s="324"/>
      <c r="AM23" s="65">
        <f t="shared" si="27"/>
        <v>3</v>
      </c>
      <c r="AN23" s="16"/>
      <c r="AO23" s="17"/>
      <c r="AP23" s="17"/>
      <c r="AQ23" s="17"/>
      <c r="AR23" s="26"/>
      <c r="AS23" s="16"/>
      <c r="AT23" s="17"/>
      <c r="AU23" s="147"/>
      <c r="AV23" s="151"/>
      <c r="AW23" s="17"/>
      <c r="AX23" s="26"/>
      <c r="AY23" s="16"/>
      <c r="AZ23" s="17"/>
      <c r="BA23" s="17"/>
      <c r="BB23" s="17"/>
      <c r="BC23" s="26"/>
    </row>
    <row r="24" spans="1:74" x14ac:dyDescent="0.25">
      <c r="A24" s="65">
        <f t="shared" si="25"/>
        <v>4</v>
      </c>
      <c r="B24" s="326"/>
      <c r="C24" s="347"/>
      <c r="D24" s="275"/>
      <c r="E24" s="275"/>
      <c r="F24" s="339"/>
      <c r="G24" s="340"/>
      <c r="H24" s="340"/>
      <c r="I24" s="155"/>
      <c r="J24" s="155"/>
      <c r="K24" s="340"/>
      <c r="L24" s="345"/>
      <c r="M24" s="339"/>
      <c r="N24" s="275"/>
      <c r="O24" s="275"/>
      <c r="P24" s="347"/>
      <c r="Q24" s="324"/>
      <c r="T24" s="65">
        <f t="shared" si="26"/>
        <v>4</v>
      </c>
      <c r="U24" s="326"/>
      <c r="V24" s="275"/>
      <c r="W24" s="290"/>
      <c r="X24" s="290"/>
      <c r="Y24" s="290"/>
      <c r="Z24" s="40"/>
      <c r="AA24" s="214"/>
      <c r="AB24" s="214"/>
      <c r="AC24" s="214"/>
      <c r="AD24" s="214"/>
      <c r="AE24" s="40"/>
      <c r="AF24" s="290"/>
      <c r="AG24" s="290"/>
      <c r="AH24" s="290"/>
      <c r="AI24" s="275"/>
      <c r="AJ24" s="324"/>
      <c r="AM24" s="65">
        <f t="shared" si="27"/>
        <v>4</v>
      </c>
      <c r="AN24" s="32"/>
      <c r="AO24" s="22"/>
      <c r="AP24" s="22"/>
      <c r="AQ24" s="22"/>
      <c r="AR24" s="33"/>
      <c r="AS24" s="32"/>
      <c r="AT24" s="22"/>
      <c r="AU24" s="148"/>
      <c r="AV24" s="148"/>
      <c r="AW24" s="22"/>
      <c r="AX24" s="33"/>
      <c r="AY24" s="32"/>
      <c r="AZ24" s="22"/>
      <c r="BA24" s="22"/>
      <c r="BB24" s="22"/>
      <c r="BC24" s="33"/>
    </row>
    <row r="25" spans="1:74" x14ac:dyDescent="0.25">
      <c r="A25" s="65">
        <f t="shared" si="25"/>
        <v>5</v>
      </c>
      <c r="B25" s="348"/>
      <c r="C25" s="239"/>
      <c r="D25" s="239"/>
      <c r="E25" s="239"/>
      <c r="F25" s="346"/>
      <c r="G25" s="17"/>
      <c r="H25" s="196"/>
      <c r="I25" s="352"/>
      <c r="J25" s="274"/>
      <c r="K25" s="196"/>
      <c r="L25" s="17"/>
      <c r="M25" s="339"/>
      <c r="N25" s="239"/>
      <c r="O25" s="239"/>
      <c r="P25" s="239"/>
      <c r="Q25" s="350"/>
      <c r="T25" s="65">
        <f t="shared" si="26"/>
        <v>5</v>
      </c>
      <c r="U25" s="348"/>
      <c r="V25" s="275"/>
      <c r="W25" s="353"/>
      <c r="X25" s="353"/>
      <c r="Y25" s="72"/>
      <c r="Z25" s="136"/>
      <c r="AA25" s="136"/>
      <c r="AB25" s="353"/>
      <c r="AC25" s="136"/>
      <c r="AD25" s="136"/>
      <c r="AE25" s="136"/>
      <c r="AF25" s="72"/>
      <c r="AG25" s="353"/>
      <c r="AH25" s="353"/>
      <c r="AI25" s="275"/>
      <c r="AJ25" s="350"/>
      <c r="AM25" s="65">
        <f t="shared" si="27"/>
        <v>5</v>
      </c>
      <c r="AN25" s="16"/>
      <c r="AO25" s="17"/>
      <c r="AP25" s="17"/>
      <c r="AQ25" s="17"/>
      <c r="AR25" s="17"/>
      <c r="AS25" s="25"/>
      <c r="AT25" s="20"/>
      <c r="AU25" s="146"/>
      <c r="AV25" s="146"/>
      <c r="AW25" s="20"/>
      <c r="AX25" s="31"/>
      <c r="AY25" s="25"/>
      <c r="AZ25" s="20"/>
      <c r="BA25" s="20"/>
      <c r="BB25" s="20"/>
      <c r="BC25" s="31"/>
    </row>
    <row r="26" spans="1:74" x14ac:dyDescent="0.25">
      <c r="A26" s="65">
        <f t="shared" si="25"/>
        <v>6</v>
      </c>
      <c r="B26" s="336"/>
      <c r="C26" s="239"/>
      <c r="D26" s="239"/>
      <c r="E26" s="239"/>
      <c r="F26" s="339"/>
      <c r="G26" s="196"/>
      <c r="H26" s="17"/>
      <c r="I26" s="147"/>
      <c r="J26" s="147"/>
      <c r="K26" s="17"/>
      <c r="L26" s="196"/>
      <c r="M26" s="339"/>
      <c r="N26" s="239"/>
      <c r="O26" s="239"/>
      <c r="P26" s="239"/>
      <c r="Q26" s="337"/>
      <c r="T26" s="65">
        <f t="shared" si="26"/>
        <v>6</v>
      </c>
      <c r="U26" s="336"/>
      <c r="V26" s="353"/>
      <c r="W26" s="239"/>
      <c r="X26" s="239"/>
      <c r="Y26" s="290"/>
      <c r="Z26" s="136"/>
      <c r="AA26" s="17"/>
      <c r="AB26" s="17"/>
      <c r="AC26" s="17"/>
      <c r="AD26" s="17"/>
      <c r="AE26" s="136"/>
      <c r="AF26" s="290"/>
      <c r="AG26" s="239"/>
      <c r="AH26" s="239"/>
      <c r="AI26" s="353"/>
      <c r="AJ26" s="337"/>
      <c r="AM26" s="65">
        <f t="shared" si="27"/>
        <v>6</v>
      </c>
      <c r="AN26" s="16"/>
      <c r="AO26" s="17"/>
      <c r="AP26" s="17"/>
      <c r="AQ26" s="17"/>
      <c r="AR26" s="17"/>
      <c r="AS26" s="16"/>
      <c r="AT26" s="17"/>
      <c r="AU26" s="147"/>
      <c r="AV26" s="147"/>
      <c r="AW26" s="17"/>
      <c r="AX26" s="26"/>
      <c r="AY26" s="16"/>
      <c r="AZ26" s="17"/>
      <c r="BA26" s="17"/>
      <c r="BB26" s="17"/>
      <c r="BC26" s="26"/>
    </row>
    <row r="27" spans="1:74" x14ac:dyDescent="0.25">
      <c r="A27" s="65">
        <f t="shared" si="25"/>
        <v>7</v>
      </c>
      <c r="B27" s="11"/>
      <c r="C27" s="147"/>
      <c r="D27" s="147"/>
      <c r="E27" s="151"/>
      <c r="F27" s="155"/>
      <c r="G27" s="274"/>
      <c r="H27" s="147"/>
      <c r="I27" s="211"/>
      <c r="J27" s="211"/>
      <c r="K27" s="147"/>
      <c r="L27" s="274"/>
      <c r="M27" s="155"/>
      <c r="N27" s="147"/>
      <c r="O27" s="147"/>
      <c r="P27" s="147"/>
      <c r="Q27" s="29"/>
      <c r="T27" s="65">
        <f t="shared" si="26"/>
        <v>7</v>
      </c>
      <c r="U27" s="11"/>
      <c r="V27" s="136"/>
      <c r="W27" s="17"/>
      <c r="X27" s="17"/>
      <c r="Y27" s="214"/>
      <c r="Z27" s="136"/>
      <c r="AA27" s="17"/>
      <c r="AB27" s="17"/>
      <c r="AC27" s="17"/>
      <c r="AD27" s="17"/>
      <c r="AE27" s="136"/>
      <c r="AF27" s="214"/>
      <c r="AG27" s="17"/>
      <c r="AH27" s="17"/>
      <c r="AI27" s="136"/>
      <c r="AJ27" s="29"/>
      <c r="AM27" s="65">
        <f t="shared" si="27"/>
        <v>7</v>
      </c>
      <c r="AN27" s="149"/>
      <c r="AO27" s="147"/>
      <c r="AP27" s="147"/>
      <c r="AQ27" s="151"/>
      <c r="AR27" s="147"/>
      <c r="AS27" s="149"/>
      <c r="AT27" s="147"/>
      <c r="AU27" s="147"/>
      <c r="AV27" s="147"/>
      <c r="AW27" s="147"/>
      <c r="AX27" s="150"/>
      <c r="AY27" s="149"/>
      <c r="AZ27" s="147"/>
      <c r="BA27" s="147"/>
      <c r="BB27" s="147"/>
      <c r="BC27" s="150"/>
    </row>
    <row r="28" spans="1:74" x14ac:dyDescent="0.25">
      <c r="A28" s="65">
        <f t="shared" si="25"/>
        <v>8</v>
      </c>
      <c r="B28" s="343"/>
      <c r="C28" s="241"/>
      <c r="D28" s="241"/>
      <c r="E28" s="241"/>
      <c r="F28" s="109"/>
      <c r="G28" s="274"/>
      <c r="H28" s="147"/>
      <c r="I28" s="211"/>
      <c r="J28" s="211"/>
      <c r="K28" s="147"/>
      <c r="L28" s="274"/>
      <c r="M28" s="109"/>
      <c r="N28" s="344"/>
      <c r="O28" s="241"/>
      <c r="P28" s="241"/>
      <c r="Q28" s="342"/>
      <c r="T28" s="65">
        <f t="shared" si="26"/>
        <v>8</v>
      </c>
      <c r="U28" s="343"/>
      <c r="V28" s="353"/>
      <c r="W28" s="239"/>
      <c r="X28" s="239"/>
      <c r="Y28" s="290"/>
      <c r="Z28" s="136"/>
      <c r="AA28" s="17"/>
      <c r="AB28" s="17"/>
      <c r="AC28" s="17"/>
      <c r="AD28" s="17"/>
      <c r="AE28" s="136"/>
      <c r="AF28" s="290"/>
      <c r="AG28" s="239"/>
      <c r="AH28" s="239"/>
      <c r="AI28" s="353"/>
      <c r="AJ28" s="342"/>
      <c r="AM28" s="65">
        <f t="shared" si="27"/>
        <v>8</v>
      </c>
      <c r="AN28" s="149"/>
      <c r="AO28" s="147"/>
      <c r="AP28" s="147"/>
      <c r="AQ28" s="147"/>
      <c r="AR28" s="147"/>
      <c r="AS28" s="149"/>
      <c r="AT28" s="147"/>
      <c r="AU28" s="147"/>
      <c r="AV28" s="147"/>
      <c r="AW28" s="147"/>
      <c r="AX28" s="150"/>
      <c r="AY28" s="149"/>
      <c r="AZ28" s="151"/>
      <c r="BA28" s="147"/>
      <c r="BB28" s="147"/>
      <c r="BC28" s="150"/>
    </row>
    <row r="29" spans="1:74" x14ac:dyDescent="0.25">
      <c r="A29" s="65">
        <f t="shared" si="25"/>
        <v>9</v>
      </c>
      <c r="B29" s="336"/>
      <c r="C29" s="239"/>
      <c r="D29" s="17"/>
      <c r="E29" s="17"/>
      <c r="F29" s="340"/>
      <c r="G29" s="196"/>
      <c r="H29" s="17"/>
      <c r="I29" s="147"/>
      <c r="J29" s="147"/>
      <c r="K29" s="17"/>
      <c r="L29" s="196"/>
      <c r="M29" s="340"/>
      <c r="N29" s="17"/>
      <c r="O29" s="17"/>
      <c r="P29" s="239"/>
      <c r="Q29" s="337"/>
      <c r="T29" s="65">
        <f t="shared" si="26"/>
        <v>9</v>
      </c>
      <c r="U29" s="336"/>
      <c r="V29" s="353"/>
      <c r="W29" s="17"/>
      <c r="X29" s="17"/>
      <c r="Y29" s="214"/>
      <c r="Z29" s="136"/>
      <c r="AA29" s="17"/>
      <c r="AB29" s="17"/>
      <c r="AC29" s="17"/>
      <c r="AD29" s="17"/>
      <c r="AE29" s="136"/>
      <c r="AF29" s="214"/>
      <c r="AG29" s="17"/>
      <c r="AH29" s="17"/>
      <c r="AI29" s="353"/>
      <c r="AJ29" s="337"/>
      <c r="AM29" s="65">
        <f t="shared" si="27"/>
        <v>9</v>
      </c>
      <c r="AN29" s="16"/>
      <c r="AO29" s="17"/>
      <c r="AP29" s="17"/>
      <c r="AQ29" s="17"/>
      <c r="AR29" s="17"/>
      <c r="AS29" s="16"/>
      <c r="AT29" s="17"/>
      <c r="AU29" s="147"/>
      <c r="AV29" s="147"/>
      <c r="AW29" s="17"/>
      <c r="AX29" s="26"/>
      <c r="AY29" s="16"/>
      <c r="AZ29" s="17"/>
      <c r="BA29" s="17"/>
      <c r="BB29" s="17"/>
      <c r="BC29" s="26"/>
    </row>
    <row r="30" spans="1:74" x14ac:dyDescent="0.25">
      <c r="A30" s="65">
        <f t="shared" si="25"/>
        <v>10</v>
      </c>
      <c r="B30" s="348"/>
      <c r="C30" s="239"/>
      <c r="D30" s="239"/>
      <c r="E30" s="239"/>
      <c r="F30" s="339"/>
      <c r="G30" s="239"/>
      <c r="H30" s="286"/>
      <c r="I30" s="352"/>
      <c r="J30" s="352"/>
      <c r="K30" s="286"/>
      <c r="L30" s="239"/>
      <c r="M30" s="346"/>
      <c r="N30" s="239"/>
      <c r="O30" s="239"/>
      <c r="P30" s="239"/>
      <c r="Q30" s="350"/>
      <c r="T30" s="65">
        <f t="shared" si="26"/>
        <v>10</v>
      </c>
      <c r="U30" s="348"/>
      <c r="V30" s="275"/>
      <c r="W30" s="353"/>
      <c r="X30" s="353"/>
      <c r="Y30" s="72"/>
      <c r="Z30" s="353"/>
      <c r="AA30" s="353"/>
      <c r="AB30" s="353"/>
      <c r="AC30" s="353"/>
      <c r="AD30" s="353"/>
      <c r="AE30" s="353"/>
      <c r="AF30" s="72"/>
      <c r="AG30" s="353"/>
      <c r="AH30" s="353"/>
      <c r="AI30" s="275"/>
      <c r="AJ30" s="350"/>
      <c r="AM30" s="65">
        <f t="shared" si="27"/>
        <v>10</v>
      </c>
      <c r="AN30" s="16"/>
      <c r="AO30" s="17"/>
      <c r="AP30" s="17"/>
      <c r="AQ30" s="17"/>
      <c r="AR30" s="17"/>
      <c r="AS30" s="32"/>
      <c r="AT30" s="22"/>
      <c r="AU30" s="148"/>
      <c r="AV30" s="148"/>
      <c r="AW30" s="22"/>
      <c r="AX30" s="33"/>
      <c r="AY30" s="32"/>
      <c r="AZ30" s="22"/>
      <c r="BA30" s="22"/>
      <c r="BB30" s="22"/>
      <c r="BC30" s="33"/>
    </row>
    <row r="31" spans="1:74" x14ac:dyDescent="0.25">
      <c r="A31" s="65">
        <f t="shared" si="25"/>
        <v>11</v>
      </c>
      <c r="B31" s="326"/>
      <c r="C31" s="347"/>
      <c r="D31" s="275"/>
      <c r="E31" s="275"/>
      <c r="F31" s="339"/>
      <c r="G31" s="346"/>
      <c r="H31" s="339"/>
      <c r="I31" s="109"/>
      <c r="J31" s="109"/>
      <c r="K31" s="339"/>
      <c r="L31" s="339"/>
      <c r="M31" s="339"/>
      <c r="N31" s="275"/>
      <c r="O31" s="275"/>
      <c r="P31" s="347"/>
      <c r="Q31" s="324"/>
      <c r="T31" s="65">
        <f t="shared" si="26"/>
        <v>11</v>
      </c>
      <c r="U31" s="326"/>
      <c r="V31" s="275"/>
      <c r="W31" s="290"/>
      <c r="X31" s="290"/>
      <c r="Y31" s="290"/>
      <c r="Z31" s="72"/>
      <c r="AA31" s="290"/>
      <c r="AB31" s="290"/>
      <c r="AC31" s="290"/>
      <c r="AD31" s="290"/>
      <c r="AE31" s="72"/>
      <c r="AF31" s="290"/>
      <c r="AG31" s="290"/>
      <c r="AH31" s="290"/>
      <c r="AI31" s="275"/>
      <c r="AJ31" s="324"/>
      <c r="AM31" s="65">
        <f t="shared" si="27"/>
        <v>11</v>
      </c>
      <c r="AN31" s="25"/>
      <c r="AO31" s="20"/>
      <c r="AP31" s="20"/>
      <c r="AQ31" s="20"/>
      <c r="AR31" s="31"/>
      <c r="AS31" s="17"/>
      <c r="AT31" s="17"/>
      <c r="AU31" s="147"/>
      <c r="AV31" s="147"/>
      <c r="AW31" s="17"/>
      <c r="AX31" s="17"/>
      <c r="AY31" s="25"/>
      <c r="AZ31" s="20"/>
      <c r="BA31" s="20"/>
      <c r="BB31" s="20"/>
      <c r="BC31" s="31"/>
    </row>
    <row r="32" spans="1:74" x14ac:dyDescent="0.25">
      <c r="A32" s="65">
        <f t="shared" si="25"/>
        <v>12</v>
      </c>
      <c r="B32" s="326"/>
      <c r="C32" s="239"/>
      <c r="D32" s="239"/>
      <c r="E32" s="239"/>
      <c r="F32" s="275"/>
      <c r="G32" s="239"/>
      <c r="H32" s="239"/>
      <c r="I32" s="344"/>
      <c r="J32" s="241"/>
      <c r="K32" s="239"/>
      <c r="L32" s="239"/>
      <c r="M32" s="275"/>
      <c r="N32" s="239"/>
      <c r="O32" s="239"/>
      <c r="P32" s="239"/>
      <c r="Q32" s="324"/>
      <c r="T32" s="65">
        <f t="shared" si="26"/>
        <v>12</v>
      </c>
      <c r="U32" s="326"/>
      <c r="V32" s="275"/>
      <c r="W32" s="239"/>
      <c r="X32" s="239"/>
      <c r="Y32" s="290"/>
      <c r="Z32" s="353"/>
      <c r="AA32" s="239"/>
      <c r="AB32" s="239"/>
      <c r="AC32" s="239"/>
      <c r="AD32" s="239"/>
      <c r="AE32" s="353"/>
      <c r="AF32" s="290"/>
      <c r="AG32" s="239"/>
      <c r="AH32" s="239"/>
      <c r="AI32" s="275"/>
      <c r="AJ32" s="324"/>
      <c r="AM32" s="65">
        <f t="shared" si="27"/>
        <v>12</v>
      </c>
      <c r="AN32" s="16"/>
      <c r="AO32" s="17"/>
      <c r="AP32" s="17"/>
      <c r="AQ32" s="17"/>
      <c r="AR32" s="26"/>
      <c r="AS32" s="17"/>
      <c r="AT32" s="17"/>
      <c r="AU32" s="151"/>
      <c r="AV32" s="147"/>
      <c r="AW32" s="17"/>
      <c r="AX32" s="17"/>
      <c r="AY32" s="16"/>
      <c r="AZ32" s="17"/>
      <c r="BA32" s="17"/>
      <c r="BB32" s="17"/>
      <c r="BC32" s="26"/>
    </row>
    <row r="33" spans="1:55" x14ac:dyDescent="0.25">
      <c r="A33" s="65">
        <f t="shared" si="25"/>
        <v>13</v>
      </c>
      <c r="B33" s="326"/>
      <c r="C33" s="239"/>
      <c r="D33" s="239"/>
      <c r="E33" s="239"/>
      <c r="F33" s="275"/>
      <c r="G33" s="239"/>
      <c r="H33" s="239"/>
      <c r="I33" s="241"/>
      <c r="J33" s="241"/>
      <c r="K33" s="239"/>
      <c r="L33" s="239"/>
      <c r="M33" s="275"/>
      <c r="N33" s="239"/>
      <c r="O33" s="239"/>
      <c r="P33" s="239"/>
      <c r="Q33" s="324"/>
      <c r="T33" s="65">
        <f t="shared" si="26"/>
        <v>13</v>
      </c>
      <c r="U33" s="326"/>
      <c r="V33" s="275"/>
      <c r="W33" s="239"/>
      <c r="X33" s="239"/>
      <c r="Y33" s="290"/>
      <c r="Z33" s="353"/>
      <c r="AA33" s="239"/>
      <c r="AB33" s="239"/>
      <c r="AC33" s="239"/>
      <c r="AD33" s="239"/>
      <c r="AE33" s="353"/>
      <c r="AF33" s="290"/>
      <c r="AG33" s="239"/>
      <c r="AH33" s="239"/>
      <c r="AI33" s="275"/>
      <c r="AJ33" s="324"/>
      <c r="AM33" s="65">
        <f t="shared" si="27"/>
        <v>13</v>
      </c>
      <c r="AN33" s="16"/>
      <c r="AO33" s="17"/>
      <c r="AP33" s="17"/>
      <c r="AQ33" s="17"/>
      <c r="AR33" s="26"/>
      <c r="AS33" s="17"/>
      <c r="AT33" s="17"/>
      <c r="AU33" s="147"/>
      <c r="AV33" s="147"/>
      <c r="AW33" s="17"/>
      <c r="AX33" s="17"/>
      <c r="AY33" s="16"/>
      <c r="AZ33" s="17"/>
      <c r="BA33" s="17"/>
      <c r="BB33" s="17"/>
      <c r="BC33" s="26"/>
    </row>
    <row r="34" spans="1:55" x14ac:dyDescent="0.25">
      <c r="A34" s="65">
        <f t="shared" si="25"/>
        <v>14</v>
      </c>
      <c r="B34" s="115"/>
      <c r="C34" s="17"/>
      <c r="D34" s="239"/>
      <c r="E34" s="239"/>
      <c r="F34" s="347"/>
      <c r="G34" s="17"/>
      <c r="H34" s="17"/>
      <c r="I34" s="147"/>
      <c r="J34" s="147"/>
      <c r="K34" s="17"/>
      <c r="L34" s="17"/>
      <c r="M34" s="347"/>
      <c r="N34" s="239"/>
      <c r="O34" s="239"/>
      <c r="P34" s="17"/>
      <c r="Q34" s="118"/>
      <c r="T34" s="65">
        <f t="shared" si="26"/>
        <v>14</v>
      </c>
      <c r="U34" s="115"/>
      <c r="V34" s="123"/>
      <c r="W34" s="275"/>
      <c r="X34" s="275"/>
      <c r="Y34" s="275"/>
      <c r="Z34" s="123"/>
      <c r="AA34" s="136"/>
      <c r="AB34" s="136"/>
      <c r="AC34" s="136"/>
      <c r="AD34" s="136"/>
      <c r="AE34" s="123"/>
      <c r="AF34" s="275"/>
      <c r="AG34" s="275"/>
      <c r="AH34" s="275"/>
      <c r="AI34" s="123"/>
      <c r="AJ34" s="118"/>
      <c r="AM34" s="65">
        <f t="shared" si="27"/>
        <v>14</v>
      </c>
      <c r="AN34" s="16"/>
      <c r="AO34" s="17"/>
      <c r="AP34" s="17"/>
      <c r="AQ34" s="17"/>
      <c r="AR34" s="26"/>
      <c r="AS34" s="17"/>
      <c r="AT34" s="17"/>
      <c r="AU34" s="147"/>
      <c r="AV34" s="147"/>
      <c r="AW34" s="17"/>
      <c r="AX34" s="17"/>
      <c r="AY34" s="16"/>
      <c r="AZ34" s="17"/>
      <c r="BA34" s="17"/>
      <c r="BB34" s="17"/>
      <c r="BC34" s="26"/>
    </row>
    <row r="35" spans="1:55" x14ac:dyDescent="0.25">
      <c r="A35" s="65">
        <f t="shared" si="25"/>
        <v>15</v>
      </c>
      <c r="B35" s="121"/>
      <c r="C35" s="119"/>
      <c r="D35" s="119"/>
      <c r="E35" s="119"/>
      <c r="F35" s="119"/>
      <c r="G35" s="349"/>
      <c r="H35" s="183"/>
      <c r="I35" s="28"/>
      <c r="J35" s="28"/>
      <c r="K35" s="183"/>
      <c r="L35" s="349"/>
      <c r="M35" s="119"/>
      <c r="N35" s="119"/>
      <c r="O35" s="119"/>
      <c r="P35" s="119"/>
      <c r="Q35" s="120"/>
      <c r="T35" s="65">
        <f t="shared" si="26"/>
        <v>15</v>
      </c>
      <c r="U35" s="121"/>
      <c r="V35" s="119"/>
      <c r="W35" s="119"/>
      <c r="X35" s="119"/>
      <c r="Y35" s="119"/>
      <c r="Z35" s="349"/>
      <c r="AA35" s="183"/>
      <c r="AB35" s="28"/>
      <c r="AC35" s="28"/>
      <c r="AD35" s="183"/>
      <c r="AE35" s="349"/>
      <c r="AF35" s="119"/>
      <c r="AG35" s="119"/>
      <c r="AH35" s="119"/>
      <c r="AI35" s="119"/>
      <c r="AJ35" s="120"/>
      <c r="AM35" s="65">
        <f t="shared" si="27"/>
        <v>15</v>
      </c>
      <c r="AN35" s="32"/>
      <c r="AO35" s="22"/>
      <c r="AP35" s="22"/>
      <c r="AQ35" s="22"/>
      <c r="AR35" s="33"/>
      <c r="AS35" s="22"/>
      <c r="AT35" s="22"/>
      <c r="AU35" s="148"/>
      <c r="AV35" s="148"/>
      <c r="AW35" s="22"/>
      <c r="AX35" s="22"/>
      <c r="AY35" s="32"/>
      <c r="AZ35" s="22"/>
      <c r="BA35" s="22"/>
      <c r="BB35" s="22"/>
      <c r="BC35" s="33"/>
    </row>
    <row r="36" spans="1:55" x14ac:dyDescent="0.25">
      <c r="A36" s="237" t="s">
        <v>395</v>
      </c>
      <c r="T36" s="237" t="s">
        <v>395</v>
      </c>
      <c r="AM36" s="237" t="s">
        <v>395</v>
      </c>
    </row>
    <row r="37" spans="1:55" x14ac:dyDescent="0.25">
      <c r="A37" s="237"/>
      <c r="B37" s="65">
        <v>0</v>
      </c>
      <c r="C37" s="65">
        <f t="shared" ref="C37" si="28">B37+1</f>
        <v>1</v>
      </c>
      <c r="D37" s="65">
        <f t="shared" ref="D37" si="29">C37+1</f>
        <v>2</v>
      </c>
      <c r="E37" s="65">
        <f t="shared" ref="E37" si="30">D37+1</f>
        <v>3</v>
      </c>
      <c r="F37" s="65">
        <f t="shared" ref="F37" si="31">E37+1</f>
        <v>4</v>
      </c>
      <c r="G37" s="65">
        <f t="shared" ref="G37" si="32">F37+1</f>
        <v>5</v>
      </c>
      <c r="H37" s="65">
        <f t="shared" ref="H37" si="33">G37+1</f>
        <v>6</v>
      </c>
      <c r="I37" s="65">
        <f t="shared" ref="I37" si="34">H37+1</f>
        <v>7</v>
      </c>
      <c r="J37" s="65">
        <f t="shared" ref="J37" si="35">I37+1</f>
        <v>8</v>
      </c>
      <c r="K37" s="65">
        <f t="shared" ref="K37" si="36">J37+1</f>
        <v>9</v>
      </c>
      <c r="L37" s="65">
        <f t="shared" ref="L37" si="37">K37+1</f>
        <v>10</v>
      </c>
      <c r="M37" s="65">
        <f t="shared" ref="M37" si="38">L37+1</f>
        <v>11</v>
      </c>
      <c r="N37" s="65">
        <f t="shared" ref="N37" si="39">M37+1</f>
        <v>12</v>
      </c>
      <c r="O37" s="65">
        <f t="shared" ref="O37" si="40">N37+1</f>
        <v>13</v>
      </c>
      <c r="P37" s="65">
        <f t="shared" ref="P37" si="41">O37+1</f>
        <v>14</v>
      </c>
      <c r="Q37" s="65">
        <f t="shared" ref="Q37" si="42">P37+1</f>
        <v>15</v>
      </c>
      <c r="R37" s="237" t="s">
        <v>394</v>
      </c>
    </row>
    <row r="38" spans="1:55" x14ac:dyDescent="0.25">
      <c r="A38" s="65">
        <v>0</v>
      </c>
      <c r="B38" s="325"/>
      <c r="C38" s="302"/>
      <c r="D38" s="302"/>
      <c r="E38" s="302"/>
      <c r="F38" s="302"/>
      <c r="G38" s="351"/>
      <c r="H38" s="338"/>
      <c r="I38" s="341"/>
      <c r="J38" s="341"/>
      <c r="K38" s="338"/>
      <c r="L38" s="351"/>
      <c r="M38" s="302"/>
      <c r="N38" s="302"/>
      <c r="O38" s="302"/>
      <c r="P38" s="302"/>
      <c r="Q38" s="323"/>
    </row>
    <row r="39" spans="1:55" x14ac:dyDescent="0.25">
      <c r="A39" s="65">
        <f>A38+1</f>
        <v>1</v>
      </c>
      <c r="B39" s="326"/>
      <c r="C39" s="239"/>
      <c r="D39" s="239"/>
      <c r="E39" s="239"/>
      <c r="F39" s="347"/>
      <c r="G39" s="239"/>
      <c r="H39" s="239"/>
      <c r="I39" s="239"/>
      <c r="J39" s="239"/>
      <c r="K39" s="239"/>
      <c r="L39" s="239"/>
      <c r="M39" s="347"/>
      <c r="N39" s="239"/>
      <c r="O39" s="239"/>
      <c r="P39" s="239"/>
      <c r="Q39" s="324"/>
    </row>
    <row r="40" spans="1:55" x14ac:dyDescent="0.25">
      <c r="A40" s="65">
        <f t="shared" ref="A40:A53" si="43">A39+1</f>
        <v>2</v>
      </c>
      <c r="B40" s="326"/>
      <c r="C40" s="239"/>
      <c r="D40" s="355"/>
      <c r="E40" s="239"/>
      <c r="F40" s="275"/>
      <c r="G40" s="239"/>
      <c r="H40" s="355"/>
      <c r="I40" s="239"/>
      <c r="J40" s="239"/>
      <c r="K40" s="355"/>
      <c r="L40" s="239"/>
      <c r="M40" s="275"/>
      <c r="O40" s="355"/>
      <c r="P40" s="239"/>
      <c r="Q40" s="324"/>
    </row>
    <row r="41" spans="1:55" x14ac:dyDescent="0.25">
      <c r="A41" s="65">
        <f t="shared" si="43"/>
        <v>3</v>
      </c>
      <c r="B41" s="326"/>
      <c r="C41" s="239"/>
      <c r="D41" s="239"/>
      <c r="E41" s="239"/>
      <c r="F41" s="275"/>
      <c r="G41" s="239"/>
      <c r="H41" s="239"/>
      <c r="I41" s="239"/>
      <c r="J41" s="239"/>
      <c r="K41" s="239"/>
      <c r="L41" s="239"/>
      <c r="M41" s="275"/>
      <c r="N41" s="239"/>
      <c r="O41" s="239"/>
      <c r="P41" s="239"/>
      <c r="Q41" s="324"/>
    </row>
    <row r="42" spans="1:55" x14ac:dyDescent="0.25">
      <c r="A42" s="65">
        <f t="shared" si="43"/>
        <v>4</v>
      </c>
      <c r="B42" s="326"/>
      <c r="C42" s="347"/>
      <c r="D42" s="275"/>
      <c r="E42" s="275"/>
      <c r="F42" s="339"/>
      <c r="G42" s="340"/>
      <c r="H42" s="340"/>
      <c r="I42" s="155"/>
      <c r="J42" s="155"/>
      <c r="K42" s="340"/>
      <c r="L42" s="345"/>
      <c r="M42" s="339"/>
      <c r="N42" s="275"/>
      <c r="O42" s="275"/>
      <c r="P42" s="347"/>
      <c r="Q42" s="324"/>
    </row>
    <row r="43" spans="1:55" x14ac:dyDescent="0.25">
      <c r="A43" s="65">
        <f t="shared" si="43"/>
        <v>5</v>
      </c>
      <c r="B43" s="348"/>
      <c r="C43" s="239"/>
      <c r="D43" s="239"/>
      <c r="E43" s="239"/>
      <c r="F43" s="346"/>
      <c r="G43" s="17"/>
      <c r="H43" s="17"/>
      <c r="I43" s="239"/>
      <c r="J43" s="17"/>
      <c r="K43" s="17"/>
      <c r="L43" s="17"/>
      <c r="M43" s="339"/>
      <c r="N43" s="239"/>
      <c r="O43" s="239"/>
      <c r="P43" s="239"/>
      <c r="Q43" s="350"/>
    </row>
    <row r="44" spans="1:55" x14ac:dyDescent="0.25">
      <c r="A44" s="65">
        <f t="shared" si="43"/>
        <v>6</v>
      </c>
      <c r="B44" s="336"/>
      <c r="C44" s="239"/>
      <c r="D44" s="355"/>
      <c r="E44" s="239"/>
      <c r="F44" s="339"/>
      <c r="G44" s="17"/>
      <c r="H44" s="259"/>
      <c r="I44" s="17"/>
      <c r="J44" s="17"/>
      <c r="K44" s="259"/>
      <c r="L44" s="17"/>
      <c r="M44" s="339"/>
      <c r="N44" s="239"/>
      <c r="O44" s="355"/>
      <c r="P44" s="239"/>
      <c r="Q44" s="337"/>
    </row>
    <row r="45" spans="1:55" x14ac:dyDescent="0.25">
      <c r="A45" s="65">
        <f t="shared" si="43"/>
        <v>7</v>
      </c>
      <c r="B45" s="11"/>
      <c r="C45" s="17"/>
      <c r="D45" s="17"/>
      <c r="E45" s="17"/>
      <c r="F45" s="155"/>
      <c r="G45" s="17"/>
      <c r="H45" s="17"/>
      <c r="I45" s="17"/>
      <c r="J45" s="17"/>
      <c r="K45" s="17"/>
      <c r="L45" s="17"/>
      <c r="M45" s="155"/>
      <c r="N45" s="17"/>
      <c r="O45" s="17"/>
      <c r="P45" s="17"/>
      <c r="Q45" s="29"/>
    </row>
    <row r="46" spans="1:55" x14ac:dyDescent="0.25">
      <c r="A46" s="65">
        <f t="shared" si="43"/>
        <v>8</v>
      </c>
      <c r="B46" s="343"/>
      <c r="C46" s="239"/>
      <c r="D46" s="239"/>
      <c r="E46" s="239"/>
      <c r="F46" s="109"/>
      <c r="G46" s="17"/>
      <c r="H46" s="17"/>
      <c r="I46" s="17"/>
      <c r="J46" s="17"/>
      <c r="K46" s="17"/>
      <c r="L46" s="17"/>
      <c r="M46" s="109"/>
      <c r="N46" s="239"/>
      <c r="O46" s="239"/>
      <c r="P46" s="239"/>
      <c r="Q46" s="342"/>
    </row>
    <row r="47" spans="1:55" x14ac:dyDescent="0.25">
      <c r="A47" s="65">
        <f t="shared" si="43"/>
        <v>9</v>
      </c>
      <c r="B47" s="336"/>
      <c r="C47" s="239"/>
      <c r="D47" s="259"/>
      <c r="E47" s="17"/>
      <c r="F47" s="340"/>
      <c r="G47" s="17"/>
      <c r="H47" s="259"/>
      <c r="I47" s="17"/>
      <c r="J47" s="17"/>
      <c r="K47" s="259"/>
      <c r="L47" s="17"/>
      <c r="M47" s="340"/>
      <c r="N47" s="17"/>
      <c r="O47" s="259"/>
      <c r="P47" s="239"/>
      <c r="Q47" s="337"/>
    </row>
    <row r="48" spans="1:55" x14ac:dyDescent="0.25">
      <c r="A48" s="65">
        <f t="shared" si="43"/>
        <v>10</v>
      </c>
      <c r="B48" s="348"/>
      <c r="C48" s="239"/>
      <c r="D48" s="239"/>
      <c r="E48" s="239"/>
      <c r="F48" s="339"/>
      <c r="G48" s="239"/>
      <c r="H48" s="239"/>
      <c r="I48" s="239"/>
      <c r="J48" s="239"/>
      <c r="K48" s="239"/>
      <c r="L48" s="239"/>
      <c r="M48" s="346"/>
      <c r="N48" s="239"/>
      <c r="O48" s="239"/>
      <c r="P48" s="239"/>
      <c r="Q48" s="350"/>
    </row>
    <row r="49" spans="1:17" x14ac:dyDescent="0.25">
      <c r="A49" s="65">
        <f t="shared" si="43"/>
        <v>11</v>
      </c>
      <c r="B49" s="326"/>
      <c r="C49" s="347"/>
      <c r="D49" s="275"/>
      <c r="E49" s="275"/>
      <c r="F49" s="339"/>
      <c r="G49" s="346"/>
      <c r="H49" s="339"/>
      <c r="I49" s="109"/>
      <c r="J49" s="109"/>
      <c r="K49" s="339"/>
      <c r="L49" s="339"/>
      <c r="M49" s="339"/>
      <c r="N49" s="275"/>
      <c r="O49" s="275"/>
      <c r="P49" s="347"/>
      <c r="Q49" s="324"/>
    </row>
    <row r="50" spans="1:17" x14ac:dyDescent="0.25">
      <c r="A50" s="65">
        <f t="shared" si="43"/>
        <v>12</v>
      </c>
      <c r="B50" s="326"/>
      <c r="C50" s="239"/>
      <c r="D50" s="239"/>
      <c r="E50" s="239"/>
      <c r="F50" s="275"/>
      <c r="G50" s="239"/>
      <c r="H50" s="239"/>
      <c r="I50" s="239"/>
      <c r="J50" s="239"/>
      <c r="K50" s="239"/>
      <c r="L50" s="239"/>
      <c r="M50" s="275"/>
      <c r="N50" s="239"/>
      <c r="O50" s="239"/>
      <c r="P50" s="239"/>
      <c r="Q50" s="324"/>
    </row>
    <row r="51" spans="1:17" ht="14.45" x14ac:dyDescent="0.35">
      <c r="A51" s="65">
        <f t="shared" si="43"/>
        <v>13</v>
      </c>
      <c r="B51" s="326"/>
      <c r="C51" s="239"/>
      <c r="D51" s="355"/>
      <c r="E51" s="239"/>
      <c r="F51" s="275"/>
      <c r="G51" s="239"/>
      <c r="H51" s="355"/>
      <c r="I51" s="239"/>
      <c r="J51" s="239"/>
      <c r="K51" s="355"/>
      <c r="L51" s="239"/>
      <c r="M51" s="275"/>
      <c r="N51" s="239"/>
      <c r="O51" s="355"/>
      <c r="P51" s="239"/>
      <c r="Q51" s="324"/>
    </row>
    <row r="52" spans="1:17" ht="14.45" x14ac:dyDescent="0.35">
      <c r="A52" s="65">
        <f t="shared" si="43"/>
        <v>14</v>
      </c>
      <c r="B52" s="115"/>
      <c r="C52" s="17"/>
      <c r="D52" s="239"/>
      <c r="E52" s="239"/>
      <c r="F52" s="347"/>
      <c r="G52" s="17"/>
      <c r="H52" s="17"/>
      <c r="I52" s="17"/>
      <c r="J52" s="17"/>
      <c r="K52" s="17"/>
      <c r="L52" s="17"/>
      <c r="M52" s="347"/>
      <c r="N52" s="239"/>
      <c r="O52" s="239"/>
      <c r="P52" s="17"/>
      <c r="Q52" s="118"/>
    </row>
    <row r="53" spans="1:17" ht="14.45" x14ac:dyDescent="0.35">
      <c r="A53" s="65">
        <f t="shared" si="43"/>
        <v>15</v>
      </c>
      <c r="B53" s="121"/>
      <c r="C53" s="119"/>
      <c r="D53" s="119"/>
      <c r="E53" s="119"/>
      <c r="F53" s="119"/>
      <c r="G53" s="349"/>
      <c r="H53" s="183"/>
      <c r="I53" s="28"/>
      <c r="J53" s="28"/>
      <c r="K53" s="183"/>
      <c r="L53" s="349"/>
      <c r="M53" s="119"/>
      <c r="N53" s="119"/>
      <c r="O53" s="119"/>
      <c r="P53" s="119"/>
      <c r="Q53" s="120"/>
    </row>
    <row r="54" spans="1:17" ht="14.45" x14ac:dyDescent="0.35">
      <c r="A54" s="237" t="s">
        <v>395</v>
      </c>
    </row>
  </sheetData>
  <pageMargins left="0.7" right="0.7" top="0.75" bottom="0.75" header="0.3" footer="0.3"/>
  <pageSetup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workbookViewId="0">
      <selection activeCell="E30" sqref="E30"/>
    </sheetView>
  </sheetViews>
  <sheetFormatPr defaultColWidth="8.85546875" defaultRowHeight="15" x14ac:dyDescent="0.25"/>
  <cols>
    <col min="1" max="16384" width="8.85546875" style="370"/>
  </cols>
  <sheetData>
    <row r="1" spans="1:18" x14ac:dyDescent="0.25"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</row>
    <row r="2" spans="1:18" x14ac:dyDescent="0.25"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</row>
    <row r="3" spans="1:18" x14ac:dyDescent="0.25">
      <c r="B3" s="254" t="s">
        <v>252</v>
      </c>
      <c r="C3" s="254">
        <v>16</v>
      </c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</row>
    <row r="4" spans="1:18" x14ac:dyDescent="0.25">
      <c r="A4" s="254"/>
      <c r="B4" s="254" t="s">
        <v>597</v>
      </c>
      <c r="C4" s="254">
        <v>16</v>
      </c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</row>
    <row r="5" spans="1:18" x14ac:dyDescent="0.25">
      <c r="A5" s="254"/>
      <c r="B5" s="254" t="s">
        <v>599</v>
      </c>
      <c r="C5" s="254">
        <v>64</v>
      </c>
      <c r="D5" s="254"/>
      <c r="E5" s="254"/>
      <c r="F5" s="254"/>
      <c r="G5" s="254"/>
      <c r="H5" s="254"/>
      <c r="I5" s="254"/>
      <c r="J5" s="254"/>
      <c r="K5" s="254"/>
      <c r="L5" s="254"/>
      <c r="M5" s="254"/>
      <c r="N5" s="254"/>
    </row>
    <row r="6" spans="1:18" x14ac:dyDescent="0.25">
      <c r="A6" s="254"/>
      <c r="B6" s="254" t="s">
        <v>598</v>
      </c>
      <c r="C6" s="254">
        <f>C3*C4*(C5*1.25)</f>
        <v>20480</v>
      </c>
      <c r="D6" s="254"/>
      <c r="E6" s="254"/>
      <c r="F6" s="254"/>
      <c r="G6" s="254"/>
      <c r="I6" s="254"/>
      <c r="J6" s="254"/>
      <c r="K6" s="370" t="s">
        <v>594</v>
      </c>
      <c r="L6" s="254"/>
      <c r="M6" s="254"/>
      <c r="N6" s="254"/>
    </row>
    <row r="7" spans="1:18" x14ac:dyDescent="0.25">
      <c r="A7" s="254"/>
      <c r="B7" s="254"/>
      <c r="C7" s="254"/>
      <c r="D7" s="254"/>
      <c r="I7" s="254"/>
      <c r="J7" s="254"/>
      <c r="K7" s="408">
        <v>0.5</v>
      </c>
      <c r="L7" s="254"/>
      <c r="M7" s="254"/>
      <c r="N7" s="254"/>
    </row>
    <row r="8" spans="1:18" x14ac:dyDescent="0.25">
      <c r="A8" s="254"/>
      <c r="B8" s="254" t="s">
        <v>342</v>
      </c>
      <c r="C8" s="254" t="s">
        <v>602</v>
      </c>
      <c r="D8" s="371" t="s">
        <v>440</v>
      </c>
      <c r="E8" s="371" t="s">
        <v>441</v>
      </c>
      <c r="F8" s="254" t="s">
        <v>434</v>
      </c>
      <c r="G8" s="370" t="s">
        <v>600</v>
      </c>
      <c r="H8" s="370" t="s">
        <v>601</v>
      </c>
      <c r="I8" s="370" t="s">
        <v>595</v>
      </c>
      <c r="J8" s="370" t="s">
        <v>596</v>
      </c>
      <c r="K8" s="370" t="s">
        <v>603</v>
      </c>
      <c r="L8" s="254"/>
      <c r="M8" s="371"/>
      <c r="N8" s="371"/>
    </row>
    <row r="9" spans="1:18" x14ac:dyDescent="0.25">
      <c r="A9" s="404" t="s">
        <v>435</v>
      </c>
      <c r="B9" s="405">
        <v>3.2899999999999999E-2</v>
      </c>
      <c r="C9" s="406"/>
      <c r="D9" s="404">
        <v>64</v>
      </c>
      <c r="E9" s="404">
        <v>24</v>
      </c>
      <c r="F9" s="375">
        <f>D9-E9</f>
        <v>40</v>
      </c>
      <c r="G9" s="370">
        <f>MIN(F9,$C$5)*$C$3*$C$4</f>
        <v>10240</v>
      </c>
      <c r="H9" s="374">
        <f>G9*B9</f>
        <v>336.89599999999996</v>
      </c>
      <c r="I9" s="370">
        <v>40</v>
      </c>
      <c r="J9" s="370">
        <v>12</v>
      </c>
      <c r="K9" s="370">
        <f>I9*J9*$K$7</f>
        <v>240</v>
      </c>
      <c r="L9" s="254"/>
      <c r="M9" s="375"/>
      <c r="N9" s="379"/>
      <c r="P9" s="374"/>
      <c r="R9" s="378"/>
    </row>
    <row r="10" spans="1:18" x14ac:dyDescent="0.25">
      <c r="A10" s="404" t="s">
        <v>436</v>
      </c>
      <c r="B10" s="405">
        <v>0.01</v>
      </c>
      <c r="C10" s="406"/>
      <c r="D10" s="404">
        <v>64</v>
      </c>
      <c r="E10" s="404">
        <v>16</v>
      </c>
      <c r="F10" s="375">
        <f>D10-E10</f>
        <v>48</v>
      </c>
      <c r="G10" s="370">
        <f t="shared" ref="G10:G18" si="0">MIN(F10,$C$5)*$C$3*$C$4</f>
        <v>12288</v>
      </c>
      <c r="H10" s="374">
        <f t="shared" ref="H10:H18" si="1">G10*B10</f>
        <v>122.88</v>
      </c>
      <c r="I10" s="370">
        <v>30</v>
      </c>
      <c r="J10" s="370">
        <v>8</v>
      </c>
      <c r="K10" s="370">
        <f t="shared" ref="K10:K18" si="2">I10*J10*$K$7</f>
        <v>120</v>
      </c>
      <c r="L10" s="254"/>
      <c r="M10" s="375"/>
      <c r="N10" s="379"/>
      <c r="P10" s="374"/>
      <c r="R10" s="378"/>
    </row>
    <row r="11" spans="1:18" x14ac:dyDescent="0.25">
      <c r="A11" s="404" t="s">
        <v>72</v>
      </c>
      <c r="B11" s="405">
        <v>7.1999999999999998E-3</v>
      </c>
      <c r="C11" s="407">
        <v>84</v>
      </c>
      <c r="D11" s="404">
        <v>61</v>
      </c>
      <c r="E11" s="404">
        <v>10</v>
      </c>
      <c r="F11" s="375">
        <f t="shared" ref="F11:F15" si="3">D11-E11</f>
        <v>51</v>
      </c>
      <c r="G11" s="370">
        <f t="shared" si="0"/>
        <v>13056</v>
      </c>
      <c r="H11" s="374">
        <f t="shared" si="1"/>
        <v>94.003199999999993</v>
      </c>
      <c r="I11" s="370">
        <v>12</v>
      </c>
      <c r="J11" s="370">
        <v>8</v>
      </c>
      <c r="K11" s="370">
        <f t="shared" si="2"/>
        <v>48</v>
      </c>
      <c r="L11" s="254"/>
      <c r="M11" s="375"/>
      <c r="N11" s="379"/>
      <c r="P11" s="374"/>
      <c r="R11" s="378"/>
    </row>
    <row r="12" spans="1:18" x14ac:dyDescent="0.25">
      <c r="A12" s="404" t="s">
        <v>151</v>
      </c>
      <c r="B12" s="405">
        <v>1.4369999999999999E-3</v>
      </c>
      <c r="C12" s="407">
        <v>7.5</v>
      </c>
      <c r="D12" s="404">
        <v>29</v>
      </c>
      <c r="E12" s="404">
        <v>8</v>
      </c>
      <c r="F12" s="375">
        <f t="shared" si="3"/>
        <v>21</v>
      </c>
      <c r="G12" s="370">
        <f t="shared" si="0"/>
        <v>5376</v>
      </c>
      <c r="H12" s="374">
        <f t="shared" si="1"/>
        <v>7.7253119999999997</v>
      </c>
      <c r="I12" s="370">
        <v>4</v>
      </c>
      <c r="J12" s="370">
        <v>3</v>
      </c>
      <c r="K12" s="370">
        <f t="shared" si="2"/>
        <v>6</v>
      </c>
      <c r="L12" s="254"/>
      <c r="M12" s="375"/>
      <c r="N12" s="379"/>
      <c r="P12" s="374"/>
      <c r="R12" s="378"/>
    </row>
    <row r="13" spans="1:18" x14ac:dyDescent="0.25">
      <c r="A13" s="404" t="s">
        <v>437</v>
      </c>
      <c r="B13" s="405">
        <v>1.013E-3</v>
      </c>
      <c r="C13" s="407">
        <v>3.43</v>
      </c>
      <c r="D13" s="404">
        <v>25</v>
      </c>
      <c r="E13" s="404">
        <v>8</v>
      </c>
      <c r="F13" s="375">
        <f>D13-E13</f>
        <v>17</v>
      </c>
      <c r="G13" s="370">
        <f t="shared" si="0"/>
        <v>4352</v>
      </c>
      <c r="H13" s="374">
        <f t="shared" si="1"/>
        <v>4.4085760000000001</v>
      </c>
      <c r="I13" s="370">
        <v>2</v>
      </c>
      <c r="J13" s="370">
        <v>3</v>
      </c>
      <c r="K13" s="370">
        <f t="shared" si="2"/>
        <v>3</v>
      </c>
      <c r="L13" s="254"/>
      <c r="M13" s="375"/>
      <c r="N13" s="379"/>
      <c r="P13" s="374"/>
      <c r="R13" s="378"/>
    </row>
    <row r="14" spans="1:18" x14ac:dyDescent="0.25">
      <c r="A14" s="404" t="s">
        <v>438</v>
      </c>
      <c r="B14" s="405">
        <v>1.025E-2</v>
      </c>
      <c r="C14" s="407">
        <v>25</v>
      </c>
      <c r="D14" s="404">
        <v>16</v>
      </c>
      <c r="E14" s="404">
        <v>6</v>
      </c>
      <c r="F14" s="375">
        <f t="shared" si="3"/>
        <v>10</v>
      </c>
      <c r="G14" s="370">
        <f t="shared" si="0"/>
        <v>2560</v>
      </c>
      <c r="H14" s="374">
        <f t="shared" si="1"/>
        <v>26.240000000000002</v>
      </c>
      <c r="I14" s="370">
        <v>4</v>
      </c>
      <c r="J14" s="370">
        <v>10</v>
      </c>
      <c r="K14" s="370">
        <f t="shared" si="2"/>
        <v>20</v>
      </c>
      <c r="L14" s="254"/>
      <c r="M14" s="375"/>
      <c r="N14" s="379"/>
      <c r="P14" s="374"/>
      <c r="R14" s="378"/>
    </row>
    <row r="15" spans="1:18" x14ac:dyDescent="0.25">
      <c r="A15" s="404" t="s">
        <v>439</v>
      </c>
      <c r="B15" s="405">
        <v>8.4599999999999996E-4</v>
      </c>
      <c r="C15" s="407">
        <v>3.097</v>
      </c>
      <c r="D15" s="404">
        <v>15</v>
      </c>
      <c r="E15" s="404">
        <v>2</v>
      </c>
      <c r="F15" s="375">
        <f t="shared" si="3"/>
        <v>13</v>
      </c>
      <c r="G15" s="370">
        <f t="shared" si="0"/>
        <v>3328</v>
      </c>
      <c r="H15" s="374">
        <f t="shared" si="1"/>
        <v>2.8154879999999998</v>
      </c>
      <c r="I15" s="370">
        <v>2</v>
      </c>
      <c r="J15" s="370">
        <v>3</v>
      </c>
      <c r="K15" s="370">
        <f t="shared" si="2"/>
        <v>3</v>
      </c>
      <c r="L15" s="254"/>
      <c r="M15" s="375"/>
      <c r="N15" s="379"/>
      <c r="P15" s="374"/>
      <c r="R15" s="378"/>
    </row>
    <row r="16" spans="1:18" x14ac:dyDescent="0.25">
      <c r="A16" s="404" t="s">
        <v>593</v>
      </c>
      <c r="B16" s="405">
        <v>1.5E-3</v>
      </c>
      <c r="C16" s="404">
        <v>6</v>
      </c>
      <c r="D16" s="404">
        <v>32</v>
      </c>
      <c r="E16" s="404">
        <v>2</v>
      </c>
      <c r="F16" s="375">
        <f t="shared" ref="F16" si="4">D16-E16</f>
        <v>30</v>
      </c>
      <c r="G16" s="370">
        <f t="shared" si="0"/>
        <v>7680</v>
      </c>
      <c r="H16" s="374">
        <f t="shared" si="1"/>
        <v>11.52</v>
      </c>
      <c r="I16" s="370">
        <v>10</v>
      </c>
      <c r="J16" s="370">
        <v>1</v>
      </c>
      <c r="K16" s="370">
        <f t="shared" si="2"/>
        <v>5</v>
      </c>
      <c r="L16" s="254"/>
      <c r="M16" s="375"/>
      <c r="N16" s="379"/>
      <c r="P16" s="374"/>
      <c r="R16" s="378"/>
    </row>
    <row r="17" spans="1:29" x14ac:dyDescent="0.25">
      <c r="A17" s="254" t="s">
        <v>149</v>
      </c>
      <c r="B17" s="405">
        <v>0.01</v>
      </c>
      <c r="C17" s="406"/>
      <c r="D17" s="404">
        <v>64</v>
      </c>
      <c r="E17" s="404">
        <v>40</v>
      </c>
      <c r="F17" s="375">
        <f t="shared" ref="F17" si="5">D17-E17</f>
        <v>24</v>
      </c>
      <c r="G17" s="370">
        <f t="shared" si="0"/>
        <v>6144</v>
      </c>
      <c r="H17" s="374">
        <f t="shared" si="1"/>
        <v>61.44</v>
      </c>
      <c r="K17" s="370">
        <f t="shared" si="2"/>
        <v>0</v>
      </c>
      <c r="L17" s="254"/>
      <c r="M17" s="375"/>
      <c r="N17" s="379"/>
      <c r="P17" s="374"/>
      <c r="R17" s="378"/>
    </row>
    <row r="18" spans="1:29" x14ac:dyDescent="0.25">
      <c r="A18" s="254" t="s">
        <v>148</v>
      </c>
      <c r="B18" s="405">
        <v>0.01</v>
      </c>
      <c r="C18" s="406"/>
      <c r="D18" s="404">
        <v>80</v>
      </c>
      <c r="E18" s="404">
        <v>48</v>
      </c>
      <c r="F18" s="375">
        <f>D18-E18</f>
        <v>32</v>
      </c>
      <c r="G18" s="370">
        <f t="shared" si="0"/>
        <v>8192</v>
      </c>
      <c r="H18" s="374">
        <f t="shared" si="1"/>
        <v>81.92</v>
      </c>
      <c r="K18" s="370">
        <f t="shared" si="2"/>
        <v>0</v>
      </c>
      <c r="L18" s="254"/>
      <c r="M18" s="375"/>
      <c r="N18" s="379"/>
      <c r="P18" s="374"/>
      <c r="R18" s="378"/>
    </row>
    <row r="19" spans="1:29" x14ac:dyDescent="0.25">
      <c r="A19" s="254"/>
      <c r="B19" s="372"/>
      <c r="C19" s="373"/>
      <c r="D19" s="254"/>
      <c r="E19" s="254"/>
      <c r="F19" s="254"/>
      <c r="G19" s="254"/>
      <c r="K19" s="254">
        <v>450432</v>
      </c>
      <c r="O19" s="254">
        <v>331968</v>
      </c>
      <c r="R19" s="254"/>
      <c r="S19" s="254">
        <v>2315040</v>
      </c>
      <c r="W19" s="254">
        <v>2152800</v>
      </c>
      <c r="Z19" s="254">
        <v>2541000</v>
      </c>
      <c r="AB19" s="254">
        <v>2994448</v>
      </c>
    </row>
    <row r="20" spans="1:29" x14ac:dyDescent="0.25">
      <c r="A20" s="254"/>
      <c r="B20" s="372"/>
      <c r="C20" s="373"/>
      <c r="D20" s="254">
        <v>59823</v>
      </c>
      <c r="E20" s="254"/>
      <c r="G20" s="254"/>
      <c r="K20" s="254">
        <f>K19/128</f>
        <v>3519</v>
      </c>
      <c r="O20" s="254">
        <f>O19/112</f>
        <v>2964</v>
      </c>
      <c r="R20" s="254"/>
      <c r="S20" s="254">
        <f>S19/78</f>
        <v>29680</v>
      </c>
      <c r="W20" s="254">
        <f>W19/115</f>
        <v>18720</v>
      </c>
      <c r="Z20" s="254">
        <f>Z19/100</f>
        <v>25410</v>
      </c>
      <c r="AB20" s="254">
        <f>AB19/109</f>
        <v>27472</v>
      </c>
    </row>
    <row r="21" spans="1:29" x14ac:dyDescent="0.25">
      <c r="A21" s="254"/>
      <c r="B21" s="254"/>
      <c r="C21" s="254"/>
      <c r="D21" s="370" t="s">
        <v>442</v>
      </c>
      <c r="F21" s="370" t="s">
        <v>442</v>
      </c>
      <c r="G21" s="254"/>
      <c r="K21" s="254">
        <f>K20/(16*16)</f>
        <v>13.74609375</v>
      </c>
      <c r="O21" s="254">
        <f>O20/(16*16)</f>
        <v>11.578125</v>
      </c>
      <c r="R21" s="254"/>
      <c r="S21" s="254">
        <f>S20/(16*16)</f>
        <v>115.9375</v>
      </c>
      <c r="W21" s="254">
        <f>W20/(16*16)</f>
        <v>73.125</v>
      </c>
      <c r="Z21" s="254">
        <f>Z20/(16*16)</f>
        <v>99.2578125</v>
      </c>
      <c r="AB21" s="254">
        <f>AB20/(16*16)</f>
        <v>107.3125</v>
      </c>
    </row>
    <row r="22" spans="1:29" x14ac:dyDescent="0.25">
      <c r="A22" s="254"/>
      <c r="B22" s="254"/>
      <c r="C22" s="254"/>
      <c r="D22" s="374">
        <f>B9*$D$20</f>
        <v>1968.1767</v>
      </c>
      <c r="E22" s="374"/>
      <c r="F22" s="374">
        <f>F9*C9</f>
        <v>0</v>
      </c>
      <c r="G22" s="375">
        <f t="shared" ref="G22:G30" si="6">F22*$K$21</f>
        <v>0</v>
      </c>
      <c r="H22" s="377">
        <f>G22/K$19</f>
        <v>0</v>
      </c>
      <c r="I22" s="374">
        <f>Q9*$K$21</f>
        <v>0</v>
      </c>
      <c r="J22" s="377">
        <f>I22/K$19</f>
        <v>0</v>
      </c>
      <c r="K22" s="376"/>
      <c r="L22" s="377">
        <f t="shared" ref="L22:L30" si="7">K22/K$19</f>
        <v>0</v>
      </c>
      <c r="M22" s="377"/>
      <c r="N22" s="254">
        <f t="shared" ref="N22:N30" si="8">F22*$O$21</f>
        <v>0</v>
      </c>
      <c r="O22" s="254">
        <v>6511</v>
      </c>
      <c r="P22" s="377">
        <f t="shared" ref="P22:P30" si="9">O22/O$19</f>
        <v>1.9613336225178329E-2</v>
      </c>
      <c r="R22" s="254">
        <f t="shared" ref="R22:R30" si="10">F22*$S$21</f>
        <v>0</v>
      </c>
      <c r="S22" s="254">
        <v>50813</v>
      </c>
      <c r="T22" s="377">
        <f t="shared" ref="T22:T30" si="11">S22/S$19</f>
        <v>2.1949080793420415E-2</v>
      </c>
      <c r="W22" s="254">
        <v>18509</v>
      </c>
      <c r="X22" s="377">
        <f t="shared" ref="X22:X30" si="12">W22/W$19</f>
        <v>8.5976402824228908E-3</v>
      </c>
      <c r="Z22" s="254">
        <v>21511</v>
      </c>
      <c r="AA22" s="377">
        <f t="shared" ref="AA22:AA30" si="13">Z22/Z$19</f>
        <v>8.4655647382920109E-3</v>
      </c>
      <c r="AB22" s="254">
        <v>20101</v>
      </c>
      <c r="AC22" s="377">
        <f t="shared" ref="AC22:AC30" si="14">AB22/AB$19</f>
        <v>6.7127564078588104E-3</v>
      </c>
    </row>
    <row r="23" spans="1:29" x14ac:dyDescent="0.25">
      <c r="D23" s="374">
        <f>B17*$D$20</f>
        <v>598.23</v>
      </c>
      <c r="E23" s="374"/>
      <c r="F23" s="374">
        <f>F17*C17</f>
        <v>0</v>
      </c>
      <c r="G23" s="375">
        <f t="shared" si="6"/>
        <v>0</v>
      </c>
      <c r="H23" s="377">
        <f t="shared" ref="H23:H30" si="15">G23/K$19</f>
        <v>0</v>
      </c>
      <c r="I23" s="374">
        <f>Q17*$K$21</f>
        <v>0</v>
      </c>
      <c r="J23" s="377">
        <f t="shared" ref="J23:J30" si="16">I23/K$19</f>
        <v>0</v>
      </c>
      <c r="K23" s="376"/>
      <c r="L23" s="377">
        <f t="shared" si="7"/>
        <v>0</v>
      </c>
      <c r="N23" s="254">
        <f t="shared" si="8"/>
        <v>0</v>
      </c>
      <c r="P23" s="377">
        <f t="shared" si="9"/>
        <v>0</v>
      </c>
      <c r="R23" s="254">
        <f t="shared" si="10"/>
        <v>0</v>
      </c>
      <c r="T23" s="377">
        <f t="shared" si="11"/>
        <v>0</v>
      </c>
      <c r="X23" s="377">
        <f t="shared" si="12"/>
        <v>0</v>
      </c>
      <c r="AA23" s="377">
        <f t="shared" si="13"/>
        <v>0</v>
      </c>
      <c r="AC23" s="377">
        <f t="shared" si="14"/>
        <v>0</v>
      </c>
    </row>
    <row r="24" spans="1:29" x14ac:dyDescent="0.25">
      <c r="D24" s="374">
        <f>B18*$D$20</f>
        <v>598.23</v>
      </c>
      <c r="E24" s="374"/>
      <c r="F24" s="374">
        <f>F18*C18</f>
        <v>0</v>
      </c>
      <c r="G24" s="375">
        <f t="shared" si="6"/>
        <v>0</v>
      </c>
      <c r="H24" s="377">
        <f t="shared" si="15"/>
        <v>0</v>
      </c>
      <c r="I24" s="374">
        <f>Q18*$K$21</f>
        <v>0</v>
      </c>
      <c r="J24" s="377">
        <f t="shared" si="16"/>
        <v>0</v>
      </c>
      <c r="K24" s="376">
        <v>939</v>
      </c>
      <c r="L24" s="377">
        <f t="shared" si="7"/>
        <v>2.0846653878942882E-3</v>
      </c>
      <c r="N24" s="254">
        <f t="shared" si="8"/>
        <v>0</v>
      </c>
      <c r="P24" s="377">
        <f t="shared" si="9"/>
        <v>0</v>
      </c>
      <c r="R24" s="254">
        <f t="shared" si="10"/>
        <v>0</v>
      </c>
      <c r="T24" s="377">
        <f t="shared" si="11"/>
        <v>0</v>
      </c>
      <c r="X24" s="377">
        <f t="shared" si="12"/>
        <v>0</v>
      </c>
      <c r="AA24" s="377">
        <f t="shared" si="13"/>
        <v>0</v>
      </c>
      <c r="AC24" s="377">
        <f t="shared" si="14"/>
        <v>0</v>
      </c>
    </row>
    <row r="25" spans="1:29" x14ac:dyDescent="0.25">
      <c r="D25" s="374">
        <f t="shared" ref="D25:D30" si="17">B10*$D$20</f>
        <v>598.23</v>
      </c>
      <c r="E25" s="374"/>
      <c r="F25" s="374">
        <f>F10*C10</f>
        <v>0</v>
      </c>
      <c r="G25" s="375">
        <f t="shared" si="6"/>
        <v>0</v>
      </c>
      <c r="H25" s="377">
        <f t="shared" si="15"/>
        <v>0</v>
      </c>
      <c r="I25" s="374">
        <f t="shared" ref="I25:I30" si="18">Q10*$K$21</f>
        <v>0</v>
      </c>
      <c r="J25" s="377">
        <f t="shared" si="16"/>
        <v>0</v>
      </c>
      <c r="K25" s="376">
        <v>2749</v>
      </c>
      <c r="L25" s="377">
        <f t="shared" si="7"/>
        <v>6.1030299801079855E-3</v>
      </c>
      <c r="N25" s="254">
        <f t="shared" si="8"/>
        <v>0</v>
      </c>
      <c r="O25" s="370">
        <v>2699</v>
      </c>
      <c r="P25" s="377">
        <f t="shared" si="9"/>
        <v>8.1303017158280318E-3</v>
      </c>
      <c r="R25" s="254">
        <f t="shared" si="10"/>
        <v>0</v>
      </c>
      <c r="S25" s="370">
        <v>19441</v>
      </c>
      <c r="T25" s="377">
        <f t="shared" si="11"/>
        <v>8.3976950722233733E-3</v>
      </c>
      <c r="W25" s="370">
        <v>13749</v>
      </c>
      <c r="X25" s="377">
        <f t="shared" si="12"/>
        <v>6.3865663322185059E-3</v>
      </c>
      <c r="Z25" s="370">
        <v>15221</v>
      </c>
      <c r="AA25" s="377">
        <f t="shared" si="13"/>
        <v>5.9901613537977176E-3</v>
      </c>
      <c r="AB25" s="370">
        <v>14406</v>
      </c>
      <c r="AC25" s="377">
        <f t="shared" si="14"/>
        <v>4.8109033785191796E-3</v>
      </c>
    </row>
    <row r="26" spans="1:29" x14ac:dyDescent="0.25">
      <c r="D26" s="374">
        <f t="shared" si="17"/>
        <v>430.72559999999999</v>
      </c>
      <c r="E26" s="374"/>
      <c r="F26" s="374" t="e">
        <f>F11*#REF!</f>
        <v>#REF!</v>
      </c>
      <c r="G26" s="375" t="e">
        <f t="shared" si="6"/>
        <v>#REF!</v>
      </c>
      <c r="H26" s="377" t="e">
        <f t="shared" si="15"/>
        <v>#REF!</v>
      </c>
      <c r="I26" s="374">
        <f t="shared" si="18"/>
        <v>0</v>
      </c>
      <c r="J26" s="377">
        <f t="shared" si="16"/>
        <v>0</v>
      </c>
      <c r="K26" s="376">
        <v>1118</v>
      </c>
      <c r="L26" s="377">
        <f t="shared" si="7"/>
        <v>2.4820616652458083E-3</v>
      </c>
      <c r="N26" s="254" t="e">
        <f t="shared" si="8"/>
        <v>#REF!</v>
      </c>
      <c r="O26" s="370">
        <v>1142</v>
      </c>
      <c r="P26" s="377">
        <f t="shared" si="9"/>
        <v>3.4400906111432426E-3</v>
      </c>
      <c r="R26" s="254" t="e">
        <f t="shared" si="10"/>
        <v>#REF!</v>
      </c>
      <c r="S26" s="370">
        <v>10442</v>
      </c>
      <c r="T26" s="377">
        <f t="shared" si="11"/>
        <v>4.5105052180523875E-3</v>
      </c>
      <c r="W26" s="370">
        <v>7146</v>
      </c>
      <c r="X26" s="377">
        <f t="shared" si="12"/>
        <v>3.3193979933110367E-3</v>
      </c>
      <c r="Z26" s="370">
        <v>8389</v>
      </c>
      <c r="AA26" s="377">
        <f t="shared" si="13"/>
        <v>3.3014561196379379E-3</v>
      </c>
      <c r="AB26" s="370">
        <v>6983</v>
      </c>
      <c r="AC26" s="377">
        <f t="shared" si="14"/>
        <v>2.3319823887407629E-3</v>
      </c>
    </row>
    <row r="27" spans="1:29" x14ac:dyDescent="0.25">
      <c r="D27" s="374">
        <f t="shared" si="17"/>
        <v>85.965650999999994</v>
      </c>
      <c r="E27" s="374">
        <v>61</v>
      </c>
      <c r="F27" s="374" t="e">
        <f>F12*#REF!</f>
        <v>#REF!</v>
      </c>
      <c r="G27" s="375" t="e">
        <f t="shared" si="6"/>
        <v>#REF!</v>
      </c>
      <c r="H27" s="377" t="e">
        <f t="shared" si="15"/>
        <v>#REF!</v>
      </c>
      <c r="I27" s="374">
        <f t="shared" si="18"/>
        <v>0</v>
      </c>
      <c r="J27" s="377">
        <f t="shared" si="16"/>
        <v>0</v>
      </c>
      <c r="K27" s="376">
        <v>175</v>
      </c>
      <c r="L27" s="377">
        <f t="shared" si="7"/>
        <v>3.8851591361182153E-4</v>
      </c>
      <c r="N27" s="254" t="e">
        <f t="shared" si="8"/>
        <v>#REF!</v>
      </c>
      <c r="O27" s="370">
        <v>74</v>
      </c>
      <c r="P27" s="377">
        <f t="shared" si="9"/>
        <v>2.2291305186042029E-4</v>
      </c>
      <c r="R27" s="254" t="e">
        <f t="shared" si="10"/>
        <v>#REF!</v>
      </c>
      <c r="S27" s="370">
        <v>993</v>
      </c>
      <c r="T27" s="377">
        <f t="shared" si="11"/>
        <v>4.2893427327389593E-4</v>
      </c>
      <c r="W27" s="370">
        <v>1031</v>
      </c>
      <c r="X27" s="377">
        <f t="shared" si="12"/>
        <v>4.7891118543292455E-4</v>
      </c>
      <c r="Z27" s="370">
        <v>1089</v>
      </c>
      <c r="AA27" s="377">
        <f t="shared" si="13"/>
        <v>4.2857142857142855E-4</v>
      </c>
      <c r="AB27" s="370">
        <v>615</v>
      </c>
      <c r="AC27" s="377">
        <f t="shared" si="14"/>
        <v>2.0538009008672049E-4</v>
      </c>
    </row>
    <row r="28" spans="1:29" x14ac:dyDescent="0.25">
      <c r="D28" s="374">
        <f t="shared" si="17"/>
        <v>60.600698999999999</v>
      </c>
      <c r="E28" s="374">
        <v>57</v>
      </c>
      <c r="F28" s="374" t="e">
        <f>F13*#REF!</f>
        <v>#REF!</v>
      </c>
      <c r="G28" s="375" t="e">
        <f t="shared" si="6"/>
        <v>#REF!</v>
      </c>
      <c r="H28" s="377" t="e">
        <f t="shared" si="15"/>
        <v>#REF!</v>
      </c>
      <c r="I28" s="374">
        <f t="shared" si="18"/>
        <v>0</v>
      </c>
      <c r="J28" s="377">
        <f t="shared" si="16"/>
        <v>0</v>
      </c>
      <c r="K28" s="376">
        <v>111</v>
      </c>
      <c r="L28" s="377">
        <f t="shared" si="7"/>
        <v>2.4643009377664109E-4</v>
      </c>
      <c r="N28" s="254" t="e">
        <f t="shared" si="8"/>
        <v>#REF!</v>
      </c>
      <c r="O28" s="370">
        <v>52</v>
      </c>
      <c r="P28" s="377">
        <f t="shared" si="9"/>
        <v>1.5664160401002505E-4</v>
      </c>
      <c r="R28" s="254" t="e">
        <f t="shared" si="10"/>
        <v>#REF!</v>
      </c>
      <c r="S28" s="370">
        <v>418</v>
      </c>
      <c r="T28" s="377">
        <f t="shared" si="11"/>
        <v>1.8055843527541642E-4</v>
      </c>
      <c r="W28" s="370">
        <v>680</v>
      </c>
      <c r="X28" s="377">
        <f t="shared" si="12"/>
        <v>3.1586770717205502E-4</v>
      </c>
      <c r="Z28" s="370">
        <v>537</v>
      </c>
      <c r="AA28" s="377">
        <f t="shared" si="13"/>
        <v>2.1133412042502952E-4</v>
      </c>
      <c r="AB28" s="370">
        <v>349</v>
      </c>
      <c r="AC28" s="377">
        <f t="shared" si="14"/>
        <v>1.1654902673213895E-4</v>
      </c>
    </row>
    <row r="29" spans="1:29" ht="14.45" x14ac:dyDescent="0.35">
      <c r="D29" s="374">
        <f t="shared" si="17"/>
        <v>613.18574999999998</v>
      </c>
      <c r="E29" s="374">
        <v>322</v>
      </c>
      <c r="F29" s="374" t="e">
        <f>F14*#REF!</f>
        <v>#REF!</v>
      </c>
      <c r="G29" s="375" t="e">
        <f t="shared" si="6"/>
        <v>#REF!</v>
      </c>
      <c r="H29" s="377" t="e">
        <f t="shared" si="15"/>
        <v>#REF!</v>
      </c>
      <c r="I29" s="374">
        <f t="shared" si="18"/>
        <v>0</v>
      </c>
      <c r="J29" s="377">
        <f t="shared" si="16"/>
        <v>0</v>
      </c>
      <c r="K29" s="376">
        <v>322</v>
      </c>
      <c r="L29" s="377">
        <f t="shared" si="7"/>
        <v>7.1486928104575159E-4</v>
      </c>
      <c r="N29" s="254" t="e">
        <f t="shared" si="8"/>
        <v>#REF!</v>
      </c>
      <c r="O29" s="370">
        <v>296</v>
      </c>
      <c r="P29" s="377">
        <f t="shared" si="9"/>
        <v>8.9165220744168118E-4</v>
      </c>
      <c r="R29" s="254" t="e">
        <f t="shared" si="10"/>
        <v>#REF!</v>
      </c>
      <c r="S29" s="370">
        <v>3067</v>
      </c>
      <c r="T29" s="377">
        <f t="shared" si="11"/>
        <v>1.3248151219849332E-3</v>
      </c>
      <c r="W29" s="370">
        <v>2023</v>
      </c>
      <c r="X29" s="377">
        <f t="shared" si="12"/>
        <v>9.3970642883686359E-4</v>
      </c>
      <c r="Z29" s="370">
        <v>2242</v>
      </c>
      <c r="AA29" s="377">
        <f t="shared" si="13"/>
        <v>8.8232979142070051E-4</v>
      </c>
      <c r="AB29" s="370">
        <v>1664</v>
      </c>
      <c r="AC29" s="377">
        <f t="shared" si="14"/>
        <v>5.5569507301512664E-4</v>
      </c>
    </row>
    <row r="30" spans="1:29" ht="14.45" x14ac:dyDescent="0.35">
      <c r="D30" s="374">
        <f t="shared" si="17"/>
        <v>50.610257999999995</v>
      </c>
      <c r="E30" s="374">
        <v>96</v>
      </c>
      <c r="F30" s="374" t="e">
        <f>F15*#REF!</f>
        <v>#REF!</v>
      </c>
      <c r="G30" s="375" t="e">
        <f t="shared" si="6"/>
        <v>#REF!</v>
      </c>
      <c r="H30" s="377" t="e">
        <f t="shared" si="15"/>
        <v>#REF!</v>
      </c>
      <c r="I30" s="374">
        <f t="shared" si="18"/>
        <v>0</v>
      </c>
      <c r="J30" s="377">
        <f t="shared" si="16"/>
        <v>0</v>
      </c>
      <c r="K30" s="376">
        <v>96</v>
      </c>
      <c r="L30" s="377">
        <f t="shared" si="7"/>
        <v>2.1312872975277067E-4</v>
      </c>
      <c r="N30" s="254" t="e">
        <f t="shared" si="8"/>
        <v>#REF!</v>
      </c>
      <c r="O30" s="370">
        <v>45</v>
      </c>
      <c r="P30" s="377">
        <f t="shared" si="9"/>
        <v>1.3555523423944477E-4</v>
      </c>
      <c r="R30" s="254" t="e">
        <f t="shared" si="10"/>
        <v>#REF!</v>
      </c>
      <c r="S30" s="370">
        <v>404</v>
      </c>
      <c r="T30" s="377">
        <f t="shared" si="11"/>
        <v>1.7451102356762734E-4</v>
      </c>
      <c r="W30" s="370">
        <v>470</v>
      </c>
      <c r="X30" s="377">
        <f t="shared" si="12"/>
        <v>2.1832032701597919E-4</v>
      </c>
      <c r="Z30" s="370">
        <v>365</v>
      </c>
      <c r="AA30" s="377">
        <f t="shared" si="13"/>
        <v>1.4364423455332547E-4</v>
      </c>
      <c r="AB30" s="370">
        <v>254</v>
      </c>
      <c r="AC30" s="377">
        <f t="shared" si="14"/>
        <v>8.4823646962645536E-5</v>
      </c>
    </row>
  </sheetData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workbookViewId="0">
      <selection activeCell="D13" sqref="D13"/>
    </sheetView>
  </sheetViews>
  <sheetFormatPr defaultRowHeight="15" x14ac:dyDescent="0.25"/>
  <cols>
    <col min="1" max="1" width="59.42578125" customWidth="1"/>
    <col min="2" max="3" width="8.85546875" customWidth="1"/>
    <col min="4" max="5" width="40.85546875" customWidth="1"/>
    <col min="6" max="6" width="8.85546875" customWidth="1"/>
  </cols>
  <sheetData>
    <row r="1" spans="1:8" x14ac:dyDescent="0.25">
      <c r="B1" t="s">
        <v>443</v>
      </c>
      <c r="C1" t="s">
        <v>444</v>
      </c>
      <c r="D1" t="s">
        <v>445</v>
      </c>
      <c r="E1" t="s">
        <v>446</v>
      </c>
      <c r="F1" t="s">
        <v>447</v>
      </c>
      <c r="G1" t="s">
        <v>448</v>
      </c>
      <c r="H1" t="s">
        <v>446</v>
      </c>
    </row>
    <row r="2" spans="1:8" x14ac:dyDescent="0.25">
      <c r="A2" t="s">
        <v>449</v>
      </c>
      <c r="B2" t="b">
        <f t="shared" ref="B2:B65" si="0">IFERROR(SEARCH("unused", A2)&gt;0,FALSE)</f>
        <v>0</v>
      </c>
      <c r="C2" t="b">
        <f t="shared" ref="C2:C65" si="1">IFERROR(SEARCH("tile", A2) &gt; 0, FALSE)</f>
        <v>0</v>
      </c>
      <c r="D2" t="str">
        <f t="shared" ref="D2:D65" si="2">IF(C2,RIGHT(A2,LEN(A2)-18),RIGHT(A2,LEN(A2)-13))</f>
        <v>eloraam.base.BlockAppliance. ID: 137</v>
      </c>
      <c r="E2" t="str">
        <f t="shared" ref="E2:E65" si="3">LEFT(D2,SEARCH(". ID",D2) - 1)</f>
        <v>eloraam.base.BlockAppliance</v>
      </c>
      <c r="F2" t="b">
        <f t="shared" ref="F2:F65" si="4">IFERROR(SEARCH(".", E2)&gt;0,FALSE)</f>
        <v>1</v>
      </c>
      <c r="G2" t="str">
        <f t="shared" ref="G2:G33" si="5">RIGHT(D2,LEN(D2) - SEARCH("ID: ",D2) - 3)</f>
        <v>137</v>
      </c>
      <c r="H2" t="str">
        <f>IF(F2,"",CONCATENATE(UPPER(E2),"(",G2,"),"))</f>
        <v/>
      </c>
    </row>
    <row r="3" spans="1:8" x14ac:dyDescent="0.25">
      <c r="A3" t="s">
        <v>450</v>
      </c>
      <c r="B3" t="b">
        <f t="shared" si="0"/>
        <v>0</v>
      </c>
      <c r="C3" t="b">
        <f t="shared" si="1"/>
        <v>0</v>
      </c>
      <c r="D3" t="str">
        <f t="shared" si="2"/>
        <v>eloraam.logic.BlockLogic. ID: 138</v>
      </c>
      <c r="E3" t="str">
        <f t="shared" si="3"/>
        <v>eloraam.logic.BlockLogic</v>
      </c>
      <c r="F3" t="b">
        <f t="shared" si="4"/>
        <v>1</v>
      </c>
      <c r="G3" t="str">
        <f t="shared" si="5"/>
        <v>138</v>
      </c>
      <c r="H3" t="str">
        <f t="shared" ref="H3:H66" si="6">IF(F3,"",CONCATENATE(UPPER(E3),"(",G3,"),"))</f>
        <v/>
      </c>
    </row>
    <row r="4" spans="1:8" x14ac:dyDescent="0.25">
      <c r="A4" t="s">
        <v>451</v>
      </c>
      <c r="B4" t="b">
        <f t="shared" si="0"/>
        <v>0</v>
      </c>
      <c r="C4" t="b">
        <f t="shared" si="1"/>
        <v>1</v>
      </c>
      <c r="D4" t="str">
        <f t="shared" si="2"/>
        <v>indigo. ID: 139</v>
      </c>
      <c r="E4" t="str">
        <f t="shared" si="3"/>
        <v>indigo</v>
      </c>
      <c r="F4" t="b">
        <f t="shared" si="4"/>
        <v>0</v>
      </c>
      <c r="G4" t="str">
        <f t="shared" si="5"/>
        <v>139</v>
      </c>
      <c r="H4" t="str">
        <f t="shared" si="6"/>
        <v>INDIGO(139),</v>
      </c>
    </row>
    <row r="5" spans="1:8" x14ac:dyDescent="0.25">
      <c r="A5" t="s">
        <v>452</v>
      </c>
      <c r="B5" t="b">
        <f t="shared" si="0"/>
        <v>0</v>
      </c>
      <c r="C5" t="b">
        <f t="shared" si="1"/>
        <v>1</v>
      </c>
      <c r="D5" t="str">
        <f t="shared" si="2"/>
        <v>rpores. ID: 140</v>
      </c>
      <c r="E5" t="str">
        <f t="shared" si="3"/>
        <v>rpores</v>
      </c>
      <c r="F5" t="b">
        <f t="shared" si="4"/>
        <v>0</v>
      </c>
      <c r="G5" t="str">
        <f t="shared" si="5"/>
        <v>140</v>
      </c>
      <c r="H5" t="str">
        <f t="shared" si="6"/>
        <v>RPORES(140),</v>
      </c>
    </row>
    <row r="6" spans="1:8" x14ac:dyDescent="0.25">
      <c r="A6" t="s">
        <v>453</v>
      </c>
      <c r="B6" t="b">
        <f t="shared" si="0"/>
        <v>0</v>
      </c>
      <c r="C6" t="b">
        <f t="shared" si="1"/>
        <v>1</v>
      </c>
      <c r="D6" t="str">
        <f t="shared" si="2"/>
        <v>rpleaves. ID: 141</v>
      </c>
      <c r="E6" t="str">
        <f t="shared" si="3"/>
        <v>rpleaves</v>
      </c>
      <c r="F6" t="b">
        <f t="shared" si="4"/>
        <v>0</v>
      </c>
      <c r="G6" t="str">
        <f t="shared" si="5"/>
        <v>141</v>
      </c>
      <c r="H6" t="str">
        <f t="shared" si="6"/>
        <v>RPLEAVES(141),</v>
      </c>
    </row>
    <row r="7" spans="1:8" x14ac:dyDescent="0.25">
      <c r="A7" t="s">
        <v>454</v>
      </c>
      <c r="B7" t="b">
        <f t="shared" si="0"/>
        <v>0</v>
      </c>
      <c r="C7" t="b">
        <f t="shared" si="1"/>
        <v>1</v>
      </c>
      <c r="D7" t="str">
        <f t="shared" si="2"/>
        <v>rpstone. ID: 142</v>
      </c>
      <c r="E7" t="str">
        <f t="shared" si="3"/>
        <v>rpstone</v>
      </c>
      <c r="F7" t="b">
        <f t="shared" si="4"/>
        <v>0</v>
      </c>
      <c r="G7" t="str">
        <f t="shared" si="5"/>
        <v>142</v>
      </c>
      <c r="H7" t="str">
        <f t="shared" si="6"/>
        <v>RPSTONE(142),</v>
      </c>
    </row>
    <row r="8" spans="1:8" x14ac:dyDescent="0.25">
      <c r="A8" t="s">
        <v>455</v>
      </c>
      <c r="B8" t="b">
        <f t="shared" si="0"/>
        <v>0</v>
      </c>
      <c r="C8" t="b">
        <f t="shared" si="1"/>
        <v>1</v>
      </c>
      <c r="D8" t="str">
        <f t="shared" si="2"/>
        <v>rplog. ID: 143</v>
      </c>
      <c r="E8" t="str">
        <f t="shared" si="3"/>
        <v>rplog</v>
      </c>
      <c r="F8" t="b">
        <f t="shared" si="4"/>
        <v>0</v>
      </c>
      <c r="G8" t="str">
        <f t="shared" si="5"/>
        <v>143</v>
      </c>
      <c r="H8" t="str">
        <f t="shared" si="6"/>
        <v>RPLOG(143),</v>
      </c>
    </row>
    <row r="9" spans="1:8" x14ac:dyDescent="0.25">
      <c r="A9" t="s">
        <v>456</v>
      </c>
      <c r="B9" t="b">
        <f t="shared" si="0"/>
        <v>0</v>
      </c>
      <c r="C9" t="b">
        <f t="shared" si="1"/>
        <v>0</v>
      </c>
      <c r="D9" t="str">
        <f t="shared" si="2"/>
        <v>eloraam.world.BlockCustomCrops. ID: 144</v>
      </c>
      <c r="E9" t="str">
        <f t="shared" si="3"/>
        <v>eloraam.world.BlockCustomCrops</v>
      </c>
      <c r="F9" t="b">
        <f t="shared" si="4"/>
        <v>1</v>
      </c>
      <c r="G9" t="str">
        <f t="shared" si="5"/>
        <v>144</v>
      </c>
      <c r="H9" t="str">
        <f t="shared" si="6"/>
        <v/>
      </c>
    </row>
    <row r="10" spans="1:8" x14ac:dyDescent="0.25">
      <c r="A10" t="s">
        <v>457</v>
      </c>
      <c r="B10" t="b">
        <f t="shared" si="0"/>
        <v>0</v>
      </c>
      <c r="C10" t="b">
        <f t="shared" si="1"/>
        <v>0</v>
      </c>
      <c r="D10" t="str">
        <f t="shared" si="2"/>
        <v>eloraam.world.BlockStorage. ID: 145</v>
      </c>
      <c r="E10" t="str">
        <f t="shared" si="3"/>
        <v>eloraam.world.BlockStorage</v>
      </c>
      <c r="F10" t="b">
        <f t="shared" si="4"/>
        <v>1</v>
      </c>
      <c r="G10" t="str">
        <f t="shared" si="5"/>
        <v>145</v>
      </c>
      <c r="H10" t="str">
        <f t="shared" si="6"/>
        <v/>
      </c>
    </row>
    <row r="11" spans="1:8" x14ac:dyDescent="0.25">
      <c r="A11" t="s">
        <v>458</v>
      </c>
      <c r="B11" t="b">
        <f t="shared" si="0"/>
        <v>0</v>
      </c>
      <c r="C11" t="b">
        <f t="shared" si="1"/>
        <v>1</v>
      </c>
      <c r="D11" t="str">
        <f t="shared" si="2"/>
        <v>rplampon. ID: 146</v>
      </c>
      <c r="E11" t="str">
        <f t="shared" si="3"/>
        <v>rplampon</v>
      </c>
      <c r="F11" t="b">
        <f t="shared" si="4"/>
        <v>0</v>
      </c>
      <c r="G11" t="str">
        <f t="shared" si="5"/>
        <v>146</v>
      </c>
      <c r="H11" t="str">
        <f t="shared" si="6"/>
        <v>RPLAMPON(146),</v>
      </c>
    </row>
    <row r="12" spans="1:8" x14ac:dyDescent="0.25">
      <c r="A12" t="s">
        <v>459</v>
      </c>
      <c r="B12" t="b">
        <f t="shared" si="0"/>
        <v>0</v>
      </c>
      <c r="C12" t="b">
        <f t="shared" si="1"/>
        <v>1</v>
      </c>
      <c r="D12" t="str">
        <f t="shared" si="2"/>
        <v>rplampoff. ID: 147</v>
      </c>
      <c r="E12" t="str">
        <f t="shared" si="3"/>
        <v>rplampoff</v>
      </c>
      <c r="F12" t="b">
        <f t="shared" si="4"/>
        <v>0</v>
      </c>
      <c r="G12" t="str">
        <f t="shared" si="5"/>
        <v>147</v>
      </c>
      <c r="H12" t="str">
        <f t="shared" si="6"/>
        <v>RPLAMPOFF(147),</v>
      </c>
    </row>
    <row r="13" spans="1:8" x14ac:dyDescent="0.25">
      <c r="A13" t="s">
        <v>460</v>
      </c>
      <c r="B13" t="b">
        <f t="shared" si="0"/>
        <v>0</v>
      </c>
      <c r="C13" t="b">
        <f t="shared" si="1"/>
        <v>0</v>
      </c>
      <c r="D13" t="str">
        <f t="shared" si="2"/>
        <v>eloraam.core.BlockMultipart. ID: 148</v>
      </c>
      <c r="E13" t="str">
        <f t="shared" si="3"/>
        <v>eloraam.core.BlockMultipart</v>
      </c>
      <c r="F13" t="b">
        <f t="shared" si="4"/>
        <v>1</v>
      </c>
      <c r="G13" t="str">
        <f t="shared" si="5"/>
        <v>148</v>
      </c>
      <c r="H13" t="str">
        <f t="shared" si="6"/>
        <v/>
      </c>
    </row>
    <row r="14" spans="1:8" x14ac:dyDescent="0.25">
      <c r="A14" t="s">
        <v>461</v>
      </c>
      <c r="B14" t="b">
        <f t="shared" si="0"/>
        <v>0</v>
      </c>
      <c r="C14" t="b">
        <f t="shared" si="1"/>
        <v>1</v>
      </c>
      <c r="D14" t="str">
        <f t="shared" si="2"/>
        <v>craftingtableiii. ID: 149</v>
      </c>
      <c r="E14" t="str">
        <f t="shared" si="3"/>
        <v>craftingtableiii</v>
      </c>
      <c r="F14" t="b">
        <f t="shared" si="4"/>
        <v>0</v>
      </c>
      <c r="G14" t="str">
        <f t="shared" si="5"/>
        <v>149</v>
      </c>
      <c r="H14" t="str">
        <f t="shared" si="6"/>
        <v>CRAFTINGTABLEIII(149),</v>
      </c>
    </row>
    <row r="15" spans="1:8" x14ac:dyDescent="0.25">
      <c r="A15" t="s">
        <v>462</v>
      </c>
      <c r="B15" t="b">
        <f t="shared" si="0"/>
        <v>0</v>
      </c>
      <c r="C15" t="b">
        <f t="shared" si="1"/>
        <v>1</v>
      </c>
      <c r="D15" t="str">
        <f t="shared" si="2"/>
        <v>rpmachine. ID: 150</v>
      </c>
      <c r="E15" t="str">
        <f t="shared" si="3"/>
        <v>rpmachine</v>
      </c>
      <c r="F15" t="b">
        <f t="shared" si="4"/>
        <v>0</v>
      </c>
      <c r="G15" t="str">
        <f t="shared" si="5"/>
        <v>150</v>
      </c>
      <c r="H15" t="str">
        <f t="shared" si="6"/>
        <v>RPMACHINE(150),</v>
      </c>
    </row>
    <row r="16" spans="1:8" x14ac:dyDescent="0.25">
      <c r="A16" t="s">
        <v>463</v>
      </c>
      <c r="B16" t="b">
        <f t="shared" si="0"/>
        <v>0</v>
      </c>
      <c r="C16" t="b">
        <f t="shared" si="1"/>
        <v>0</v>
      </c>
      <c r="D16" t="str">
        <f t="shared" si="2"/>
        <v>eloraam.machine.BlockMachinePanel. ID: 151</v>
      </c>
      <c r="E16" t="str">
        <f t="shared" si="3"/>
        <v>eloraam.machine.BlockMachinePanel</v>
      </c>
      <c r="F16" t="b">
        <f t="shared" si="4"/>
        <v>1</v>
      </c>
      <c r="G16" t="str">
        <f t="shared" si="5"/>
        <v>151</v>
      </c>
      <c r="H16" t="str">
        <f t="shared" si="6"/>
        <v/>
      </c>
    </row>
    <row r="17" spans="1:8" x14ac:dyDescent="0.25">
      <c r="A17" t="s">
        <v>464</v>
      </c>
      <c r="B17" t="b">
        <f t="shared" si="0"/>
        <v>0</v>
      </c>
      <c r="C17" t="b">
        <f t="shared" si="1"/>
        <v>1</v>
      </c>
      <c r="D17" t="str">
        <f t="shared" si="2"/>
        <v>rpframe. ID: 152</v>
      </c>
      <c r="E17" t="str">
        <f t="shared" si="3"/>
        <v>rpframe</v>
      </c>
      <c r="F17" t="b">
        <f t="shared" si="4"/>
        <v>0</v>
      </c>
      <c r="G17" t="str">
        <f t="shared" si="5"/>
        <v>152</v>
      </c>
      <c r="H17" t="str">
        <f t="shared" si="6"/>
        <v>RPFRAME(152),</v>
      </c>
    </row>
    <row r="18" spans="1:8" x14ac:dyDescent="0.25">
      <c r="A18" t="s">
        <v>465</v>
      </c>
      <c r="B18" t="b">
        <f t="shared" si="0"/>
        <v>0</v>
      </c>
      <c r="C18" t="b">
        <f t="shared" si="1"/>
        <v>1</v>
      </c>
      <c r="D18" t="str">
        <f t="shared" si="2"/>
        <v>machineBlock. ID: 153</v>
      </c>
      <c r="E18" t="str">
        <f t="shared" si="3"/>
        <v>machineBlock</v>
      </c>
      <c r="F18" t="b">
        <f t="shared" si="4"/>
        <v>0</v>
      </c>
      <c r="G18" t="str">
        <f t="shared" si="5"/>
        <v>153</v>
      </c>
      <c r="H18" t="str">
        <f t="shared" si="6"/>
        <v>MACHINEBLOCK(153),</v>
      </c>
    </row>
    <row r="19" spans="1:8" x14ac:dyDescent="0.25">
      <c r="A19" t="s">
        <v>466</v>
      </c>
      <c r="B19" t="b">
        <f t="shared" si="0"/>
        <v>0</v>
      </c>
      <c r="C19" t="b">
        <f t="shared" si="1"/>
        <v>1</v>
      </c>
      <c r="D19" t="str">
        <f t="shared" si="2"/>
        <v>markerBlock. ID: 154</v>
      </c>
      <c r="E19" t="str">
        <f t="shared" si="3"/>
        <v>markerBlock</v>
      </c>
      <c r="F19" t="b">
        <f t="shared" si="4"/>
        <v>0</v>
      </c>
      <c r="G19" t="str">
        <f t="shared" si="5"/>
        <v>154</v>
      </c>
      <c r="H19" t="str">
        <f t="shared" si="6"/>
        <v>MARKERBLOCK(154),</v>
      </c>
    </row>
    <row r="20" spans="1:8" x14ac:dyDescent="0.25">
      <c r="A20" t="s">
        <v>467</v>
      </c>
      <c r="B20" t="b">
        <f t="shared" si="0"/>
        <v>0</v>
      </c>
      <c r="C20" t="b">
        <f t="shared" si="1"/>
        <v>1</v>
      </c>
      <c r="D20" t="str">
        <f t="shared" si="2"/>
        <v>fillerBlock. ID: 155</v>
      </c>
      <c r="E20" t="str">
        <f t="shared" si="3"/>
        <v>fillerBlock</v>
      </c>
      <c r="F20" t="b">
        <f t="shared" si="4"/>
        <v>0</v>
      </c>
      <c r="G20" t="str">
        <f t="shared" si="5"/>
        <v>155</v>
      </c>
      <c r="H20" t="str">
        <f t="shared" si="6"/>
        <v>FILLERBLOCK(155),</v>
      </c>
    </row>
    <row r="21" spans="1:8" x14ac:dyDescent="0.25">
      <c r="A21" t="s">
        <v>468</v>
      </c>
      <c r="B21" t="b">
        <f t="shared" si="0"/>
        <v>0</v>
      </c>
      <c r="C21" t="b">
        <f t="shared" si="1"/>
        <v>0</v>
      </c>
      <c r="D21" t="str">
        <f t="shared" si="2"/>
        <v>buildcraft.transport.LegacyBlock. ID: 156</v>
      </c>
      <c r="E21" t="str">
        <f t="shared" si="3"/>
        <v>buildcraft.transport.LegacyBlock</v>
      </c>
      <c r="F21" t="b">
        <f t="shared" si="4"/>
        <v>1</v>
      </c>
      <c r="G21" t="str">
        <f t="shared" si="5"/>
        <v>156</v>
      </c>
      <c r="H21" t="str">
        <f t="shared" si="6"/>
        <v/>
      </c>
    </row>
    <row r="22" spans="1:8" x14ac:dyDescent="0.25">
      <c r="A22" t="s">
        <v>469</v>
      </c>
      <c r="B22" t="b">
        <f t="shared" si="0"/>
        <v>0</v>
      </c>
      <c r="C22" t="b">
        <f t="shared" si="1"/>
        <v>1</v>
      </c>
      <c r="D22" t="str">
        <f t="shared" si="2"/>
        <v>builderBlock. ID: 157</v>
      </c>
      <c r="E22" t="str">
        <f t="shared" si="3"/>
        <v>builderBlock</v>
      </c>
      <c r="F22" t="b">
        <f t="shared" si="4"/>
        <v>0</v>
      </c>
      <c r="G22" t="str">
        <f t="shared" si="5"/>
        <v>157</v>
      </c>
      <c r="H22" t="str">
        <f t="shared" si="6"/>
        <v>BUILDERBLOCK(157),</v>
      </c>
    </row>
    <row r="23" spans="1:8" x14ac:dyDescent="0.25">
      <c r="A23" t="s">
        <v>470</v>
      </c>
      <c r="B23" t="b">
        <f t="shared" si="0"/>
        <v>0</v>
      </c>
      <c r="C23" t="b">
        <f t="shared" si="1"/>
        <v>1</v>
      </c>
      <c r="D23" t="str">
        <f t="shared" si="2"/>
        <v>templateBlock. ID: 158</v>
      </c>
      <c r="E23" t="str">
        <f t="shared" si="3"/>
        <v>templateBlock</v>
      </c>
      <c r="F23" t="b">
        <f t="shared" si="4"/>
        <v>0</v>
      </c>
      <c r="G23" t="str">
        <f t="shared" si="5"/>
        <v>158</v>
      </c>
      <c r="H23" t="str">
        <f t="shared" si="6"/>
        <v>TEMPLATEBLOCK(158),</v>
      </c>
    </row>
    <row r="24" spans="1:8" x14ac:dyDescent="0.25">
      <c r="A24" t="s">
        <v>471</v>
      </c>
      <c r="B24" t="b">
        <f t="shared" si="0"/>
        <v>0</v>
      </c>
      <c r="C24" t="b">
        <f t="shared" si="1"/>
        <v>0</v>
      </c>
      <c r="D24" t="str">
        <f t="shared" si="2"/>
        <v>buildcraft.transport.LegacyBlock. ID: 159</v>
      </c>
      <c r="E24" t="str">
        <f t="shared" si="3"/>
        <v>buildcraft.transport.LegacyBlock</v>
      </c>
      <c r="F24" t="b">
        <f t="shared" si="4"/>
        <v>1</v>
      </c>
      <c r="G24" t="str">
        <f t="shared" si="5"/>
        <v>159</v>
      </c>
      <c r="H24" t="str">
        <f t="shared" si="6"/>
        <v/>
      </c>
    </row>
    <row r="25" spans="1:8" x14ac:dyDescent="0.25">
      <c r="A25" t="s">
        <v>472</v>
      </c>
      <c r="B25" t="b">
        <f t="shared" si="0"/>
        <v>0</v>
      </c>
      <c r="C25" t="b">
        <f t="shared" si="1"/>
        <v>1</v>
      </c>
      <c r="D25" t="str">
        <f t="shared" si="2"/>
        <v>frameBlock. ID: 160</v>
      </c>
      <c r="E25" t="str">
        <f t="shared" si="3"/>
        <v>frameBlock</v>
      </c>
      <c r="F25" t="b">
        <f t="shared" si="4"/>
        <v>0</v>
      </c>
      <c r="G25" t="str">
        <f t="shared" si="5"/>
        <v>160</v>
      </c>
      <c r="H25" t="str">
        <f t="shared" si="6"/>
        <v>FRAMEBLOCK(160),</v>
      </c>
    </row>
    <row r="26" spans="1:8" x14ac:dyDescent="0.25">
      <c r="A26" t="s">
        <v>473</v>
      </c>
      <c r="B26" t="b">
        <f t="shared" si="0"/>
        <v>0</v>
      </c>
      <c r="C26" t="b">
        <f t="shared" si="1"/>
        <v>0</v>
      </c>
      <c r="D26" t="str">
        <f t="shared" si="2"/>
        <v>buildcraft.energy.BlockEngine. ID: 161</v>
      </c>
      <c r="E26" t="str">
        <f t="shared" si="3"/>
        <v>buildcraft.energy.BlockEngine</v>
      </c>
      <c r="F26" t="b">
        <f t="shared" si="4"/>
        <v>1</v>
      </c>
      <c r="G26" t="str">
        <f t="shared" si="5"/>
        <v>161</v>
      </c>
      <c r="H26" t="str">
        <f t="shared" si="6"/>
        <v/>
      </c>
    </row>
    <row r="27" spans="1:8" x14ac:dyDescent="0.25">
      <c r="A27" t="s">
        <v>474</v>
      </c>
      <c r="B27" t="b">
        <f t="shared" si="0"/>
        <v>0</v>
      </c>
      <c r="C27" t="b">
        <f t="shared" si="1"/>
        <v>1</v>
      </c>
      <c r="D27" t="str">
        <f t="shared" si="2"/>
        <v>oilMoving. ID: 162</v>
      </c>
      <c r="E27" t="str">
        <f t="shared" si="3"/>
        <v>oilMoving</v>
      </c>
      <c r="F27" t="b">
        <f t="shared" si="4"/>
        <v>0</v>
      </c>
      <c r="G27" t="str">
        <f t="shared" si="5"/>
        <v>162</v>
      </c>
      <c r="H27" t="str">
        <f t="shared" si="6"/>
        <v>OILMOVING(162),</v>
      </c>
    </row>
    <row r="28" spans="1:8" x14ac:dyDescent="0.25">
      <c r="A28" t="s">
        <v>475</v>
      </c>
      <c r="B28" t="b">
        <f t="shared" si="0"/>
        <v>0</v>
      </c>
      <c r="C28" t="b">
        <f t="shared" si="1"/>
        <v>1</v>
      </c>
      <c r="D28" t="str">
        <f t="shared" si="2"/>
        <v>oilStill. ID: 163</v>
      </c>
      <c r="E28" t="str">
        <f t="shared" si="3"/>
        <v>oilStill</v>
      </c>
      <c r="F28" t="b">
        <f t="shared" si="4"/>
        <v>0</v>
      </c>
      <c r="G28" t="str">
        <f t="shared" si="5"/>
        <v>163</v>
      </c>
      <c r="H28" t="str">
        <f t="shared" si="6"/>
        <v>OILSTILL(163),</v>
      </c>
    </row>
    <row r="29" spans="1:8" ht="14.45" x14ac:dyDescent="0.35">
      <c r="A29" t="s">
        <v>476</v>
      </c>
      <c r="B29" t="b">
        <f t="shared" si="0"/>
        <v>0</v>
      </c>
      <c r="C29" t="b">
        <f t="shared" si="1"/>
        <v>1</v>
      </c>
      <c r="D29" t="str">
        <f t="shared" si="2"/>
        <v>pumpBlock. ID: 164</v>
      </c>
      <c r="E29" t="str">
        <f t="shared" si="3"/>
        <v>pumpBlock</v>
      </c>
      <c r="F29" t="b">
        <f t="shared" si="4"/>
        <v>0</v>
      </c>
      <c r="G29" t="str">
        <f t="shared" si="5"/>
        <v>164</v>
      </c>
      <c r="H29" t="str">
        <f t="shared" si="6"/>
        <v>PUMPBLOCK(164),</v>
      </c>
    </row>
    <row r="30" spans="1:8" ht="14.45" x14ac:dyDescent="0.35">
      <c r="A30" t="s">
        <v>477</v>
      </c>
      <c r="B30" t="b">
        <f t="shared" si="0"/>
        <v>0</v>
      </c>
      <c r="C30" t="b">
        <f t="shared" si="1"/>
        <v>1</v>
      </c>
      <c r="D30" t="str">
        <f t="shared" si="2"/>
        <v>tankBlock. ID: 165</v>
      </c>
      <c r="E30" t="str">
        <f t="shared" si="3"/>
        <v>tankBlock</v>
      </c>
      <c r="F30" t="b">
        <f t="shared" si="4"/>
        <v>0</v>
      </c>
      <c r="G30" t="str">
        <f t="shared" si="5"/>
        <v>165</v>
      </c>
      <c r="H30" t="str">
        <f t="shared" si="6"/>
        <v>TANKBLOCK(165),</v>
      </c>
    </row>
    <row r="31" spans="1:8" ht="14.45" x14ac:dyDescent="0.35">
      <c r="A31" t="s">
        <v>478</v>
      </c>
      <c r="B31" t="b">
        <f t="shared" si="0"/>
        <v>0</v>
      </c>
      <c r="C31" t="b">
        <f t="shared" si="1"/>
        <v>0</v>
      </c>
      <c r="D31" t="str">
        <f t="shared" si="2"/>
        <v>buildcraft.transport.BlockGenericPipe. ID: 166</v>
      </c>
      <c r="E31" t="str">
        <f t="shared" si="3"/>
        <v>buildcraft.transport.BlockGenericPipe</v>
      </c>
      <c r="F31" t="b">
        <f t="shared" si="4"/>
        <v>1</v>
      </c>
      <c r="G31" t="str">
        <f t="shared" si="5"/>
        <v>166</v>
      </c>
      <c r="H31" t="str">
        <f t="shared" si="6"/>
        <v/>
      </c>
    </row>
    <row r="32" spans="1:8" ht="14.45" x14ac:dyDescent="0.35">
      <c r="A32" t="s">
        <v>479</v>
      </c>
      <c r="B32" t="b">
        <f t="shared" si="0"/>
        <v>0</v>
      </c>
      <c r="C32" t="b">
        <f t="shared" si="1"/>
        <v>1</v>
      </c>
      <c r="D32" t="str">
        <f t="shared" si="2"/>
        <v>refineryBlock. ID: 167</v>
      </c>
      <c r="E32" t="str">
        <f t="shared" si="3"/>
        <v>refineryBlock</v>
      </c>
      <c r="F32" t="b">
        <f t="shared" si="4"/>
        <v>0</v>
      </c>
      <c r="G32" t="str">
        <f t="shared" si="5"/>
        <v>167</v>
      </c>
      <c r="H32" t="str">
        <f t="shared" si="6"/>
        <v>REFINERYBLOCK(167),</v>
      </c>
    </row>
    <row r="33" spans="1:8" ht="14.45" x14ac:dyDescent="0.35">
      <c r="A33" t="s">
        <v>480</v>
      </c>
      <c r="B33" t="b">
        <f t="shared" si="0"/>
        <v>0</v>
      </c>
      <c r="C33" t="b">
        <f t="shared" si="1"/>
        <v>1</v>
      </c>
      <c r="D33" t="str">
        <f t="shared" si="2"/>
        <v>autoWorkbenchBlock. ID: 169</v>
      </c>
      <c r="E33" t="str">
        <f t="shared" si="3"/>
        <v>autoWorkbenchBlock</v>
      </c>
      <c r="F33" t="b">
        <f t="shared" si="4"/>
        <v>0</v>
      </c>
      <c r="G33" t="str">
        <f t="shared" si="5"/>
        <v>169</v>
      </c>
      <c r="H33" t="str">
        <f t="shared" si="6"/>
        <v>AUTOWORKBENCHBLOCK(169),</v>
      </c>
    </row>
    <row r="34" spans="1:8" ht="14.45" x14ac:dyDescent="0.35">
      <c r="A34" t="s">
        <v>481</v>
      </c>
      <c r="B34" t="b">
        <f t="shared" si="0"/>
        <v>0</v>
      </c>
      <c r="C34" t="b">
        <f t="shared" si="1"/>
        <v>0</v>
      </c>
      <c r="D34" t="str">
        <f t="shared" si="2"/>
        <v>buildcraft.transport.LegacyBlock. ID: 170</v>
      </c>
      <c r="E34" t="str">
        <f t="shared" si="3"/>
        <v>buildcraft.transport.LegacyBlock</v>
      </c>
      <c r="F34" t="b">
        <f t="shared" si="4"/>
        <v>1</v>
      </c>
      <c r="G34" t="str">
        <f t="shared" ref="G34:G62" si="7">RIGHT(D34,LEN(D34) - SEARCH("ID: ",D34) - 3)</f>
        <v>170</v>
      </c>
      <c r="H34" t="str">
        <f t="shared" si="6"/>
        <v/>
      </c>
    </row>
    <row r="35" spans="1:8" ht="14.45" x14ac:dyDescent="0.35">
      <c r="A35" t="s">
        <v>482</v>
      </c>
      <c r="B35" t="b">
        <f t="shared" si="0"/>
        <v>0</v>
      </c>
      <c r="C35" t="b">
        <f t="shared" si="1"/>
        <v>1</v>
      </c>
      <c r="D35" t="str">
        <f t="shared" si="2"/>
        <v>plainPipeBlock. ID: 171</v>
      </c>
      <c r="E35" t="str">
        <f t="shared" si="3"/>
        <v>plainPipeBlock</v>
      </c>
      <c r="F35" t="b">
        <f t="shared" si="4"/>
        <v>0</v>
      </c>
      <c r="G35" t="str">
        <f t="shared" si="7"/>
        <v>171</v>
      </c>
      <c r="H35" t="str">
        <f t="shared" si="6"/>
        <v>PLAINPIPEBLOCK(171),</v>
      </c>
    </row>
    <row r="36" spans="1:8" ht="14.45" x14ac:dyDescent="0.35">
      <c r="A36" t="s">
        <v>483</v>
      </c>
      <c r="B36" t="b">
        <f t="shared" si="0"/>
        <v>0</v>
      </c>
      <c r="C36" t="b">
        <f t="shared" si="1"/>
        <v>0</v>
      </c>
      <c r="D36" t="str">
        <f t="shared" si="2"/>
        <v>buildcraft.transport.LegacyBlock. ID: 172</v>
      </c>
      <c r="E36" t="str">
        <f t="shared" si="3"/>
        <v>buildcraft.transport.LegacyBlock</v>
      </c>
      <c r="F36" t="b">
        <f t="shared" si="4"/>
        <v>1</v>
      </c>
      <c r="G36" t="str">
        <f t="shared" si="7"/>
        <v>172</v>
      </c>
      <c r="H36" t="str">
        <f t="shared" si="6"/>
        <v/>
      </c>
    </row>
    <row r="37" spans="1:8" ht="14.45" x14ac:dyDescent="0.35">
      <c r="A37" t="s">
        <v>484</v>
      </c>
      <c r="B37" t="b">
        <f t="shared" si="0"/>
        <v>0</v>
      </c>
      <c r="C37" t="b">
        <f t="shared" si="1"/>
        <v>0</v>
      </c>
      <c r="D37" t="str">
        <f t="shared" si="2"/>
        <v>buildcraft.transport.LegacyBlock. ID: 173</v>
      </c>
      <c r="E37" t="str">
        <f t="shared" si="3"/>
        <v>buildcraft.transport.LegacyBlock</v>
      </c>
      <c r="F37" t="b">
        <f t="shared" si="4"/>
        <v>1</v>
      </c>
      <c r="G37" t="str">
        <f t="shared" si="7"/>
        <v>173</v>
      </c>
      <c r="H37" t="str">
        <f t="shared" si="6"/>
        <v/>
      </c>
    </row>
    <row r="38" spans="1:8" ht="14.45" x14ac:dyDescent="0.35">
      <c r="A38" t="s">
        <v>485</v>
      </c>
      <c r="B38" t="b">
        <f t="shared" si="0"/>
        <v>0</v>
      </c>
      <c r="C38" t="b">
        <f t="shared" si="1"/>
        <v>1</v>
      </c>
      <c r="D38" t="str">
        <f t="shared" si="2"/>
        <v>miningWellBlock. ID: 174</v>
      </c>
      <c r="E38" t="str">
        <f t="shared" si="3"/>
        <v>miningWellBlock</v>
      </c>
      <c r="F38" t="b">
        <f t="shared" si="4"/>
        <v>0</v>
      </c>
      <c r="G38" t="str">
        <f t="shared" si="7"/>
        <v>174</v>
      </c>
      <c r="H38" t="str">
        <f t="shared" si="6"/>
        <v>MININGWELLBLOCK(174),</v>
      </c>
    </row>
    <row r="39" spans="1:8" ht="14.45" x14ac:dyDescent="0.35">
      <c r="A39" t="s">
        <v>486</v>
      </c>
      <c r="B39" t="b">
        <f t="shared" si="0"/>
        <v>0</v>
      </c>
      <c r="C39" t="b">
        <f t="shared" si="1"/>
        <v>0</v>
      </c>
      <c r="D39" t="str">
        <f t="shared" si="2"/>
        <v>buildcraft.transport.LegacyBlock. ID: 175</v>
      </c>
      <c r="E39" t="str">
        <f t="shared" si="3"/>
        <v>buildcraft.transport.LegacyBlock</v>
      </c>
      <c r="F39" t="b">
        <f t="shared" si="4"/>
        <v>1</v>
      </c>
      <c r="G39" t="str">
        <f t="shared" si="7"/>
        <v>175</v>
      </c>
      <c r="H39" t="str">
        <f t="shared" si="6"/>
        <v/>
      </c>
    </row>
    <row r="40" spans="1:8" ht="14.45" x14ac:dyDescent="0.35">
      <c r="A40" t="s">
        <v>487</v>
      </c>
      <c r="B40" t="b">
        <f t="shared" si="0"/>
        <v>0</v>
      </c>
      <c r="C40" t="b">
        <f t="shared" si="1"/>
        <v>0</v>
      </c>
      <c r="D40" t="str">
        <f t="shared" si="2"/>
        <v>buildcraft.transport.LegacyBlock. ID: 176</v>
      </c>
      <c r="E40" t="str">
        <f t="shared" si="3"/>
        <v>buildcraft.transport.LegacyBlock</v>
      </c>
      <c r="F40" t="b">
        <f t="shared" si="4"/>
        <v>1</v>
      </c>
      <c r="G40" t="str">
        <f t="shared" si="7"/>
        <v>176</v>
      </c>
      <c r="H40" t="str">
        <f t="shared" si="6"/>
        <v/>
      </c>
    </row>
    <row r="41" spans="1:8" ht="14.45" x14ac:dyDescent="0.35">
      <c r="A41" t="s">
        <v>488</v>
      </c>
      <c r="B41" t="b">
        <f t="shared" si="0"/>
        <v>0</v>
      </c>
      <c r="C41" t="b">
        <f t="shared" si="1"/>
        <v>0</v>
      </c>
      <c r="D41" t="str">
        <f t="shared" si="2"/>
        <v>eloraam.logic.BlockLogic. ID: 177</v>
      </c>
      <c r="E41" t="str">
        <f t="shared" si="3"/>
        <v>eloraam.logic.BlockLogic</v>
      </c>
      <c r="F41" t="b">
        <f t="shared" si="4"/>
        <v>1</v>
      </c>
      <c r="G41" t="str">
        <f t="shared" si="7"/>
        <v>177</v>
      </c>
      <c r="H41" t="str">
        <f t="shared" si="6"/>
        <v/>
      </c>
    </row>
    <row r="42" spans="1:8" ht="14.45" x14ac:dyDescent="0.35">
      <c r="A42" t="s">
        <v>489</v>
      </c>
      <c r="B42" t="b">
        <f t="shared" si="0"/>
        <v>0</v>
      </c>
      <c r="C42" t="b">
        <f t="shared" si="1"/>
        <v>1</v>
      </c>
      <c r="D42" t="str">
        <f t="shared" si="2"/>
        <v>enderchest. ID: 178</v>
      </c>
      <c r="E42" t="str">
        <f t="shared" si="3"/>
        <v>enderchest</v>
      </c>
      <c r="F42" t="b">
        <f t="shared" si="4"/>
        <v>0</v>
      </c>
      <c r="G42" t="str">
        <f t="shared" si="7"/>
        <v>178</v>
      </c>
      <c r="H42" t="str">
        <f t="shared" si="6"/>
        <v>ENDERCHEST(178),</v>
      </c>
    </row>
    <row r="43" spans="1:8" ht="14.45" x14ac:dyDescent="0.35">
      <c r="A43" t="s">
        <v>490</v>
      </c>
      <c r="B43" t="b">
        <f t="shared" si="0"/>
        <v>0</v>
      </c>
      <c r="C43" t="b">
        <f t="shared" si="1"/>
        <v>1</v>
      </c>
      <c r="D43" t="str">
        <f t="shared" si="2"/>
        <v>Teleport Tether. ID: 179</v>
      </c>
      <c r="E43" t="str">
        <f t="shared" si="3"/>
        <v>Teleport Tether</v>
      </c>
      <c r="F43" t="b">
        <f t="shared" si="4"/>
        <v>0</v>
      </c>
      <c r="G43" t="str">
        <f t="shared" si="7"/>
        <v>179</v>
      </c>
      <c r="H43" t="str">
        <f t="shared" si="6"/>
        <v>TELEPORT TETHER(179),</v>
      </c>
    </row>
    <row r="44" spans="1:8" ht="14.45" x14ac:dyDescent="0.35">
      <c r="A44" t="s">
        <v>491</v>
      </c>
      <c r="B44" t="b">
        <f t="shared" si="0"/>
        <v>0</v>
      </c>
      <c r="C44" t="b">
        <f t="shared" si="1"/>
        <v>1</v>
      </c>
      <c r="D44" t="str">
        <f t="shared" si="2"/>
        <v>IronChest. ID: 181</v>
      </c>
      <c r="E44" t="str">
        <f t="shared" si="3"/>
        <v>IronChest</v>
      </c>
      <c r="F44" t="b">
        <f t="shared" si="4"/>
        <v>0</v>
      </c>
      <c r="G44" t="str">
        <f t="shared" si="7"/>
        <v>181</v>
      </c>
      <c r="H44" t="str">
        <f t="shared" si="6"/>
        <v>IRONCHEST(181),</v>
      </c>
    </row>
    <row r="45" spans="1:8" ht="14.45" x14ac:dyDescent="0.35">
      <c r="A45" t="s">
        <v>492</v>
      </c>
      <c r="B45" t="b">
        <f t="shared" si="0"/>
        <v>0</v>
      </c>
      <c r="C45" t="b">
        <f t="shared" si="1"/>
        <v>1</v>
      </c>
      <c r="D45" t="str">
        <f t="shared" si="2"/>
        <v>CompactSolar. ID: 183</v>
      </c>
      <c r="E45" t="str">
        <f t="shared" si="3"/>
        <v>CompactSolar</v>
      </c>
      <c r="F45" t="b">
        <f t="shared" si="4"/>
        <v>0</v>
      </c>
      <c r="G45" t="str">
        <f t="shared" si="7"/>
        <v>183</v>
      </c>
      <c r="H45" t="str">
        <f t="shared" si="6"/>
        <v>COMPACTSOLAR(183),</v>
      </c>
    </row>
    <row r="46" spans="1:8" ht="14.45" x14ac:dyDescent="0.35">
      <c r="A46" t="s">
        <v>493</v>
      </c>
      <c r="B46" t="b">
        <f t="shared" si="0"/>
        <v>0</v>
      </c>
      <c r="C46" t="b">
        <f t="shared" si="1"/>
        <v>0</v>
      </c>
      <c r="D46" t="str">
        <f t="shared" si="2"/>
        <v>BlockChargingBench. ID: 187</v>
      </c>
      <c r="E46" t="str">
        <f t="shared" si="3"/>
        <v>BlockChargingBench</v>
      </c>
      <c r="F46" t="b">
        <f t="shared" si="4"/>
        <v>0</v>
      </c>
      <c r="G46" t="str">
        <f t="shared" si="7"/>
        <v>187</v>
      </c>
      <c r="H46" t="str">
        <f t="shared" si="6"/>
        <v>BLOCKCHARGINGBENCH(187),</v>
      </c>
    </row>
    <row r="47" spans="1:8" ht="14.45" x14ac:dyDescent="0.35">
      <c r="A47" t="s">
        <v>494</v>
      </c>
      <c r="B47" t="b">
        <f t="shared" si="0"/>
        <v>0</v>
      </c>
      <c r="C47" t="b">
        <f t="shared" si="1"/>
        <v>0</v>
      </c>
      <c r="D47" t="str">
        <f t="shared" si="2"/>
        <v>ic2.advancedmachines.BlockAdvancedMachines. ID: 188</v>
      </c>
      <c r="E47" t="str">
        <f t="shared" si="3"/>
        <v>ic2.advancedmachines.BlockAdvancedMachines</v>
      </c>
      <c r="F47" t="b">
        <f t="shared" si="4"/>
        <v>1</v>
      </c>
      <c r="G47" t="str">
        <f t="shared" si="7"/>
        <v>188</v>
      </c>
      <c r="H47" t="str">
        <f t="shared" si="6"/>
        <v/>
      </c>
    </row>
    <row r="48" spans="1:8" ht="14.45" x14ac:dyDescent="0.35">
      <c r="A48" t="s">
        <v>495</v>
      </c>
      <c r="B48" t="b">
        <f t="shared" si="0"/>
        <v>0</v>
      </c>
      <c r="C48" t="b">
        <f t="shared" si="1"/>
        <v>1</v>
      </c>
      <c r="D48" t="str">
        <f t="shared" si="2"/>
        <v>powerConverter. ID: 190</v>
      </c>
      <c r="E48" t="str">
        <f t="shared" si="3"/>
        <v>powerConverter</v>
      </c>
      <c r="F48" t="b">
        <f t="shared" si="4"/>
        <v>0</v>
      </c>
      <c r="G48" t="str">
        <f t="shared" si="7"/>
        <v>190</v>
      </c>
      <c r="H48" t="str">
        <f t="shared" si="6"/>
        <v>POWERCONVERTER(190),</v>
      </c>
    </row>
    <row r="49" spans="1:8" ht="14.45" x14ac:dyDescent="0.35">
      <c r="A49" t="s">
        <v>496</v>
      </c>
      <c r="B49" t="b">
        <f t="shared" si="0"/>
        <v>0</v>
      </c>
      <c r="C49" t="b">
        <f t="shared" si="1"/>
        <v>1</v>
      </c>
      <c r="D49" t="str">
        <f t="shared" si="2"/>
        <v>blockThermalMonitor. ID: 192</v>
      </c>
      <c r="E49" t="str">
        <f t="shared" si="3"/>
        <v>blockThermalMonitor</v>
      </c>
      <c r="F49" t="b">
        <f t="shared" si="4"/>
        <v>0</v>
      </c>
      <c r="G49" t="str">
        <f t="shared" si="7"/>
        <v>192</v>
      </c>
      <c r="H49" t="str">
        <f t="shared" si="6"/>
        <v>BLOCKTHERMALMONITOR(192),</v>
      </c>
    </row>
    <row r="50" spans="1:8" ht="14.45" x14ac:dyDescent="0.35">
      <c r="A50" t="s">
        <v>497</v>
      </c>
      <c r="B50" t="b">
        <f t="shared" si="0"/>
        <v>0</v>
      </c>
      <c r="C50" t="b">
        <f t="shared" si="1"/>
        <v>0</v>
      </c>
      <c r="D50" t="str">
        <f t="shared" si="2"/>
        <v>immibis.tubestuff.BlockTubestuff. ID: 194</v>
      </c>
      <c r="E50" t="str">
        <f t="shared" si="3"/>
        <v>immibis.tubestuff.BlockTubestuff</v>
      </c>
      <c r="F50" t="b">
        <f t="shared" si="4"/>
        <v>1</v>
      </c>
      <c r="G50" t="str">
        <f t="shared" si="7"/>
        <v>194</v>
      </c>
      <c r="H50" t="str">
        <f t="shared" si="6"/>
        <v/>
      </c>
    </row>
    <row r="51" spans="1:8" ht="14.45" x14ac:dyDescent="0.35">
      <c r="A51" t="s">
        <v>498</v>
      </c>
      <c r="B51" t="b">
        <f t="shared" si="0"/>
        <v>0</v>
      </c>
      <c r="C51" t="b">
        <f t="shared" si="1"/>
        <v>1</v>
      </c>
      <c r="D51" t="str">
        <f t="shared" si="2"/>
        <v>railcraftTrack. ID: 206</v>
      </c>
      <c r="E51" t="str">
        <f t="shared" si="3"/>
        <v>railcraftTrack</v>
      </c>
      <c r="F51" t="b">
        <f t="shared" si="4"/>
        <v>0</v>
      </c>
      <c r="G51" t="str">
        <f t="shared" si="7"/>
        <v>206</v>
      </c>
      <c r="H51" t="str">
        <f t="shared" si="6"/>
        <v>RAILCRAFTTRACK(206),</v>
      </c>
    </row>
    <row r="52" spans="1:8" ht="14.45" x14ac:dyDescent="0.35">
      <c r="A52" t="s">
        <v>499</v>
      </c>
      <c r="B52" t="b">
        <f t="shared" si="0"/>
        <v>0</v>
      </c>
      <c r="C52" t="b">
        <f t="shared" si="1"/>
        <v>1</v>
      </c>
      <c r="D52" t="str">
        <f t="shared" si="2"/>
        <v>computer. ID: 207</v>
      </c>
      <c r="E52" t="str">
        <f t="shared" si="3"/>
        <v>computer</v>
      </c>
      <c r="F52" t="b">
        <f t="shared" si="4"/>
        <v>0</v>
      </c>
      <c r="G52" t="str">
        <f t="shared" si="7"/>
        <v>207</v>
      </c>
      <c r="H52" t="str">
        <f t="shared" si="6"/>
        <v>COMPUTER(207),</v>
      </c>
    </row>
    <row r="53" spans="1:8" ht="14.45" x14ac:dyDescent="0.35">
      <c r="A53" t="s">
        <v>500</v>
      </c>
      <c r="B53" t="b">
        <f t="shared" si="0"/>
        <v>0</v>
      </c>
      <c r="C53" t="b">
        <f t="shared" si="1"/>
        <v>1</v>
      </c>
      <c r="D53" t="str">
        <f t="shared" si="2"/>
        <v>diskdrive. ID: 208</v>
      </c>
      <c r="E53" t="str">
        <f t="shared" si="3"/>
        <v>diskdrive</v>
      </c>
      <c r="F53" t="b">
        <f t="shared" si="4"/>
        <v>0</v>
      </c>
      <c r="G53" t="str">
        <f t="shared" si="7"/>
        <v>208</v>
      </c>
      <c r="H53" t="str">
        <f t="shared" si="6"/>
        <v>DISKDRIVE(208),</v>
      </c>
    </row>
    <row r="54" spans="1:8" ht="14.45" x14ac:dyDescent="0.35">
      <c r="A54" t="s">
        <v>501</v>
      </c>
      <c r="B54" t="b">
        <f t="shared" si="0"/>
        <v>0</v>
      </c>
      <c r="C54" t="b">
        <f t="shared" si="1"/>
        <v>1</v>
      </c>
      <c r="D54" t="str">
        <f t="shared" si="2"/>
        <v>structureBlock. ID: 209</v>
      </c>
      <c r="E54" t="str">
        <f t="shared" si="3"/>
        <v>structureBlock</v>
      </c>
      <c r="F54" t="b">
        <f t="shared" si="4"/>
        <v>0</v>
      </c>
      <c r="G54" t="str">
        <f t="shared" si="7"/>
        <v>209</v>
      </c>
      <c r="H54" t="str">
        <f t="shared" si="6"/>
        <v>STRUCTUREBLOCK(209),</v>
      </c>
    </row>
    <row r="55" spans="1:8" ht="14.45" x14ac:dyDescent="0.35">
      <c r="A55" t="s">
        <v>502</v>
      </c>
      <c r="B55" t="b">
        <f t="shared" si="0"/>
        <v>0</v>
      </c>
      <c r="C55" t="b">
        <f t="shared" si="1"/>
        <v>1</v>
      </c>
      <c r="D55" t="str">
        <f t="shared" si="2"/>
        <v>cartDetector. ID: 211</v>
      </c>
      <c r="E55" t="str">
        <f t="shared" si="3"/>
        <v>cartDetector</v>
      </c>
      <c r="F55" t="b">
        <f t="shared" si="4"/>
        <v>0</v>
      </c>
      <c r="G55" t="str">
        <f t="shared" si="7"/>
        <v>211</v>
      </c>
      <c r="H55" t="str">
        <f t="shared" si="6"/>
        <v>CARTDETECTOR(211),</v>
      </c>
    </row>
    <row r="56" spans="1:8" ht="14.45" x14ac:dyDescent="0.35">
      <c r="A56" t="s">
        <v>503</v>
      </c>
      <c r="B56" t="b">
        <f t="shared" si="0"/>
        <v>0</v>
      </c>
      <c r="C56" t="b">
        <f t="shared" si="1"/>
        <v>1</v>
      </c>
      <c r="D56" t="str">
        <f t="shared" si="2"/>
        <v>elevatorRail. ID: 212</v>
      </c>
      <c r="E56" t="str">
        <f t="shared" si="3"/>
        <v>elevatorRail</v>
      </c>
      <c r="F56" t="b">
        <f t="shared" si="4"/>
        <v>0</v>
      </c>
      <c r="G56" t="str">
        <f t="shared" si="7"/>
        <v>212</v>
      </c>
      <c r="H56" t="str">
        <f t="shared" si="6"/>
        <v>ELEVATORRAIL(212),</v>
      </c>
    </row>
    <row r="57" spans="1:8" ht="14.45" x14ac:dyDescent="0.35">
      <c r="A57" t="s">
        <v>504</v>
      </c>
      <c r="B57" t="b">
        <f t="shared" si="0"/>
        <v>0</v>
      </c>
      <c r="C57" t="b">
        <f t="shared" si="1"/>
        <v>1</v>
      </c>
      <c r="D57" t="str">
        <f t="shared" si="2"/>
        <v>blockUtility. ID: 213</v>
      </c>
      <c r="E57" t="str">
        <f t="shared" si="3"/>
        <v>blockUtility</v>
      </c>
      <c r="F57" t="b">
        <f t="shared" si="4"/>
        <v>0</v>
      </c>
      <c r="G57" t="str">
        <f t="shared" si="7"/>
        <v>213</v>
      </c>
      <c r="H57" t="str">
        <f t="shared" si="6"/>
        <v>BLOCKUTILITY(213),</v>
      </c>
    </row>
    <row r="58" spans="1:8" ht="14.45" x14ac:dyDescent="0.35">
      <c r="A58" t="s">
        <v>505</v>
      </c>
      <c r="B58" t="b">
        <f t="shared" si="0"/>
        <v>0</v>
      </c>
      <c r="C58" t="b">
        <f t="shared" si="1"/>
        <v>1</v>
      </c>
      <c r="D58" t="str">
        <f t="shared" si="2"/>
        <v>blockRailcraftCube. ID: 214</v>
      </c>
      <c r="E58" t="str">
        <f t="shared" si="3"/>
        <v>blockRailcraftCube</v>
      </c>
      <c r="F58" t="b">
        <f t="shared" si="4"/>
        <v>0</v>
      </c>
      <c r="G58" t="str">
        <f t="shared" si="7"/>
        <v>214</v>
      </c>
      <c r="H58" t="str">
        <f t="shared" si="6"/>
        <v>BLOCKRAILCRAFTCUBE(214),</v>
      </c>
    </row>
    <row r="59" spans="1:8" ht="14.45" x14ac:dyDescent="0.35">
      <c r="A59" t="s">
        <v>506</v>
      </c>
      <c r="B59" t="b">
        <f t="shared" si="0"/>
        <v>0</v>
      </c>
      <c r="C59" t="b">
        <f t="shared" si="1"/>
        <v>1</v>
      </c>
      <c r="D59" t="str">
        <f t="shared" si="2"/>
        <v>turtle. ID: 216</v>
      </c>
      <c r="E59" t="str">
        <f t="shared" si="3"/>
        <v>turtle</v>
      </c>
      <c r="F59" t="b">
        <f t="shared" si="4"/>
        <v>0</v>
      </c>
      <c r="G59" t="str">
        <f t="shared" si="7"/>
        <v>216</v>
      </c>
      <c r="H59" t="str">
        <f t="shared" si="6"/>
        <v>TURTLE(216),</v>
      </c>
    </row>
    <row r="60" spans="1:8" ht="14.45" x14ac:dyDescent="0.35">
      <c r="A60" t="s">
        <v>507</v>
      </c>
      <c r="B60" t="b">
        <f t="shared" si="0"/>
        <v>0</v>
      </c>
      <c r="C60" t="b">
        <f t="shared" si="1"/>
        <v>0</v>
      </c>
      <c r="D60" t="str">
        <f t="shared" si="2"/>
        <v>ic2.common.BlockBarrel. ID: 217</v>
      </c>
      <c r="E60" t="str">
        <f t="shared" si="3"/>
        <v>ic2.common.BlockBarrel</v>
      </c>
      <c r="F60" t="b">
        <f t="shared" si="4"/>
        <v>1</v>
      </c>
      <c r="G60" t="str">
        <f t="shared" si="7"/>
        <v>217</v>
      </c>
      <c r="H60" t="str">
        <f t="shared" si="6"/>
        <v/>
      </c>
    </row>
    <row r="61" spans="1:8" ht="14.45" x14ac:dyDescent="0.35">
      <c r="A61" t="s">
        <v>508</v>
      </c>
      <c r="B61" t="b">
        <f t="shared" si="0"/>
        <v>0</v>
      </c>
      <c r="C61" t="b">
        <f t="shared" si="1"/>
        <v>1</v>
      </c>
      <c r="D61" t="str">
        <f t="shared" si="2"/>
        <v>blockCrop. ID: 218</v>
      </c>
      <c r="E61" t="str">
        <f t="shared" si="3"/>
        <v>blockCrop</v>
      </c>
      <c r="F61" t="b">
        <f t="shared" si="4"/>
        <v>0</v>
      </c>
      <c r="G61" t="str">
        <f t="shared" si="7"/>
        <v>218</v>
      </c>
      <c r="H61" t="str">
        <f t="shared" si="6"/>
        <v>BLOCKCROP(218),</v>
      </c>
    </row>
    <row r="62" spans="1:8" ht="14.45" x14ac:dyDescent="0.35">
      <c r="A62" t="s">
        <v>509</v>
      </c>
      <c r="B62" t="b">
        <f t="shared" si="0"/>
        <v>0</v>
      </c>
      <c r="C62" t="b">
        <f t="shared" si="1"/>
        <v>1</v>
      </c>
      <c r="D62" t="str">
        <f t="shared" si="2"/>
        <v>blockLuminatorD. ID: 219</v>
      </c>
      <c r="E62" t="str">
        <f t="shared" si="3"/>
        <v>blockLuminatorD</v>
      </c>
      <c r="F62" t="b">
        <f t="shared" si="4"/>
        <v>0</v>
      </c>
      <c r="G62" t="str">
        <f t="shared" si="7"/>
        <v>219</v>
      </c>
      <c r="H62" t="str">
        <f t="shared" si="6"/>
        <v>BLOCKLUMINATORD(219),</v>
      </c>
    </row>
    <row r="63" spans="1:8" ht="14.45" x14ac:dyDescent="0.35">
      <c r="A63" t="s">
        <v>510</v>
      </c>
      <c r="B63" t="b">
        <f t="shared" si="0"/>
        <v>0</v>
      </c>
      <c r="C63" t="b">
        <f t="shared" si="1"/>
        <v>1</v>
      </c>
      <c r="D63" t="str">
        <f t="shared" si="2"/>
        <v>blockScaffold. ID: 220</v>
      </c>
      <c r="E63" t="str">
        <f t="shared" si="3"/>
        <v>blockScaffold</v>
      </c>
      <c r="F63" t="b">
        <f t="shared" si="4"/>
        <v>0</v>
      </c>
      <c r="G63" t="str">
        <f t="shared" ref="G63:G93" si="8">RIGHT(D63,LEN(D63) - SEARCH("ID: ",D63) - 3)</f>
        <v>220</v>
      </c>
      <c r="H63" t="str">
        <f t="shared" si="6"/>
        <v>BLOCKSCAFFOLD(220),</v>
      </c>
    </row>
    <row r="64" spans="1:8" ht="14.45" x14ac:dyDescent="0.35">
      <c r="A64" t="s">
        <v>511</v>
      </c>
      <c r="B64" t="b">
        <f t="shared" si="0"/>
        <v>0</v>
      </c>
      <c r="C64" t="b">
        <f t="shared" si="1"/>
        <v>1</v>
      </c>
      <c r="D64" t="str">
        <f t="shared" si="2"/>
        <v>blockWall. ID: 221</v>
      </c>
      <c r="E64" t="str">
        <f t="shared" si="3"/>
        <v>blockWall</v>
      </c>
      <c r="F64" t="b">
        <f t="shared" si="4"/>
        <v>0</v>
      </c>
      <c r="G64" t="str">
        <f t="shared" si="8"/>
        <v>221</v>
      </c>
      <c r="H64" t="str">
        <f t="shared" si="6"/>
        <v>BLOCKWALL(221),</v>
      </c>
    </row>
    <row r="65" spans="1:8" ht="14.45" x14ac:dyDescent="0.35">
      <c r="A65" t="s">
        <v>512</v>
      </c>
      <c r="B65" t="b">
        <f t="shared" si="0"/>
        <v>0</v>
      </c>
      <c r="C65" t="b">
        <f t="shared" si="1"/>
        <v>1</v>
      </c>
      <c r="D65" t="str">
        <f t="shared" si="2"/>
        <v>blockFoam. ID: 222</v>
      </c>
      <c r="E65" t="str">
        <f t="shared" si="3"/>
        <v>blockFoam</v>
      </c>
      <c r="F65" t="b">
        <f t="shared" si="4"/>
        <v>0</v>
      </c>
      <c r="G65" t="str">
        <f t="shared" si="8"/>
        <v>222</v>
      </c>
      <c r="H65" t="str">
        <f t="shared" si="6"/>
        <v>BLOCKFOAM(222),</v>
      </c>
    </row>
    <row r="66" spans="1:8" ht="14.45" x14ac:dyDescent="0.35">
      <c r="A66" t="s">
        <v>513</v>
      </c>
      <c r="B66" t="b">
        <f t="shared" ref="B66:B93" si="9">IFERROR(SEARCH("unused", A66)&gt;0,FALSE)</f>
        <v>0</v>
      </c>
      <c r="C66" t="b">
        <f t="shared" ref="C66:C93" si="10">IFERROR(SEARCH("tile", A66) &gt; 0, FALSE)</f>
        <v>0</v>
      </c>
      <c r="D66" t="str">
        <f t="shared" ref="D66:D93" si="11">IF(C66,RIGHT(A66,LEN(A66)-18),RIGHT(A66,LEN(A66)-13))</f>
        <v>ic2.common.BlockMachine2. ID: 223</v>
      </c>
      <c r="E66" t="str">
        <f t="shared" ref="E66:E93" si="12">LEFT(D66,SEARCH(". ID",D66) - 1)</f>
        <v>ic2.common.BlockMachine2</v>
      </c>
      <c r="F66" t="b">
        <f t="shared" ref="F66:F93" si="13">IFERROR(SEARCH(".", E66)&gt;0,FALSE)</f>
        <v>1</v>
      </c>
      <c r="G66" t="str">
        <f t="shared" si="8"/>
        <v>223</v>
      </c>
      <c r="H66" t="str">
        <f t="shared" si="6"/>
        <v/>
      </c>
    </row>
    <row r="67" spans="1:8" ht="14.45" x14ac:dyDescent="0.35">
      <c r="A67" t="s">
        <v>514</v>
      </c>
      <c r="B67" t="b">
        <f t="shared" si="9"/>
        <v>0</v>
      </c>
      <c r="C67" t="b">
        <f t="shared" si="10"/>
        <v>0</v>
      </c>
      <c r="D67" t="str">
        <f t="shared" si="11"/>
        <v>ic2.common.BlockMetal. ID: 224</v>
      </c>
      <c r="E67" t="str">
        <f t="shared" si="12"/>
        <v>ic2.common.BlockMetal</v>
      </c>
      <c r="F67" t="b">
        <f t="shared" si="13"/>
        <v>1</v>
      </c>
      <c r="G67" t="str">
        <f t="shared" si="8"/>
        <v>224</v>
      </c>
      <c r="H67" t="str">
        <f t="shared" ref="H67:H93" si="14">IF(F67,"",CONCATENATE(UPPER(E67),"(",G67,"),"))</f>
        <v/>
      </c>
    </row>
    <row r="68" spans="1:8" ht="14.45" x14ac:dyDescent="0.35">
      <c r="A68" t="s">
        <v>515</v>
      </c>
      <c r="B68" t="b">
        <f t="shared" si="9"/>
        <v>0</v>
      </c>
      <c r="C68" t="b">
        <f t="shared" si="10"/>
        <v>0</v>
      </c>
      <c r="D68" t="str">
        <f t="shared" si="11"/>
        <v>ic2.common.BlockPersonal. ID: 225</v>
      </c>
      <c r="E68" t="str">
        <f t="shared" si="12"/>
        <v>ic2.common.BlockPersonal</v>
      </c>
      <c r="F68" t="b">
        <f t="shared" si="13"/>
        <v>1</v>
      </c>
      <c r="G68" t="str">
        <f t="shared" si="8"/>
        <v>225</v>
      </c>
      <c r="H68" t="str">
        <f t="shared" si="14"/>
        <v/>
      </c>
    </row>
    <row r="69" spans="1:8" ht="14.45" x14ac:dyDescent="0.35">
      <c r="A69" t="s">
        <v>516</v>
      </c>
      <c r="B69" t="b">
        <f t="shared" si="9"/>
        <v>0</v>
      </c>
      <c r="C69" t="b">
        <f t="shared" si="10"/>
        <v>1</v>
      </c>
      <c r="D69" t="str">
        <f t="shared" si="11"/>
        <v>blockLuminator. ID: 226</v>
      </c>
      <c r="E69" t="str">
        <f t="shared" si="12"/>
        <v>blockLuminator</v>
      </c>
      <c r="F69" t="b">
        <f t="shared" si="13"/>
        <v>0</v>
      </c>
      <c r="G69" t="str">
        <f t="shared" si="8"/>
        <v>226</v>
      </c>
      <c r="H69" t="str">
        <f t="shared" si="14"/>
        <v>BLOCKLUMINATOR(226),</v>
      </c>
    </row>
    <row r="70" spans="1:8" ht="14.45" x14ac:dyDescent="0.35">
      <c r="A70" t="s">
        <v>517</v>
      </c>
      <c r="B70" t="b">
        <f t="shared" si="9"/>
        <v>0</v>
      </c>
      <c r="C70" t="b">
        <f t="shared" si="10"/>
        <v>0</v>
      </c>
      <c r="D70" t="str">
        <f t="shared" si="11"/>
        <v>ic2.common.BlockElectric. ID: 227</v>
      </c>
      <c r="E70" t="str">
        <f t="shared" si="12"/>
        <v>ic2.common.BlockElectric</v>
      </c>
      <c r="F70" t="b">
        <f t="shared" si="13"/>
        <v>1</v>
      </c>
      <c r="G70" t="str">
        <f t="shared" si="8"/>
        <v>227</v>
      </c>
      <c r="H70" t="str">
        <f t="shared" si="14"/>
        <v/>
      </c>
    </row>
    <row r="71" spans="1:8" ht="14.45" x14ac:dyDescent="0.35">
      <c r="A71" t="s">
        <v>518</v>
      </c>
      <c r="B71" t="b">
        <f t="shared" si="9"/>
        <v>0</v>
      </c>
      <c r="C71" t="b">
        <f t="shared" si="10"/>
        <v>0</v>
      </c>
      <c r="D71" t="str">
        <f t="shared" si="11"/>
        <v>ic2.common.BlockCable. ID: 228</v>
      </c>
      <c r="E71" t="str">
        <f t="shared" si="12"/>
        <v>ic2.common.BlockCable</v>
      </c>
      <c r="F71" t="b">
        <f t="shared" si="13"/>
        <v>1</v>
      </c>
      <c r="G71" t="str">
        <f t="shared" si="8"/>
        <v>228</v>
      </c>
      <c r="H71" t="str">
        <f t="shared" si="14"/>
        <v/>
      </c>
    </row>
    <row r="72" spans="1:8" ht="14.45" x14ac:dyDescent="0.35">
      <c r="A72" t="s">
        <v>519</v>
      </c>
      <c r="B72" t="b">
        <f t="shared" si="9"/>
        <v>0</v>
      </c>
      <c r="C72" t="b">
        <f t="shared" si="10"/>
        <v>1</v>
      </c>
      <c r="D72" t="str">
        <f t="shared" si="11"/>
        <v>blockDoorAlloy. ID: 229</v>
      </c>
      <c r="E72" t="str">
        <f t="shared" si="12"/>
        <v>blockDoorAlloy</v>
      </c>
      <c r="F72" t="b">
        <f t="shared" si="13"/>
        <v>0</v>
      </c>
      <c r="G72" t="str">
        <f t="shared" si="8"/>
        <v>229</v>
      </c>
      <c r="H72" t="str">
        <f t="shared" si="14"/>
        <v>BLOCKDOORALLOY(229),</v>
      </c>
    </row>
    <row r="73" spans="1:8" ht="14.45" x14ac:dyDescent="0.35">
      <c r="A73" t="s">
        <v>520</v>
      </c>
      <c r="B73" t="b">
        <f t="shared" si="9"/>
        <v>0</v>
      </c>
      <c r="C73" t="b">
        <f t="shared" si="10"/>
        <v>1</v>
      </c>
      <c r="D73" t="str">
        <f t="shared" si="11"/>
        <v>blockAlloyGlass. ID: 230</v>
      </c>
      <c r="E73" t="str">
        <f t="shared" si="12"/>
        <v>blockAlloyGlass</v>
      </c>
      <c r="F73" t="b">
        <f t="shared" si="13"/>
        <v>0</v>
      </c>
      <c r="G73" t="str">
        <f t="shared" si="8"/>
        <v>230</v>
      </c>
      <c r="H73" t="str">
        <f t="shared" si="14"/>
        <v>BLOCKALLOYGLASS(230),</v>
      </c>
    </row>
    <row r="74" spans="1:8" ht="14.45" x14ac:dyDescent="0.35">
      <c r="A74" t="s">
        <v>521</v>
      </c>
      <c r="B74" t="b">
        <f t="shared" si="9"/>
        <v>0</v>
      </c>
      <c r="C74" t="b">
        <f t="shared" si="10"/>
        <v>1</v>
      </c>
      <c r="D74" t="str">
        <f t="shared" si="11"/>
        <v>blockAlloy. ID: 231</v>
      </c>
      <c r="E74" t="str">
        <f t="shared" si="12"/>
        <v>blockAlloy</v>
      </c>
      <c r="F74" t="b">
        <f t="shared" si="13"/>
        <v>0</v>
      </c>
      <c r="G74" t="str">
        <f t="shared" si="8"/>
        <v>231</v>
      </c>
      <c r="H74" t="str">
        <f t="shared" si="14"/>
        <v>BLOCKALLOY(231),</v>
      </c>
    </row>
    <row r="75" spans="1:8" ht="14.45" x14ac:dyDescent="0.35">
      <c r="A75" t="s">
        <v>522</v>
      </c>
      <c r="B75" t="b">
        <f t="shared" si="9"/>
        <v>0</v>
      </c>
      <c r="C75" t="b">
        <f t="shared" si="10"/>
        <v>1</v>
      </c>
      <c r="D75" t="str">
        <f t="shared" si="11"/>
        <v>blockFenceIron. ID: 232</v>
      </c>
      <c r="E75" t="str">
        <f t="shared" si="12"/>
        <v>blockFenceIron</v>
      </c>
      <c r="F75" t="b">
        <f t="shared" si="13"/>
        <v>0</v>
      </c>
      <c r="G75" t="str">
        <f t="shared" si="8"/>
        <v>232</v>
      </c>
      <c r="H75" t="str">
        <f t="shared" si="14"/>
        <v>BLOCKFENCEIRON(232),</v>
      </c>
    </row>
    <row r="76" spans="1:8" ht="14.45" x14ac:dyDescent="0.35">
      <c r="A76" t="s">
        <v>523</v>
      </c>
      <c r="B76" t="b">
        <f t="shared" si="9"/>
        <v>0</v>
      </c>
      <c r="C76" t="b">
        <f t="shared" si="10"/>
        <v>1</v>
      </c>
      <c r="D76" t="str">
        <f t="shared" si="11"/>
        <v>blockReactorChamber. ID: 233</v>
      </c>
      <c r="E76" t="str">
        <f t="shared" si="12"/>
        <v>blockReactorChamber</v>
      </c>
      <c r="F76" t="b">
        <f t="shared" si="13"/>
        <v>0</v>
      </c>
      <c r="G76" t="str">
        <f t="shared" si="8"/>
        <v>233</v>
      </c>
      <c r="H76" t="str">
        <f t="shared" si="14"/>
        <v>BLOCKREACTORCHAMBER(233),</v>
      </c>
    </row>
    <row r="77" spans="1:8" ht="14.45" x14ac:dyDescent="0.35">
      <c r="A77" t="s">
        <v>524</v>
      </c>
      <c r="B77" t="b">
        <f t="shared" si="9"/>
        <v>0</v>
      </c>
      <c r="C77" t="b">
        <f t="shared" si="10"/>
        <v>1</v>
      </c>
      <c r="D77" t="str">
        <f t="shared" si="11"/>
        <v>blockRubber. ID: 234</v>
      </c>
      <c r="E77" t="str">
        <f t="shared" si="12"/>
        <v>blockRubber</v>
      </c>
      <c r="F77" t="b">
        <f t="shared" si="13"/>
        <v>0</v>
      </c>
      <c r="G77" t="str">
        <f t="shared" si="8"/>
        <v>234</v>
      </c>
      <c r="H77" t="str">
        <f t="shared" si="14"/>
        <v>BLOCKRUBBER(234),</v>
      </c>
    </row>
    <row r="78" spans="1:8" ht="14.45" x14ac:dyDescent="0.35">
      <c r="A78" t="s">
        <v>525</v>
      </c>
      <c r="B78" t="b">
        <f t="shared" si="9"/>
        <v>0</v>
      </c>
      <c r="C78" t="b">
        <f t="shared" si="10"/>
        <v>1</v>
      </c>
      <c r="D78" t="str">
        <f t="shared" si="11"/>
        <v>blockIronScaffold. ID: 235</v>
      </c>
      <c r="E78" t="str">
        <f t="shared" si="12"/>
        <v>blockIronScaffold</v>
      </c>
      <c r="F78" t="b">
        <f t="shared" si="13"/>
        <v>0</v>
      </c>
      <c r="G78" t="str">
        <f t="shared" si="8"/>
        <v>235</v>
      </c>
      <c r="H78" t="str">
        <f t="shared" si="14"/>
        <v>BLOCKIRONSCAFFOLD(235),</v>
      </c>
    </row>
    <row r="79" spans="1:8" ht="14.45" x14ac:dyDescent="0.35">
      <c r="A79" t="s">
        <v>526</v>
      </c>
      <c r="B79" t="b">
        <f t="shared" si="9"/>
        <v>0</v>
      </c>
      <c r="C79" t="b">
        <f t="shared" si="10"/>
        <v>1</v>
      </c>
      <c r="D79" t="str">
        <f t="shared" si="11"/>
        <v>blockDynamite. ID: 236</v>
      </c>
      <c r="E79" t="str">
        <f t="shared" si="12"/>
        <v>blockDynamite</v>
      </c>
      <c r="F79" t="b">
        <f t="shared" si="13"/>
        <v>0</v>
      </c>
      <c r="G79" t="str">
        <f t="shared" si="8"/>
        <v>236</v>
      </c>
      <c r="H79" t="str">
        <f t="shared" si="14"/>
        <v>BLOCKDYNAMITE(236),</v>
      </c>
    </row>
    <row r="80" spans="1:8" ht="14.45" x14ac:dyDescent="0.35">
      <c r="A80" t="s">
        <v>527</v>
      </c>
      <c r="B80" t="b">
        <f t="shared" si="9"/>
        <v>0</v>
      </c>
      <c r="C80" t="b">
        <f t="shared" si="10"/>
        <v>1</v>
      </c>
      <c r="D80" t="str">
        <f t="shared" si="11"/>
        <v>blockNuke. ID: 237</v>
      </c>
      <c r="E80" t="str">
        <f t="shared" si="12"/>
        <v>blockNuke</v>
      </c>
      <c r="F80" t="b">
        <f t="shared" si="13"/>
        <v>0</v>
      </c>
      <c r="G80" t="str">
        <f t="shared" si="8"/>
        <v>237</v>
      </c>
      <c r="H80" t="str">
        <f t="shared" si="14"/>
        <v>BLOCKNUKE(237),</v>
      </c>
    </row>
    <row r="81" spans="1:8" ht="14.45" x14ac:dyDescent="0.35">
      <c r="A81" t="s">
        <v>528</v>
      </c>
      <c r="B81" t="b">
        <f t="shared" si="9"/>
        <v>0</v>
      </c>
      <c r="C81" t="b">
        <f t="shared" si="10"/>
        <v>1</v>
      </c>
      <c r="D81" t="str">
        <f t="shared" si="11"/>
        <v>blockDynamiteRemote. ID: 238</v>
      </c>
      <c r="E81" t="str">
        <f t="shared" si="12"/>
        <v>blockDynamiteRemote</v>
      </c>
      <c r="F81" t="b">
        <f t="shared" si="13"/>
        <v>0</v>
      </c>
      <c r="G81" t="str">
        <f t="shared" si="8"/>
        <v>238</v>
      </c>
      <c r="H81" t="str">
        <f t="shared" si="14"/>
        <v>BLOCKDYNAMITEREMOTE(238),</v>
      </c>
    </row>
    <row r="82" spans="1:8" ht="14.45" x14ac:dyDescent="0.35">
      <c r="A82" t="s">
        <v>529</v>
      </c>
      <c r="B82" t="b">
        <f t="shared" si="9"/>
        <v>0</v>
      </c>
      <c r="C82" t="b">
        <f t="shared" si="10"/>
        <v>1</v>
      </c>
      <c r="D82" t="str">
        <f t="shared" si="11"/>
        <v>blockITNT. ID: 239</v>
      </c>
      <c r="E82" t="str">
        <f t="shared" si="12"/>
        <v>blockITNT</v>
      </c>
      <c r="F82" t="b">
        <f t="shared" si="13"/>
        <v>0</v>
      </c>
      <c r="G82" t="str">
        <f t="shared" si="8"/>
        <v>239</v>
      </c>
      <c r="H82" t="str">
        <f t="shared" si="14"/>
        <v>BLOCKITNT(239),</v>
      </c>
    </row>
    <row r="83" spans="1:8" ht="14.45" x14ac:dyDescent="0.35">
      <c r="A83" t="s">
        <v>530</v>
      </c>
      <c r="B83" t="b">
        <f t="shared" si="9"/>
        <v>0</v>
      </c>
      <c r="C83" t="b">
        <f t="shared" si="10"/>
        <v>1</v>
      </c>
      <c r="D83" t="str">
        <f t="shared" si="11"/>
        <v>blockHarz. ID: 240</v>
      </c>
      <c r="E83" t="str">
        <f t="shared" si="12"/>
        <v>blockHarz</v>
      </c>
      <c r="F83" t="b">
        <f t="shared" si="13"/>
        <v>0</v>
      </c>
      <c r="G83" t="str">
        <f t="shared" si="8"/>
        <v>240</v>
      </c>
      <c r="H83" t="str">
        <f t="shared" si="14"/>
        <v>BLOCKHARZ(240),</v>
      </c>
    </row>
    <row r="84" spans="1:8" ht="14.45" x14ac:dyDescent="0.35">
      <c r="A84" t="s">
        <v>531</v>
      </c>
      <c r="B84" t="b">
        <f t="shared" si="9"/>
        <v>0</v>
      </c>
      <c r="C84" t="b">
        <f t="shared" si="10"/>
        <v>1</v>
      </c>
      <c r="D84" t="str">
        <f t="shared" si="11"/>
        <v>blockRubSapling. ID: 241</v>
      </c>
      <c r="E84" t="str">
        <f t="shared" si="12"/>
        <v>blockRubSapling</v>
      </c>
      <c r="F84" t="b">
        <f t="shared" si="13"/>
        <v>0</v>
      </c>
      <c r="G84" t="str">
        <f t="shared" si="8"/>
        <v>241</v>
      </c>
      <c r="H84" t="str">
        <f t="shared" si="14"/>
        <v>BLOCKRUBSAPLING(241),</v>
      </c>
    </row>
    <row r="85" spans="1:8" ht="14.45" x14ac:dyDescent="0.35">
      <c r="A85" t="s">
        <v>532</v>
      </c>
      <c r="B85" t="b">
        <f t="shared" si="9"/>
        <v>0</v>
      </c>
      <c r="C85" t="b">
        <f t="shared" si="10"/>
        <v>1</v>
      </c>
      <c r="D85" t="str">
        <f t="shared" si="11"/>
        <v>leaves. ID: 242</v>
      </c>
      <c r="E85" t="str">
        <f t="shared" si="12"/>
        <v>leaves</v>
      </c>
      <c r="F85" t="b">
        <f t="shared" si="13"/>
        <v>0</v>
      </c>
      <c r="G85" t="str">
        <f t="shared" si="8"/>
        <v>242</v>
      </c>
      <c r="H85" t="str">
        <f t="shared" si="14"/>
        <v>LEAVES(242),</v>
      </c>
    </row>
    <row r="86" spans="1:8" ht="14.45" x14ac:dyDescent="0.35">
      <c r="A86" t="s">
        <v>533</v>
      </c>
      <c r="B86" t="b">
        <f t="shared" si="9"/>
        <v>0</v>
      </c>
      <c r="C86" t="b">
        <f t="shared" si="10"/>
        <v>1</v>
      </c>
      <c r="D86" t="str">
        <f t="shared" si="11"/>
        <v>blockRubWood. ID: 243</v>
      </c>
      <c r="E86" t="str">
        <f t="shared" si="12"/>
        <v>blockRubWood</v>
      </c>
      <c r="F86" t="b">
        <f t="shared" si="13"/>
        <v>0</v>
      </c>
      <c r="G86" t="str">
        <f t="shared" si="8"/>
        <v>243</v>
      </c>
      <c r="H86" t="str">
        <f t="shared" si="14"/>
        <v>BLOCKRUBWOOD(243),</v>
      </c>
    </row>
    <row r="87" spans="1:8" ht="14.45" x14ac:dyDescent="0.35">
      <c r="A87" t="s">
        <v>534</v>
      </c>
      <c r="B87" t="b">
        <f t="shared" si="9"/>
        <v>0</v>
      </c>
      <c r="C87" t="b">
        <f t="shared" si="10"/>
        <v>1</v>
      </c>
      <c r="D87" t="str">
        <f t="shared" si="11"/>
        <v>blockMiningTip. ID: 244</v>
      </c>
      <c r="E87" t="str">
        <f t="shared" si="12"/>
        <v>blockMiningTip</v>
      </c>
      <c r="F87" t="b">
        <f t="shared" si="13"/>
        <v>0</v>
      </c>
      <c r="G87" t="str">
        <f t="shared" si="8"/>
        <v>244</v>
      </c>
      <c r="H87" t="str">
        <f t="shared" si="14"/>
        <v>BLOCKMININGTIP(244),</v>
      </c>
    </row>
    <row r="88" spans="1:8" ht="14.45" x14ac:dyDescent="0.35">
      <c r="A88" t="s">
        <v>535</v>
      </c>
      <c r="B88" t="b">
        <f t="shared" si="9"/>
        <v>0</v>
      </c>
      <c r="C88" t="b">
        <f t="shared" si="10"/>
        <v>1</v>
      </c>
      <c r="D88" t="str">
        <f t="shared" si="11"/>
        <v>blockMiningPipe. ID: 245</v>
      </c>
      <c r="E88" t="str">
        <f t="shared" si="12"/>
        <v>blockMiningPipe</v>
      </c>
      <c r="F88" t="b">
        <f t="shared" si="13"/>
        <v>0</v>
      </c>
      <c r="G88" t="str">
        <f t="shared" si="8"/>
        <v>245</v>
      </c>
      <c r="H88" t="str">
        <f t="shared" si="14"/>
        <v>BLOCKMININGPIPE(245),</v>
      </c>
    </row>
    <row r="89" spans="1:8" ht="14.45" x14ac:dyDescent="0.35">
      <c r="A89" t="s">
        <v>536</v>
      </c>
      <c r="B89" t="b">
        <f t="shared" si="9"/>
        <v>0</v>
      </c>
      <c r="C89" t="b">
        <f t="shared" si="10"/>
        <v>0</v>
      </c>
      <c r="D89" t="str">
        <f t="shared" si="11"/>
        <v>ic2.common.BlockGenerator. ID: 246</v>
      </c>
      <c r="E89" t="str">
        <f t="shared" si="12"/>
        <v>ic2.common.BlockGenerator</v>
      </c>
      <c r="F89" t="b">
        <f t="shared" si="13"/>
        <v>1</v>
      </c>
      <c r="G89" t="str">
        <f t="shared" si="8"/>
        <v>246</v>
      </c>
      <c r="H89" t="str">
        <f t="shared" si="14"/>
        <v/>
      </c>
    </row>
    <row r="90" spans="1:8" ht="14.45" x14ac:dyDescent="0.35">
      <c r="A90" t="s">
        <v>537</v>
      </c>
      <c r="B90" t="b">
        <f t="shared" si="9"/>
        <v>0</v>
      </c>
      <c r="C90" t="b">
        <f t="shared" si="10"/>
        <v>1</v>
      </c>
      <c r="D90" t="str">
        <f t="shared" si="11"/>
        <v>blockOreUran. ID: 247</v>
      </c>
      <c r="E90" t="str">
        <f t="shared" si="12"/>
        <v>blockOreUran</v>
      </c>
      <c r="F90" t="b">
        <f t="shared" si="13"/>
        <v>0</v>
      </c>
      <c r="G90" t="str">
        <f t="shared" si="8"/>
        <v>247</v>
      </c>
      <c r="H90" t="str">
        <f t="shared" si="14"/>
        <v>BLOCKOREURAN(247),</v>
      </c>
    </row>
    <row r="91" spans="1:8" ht="14.45" x14ac:dyDescent="0.35">
      <c r="A91" t="s">
        <v>538</v>
      </c>
      <c r="B91" t="b">
        <f t="shared" si="9"/>
        <v>0</v>
      </c>
      <c r="C91" t="b">
        <f t="shared" si="10"/>
        <v>1</v>
      </c>
      <c r="D91" t="str">
        <f t="shared" si="11"/>
        <v>blockOreTin. ID: 248</v>
      </c>
      <c r="E91" t="str">
        <f t="shared" si="12"/>
        <v>blockOreTin</v>
      </c>
      <c r="F91" t="b">
        <f t="shared" si="13"/>
        <v>0</v>
      </c>
      <c r="G91" t="str">
        <f t="shared" si="8"/>
        <v>248</v>
      </c>
      <c r="H91" t="str">
        <f t="shared" si="14"/>
        <v>BLOCKORETIN(248),</v>
      </c>
    </row>
    <row r="92" spans="1:8" ht="14.45" x14ac:dyDescent="0.35">
      <c r="A92" t="s">
        <v>539</v>
      </c>
      <c r="B92" t="b">
        <f t="shared" si="9"/>
        <v>0</v>
      </c>
      <c r="C92" t="b">
        <f t="shared" si="10"/>
        <v>1</v>
      </c>
      <c r="D92" t="str">
        <f t="shared" si="11"/>
        <v>blockOreCopper. ID: 249</v>
      </c>
      <c r="E92" t="str">
        <f t="shared" si="12"/>
        <v>blockOreCopper</v>
      </c>
      <c r="F92" t="b">
        <f t="shared" si="13"/>
        <v>0</v>
      </c>
      <c r="G92" t="str">
        <f t="shared" si="8"/>
        <v>249</v>
      </c>
      <c r="H92" t="str">
        <f t="shared" si="14"/>
        <v>BLOCKORECOPPER(249),</v>
      </c>
    </row>
    <row r="93" spans="1:8" ht="14.45" x14ac:dyDescent="0.35">
      <c r="A93" t="s">
        <v>540</v>
      </c>
      <c r="B93" t="b">
        <f t="shared" si="9"/>
        <v>0</v>
      </c>
      <c r="C93" t="b">
        <f t="shared" si="10"/>
        <v>0</v>
      </c>
      <c r="D93" t="str">
        <f t="shared" si="11"/>
        <v>ic2.common.BlockMachine. ID: 250</v>
      </c>
      <c r="E93" t="str">
        <f t="shared" si="12"/>
        <v>ic2.common.BlockMachine</v>
      </c>
      <c r="F93" t="b">
        <f t="shared" si="13"/>
        <v>1</v>
      </c>
      <c r="G93" t="str">
        <f t="shared" si="8"/>
        <v>250</v>
      </c>
      <c r="H93" t="str">
        <f t="shared" si="14"/>
        <v/>
      </c>
    </row>
  </sheetData>
  <conditionalFormatting sqref="B1:B1048576 F1:F1048576">
    <cfRule type="cellIs" dxfId="4" priority="1" operator="equal">
      <formula>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36"/>
  <sheetViews>
    <sheetView zoomScale="75" zoomScaleNormal="75" workbookViewId="0">
      <selection activeCell="Y17" sqref="Y17"/>
    </sheetView>
  </sheetViews>
  <sheetFormatPr defaultColWidth="2.42578125" defaultRowHeight="15" x14ac:dyDescent="0.25"/>
  <sheetData>
    <row r="1" spans="1:88" x14ac:dyDescent="0.2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237" t="s">
        <v>394</v>
      </c>
      <c r="AK1" s="237"/>
      <c r="AL1" s="65">
        <v>0</v>
      </c>
      <c r="AM1" s="65">
        <f t="shared" ref="AM1" si="2">AL1+1</f>
        <v>1</v>
      </c>
      <c r="AN1" s="65">
        <f t="shared" ref="AN1" si="3">AM1+1</f>
        <v>2</v>
      </c>
      <c r="AO1" s="65">
        <f t="shared" ref="AO1" si="4">AN1+1</f>
        <v>3</v>
      </c>
      <c r="AP1" s="65">
        <f t="shared" ref="AP1" si="5">AO1+1</f>
        <v>4</v>
      </c>
      <c r="AQ1" s="65">
        <f t="shared" ref="AQ1" si="6">AP1+1</f>
        <v>5</v>
      </c>
      <c r="AR1" s="65">
        <f t="shared" ref="AR1" si="7">AQ1+1</f>
        <v>6</v>
      </c>
      <c r="AS1" s="65">
        <f t="shared" ref="AS1" si="8">AR1+1</f>
        <v>7</v>
      </c>
      <c r="AT1" s="65">
        <f t="shared" ref="AT1" si="9">AS1+1</f>
        <v>8</v>
      </c>
      <c r="AU1" s="65">
        <f t="shared" ref="AU1" si="10">AT1+1</f>
        <v>9</v>
      </c>
      <c r="AV1" s="65">
        <f t="shared" ref="AV1" si="11">AU1+1</f>
        <v>10</v>
      </c>
      <c r="AW1" s="65">
        <f t="shared" ref="AW1" si="12">AV1+1</f>
        <v>11</v>
      </c>
      <c r="AX1" s="65">
        <f t="shared" ref="AX1" si="13">AW1+1</f>
        <v>12</v>
      </c>
      <c r="AY1" s="65">
        <f t="shared" ref="AY1" si="14">AX1+1</f>
        <v>13</v>
      </c>
      <c r="AZ1" s="65">
        <f t="shared" ref="AZ1" si="15">AY1+1</f>
        <v>14</v>
      </c>
      <c r="BA1" s="65">
        <f t="shared" ref="BA1" si="16">AZ1+1</f>
        <v>15</v>
      </c>
      <c r="BB1" s="237" t="s">
        <v>394</v>
      </c>
      <c r="BC1" s="237"/>
      <c r="BD1" s="65">
        <v>0</v>
      </c>
      <c r="BE1" s="65">
        <f t="shared" ref="BE1" si="17">BD1+1</f>
        <v>1</v>
      </c>
      <c r="BF1" s="65">
        <f t="shared" ref="BF1" si="18">BE1+1</f>
        <v>2</v>
      </c>
      <c r="BG1" s="65">
        <f t="shared" ref="BG1" si="19">BF1+1</f>
        <v>3</v>
      </c>
      <c r="BH1" s="65">
        <f t="shared" ref="BH1" si="20">BG1+1</f>
        <v>4</v>
      </c>
      <c r="BI1" s="65">
        <f t="shared" ref="BI1" si="21">BH1+1</f>
        <v>5</v>
      </c>
      <c r="BJ1" s="65">
        <f t="shared" ref="BJ1" si="22">BI1+1</f>
        <v>6</v>
      </c>
      <c r="BK1" s="65">
        <f t="shared" ref="BK1" si="23">BJ1+1</f>
        <v>7</v>
      </c>
      <c r="BL1" s="65">
        <f t="shared" ref="BL1" si="24">BK1+1</f>
        <v>8</v>
      </c>
      <c r="BM1" s="65">
        <f t="shared" ref="BM1" si="25">BL1+1</f>
        <v>9</v>
      </c>
      <c r="BN1" s="65">
        <f t="shared" ref="BN1" si="26">BM1+1</f>
        <v>10</v>
      </c>
      <c r="BO1" s="65">
        <f t="shared" ref="BO1" si="27">BN1+1</f>
        <v>11</v>
      </c>
      <c r="BP1" s="65">
        <f t="shared" ref="BP1" si="28">BO1+1</f>
        <v>12</v>
      </c>
      <c r="BQ1" s="65">
        <f t="shared" ref="BQ1" si="29">BP1+1</f>
        <v>13</v>
      </c>
      <c r="BR1" s="65">
        <f t="shared" ref="BR1" si="30">BQ1+1</f>
        <v>14</v>
      </c>
      <c r="BS1" s="65">
        <f t="shared" ref="BS1" si="31">BR1+1</f>
        <v>15</v>
      </c>
      <c r="BT1" s="65">
        <v>0</v>
      </c>
      <c r="BU1" s="65">
        <f t="shared" ref="BU1" si="32">BT1+1</f>
        <v>1</v>
      </c>
      <c r="BV1" s="65">
        <f t="shared" ref="BV1" si="33">BU1+1</f>
        <v>2</v>
      </c>
      <c r="BW1" s="65">
        <f t="shared" ref="BW1" si="34">BV1+1</f>
        <v>3</v>
      </c>
      <c r="BX1" s="65">
        <f t="shared" ref="BX1" si="35">BW1+1</f>
        <v>4</v>
      </c>
      <c r="BY1" s="65">
        <f t="shared" ref="BY1" si="36">BX1+1</f>
        <v>5</v>
      </c>
      <c r="BZ1" s="65">
        <f t="shared" ref="BZ1" si="37">BY1+1</f>
        <v>6</v>
      </c>
      <c r="CA1" s="65">
        <f t="shared" ref="CA1" si="38">BZ1+1</f>
        <v>7</v>
      </c>
      <c r="CB1" s="65">
        <f t="shared" ref="CB1" si="39">CA1+1</f>
        <v>8</v>
      </c>
      <c r="CC1" s="65">
        <f t="shared" ref="CC1" si="40">CB1+1</f>
        <v>9</v>
      </c>
      <c r="CD1" s="65">
        <f t="shared" ref="CD1" si="41">CC1+1</f>
        <v>10</v>
      </c>
      <c r="CE1" s="65">
        <f t="shared" ref="CE1" si="42">CD1+1</f>
        <v>11</v>
      </c>
      <c r="CF1" s="65">
        <f t="shared" ref="CF1" si="43">CE1+1</f>
        <v>12</v>
      </c>
      <c r="CG1" s="65">
        <f t="shared" ref="CG1" si="44">CF1+1</f>
        <v>13</v>
      </c>
      <c r="CH1" s="65">
        <f t="shared" ref="CH1" si="45">CG1+1</f>
        <v>14</v>
      </c>
      <c r="CI1" s="65">
        <f t="shared" ref="CI1" si="46">CH1+1</f>
        <v>15</v>
      </c>
      <c r="CJ1" s="237" t="s">
        <v>394</v>
      </c>
    </row>
    <row r="2" spans="1:88" x14ac:dyDescent="0.25">
      <c r="A2" s="65">
        <f t="shared" ref="A2:A15" si="47">+A3+1</f>
        <v>15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2"/>
      <c r="AK2" s="65">
        <v>0</v>
      </c>
      <c r="AL2" s="260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1"/>
      <c r="AX2" s="261"/>
      <c r="AY2" s="261"/>
      <c r="AZ2" s="261"/>
      <c r="BA2" s="262"/>
      <c r="BC2" s="65">
        <v>0</v>
      </c>
      <c r="BD2" s="322"/>
      <c r="BE2" s="296"/>
      <c r="BF2" s="296"/>
      <c r="BG2" s="296"/>
      <c r="BH2" s="296"/>
      <c r="BI2" s="296"/>
      <c r="BJ2" s="296"/>
      <c r="BK2" s="296"/>
      <c r="BL2" s="296"/>
      <c r="BM2" s="296"/>
      <c r="BN2" s="296"/>
      <c r="BO2" s="296"/>
      <c r="BP2" s="296"/>
      <c r="BQ2" s="296"/>
      <c r="BR2" s="296"/>
      <c r="BS2" s="321"/>
      <c r="BT2" s="322"/>
      <c r="BU2" s="296"/>
      <c r="BV2" s="296"/>
      <c r="BW2" s="296"/>
      <c r="BX2" s="296"/>
      <c r="BY2" s="296"/>
      <c r="BZ2" s="296"/>
      <c r="CA2" s="296"/>
      <c r="CB2" s="296"/>
      <c r="CC2" s="296"/>
      <c r="CD2" s="296"/>
      <c r="CE2" s="296"/>
      <c r="CF2" s="296"/>
      <c r="CG2" s="296"/>
      <c r="CH2" s="296"/>
      <c r="CI2" s="321"/>
    </row>
    <row r="3" spans="1:88" x14ac:dyDescent="0.25">
      <c r="A3" s="65">
        <f t="shared" si="47"/>
        <v>14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39"/>
      <c r="AH3" s="239"/>
      <c r="AI3" s="264"/>
      <c r="AK3" s="65">
        <f>AK2+1</f>
        <v>1</v>
      </c>
      <c r="AL3" s="263"/>
      <c r="AM3" s="239"/>
      <c r="AN3" s="239"/>
      <c r="AO3" s="275"/>
      <c r="AP3" s="275"/>
      <c r="AQ3" s="275"/>
      <c r="AR3" s="275"/>
      <c r="AS3" s="285"/>
      <c r="AT3" s="285"/>
      <c r="AU3" s="275"/>
      <c r="AV3" s="275"/>
      <c r="AW3" s="275"/>
      <c r="AX3" s="275"/>
      <c r="AY3" s="239"/>
      <c r="AZ3" s="239"/>
      <c r="BA3" s="264"/>
      <c r="BC3" s="65">
        <f>BC2+1</f>
        <v>1</v>
      </c>
      <c r="BD3" s="291"/>
      <c r="BE3" s="275"/>
      <c r="BF3" s="275"/>
      <c r="BG3" s="275"/>
      <c r="BH3" s="275"/>
      <c r="BI3" s="275"/>
      <c r="BJ3" s="275"/>
      <c r="BK3" s="275"/>
      <c r="BL3" s="275"/>
      <c r="BM3" s="275"/>
      <c r="BN3" s="275"/>
      <c r="BO3" s="275"/>
      <c r="BP3" s="275"/>
      <c r="BQ3" s="275"/>
      <c r="BR3" s="275"/>
      <c r="BS3" s="292"/>
      <c r="BT3" s="291"/>
      <c r="BU3" s="275"/>
      <c r="BV3" s="275"/>
      <c r="BW3" s="275"/>
      <c r="BX3" s="275"/>
      <c r="BY3" s="275"/>
      <c r="BZ3" s="275"/>
      <c r="CA3" s="275"/>
      <c r="CB3" s="275"/>
      <c r="CC3" s="275"/>
      <c r="CD3" s="275"/>
      <c r="CE3" s="275"/>
      <c r="CF3" s="275"/>
      <c r="CG3" s="275"/>
      <c r="CH3" s="275"/>
      <c r="CI3" s="292"/>
    </row>
    <row r="4" spans="1:88" x14ac:dyDescent="0.25">
      <c r="A4" s="65">
        <f t="shared" si="47"/>
        <v>13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S4" s="65">
        <f t="shared" ref="S4:S17" si="48">S3+1</f>
        <v>2</v>
      </c>
      <c r="T4" s="263"/>
      <c r="U4" s="239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75"/>
      <c r="AG4" s="275"/>
      <c r="AH4" s="239"/>
      <c r="AI4" s="264"/>
      <c r="AK4" s="65">
        <f t="shared" ref="AK4:AK17" si="49">AK3+1</f>
        <v>2</v>
      </c>
      <c r="AL4" s="263"/>
      <c r="AM4" s="239"/>
      <c r="AN4" s="275"/>
      <c r="AO4" s="275"/>
      <c r="AP4" s="275"/>
      <c r="AQ4" s="275"/>
      <c r="AR4" s="275"/>
      <c r="AS4" s="285"/>
      <c r="AT4" s="285"/>
      <c r="AU4" s="275"/>
      <c r="AV4" s="275"/>
      <c r="AW4" s="275"/>
      <c r="AX4" s="275"/>
      <c r="AY4" s="275"/>
      <c r="AZ4" s="239"/>
      <c r="BA4" s="264"/>
      <c r="BC4" s="65">
        <f t="shared" ref="BC4:BC17" si="50">BC3+1</f>
        <v>2</v>
      </c>
      <c r="BD4" s="291"/>
      <c r="BE4" s="275"/>
      <c r="BF4" s="275"/>
      <c r="BG4" s="275"/>
      <c r="BH4" s="239"/>
      <c r="BI4" s="239"/>
      <c r="BJ4" s="239"/>
      <c r="BK4" s="239"/>
      <c r="BL4" s="239"/>
      <c r="BM4" s="239"/>
      <c r="BN4" s="239"/>
      <c r="BO4" s="239"/>
      <c r="BP4" s="239"/>
      <c r="BQ4" s="239"/>
      <c r="BR4" s="239"/>
      <c r="BS4" s="264"/>
      <c r="BT4" s="263"/>
      <c r="BU4" s="239"/>
      <c r="BV4" s="239"/>
      <c r="BW4" s="239"/>
      <c r="BX4" s="239"/>
      <c r="BY4" s="239"/>
      <c r="BZ4" s="239"/>
      <c r="CA4" s="239"/>
      <c r="CB4" s="239"/>
      <c r="CC4" s="239"/>
      <c r="CD4" s="239"/>
      <c r="CE4" s="239"/>
      <c r="CF4" s="275"/>
      <c r="CG4" s="275"/>
      <c r="CH4" s="275"/>
      <c r="CI4" s="292"/>
    </row>
    <row r="5" spans="1:88" x14ac:dyDescent="0.25">
      <c r="A5" s="65">
        <f t="shared" si="47"/>
        <v>12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S5" s="65">
        <f t="shared" si="48"/>
        <v>3</v>
      </c>
      <c r="T5" s="263"/>
      <c r="U5" s="275"/>
      <c r="V5" s="275"/>
      <c r="W5" s="275"/>
      <c r="X5" s="275"/>
      <c r="Y5" s="275"/>
      <c r="Z5" s="275"/>
      <c r="AA5" s="275"/>
      <c r="AB5" s="275"/>
      <c r="AC5" s="275"/>
      <c r="AD5" s="275"/>
      <c r="AE5" s="275"/>
      <c r="AF5" s="275"/>
      <c r="AG5" s="275"/>
      <c r="AH5" s="275"/>
      <c r="AI5" s="264"/>
      <c r="AK5" s="65">
        <f t="shared" si="49"/>
        <v>3</v>
      </c>
      <c r="AL5" s="263"/>
      <c r="AM5" s="275"/>
      <c r="AN5" s="275"/>
      <c r="AO5" s="275"/>
      <c r="AP5" s="275"/>
      <c r="AQ5" s="275"/>
      <c r="AR5" s="234"/>
      <c r="AS5" s="234"/>
      <c r="AT5" s="234"/>
      <c r="AU5" s="234"/>
      <c r="AV5" s="275"/>
      <c r="AW5" s="275"/>
      <c r="AX5" s="275"/>
      <c r="AY5" s="275"/>
      <c r="AZ5" s="275"/>
      <c r="BA5" s="264"/>
      <c r="BC5" s="65">
        <f t="shared" si="50"/>
        <v>3</v>
      </c>
      <c r="BD5" s="291"/>
      <c r="BE5" s="275"/>
      <c r="BF5" s="275"/>
      <c r="BG5" s="275"/>
      <c r="BJ5" s="353"/>
      <c r="BK5" s="353"/>
      <c r="BL5" s="353"/>
      <c r="BM5" s="353"/>
      <c r="BN5" s="353"/>
      <c r="BO5" s="353"/>
      <c r="BP5" s="353"/>
      <c r="BQ5" s="353"/>
      <c r="BR5" s="353"/>
      <c r="BS5" s="411"/>
      <c r="BT5" s="412"/>
      <c r="BU5" s="353"/>
      <c r="BV5" s="353"/>
      <c r="BW5" s="353"/>
      <c r="BX5" s="353"/>
      <c r="BY5" s="353"/>
      <c r="BZ5" s="353"/>
      <c r="CA5" s="353"/>
      <c r="CB5" s="353"/>
      <c r="CC5" s="353"/>
      <c r="CF5" s="275"/>
      <c r="CG5" s="275"/>
      <c r="CH5" s="275"/>
      <c r="CI5" s="292"/>
    </row>
    <row r="6" spans="1:88" x14ac:dyDescent="0.25">
      <c r="A6" s="65">
        <f t="shared" si="47"/>
        <v>11</v>
      </c>
      <c r="B6" s="263"/>
      <c r="C6" s="239"/>
      <c r="D6" s="239"/>
      <c r="E6" s="239"/>
      <c r="F6" s="239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S6" s="65">
        <f t="shared" si="48"/>
        <v>4</v>
      </c>
      <c r="T6" s="263"/>
      <c r="U6" s="275"/>
      <c r="V6" s="275"/>
      <c r="W6" s="275"/>
      <c r="X6" s="275"/>
      <c r="Y6" s="123"/>
      <c r="Z6" s="123"/>
      <c r="AA6" s="116"/>
      <c r="AB6" s="116"/>
      <c r="AC6" s="123"/>
      <c r="AD6" s="123"/>
      <c r="AE6" s="275"/>
      <c r="AF6" s="275"/>
      <c r="AG6" s="275"/>
      <c r="AH6" s="275"/>
      <c r="AI6" s="264"/>
      <c r="AK6" s="65">
        <f t="shared" si="49"/>
        <v>4</v>
      </c>
      <c r="AL6" s="263"/>
      <c r="AM6" s="275"/>
      <c r="AN6" s="275"/>
      <c r="AO6" s="275"/>
      <c r="AP6" s="234"/>
      <c r="AQ6" s="116"/>
      <c r="AR6" s="116"/>
      <c r="AS6" s="259"/>
      <c r="AT6" s="116"/>
      <c r="AU6" s="116"/>
      <c r="AV6" s="116"/>
      <c r="AW6" s="234"/>
      <c r="AX6" s="275"/>
      <c r="AY6" s="275"/>
      <c r="AZ6" s="275"/>
      <c r="BA6" s="264"/>
      <c r="BC6" s="65">
        <f t="shared" si="50"/>
        <v>4</v>
      </c>
      <c r="BD6" s="291"/>
      <c r="BE6" s="275"/>
      <c r="BF6" s="275"/>
      <c r="BG6" s="275"/>
      <c r="BJ6" s="136"/>
      <c r="BK6" s="136"/>
      <c r="BL6" s="136"/>
      <c r="BM6" s="136"/>
      <c r="BN6" s="136"/>
      <c r="BO6" s="353"/>
      <c r="BP6" s="353"/>
      <c r="BQ6" s="353"/>
      <c r="BR6" s="353"/>
      <c r="BS6" s="411"/>
      <c r="BT6" s="412"/>
      <c r="BU6" s="353"/>
      <c r="BV6" s="353"/>
      <c r="BW6" s="353"/>
      <c r="BX6" s="353"/>
      <c r="BY6" s="136"/>
      <c r="BZ6" s="136"/>
      <c r="CA6" s="136"/>
      <c r="CB6" s="136"/>
      <c r="CC6" s="136"/>
      <c r="CF6" s="275"/>
      <c r="CG6" s="275"/>
      <c r="CH6" s="275"/>
      <c r="CI6" s="292"/>
    </row>
    <row r="7" spans="1:88" x14ac:dyDescent="0.25">
      <c r="A7" s="65">
        <f t="shared" si="47"/>
        <v>10</v>
      </c>
      <c r="B7" s="263"/>
      <c r="C7" s="239"/>
      <c r="D7" s="239"/>
      <c r="E7" s="239"/>
      <c r="F7" s="239"/>
      <c r="G7" s="6"/>
      <c r="H7" s="6"/>
      <c r="I7" s="6"/>
      <c r="J7" s="6"/>
      <c r="K7" s="6"/>
      <c r="L7" s="17"/>
      <c r="M7" s="239"/>
      <c r="N7" s="239"/>
      <c r="O7" s="239"/>
      <c r="P7" s="239"/>
      <c r="Q7" s="264"/>
      <c r="S7" s="65">
        <f t="shared" si="48"/>
        <v>5</v>
      </c>
      <c r="T7" s="263"/>
      <c r="U7" s="275"/>
      <c r="V7" s="275"/>
      <c r="W7" s="275"/>
      <c r="X7" s="275"/>
      <c r="Y7" s="123"/>
      <c r="Z7" s="123"/>
      <c r="AA7" s="285"/>
      <c r="AB7" s="157"/>
      <c r="AC7" s="123"/>
      <c r="AD7" s="123"/>
      <c r="AE7" s="275"/>
      <c r="AF7" s="275"/>
      <c r="AG7" s="275"/>
      <c r="AH7" s="275"/>
      <c r="AI7" s="264"/>
      <c r="AK7" s="65">
        <f t="shared" si="49"/>
        <v>5</v>
      </c>
      <c r="AL7" s="263"/>
      <c r="AM7" s="275"/>
      <c r="AN7" s="275"/>
      <c r="AO7" s="275"/>
      <c r="AP7" s="234"/>
      <c r="AQ7" s="116"/>
      <c r="AR7" s="116"/>
      <c r="AS7" s="234"/>
      <c r="AT7" s="116"/>
      <c r="AU7" s="116"/>
      <c r="AV7" s="116"/>
      <c r="AW7" s="234"/>
      <c r="AX7" s="275"/>
      <c r="AY7" s="275"/>
      <c r="AZ7" s="275"/>
      <c r="BA7" s="264"/>
      <c r="BC7" s="65">
        <f t="shared" si="50"/>
        <v>5</v>
      </c>
      <c r="BD7" s="291"/>
      <c r="BE7" s="275"/>
      <c r="BF7" s="275"/>
      <c r="BG7" s="275"/>
      <c r="BH7" s="239"/>
      <c r="BI7" s="40"/>
      <c r="BJ7" s="136"/>
      <c r="BK7" s="353"/>
      <c r="BL7" s="136"/>
      <c r="BM7" s="136"/>
      <c r="BN7" s="136"/>
      <c r="BO7" s="353"/>
      <c r="BP7" s="353"/>
      <c r="BQ7" s="353"/>
      <c r="BR7" s="353"/>
      <c r="BS7" s="411"/>
      <c r="BT7" s="412"/>
      <c r="BU7" s="353"/>
      <c r="BV7" s="353"/>
      <c r="BW7" s="353"/>
      <c r="BX7" s="353"/>
      <c r="BY7" s="136"/>
      <c r="BZ7" s="136"/>
      <c r="CA7" s="353"/>
      <c r="CB7" s="136"/>
      <c r="CC7" s="136"/>
      <c r="CD7" s="40"/>
      <c r="CE7" s="239"/>
      <c r="CF7" s="275"/>
      <c r="CG7" s="275"/>
      <c r="CH7" s="275"/>
      <c r="CI7" s="292"/>
    </row>
    <row r="8" spans="1:88" x14ac:dyDescent="0.25">
      <c r="A8" s="65">
        <f t="shared" si="47"/>
        <v>9</v>
      </c>
      <c r="B8" s="263"/>
      <c r="C8" s="239"/>
      <c r="D8" s="239"/>
      <c r="E8" s="239"/>
      <c r="F8" s="239"/>
      <c r="G8" s="6"/>
      <c r="H8" s="6"/>
      <c r="I8" s="6"/>
      <c r="J8" s="6"/>
      <c r="K8" s="6"/>
      <c r="L8" s="17"/>
      <c r="M8" s="239"/>
      <c r="N8" s="239"/>
      <c r="O8" s="239"/>
      <c r="P8" s="239"/>
      <c r="Q8" s="264"/>
      <c r="S8" s="65">
        <f t="shared" si="48"/>
        <v>6</v>
      </c>
      <c r="T8" s="263"/>
      <c r="U8" s="275"/>
      <c r="V8" s="275"/>
      <c r="W8" s="275"/>
      <c r="X8" s="275"/>
      <c r="Y8" s="123"/>
      <c r="Z8" s="123"/>
      <c r="AA8" s="157"/>
      <c r="AB8" s="157"/>
      <c r="AC8" s="123"/>
      <c r="AD8" s="123"/>
      <c r="AE8" s="275"/>
      <c r="AF8" s="275"/>
      <c r="AG8" s="275"/>
      <c r="AH8" s="275"/>
      <c r="AI8" s="264"/>
      <c r="AK8" s="65">
        <f t="shared" si="49"/>
        <v>6</v>
      </c>
      <c r="AL8" s="263"/>
      <c r="AM8" s="275"/>
      <c r="AN8" s="275"/>
      <c r="AO8" s="234"/>
      <c r="AP8" s="234"/>
      <c r="AQ8" s="116"/>
      <c r="AR8" s="116"/>
      <c r="AS8" s="116"/>
      <c r="AT8" s="116"/>
      <c r="AU8" s="116"/>
      <c r="AV8" s="116"/>
      <c r="AW8" s="234"/>
      <c r="AX8" s="234"/>
      <c r="AY8" s="275"/>
      <c r="AZ8" s="275"/>
      <c r="BA8" s="264"/>
      <c r="BC8" s="65">
        <f t="shared" si="50"/>
        <v>6</v>
      </c>
      <c r="BD8" s="291"/>
      <c r="BE8" s="275"/>
      <c r="BF8" s="275"/>
      <c r="BG8" s="275"/>
      <c r="BH8" s="239"/>
      <c r="BI8" s="40"/>
      <c r="BJ8" s="136"/>
      <c r="BK8" s="136"/>
      <c r="BL8" s="136"/>
      <c r="BM8" s="136"/>
      <c r="BN8" s="136"/>
      <c r="BO8" s="353"/>
      <c r="BP8" s="353"/>
      <c r="BQ8" s="353"/>
      <c r="BR8" s="353"/>
      <c r="BS8" s="411"/>
      <c r="BT8" s="412"/>
      <c r="BU8" s="353"/>
      <c r="BV8" s="353"/>
      <c r="BW8" s="353"/>
      <c r="BX8" s="353"/>
      <c r="BY8" s="136"/>
      <c r="BZ8" s="136"/>
      <c r="CA8" s="136"/>
      <c r="CB8" s="136"/>
      <c r="CC8" s="136"/>
      <c r="CD8" s="40"/>
      <c r="CE8" s="239"/>
      <c r="CF8" s="275"/>
      <c r="CG8" s="275"/>
      <c r="CH8" s="275"/>
      <c r="CI8" s="292"/>
    </row>
    <row r="9" spans="1:88" x14ac:dyDescent="0.25">
      <c r="A9" s="65">
        <f t="shared" si="47"/>
        <v>8</v>
      </c>
      <c r="B9" s="16"/>
      <c r="C9" s="17"/>
      <c r="D9" s="17"/>
      <c r="E9" s="17"/>
      <c r="F9" s="17"/>
      <c r="G9" s="6"/>
      <c r="H9" s="6"/>
      <c r="I9" s="6"/>
      <c r="J9" s="6"/>
      <c r="K9" s="6"/>
      <c r="L9" s="17"/>
      <c r="M9" s="17"/>
      <c r="N9" s="17"/>
      <c r="O9" s="17"/>
      <c r="P9" s="17"/>
      <c r="Q9" s="26"/>
      <c r="S9" s="65">
        <f t="shared" si="48"/>
        <v>7</v>
      </c>
      <c r="T9" s="16"/>
      <c r="U9" s="123"/>
      <c r="V9" s="123"/>
      <c r="W9" s="123"/>
      <c r="X9" s="116"/>
      <c r="Y9" s="157"/>
      <c r="Z9" s="157"/>
      <c r="AA9" s="157"/>
      <c r="AB9" s="157"/>
      <c r="AC9" s="157"/>
      <c r="AD9" s="157"/>
      <c r="AE9" s="116"/>
      <c r="AF9" s="123"/>
      <c r="AG9" s="123"/>
      <c r="AH9" s="123"/>
      <c r="AI9" s="26"/>
      <c r="AK9" s="65">
        <f t="shared" si="49"/>
        <v>7</v>
      </c>
      <c r="AL9" s="16"/>
      <c r="AM9" s="157"/>
      <c r="AN9" s="157"/>
      <c r="AO9" s="116"/>
      <c r="AP9" s="116"/>
      <c r="AQ9" s="116"/>
      <c r="AR9" s="116"/>
      <c r="AS9" s="116"/>
      <c r="AT9" s="116"/>
      <c r="AU9" s="116"/>
      <c r="AV9" s="116"/>
      <c r="AW9" s="259"/>
      <c r="AX9" s="116"/>
      <c r="AY9" s="157"/>
      <c r="AZ9" s="157"/>
      <c r="BA9" s="26"/>
      <c r="BC9" s="65">
        <f t="shared" si="50"/>
        <v>7</v>
      </c>
      <c r="BD9" s="122"/>
      <c r="BE9" s="123"/>
      <c r="BF9" s="116"/>
      <c r="BG9" s="116"/>
      <c r="BH9" s="239"/>
      <c r="BI9" s="40"/>
      <c r="BJ9" s="136"/>
      <c r="BK9" s="353"/>
      <c r="BL9" s="136"/>
      <c r="BM9" s="136"/>
      <c r="BN9" s="136"/>
      <c r="BO9" s="353"/>
      <c r="BP9" s="353"/>
      <c r="BQ9" s="353"/>
      <c r="BR9" s="353"/>
      <c r="BS9" s="411"/>
      <c r="BT9" s="412"/>
      <c r="BU9" s="353"/>
      <c r="BV9" s="353"/>
      <c r="BW9" s="353"/>
      <c r="BX9" s="353"/>
      <c r="BY9" s="136"/>
      <c r="BZ9" s="136"/>
      <c r="CA9" s="353"/>
      <c r="CB9" s="136"/>
      <c r="CC9" s="136"/>
      <c r="CD9" s="40"/>
      <c r="CE9" s="239"/>
      <c r="CF9" s="116"/>
      <c r="CG9" s="116"/>
      <c r="CH9" s="123"/>
      <c r="CI9" s="125"/>
    </row>
    <row r="10" spans="1:88" x14ac:dyDescent="0.25">
      <c r="A10" s="65">
        <f t="shared" si="47"/>
        <v>7</v>
      </c>
      <c r="B10" s="263"/>
      <c r="C10" s="239"/>
      <c r="D10" s="239"/>
      <c r="E10" s="239"/>
      <c r="F10" s="239"/>
      <c r="G10" s="17"/>
      <c r="H10" s="123"/>
      <c r="I10" s="275"/>
      <c r="J10" s="123"/>
      <c r="K10" s="17"/>
      <c r="L10" s="17"/>
      <c r="M10" s="239"/>
      <c r="N10" s="239"/>
      <c r="O10" s="239"/>
      <c r="P10" s="239"/>
      <c r="Q10" s="264"/>
      <c r="S10" s="65">
        <f t="shared" si="48"/>
        <v>8</v>
      </c>
      <c r="T10" s="263"/>
      <c r="U10" s="275"/>
      <c r="V10" s="275"/>
      <c r="W10" s="275"/>
      <c r="X10" s="234"/>
      <c r="Y10" s="157"/>
      <c r="Z10" s="157"/>
      <c r="AA10" s="157"/>
      <c r="AB10" s="157"/>
      <c r="AC10" s="157"/>
      <c r="AD10" s="157"/>
      <c r="AE10" s="234"/>
      <c r="AF10" s="275"/>
      <c r="AG10" s="275"/>
      <c r="AH10" s="275"/>
      <c r="AI10" s="264"/>
      <c r="AK10" s="65">
        <f t="shared" si="49"/>
        <v>8</v>
      </c>
      <c r="AL10" s="263"/>
      <c r="AM10" s="285"/>
      <c r="AN10" s="285"/>
      <c r="AO10" s="234"/>
      <c r="AP10" s="355"/>
      <c r="AQ10" s="116"/>
      <c r="AR10" s="116"/>
      <c r="AS10" s="116"/>
      <c r="AT10" s="116"/>
      <c r="AU10" s="116"/>
      <c r="AV10" s="116"/>
      <c r="AW10" s="234"/>
      <c r="AX10" s="234"/>
      <c r="AY10" s="285"/>
      <c r="AZ10" s="285"/>
      <c r="BA10" s="264"/>
      <c r="BC10" s="65">
        <f t="shared" si="50"/>
        <v>8</v>
      </c>
      <c r="BD10" s="263"/>
      <c r="BE10" s="234"/>
      <c r="BF10" s="285"/>
      <c r="BG10" s="285"/>
      <c r="BH10" s="136"/>
      <c r="BI10" s="40"/>
      <c r="BJ10" s="136"/>
      <c r="BK10" s="136"/>
      <c r="BL10" s="136"/>
      <c r="BM10" s="136"/>
      <c r="BN10" s="136"/>
      <c r="BO10" s="353"/>
      <c r="BP10" s="353"/>
      <c r="BQ10" s="353"/>
      <c r="BR10" s="353"/>
      <c r="BS10" s="411"/>
      <c r="BT10" s="412"/>
      <c r="BU10" s="353"/>
      <c r="BV10" s="353"/>
      <c r="BW10" s="353"/>
      <c r="BX10" s="353"/>
      <c r="BY10" s="136"/>
      <c r="BZ10" s="136"/>
      <c r="CA10" s="136"/>
      <c r="CB10" s="136"/>
      <c r="CC10" s="136"/>
      <c r="CD10" s="40"/>
      <c r="CE10" s="136"/>
      <c r="CF10" s="285"/>
      <c r="CG10" s="285"/>
      <c r="CH10" s="234"/>
      <c r="CI10" s="264"/>
    </row>
    <row r="11" spans="1:88" x14ac:dyDescent="0.25">
      <c r="A11" s="65">
        <f t="shared" si="47"/>
        <v>6</v>
      </c>
      <c r="B11" s="263"/>
      <c r="C11" s="239"/>
      <c r="D11" s="17"/>
      <c r="E11" s="17"/>
      <c r="F11" s="17"/>
      <c r="G11" s="123"/>
      <c r="H11" s="123"/>
      <c r="I11" s="123"/>
      <c r="J11" s="123"/>
      <c r="K11" s="123"/>
      <c r="L11" s="17"/>
      <c r="M11" s="17"/>
      <c r="N11" s="17"/>
      <c r="O11" s="17"/>
      <c r="P11" s="239"/>
      <c r="Q11" s="264"/>
      <c r="S11" s="65">
        <f t="shared" si="48"/>
        <v>9</v>
      </c>
      <c r="T11" s="263"/>
      <c r="U11" s="275"/>
      <c r="V11" s="123"/>
      <c r="W11" s="123"/>
      <c r="X11" s="123"/>
      <c r="Y11" s="123"/>
      <c r="Z11" s="123"/>
      <c r="AA11" s="157"/>
      <c r="AB11" s="157"/>
      <c r="AC11" s="123"/>
      <c r="AD11" s="123"/>
      <c r="AE11" s="123"/>
      <c r="AF11" s="123"/>
      <c r="AG11" s="123"/>
      <c r="AH11" s="275"/>
      <c r="AI11" s="264"/>
      <c r="AK11" s="65">
        <f t="shared" si="49"/>
        <v>9</v>
      </c>
      <c r="AL11" s="263"/>
      <c r="AM11" s="275"/>
      <c r="AN11" s="123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23"/>
      <c r="AZ11" s="275"/>
      <c r="BA11" s="264"/>
      <c r="BC11" s="65">
        <f t="shared" si="50"/>
        <v>9</v>
      </c>
      <c r="BD11" s="263"/>
      <c r="BE11" s="234"/>
      <c r="BF11" s="157"/>
      <c r="BG11" s="157"/>
      <c r="BH11" s="353"/>
      <c r="BI11" s="40"/>
      <c r="BJ11" s="136"/>
      <c r="BK11" s="136"/>
      <c r="BL11" s="136"/>
      <c r="BM11" s="136"/>
      <c r="BN11" s="136"/>
      <c r="BO11" s="136"/>
      <c r="BP11" s="136"/>
      <c r="BQ11" s="136"/>
      <c r="BR11" s="136"/>
      <c r="BS11" s="215"/>
      <c r="BT11" s="410"/>
      <c r="BU11" s="136"/>
      <c r="BV11" s="136"/>
      <c r="BW11" s="136"/>
      <c r="BX11" s="136"/>
      <c r="BY11" s="136"/>
      <c r="BZ11" s="136"/>
      <c r="CA11" s="136"/>
      <c r="CB11" s="136"/>
      <c r="CC11" s="136"/>
      <c r="CD11" s="40"/>
      <c r="CE11" s="353"/>
      <c r="CF11" s="157"/>
      <c r="CG11" s="157"/>
      <c r="CH11" s="234"/>
      <c r="CI11" s="264"/>
    </row>
    <row r="12" spans="1:88" x14ac:dyDescent="0.25">
      <c r="A12" s="65">
        <f t="shared" si="47"/>
        <v>5</v>
      </c>
      <c r="B12" s="263"/>
      <c r="C12" s="239"/>
      <c r="D12" s="239"/>
      <c r="E12" s="239"/>
      <c r="F12" s="239"/>
      <c r="G12" s="182"/>
      <c r="H12" s="182"/>
      <c r="I12" s="182"/>
      <c r="J12" s="182"/>
      <c r="K12" s="182"/>
      <c r="L12" s="239"/>
      <c r="M12" s="239"/>
      <c r="N12" s="239"/>
      <c r="O12" s="239"/>
      <c r="P12" s="239"/>
      <c r="Q12" s="264"/>
      <c r="S12" s="65">
        <f t="shared" si="48"/>
        <v>10</v>
      </c>
      <c r="T12" s="263"/>
      <c r="U12" s="275"/>
      <c r="V12" s="275"/>
      <c r="W12" s="275"/>
      <c r="X12" s="275"/>
      <c r="Y12" s="275"/>
      <c r="Z12" s="275"/>
      <c r="AA12" s="285"/>
      <c r="AB12" s="285"/>
      <c r="AC12" s="275"/>
      <c r="AD12" s="275"/>
      <c r="AE12" s="275"/>
      <c r="AF12" s="275"/>
      <c r="AG12" s="275"/>
      <c r="AH12" s="275"/>
      <c r="AI12" s="264"/>
      <c r="AK12" s="65">
        <f t="shared" si="49"/>
        <v>10</v>
      </c>
      <c r="AL12" s="263"/>
      <c r="AM12" s="275"/>
      <c r="AN12" s="275"/>
      <c r="AO12" s="275"/>
      <c r="AP12" s="234"/>
      <c r="AQ12" s="234"/>
      <c r="AR12" s="234"/>
      <c r="AS12" s="234"/>
      <c r="AT12" s="234"/>
      <c r="AU12" s="234"/>
      <c r="AV12" s="234"/>
      <c r="AW12" s="234"/>
      <c r="AX12" s="275"/>
      <c r="AY12" s="275"/>
      <c r="AZ12" s="275"/>
      <c r="BA12" s="264"/>
      <c r="BC12" s="65">
        <f t="shared" si="50"/>
        <v>10</v>
      </c>
      <c r="BD12" s="263"/>
      <c r="BE12" s="239"/>
      <c r="BF12" s="234"/>
      <c r="BG12" s="234"/>
      <c r="BH12" s="17"/>
      <c r="BI12" s="40"/>
      <c r="BJ12" s="136"/>
      <c r="BK12" s="136"/>
      <c r="BL12" s="136"/>
      <c r="BM12" s="136"/>
      <c r="BN12" s="136"/>
      <c r="BO12" s="353"/>
      <c r="BP12" s="353"/>
      <c r="BQ12" s="353"/>
      <c r="BR12" s="353"/>
      <c r="BS12" s="411"/>
      <c r="BT12" s="412"/>
      <c r="BU12" s="353"/>
      <c r="BV12" s="353"/>
      <c r="BW12" s="353"/>
      <c r="BX12" s="353"/>
      <c r="BY12" s="136"/>
      <c r="BZ12" s="136"/>
      <c r="CA12" s="136"/>
      <c r="CB12" s="136"/>
      <c r="CC12" s="136"/>
      <c r="CD12" s="40"/>
      <c r="CE12" s="17"/>
      <c r="CF12" s="234"/>
      <c r="CG12" s="234"/>
      <c r="CH12" s="239"/>
      <c r="CI12" s="264"/>
    </row>
    <row r="13" spans="1:88" x14ac:dyDescent="0.25">
      <c r="A13" s="65">
        <f t="shared" si="47"/>
        <v>4</v>
      </c>
      <c r="B13" s="263"/>
      <c r="C13" s="239"/>
      <c r="D13" s="239"/>
      <c r="E13" s="239"/>
      <c r="F13" s="239"/>
      <c r="G13" s="123"/>
      <c r="H13" s="123"/>
      <c r="I13" s="123"/>
      <c r="J13" s="123"/>
      <c r="K13" s="123"/>
      <c r="L13" s="239"/>
      <c r="M13" s="239"/>
      <c r="N13" s="239"/>
      <c r="O13" s="239"/>
      <c r="P13" s="239"/>
      <c r="Q13" s="264"/>
      <c r="S13" s="65">
        <f t="shared" si="48"/>
        <v>11</v>
      </c>
      <c r="T13" s="263"/>
      <c r="U13" s="275"/>
      <c r="V13" s="275"/>
      <c r="W13" s="275"/>
      <c r="X13" s="275"/>
      <c r="Y13" s="275"/>
      <c r="Z13" s="275"/>
      <c r="AA13" s="234"/>
      <c r="AB13" s="234"/>
      <c r="AC13" s="275"/>
      <c r="AD13" s="275"/>
      <c r="AE13" s="275"/>
      <c r="AF13" s="275"/>
      <c r="AG13" s="275"/>
      <c r="AH13" s="275"/>
      <c r="AI13" s="264"/>
      <c r="AK13" s="65">
        <f t="shared" si="49"/>
        <v>11</v>
      </c>
      <c r="AL13" s="263"/>
      <c r="AM13" s="275"/>
      <c r="AN13" s="275"/>
      <c r="AO13" s="275"/>
      <c r="AP13" s="234"/>
      <c r="AQ13" s="234"/>
      <c r="AR13" s="234"/>
      <c r="AS13" s="234"/>
      <c r="AT13" s="355"/>
      <c r="AU13" s="234"/>
      <c r="AV13" s="234"/>
      <c r="AW13" s="234"/>
      <c r="AX13" s="275"/>
      <c r="AY13" s="275"/>
      <c r="AZ13" s="275"/>
      <c r="BA13" s="264"/>
      <c r="BC13" s="65">
        <f t="shared" si="50"/>
        <v>11</v>
      </c>
      <c r="BD13" s="263"/>
      <c r="BE13" s="239"/>
      <c r="BF13" s="239"/>
      <c r="BG13" s="239"/>
      <c r="BH13" s="239"/>
      <c r="BI13" s="72"/>
      <c r="BJ13" s="136"/>
      <c r="BK13" s="136"/>
      <c r="BL13" s="136"/>
      <c r="BM13" s="136"/>
      <c r="BN13" s="136"/>
      <c r="BO13" s="136"/>
      <c r="BP13" s="136"/>
      <c r="BQ13" s="136"/>
      <c r="BR13" s="353"/>
      <c r="BS13" s="411"/>
      <c r="BT13" s="412"/>
      <c r="BU13" s="353"/>
      <c r="BV13" s="136"/>
      <c r="BW13" s="136"/>
      <c r="BX13" s="136"/>
      <c r="BY13" s="136"/>
      <c r="BZ13" s="136"/>
      <c r="CA13" s="136"/>
      <c r="CB13" s="136"/>
      <c r="CC13" s="136"/>
      <c r="CD13" s="72"/>
      <c r="CE13" s="239"/>
      <c r="CF13" s="239"/>
      <c r="CG13" s="239"/>
      <c r="CH13" s="239"/>
      <c r="CI13" s="264"/>
    </row>
    <row r="14" spans="1:88" x14ac:dyDescent="0.25">
      <c r="A14" s="65">
        <f t="shared" si="47"/>
        <v>3</v>
      </c>
      <c r="B14" s="263"/>
      <c r="C14" s="239"/>
      <c r="D14" s="239"/>
      <c r="E14" s="239"/>
      <c r="F14" s="239"/>
      <c r="G14" s="17"/>
      <c r="H14" s="123"/>
      <c r="I14" s="123"/>
      <c r="J14" s="123"/>
      <c r="K14" s="17"/>
      <c r="L14" s="239"/>
      <c r="M14" s="239"/>
      <c r="N14" s="239"/>
      <c r="O14" s="239"/>
      <c r="P14" s="239"/>
      <c r="Q14" s="264"/>
      <c r="S14" s="65">
        <f t="shared" si="48"/>
        <v>12</v>
      </c>
      <c r="T14" s="263"/>
      <c r="U14" s="275"/>
      <c r="V14" s="275"/>
      <c r="W14" s="275"/>
      <c r="X14" s="275"/>
      <c r="Y14" s="275"/>
      <c r="Z14" s="275"/>
      <c r="AA14" s="275"/>
      <c r="AB14" s="275"/>
      <c r="AC14" s="275"/>
      <c r="AD14" s="275"/>
      <c r="AE14" s="275"/>
      <c r="AF14" s="275"/>
      <c r="AG14" s="275"/>
      <c r="AH14" s="275"/>
      <c r="AI14" s="264"/>
      <c r="AK14" s="65">
        <f t="shared" si="49"/>
        <v>12</v>
      </c>
      <c r="AL14" s="263"/>
      <c r="AM14" s="275"/>
      <c r="AN14" s="275"/>
      <c r="AO14" s="275"/>
      <c r="AP14" s="275"/>
      <c r="AQ14" s="275"/>
      <c r="AR14" s="234"/>
      <c r="AS14" s="234"/>
      <c r="AT14" s="234"/>
      <c r="AU14" s="234"/>
      <c r="AV14" s="275"/>
      <c r="AW14" s="275"/>
      <c r="AX14" s="275"/>
      <c r="AY14" s="275"/>
      <c r="AZ14" s="275"/>
      <c r="BA14" s="264"/>
      <c r="BC14" s="65">
        <f t="shared" si="50"/>
        <v>12</v>
      </c>
      <c r="BD14" s="263"/>
      <c r="BE14" s="239"/>
      <c r="BF14" s="239"/>
      <c r="BG14" s="239"/>
      <c r="BI14" s="127"/>
      <c r="BJ14" s="353"/>
      <c r="BK14" s="353"/>
      <c r="BL14" s="353"/>
      <c r="BM14" s="353"/>
      <c r="BN14" s="353"/>
      <c r="BO14" s="353"/>
      <c r="BP14" s="353"/>
      <c r="BQ14" s="353"/>
      <c r="BR14" s="353"/>
      <c r="BS14" s="411"/>
      <c r="BT14" s="412"/>
      <c r="BU14" s="353"/>
      <c r="BV14" s="353"/>
      <c r="BW14" s="353"/>
      <c r="BX14" s="353"/>
      <c r="BY14" s="353"/>
      <c r="BZ14" s="353"/>
      <c r="CA14" s="353"/>
      <c r="CB14" s="353"/>
      <c r="CC14" s="353"/>
      <c r="CD14" s="72"/>
      <c r="CE14" s="239"/>
      <c r="CF14" s="239"/>
      <c r="CG14" s="239"/>
      <c r="CH14" s="239"/>
      <c r="CI14" s="264"/>
    </row>
    <row r="15" spans="1:88" x14ac:dyDescent="0.25">
      <c r="A15" s="65">
        <f t="shared" si="47"/>
        <v>2</v>
      </c>
      <c r="B15" s="263"/>
      <c r="C15" s="239"/>
      <c r="D15" s="239"/>
      <c r="E15" s="239"/>
      <c r="F15" s="239"/>
      <c r="G15" s="239"/>
      <c r="H15" s="275"/>
      <c r="I15" s="275"/>
      <c r="J15" s="275"/>
      <c r="K15" s="239"/>
      <c r="L15" s="239"/>
      <c r="M15" s="239"/>
      <c r="N15" s="239"/>
      <c r="O15" s="239"/>
      <c r="P15" s="239"/>
      <c r="Q15" s="264"/>
      <c r="S15" s="65">
        <f t="shared" si="48"/>
        <v>13</v>
      </c>
      <c r="T15" s="263"/>
      <c r="U15" s="239"/>
      <c r="V15" s="275"/>
      <c r="W15" s="275"/>
      <c r="X15" s="275"/>
      <c r="Y15" s="275"/>
      <c r="Z15" s="275"/>
      <c r="AA15" s="275"/>
      <c r="AB15" s="275"/>
      <c r="AC15" s="275"/>
      <c r="AD15" s="275"/>
      <c r="AE15" s="275"/>
      <c r="AF15" s="275"/>
      <c r="AG15" s="275"/>
      <c r="AH15" s="239"/>
      <c r="AI15" s="264"/>
      <c r="AK15" s="65">
        <f t="shared" si="49"/>
        <v>13</v>
      </c>
      <c r="AL15" s="263"/>
      <c r="AM15" s="239"/>
      <c r="AN15" s="275"/>
      <c r="AO15" s="275"/>
      <c r="AP15" s="275"/>
      <c r="AQ15" s="275"/>
      <c r="AR15" s="275"/>
      <c r="AS15" s="285"/>
      <c r="AT15" s="285"/>
      <c r="AU15" s="275"/>
      <c r="AV15" s="275"/>
      <c r="AW15" s="275"/>
      <c r="AX15" s="275"/>
      <c r="AY15" s="275"/>
      <c r="AZ15" s="239"/>
      <c r="BA15" s="264"/>
      <c r="BC15" s="65">
        <f t="shared" si="50"/>
        <v>13</v>
      </c>
      <c r="BD15" s="263"/>
      <c r="BE15" s="239"/>
      <c r="BF15" s="239"/>
      <c r="BG15" s="239"/>
      <c r="BH15" s="239"/>
      <c r="BI15" s="239"/>
      <c r="BJ15" s="353"/>
      <c r="BK15" s="353"/>
      <c r="BL15" s="353"/>
      <c r="BM15" s="353"/>
      <c r="BN15" s="353"/>
      <c r="BO15" s="353"/>
      <c r="BP15" s="353"/>
      <c r="BQ15" s="353"/>
      <c r="BR15" s="353"/>
      <c r="BS15" s="411"/>
      <c r="BT15" s="412"/>
      <c r="BU15" s="353"/>
      <c r="BV15" s="353"/>
      <c r="BW15" s="353"/>
      <c r="BX15" s="353"/>
      <c r="BY15" s="353"/>
      <c r="BZ15" s="353"/>
      <c r="CA15" s="353"/>
      <c r="CB15" s="353"/>
      <c r="CC15" s="353"/>
      <c r="CF15" s="239"/>
      <c r="CG15" s="239"/>
      <c r="CH15" s="239"/>
      <c r="CI15" s="264"/>
    </row>
    <row r="16" spans="1:88" x14ac:dyDescent="0.25">
      <c r="A16" s="65">
        <f>+A17+1</f>
        <v>1</v>
      </c>
      <c r="B16" s="16"/>
      <c r="C16" s="17"/>
      <c r="D16" s="239"/>
      <c r="E16" s="239"/>
      <c r="F16" s="239"/>
      <c r="G16" s="239"/>
      <c r="H16" s="239"/>
      <c r="I16" s="275"/>
      <c r="J16" s="239"/>
      <c r="K16" s="239"/>
      <c r="L16" s="17"/>
      <c r="M16" s="239"/>
      <c r="N16" s="239"/>
      <c r="O16" s="239"/>
      <c r="P16" s="17"/>
      <c r="Q16" s="26"/>
      <c r="S16" s="65">
        <f t="shared" si="48"/>
        <v>14</v>
      </c>
      <c r="T16" s="16"/>
      <c r="U16" s="17"/>
      <c r="V16" s="239"/>
      <c r="W16" s="275"/>
      <c r="X16" s="275"/>
      <c r="Y16" s="123"/>
      <c r="Z16" s="123"/>
      <c r="AA16" s="123"/>
      <c r="AB16" s="123"/>
      <c r="AC16" s="123"/>
      <c r="AD16" s="123"/>
      <c r="AE16" s="275"/>
      <c r="AF16" s="275"/>
      <c r="AG16" s="239"/>
      <c r="AH16" s="17"/>
      <c r="AI16" s="26"/>
      <c r="AK16" s="65">
        <f t="shared" si="49"/>
        <v>14</v>
      </c>
      <c r="AL16" s="16"/>
      <c r="AM16" s="17"/>
      <c r="AN16" s="239"/>
      <c r="AO16" s="275"/>
      <c r="AP16" s="275"/>
      <c r="AQ16" s="123"/>
      <c r="AR16" s="123"/>
      <c r="AS16" s="157"/>
      <c r="AT16" s="157"/>
      <c r="AU16" s="123"/>
      <c r="AV16" s="123"/>
      <c r="AW16" s="275"/>
      <c r="AX16" s="275"/>
      <c r="AY16" s="239"/>
      <c r="AZ16" s="17"/>
      <c r="BA16" s="26"/>
      <c r="BC16" s="65">
        <f t="shared" si="50"/>
        <v>14</v>
      </c>
      <c r="BD16" s="16"/>
      <c r="BE16" s="17"/>
      <c r="BF16" s="239"/>
      <c r="BG16" s="239"/>
      <c r="BH16" s="239"/>
      <c r="BI16" s="239"/>
      <c r="BJ16" s="353"/>
      <c r="BK16" s="353"/>
      <c r="BL16" s="353"/>
      <c r="BM16" s="353"/>
      <c r="BN16" s="353"/>
      <c r="BO16" s="353"/>
      <c r="BP16" s="353"/>
      <c r="BQ16" s="353"/>
      <c r="BR16" s="353"/>
      <c r="BS16" s="411"/>
      <c r="BT16" s="412"/>
      <c r="BU16" s="353"/>
      <c r="BV16" s="353"/>
      <c r="BW16" s="353"/>
      <c r="BX16" s="353"/>
      <c r="BY16" s="353"/>
      <c r="BZ16" s="353"/>
      <c r="CA16" s="353"/>
      <c r="CB16" s="353"/>
      <c r="CC16" s="353"/>
      <c r="CD16" s="239"/>
      <c r="CE16" s="239"/>
      <c r="CF16" s="239"/>
      <c r="CG16" s="239"/>
      <c r="CH16" s="17"/>
      <c r="CI16" s="26"/>
    </row>
    <row r="17" spans="1:87" x14ac:dyDescent="0.25">
      <c r="A17" s="65">
        <v>0</v>
      </c>
      <c r="B17" s="32"/>
      <c r="C17" s="22"/>
      <c r="D17" s="22"/>
      <c r="E17" s="22"/>
      <c r="F17" s="22"/>
      <c r="G17" s="266"/>
      <c r="H17" s="266"/>
      <c r="I17" s="297"/>
      <c r="J17" s="266"/>
      <c r="K17" s="266"/>
      <c r="L17" s="22"/>
      <c r="M17" s="22"/>
      <c r="N17" s="22"/>
      <c r="O17" s="22"/>
      <c r="P17" s="22"/>
      <c r="Q17" s="33"/>
      <c r="S17" s="65">
        <f t="shared" si="48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65">
        <f t="shared" si="49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f t="shared" si="50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  <c r="BT17" s="3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33"/>
    </row>
    <row r="18" spans="1:87" x14ac:dyDescent="0.25">
      <c r="A18" s="237"/>
      <c r="B18" s="65"/>
      <c r="C18" s="65"/>
      <c r="D18" s="65"/>
      <c r="E18" s="65"/>
      <c r="F18" s="65"/>
      <c r="G18" s="65"/>
      <c r="H18" s="65"/>
      <c r="I18" s="237"/>
      <c r="J18" s="65"/>
      <c r="K18" s="65"/>
      <c r="L18" s="65"/>
      <c r="M18" s="65"/>
      <c r="N18" s="65"/>
      <c r="O18" s="65"/>
      <c r="P18" s="65"/>
      <c r="Q18" s="65"/>
      <c r="R18" s="237"/>
      <c r="S18" s="237" t="s">
        <v>395</v>
      </c>
      <c r="AK18" s="237" t="s">
        <v>395</v>
      </c>
      <c r="BC18" s="237" t="s">
        <v>395</v>
      </c>
    </row>
    <row r="19" spans="1:87" x14ac:dyDescent="0.25">
      <c r="A19" s="237"/>
      <c r="B19" s="65">
        <v>0</v>
      </c>
      <c r="C19" s="65">
        <f t="shared" ref="C19" si="51">B19+1</f>
        <v>1</v>
      </c>
      <c r="D19" s="65">
        <f t="shared" ref="D19" si="52">C19+1</f>
        <v>2</v>
      </c>
      <c r="E19" s="65">
        <f t="shared" ref="E19" si="53">D19+1</f>
        <v>3</v>
      </c>
      <c r="F19" s="65">
        <f t="shared" ref="F19" si="54">E19+1</f>
        <v>4</v>
      </c>
      <c r="G19" s="65">
        <f t="shared" ref="G19" si="55">F19+1</f>
        <v>5</v>
      </c>
      <c r="H19" s="65">
        <f t="shared" ref="H19" si="56">G19+1</f>
        <v>6</v>
      </c>
      <c r="I19" s="409" t="s">
        <v>394</v>
      </c>
      <c r="J19" s="237"/>
      <c r="K19" s="65">
        <v>0</v>
      </c>
      <c r="L19" s="65">
        <f t="shared" ref="L19" si="57">K19+1</f>
        <v>1</v>
      </c>
      <c r="M19" s="65">
        <f t="shared" ref="M19" si="58">L19+1</f>
        <v>2</v>
      </c>
      <c r="N19" s="65">
        <f t="shared" ref="N19" si="59">M19+1</f>
        <v>3</v>
      </c>
      <c r="O19" s="65">
        <f t="shared" ref="O19" si="60">N19+1</f>
        <v>4</v>
      </c>
      <c r="P19" s="65">
        <f t="shared" ref="P19" si="61">O19+1</f>
        <v>5</v>
      </c>
      <c r="Q19" s="65">
        <f t="shared" ref="Q19" si="62">P19+1</f>
        <v>6</v>
      </c>
      <c r="R19" s="409" t="s">
        <v>394</v>
      </c>
      <c r="S19" s="237"/>
      <c r="T19" s="65">
        <v>0</v>
      </c>
      <c r="U19" s="65">
        <f t="shared" ref="U19" si="63">T19+1</f>
        <v>1</v>
      </c>
      <c r="V19" s="65">
        <f t="shared" ref="V19" si="64">U19+1</f>
        <v>2</v>
      </c>
      <c r="W19" s="65">
        <f t="shared" ref="W19" si="65">V19+1</f>
        <v>3</v>
      </c>
      <c r="X19" s="65">
        <f t="shared" ref="X19" si="66">W19+1</f>
        <v>4</v>
      </c>
      <c r="Y19" s="65">
        <f t="shared" ref="Y19" si="67">X19+1</f>
        <v>5</v>
      </c>
      <c r="Z19" s="65">
        <f t="shared" ref="Z19" si="68">Y19+1</f>
        <v>6</v>
      </c>
      <c r="AA19" s="409" t="s">
        <v>394</v>
      </c>
      <c r="AB19" s="237"/>
      <c r="AC19" s="65">
        <v>0</v>
      </c>
      <c r="AD19" s="65">
        <f t="shared" ref="AD19" si="69">AC19+1</f>
        <v>1</v>
      </c>
      <c r="AE19" s="65">
        <f t="shared" ref="AE19" si="70">AD19+1</f>
        <v>2</v>
      </c>
      <c r="AF19" s="65">
        <f t="shared" ref="AF19" si="71">AE19+1</f>
        <v>3</v>
      </c>
      <c r="AG19" s="65">
        <f t="shared" ref="AG19" si="72">AF19+1</f>
        <v>4</v>
      </c>
      <c r="AH19" s="65">
        <f t="shared" ref="AH19" si="73">AG19+1</f>
        <v>5</v>
      </c>
      <c r="AI19" s="65">
        <f t="shared" ref="AI19" si="74">AH19+1</f>
        <v>6</v>
      </c>
      <c r="AJ19" s="409" t="s">
        <v>394</v>
      </c>
      <c r="AK19" s="237"/>
      <c r="AL19" s="65">
        <v>0</v>
      </c>
      <c r="AM19" s="65">
        <f t="shared" ref="AM19" si="75">AL19+1</f>
        <v>1</v>
      </c>
      <c r="AN19" s="65">
        <f t="shared" ref="AN19" si="76">AM19+1</f>
        <v>2</v>
      </c>
      <c r="AO19" s="65">
        <f t="shared" ref="AO19" si="77">AN19+1</f>
        <v>3</v>
      </c>
      <c r="AP19" s="65">
        <f t="shared" ref="AP19" si="78">AO19+1</f>
        <v>4</v>
      </c>
      <c r="AQ19" s="65">
        <f t="shared" ref="AQ19" si="79">AP19+1</f>
        <v>5</v>
      </c>
      <c r="AR19" s="65">
        <f t="shared" ref="AR19" si="80">AQ19+1</f>
        <v>6</v>
      </c>
      <c r="AS19" s="409" t="s">
        <v>394</v>
      </c>
      <c r="AT19" s="237"/>
      <c r="AU19" s="65">
        <v>0</v>
      </c>
      <c r="AV19" s="65">
        <f t="shared" ref="AV19" si="81">AU19+1</f>
        <v>1</v>
      </c>
      <c r="AW19" s="65">
        <f t="shared" ref="AW19" si="82">AV19+1</f>
        <v>2</v>
      </c>
      <c r="AX19" s="65">
        <f t="shared" ref="AX19" si="83">AW19+1</f>
        <v>3</v>
      </c>
      <c r="AY19" s="65">
        <f t="shared" ref="AY19" si="84">AX19+1</f>
        <v>4</v>
      </c>
      <c r="AZ19" s="65">
        <f t="shared" ref="AZ19" si="85">AY19+1</f>
        <v>5</v>
      </c>
      <c r="BA19" s="65">
        <f t="shared" ref="BA19" si="86">AZ19+1</f>
        <v>6</v>
      </c>
      <c r="BB19" s="409" t="s">
        <v>394</v>
      </c>
      <c r="BC19" s="237"/>
      <c r="BD19" s="65">
        <v>0</v>
      </c>
      <c r="BE19" s="65">
        <f t="shared" ref="BE19" si="87">BD19+1</f>
        <v>1</v>
      </c>
      <c r="BF19" s="65">
        <f t="shared" ref="BF19" si="88">BE19+1</f>
        <v>2</v>
      </c>
      <c r="BG19" s="65">
        <f t="shared" ref="BG19" si="89">BF19+1</f>
        <v>3</v>
      </c>
      <c r="BH19" s="65">
        <f t="shared" ref="BH19" si="90">BG19+1</f>
        <v>4</v>
      </c>
      <c r="BI19" s="65">
        <f t="shared" ref="BI19" si="91">BH19+1</f>
        <v>5</v>
      </c>
      <c r="BJ19" s="65">
        <f t="shared" ref="BJ19" si="92">BI19+1</f>
        <v>6</v>
      </c>
      <c r="BK19" s="65">
        <f t="shared" ref="BK19" si="93">BJ19+1</f>
        <v>7</v>
      </c>
      <c r="BL19" s="65">
        <f t="shared" ref="BL19" si="94">BK19+1</f>
        <v>8</v>
      </c>
      <c r="BM19" s="65">
        <f t="shared" ref="BM19" si="95">BL19+1</f>
        <v>9</v>
      </c>
      <c r="BN19" s="65">
        <f t="shared" ref="BN19" si="96">BM19+1</f>
        <v>10</v>
      </c>
      <c r="BO19" s="65">
        <f t="shared" ref="BO19" si="97">BN19+1</f>
        <v>11</v>
      </c>
      <c r="BP19" s="65">
        <f t="shared" ref="BP19" si="98">BO19+1</f>
        <v>12</v>
      </c>
      <c r="BQ19" s="65">
        <f t="shared" ref="BQ19" si="99">BP19+1</f>
        <v>13</v>
      </c>
      <c r="BR19" s="65">
        <f t="shared" ref="BR19" si="100">BQ19+1</f>
        <v>14</v>
      </c>
      <c r="BS19" s="65">
        <f t="shared" ref="BS19" si="101">BR19+1</f>
        <v>15</v>
      </c>
    </row>
    <row r="20" spans="1:87" x14ac:dyDescent="0.25">
      <c r="A20" s="65">
        <v>0</v>
      </c>
      <c r="B20" s="260"/>
      <c r="C20" s="261"/>
      <c r="D20" s="261"/>
      <c r="E20" s="261"/>
      <c r="F20" s="261"/>
      <c r="G20" s="261"/>
      <c r="H20" s="261"/>
      <c r="I20" s="239"/>
      <c r="J20" s="65">
        <v>0</v>
      </c>
      <c r="K20" s="260"/>
      <c r="L20" s="261"/>
      <c r="M20" s="261"/>
      <c r="N20" s="261"/>
      <c r="O20" s="261"/>
      <c r="P20" s="261"/>
      <c r="Q20" s="261"/>
      <c r="R20" s="239"/>
      <c r="S20" s="65">
        <v>0</v>
      </c>
      <c r="T20" s="260"/>
      <c r="U20" s="261"/>
      <c r="V20" s="261"/>
      <c r="W20" s="261"/>
      <c r="X20" s="261"/>
      <c r="Y20" s="261"/>
      <c r="Z20" s="261"/>
      <c r="AA20" s="239"/>
      <c r="AB20" s="65">
        <v>0</v>
      </c>
      <c r="AC20" s="260"/>
      <c r="AD20" s="261"/>
      <c r="AE20" s="261"/>
      <c r="AF20" s="261"/>
      <c r="AG20" s="261"/>
      <c r="AH20" s="261"/>
      <c r="AI20" s="261"/>
      <c r="AJ20" s="239"/>
      <c r="AK20" s="65">
        <v>0</v>
      </c>
      <c r="AL20" s="260"/>
      <c r="AM20" s="261"/>
      <c r="AN20" s="261"/>
      <c r="AO20" s="261"/>
      <c r="AP20" s="261"/>
      <c r="AQ20" s="261"/>
      <c r="AR20" s="261"/>
      <c r="AS20" s="239"/>
      <c r="AT20" s="65">
        <v>0</v>
      </c>
      <c r="AU20" s="260"/>
      <c r="AV20" s="261"/>
      <c r="AW20" s="261"/>
      <c r="AX20" s="261"/>
      <c r="AY20" s="261"/>
      <c r="AZ20" s="261"/>
      <c r="BA20" s="261"/>
      <c r="BB20" s="239"/>
      <c r="BC20" s="65">
        <f t="shared" ref="BC20:BC33" si="102">BC21+1</f>
        <v>15</v>
      </c>
      <c r="BD20" s="260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1"/>
      <c r="BP20" s="261"/>
      <c r="BQ20" s="261"/>
      <c r="BR20" s="261"/>
      <c r="BS20" s="262"/>
    </row>
    <row r="21" spans="1:87" x14ac:dyDescent="0.25">
      <c r="A21" s="65">
        <f>A20+1</f>
        <v>1</v>
      </c>
      <c r="B21" s="263"/>
      <c r="C21" s="239"/>
      <c r="D21" s="239"/>
      <c r="E21" s="239"/>
      <c r="F21" s="239"/>
      <c r="G21" s="239"/>
      <c r="H21" s="239"/>
      <c r="I21" s="239"/>
      <c r="J21" s="65">
        <f>J20+1</f>
        <v>1</v>
      </c>
      <c r="K21" s="263"/>
      <c r="L21" s="239"/>
      <c r="M21" s="239"/>
      <c r="N21" s="239"/>
      <c r="O21" s="239"/>
      <c r="P21" s="239"/>
      <c r="Q21" s="239"/>
      <c r="R21" s="239"/>
      <c r="S21" s="65">
        <f>S20+1</f>
        <v>1</v>
      </c>
      <c r="T21" s="263"/>
      <c r="U21" s="239"/>
      <c r="V21" s="239"/>
      <c r="W21" s="239"/>
      <c r="X21" s="239"/>
      <c r="Y21" s="239"/>
      <c r="Z21" s="239"/>
      <c r="AA21" s="239"/>
      <c r="AB21" s="65">
        <f>AB20+1</f>
        <v>1</v>
      </c>
      <c r="AC21" s="263"/>
      <c r="AD21" s="239"/>
      <c r="AE21" s="234"/>
      <c r="AF21" s="234"/>
      <c r="AG21" s="234"/>
      <c r="AH21" s="239"/>
      <c r="AI21" s="239"/>
      <c r="AJ21" s="239"/>
      <c r="AK21" s="65">
        <f>AK20+1</f>
        <v>1</v>
      </c>
      <c r="AL21" s="263"/>
      <c r="AM21" s="239"/>
      <c r="AN21" s="239"/>
      <c r="AO21" s="239"/>
      <c r="AP21" s="239"/>
      <c r="AQ21" s="239"/>
      <c r="AR21" s="239"/>
      <c r="AS21" s="239"/>
      <c r="AT21" s="65">
        <f>AT20+1</f>
        <v>1</v>
      </c>
      <c r="AU21" s="263"/>
      <c r="AV21" s="239"/>
      <c r="AW21" s="239"/>
      <c r="AX21" s="239"/>
      <c r="AY21" s="239"/>
      <c r="AZ21" s="239"/>
      <c r="BA21" s="239"/>
      <c r="BB21" s="239"/>
      <c r="BC21" s="65">
        <f t="shared" si="102"/>
        <v>14</v>
      </c>
      <c r="BD21" s="263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39"/>
      <c r="BP21" s="239"/>
      <c r="BQ21" s="239"/>
      <c r="BR21" s="239"/>
      <c r="BS21" s="264"/>
    </row>
    <row r="22" spans="1:87" x14ac:dyDescent="0.25">
      <c r="A22" s="65">
        <f t="shared" ref="A22:A26" si="103">A21+1</f>
        <v>2</v>
      </c>
      <c r="B22" s="263"/>
      <c r="C22" s="239"/>
      <c r="D22" s="239"/>
      <c r="E22" s="239"/>
      <c r="F22" s="239"/>
      <c r="G22" s="239"/>
      <c r="H22" s="239"/>
      <c r="I22" s="239"/>
      <c r="J22" s="65">
        <f t="shared" ref="J22:J26" si="104">J21+1</f>
        <v>2</v>
      </c>
      <c r="K22" s="263"/>
      <c r="L22" s="239"/>
      <c r="M22" s="239"/>
      <c r="N22" s="234"/>
      <c r="O22" s="239"/>
      <c r="P22" s="239"/>
      <c r="Q22" s="239"/>
      <c r="R22" s="239"/>
      <c r="S22" s="65">
        <f t="shared" ref="S22:S26" si="105">S21+1</f>
        <v>2</v>
      </c>
      <c r="T22" s="263"/>
      <c r="U22" s="239"/>
      <c r="V22" s="275"/>
      <c r="W22" s="275"/>
      <c r="X22" s="275"/>
      <c r="Y22" s="239"/>
      <c r="Z22" s="239"/>
      <c r="AA22" s="239"/>
      <c r="AB22" s="65">
        <f t="shared" ref="AB22:AB26" si="106">AB21+1</f>
        <v>2</v>
      </c>
      <c r="AC22" s="263"/>
      <c r="AD22" s="275"/>
      <c r="AE22" s="234"/>
      <c r="AF22" s="234"/>
      <c r="AG22" s="234"/>
      <c r="AH22" s="275"/>
      <c r="AI22" s="239"/>
      <c r="AJ22" s="239"/>
      <c r="AK22" s="65">
        <f t="shared" ref="AK22:AK26" si="107">AK21+1</f>
        <v>2</v>
      </c>
      <c r="AL22" s="263"/>
      <c r="AM22" s="239"/>
      <c r="AN22" s="239"/>
      <c r="AO22" s="239"/>
      <c r="AP22" s="239"/>
      <c r="AQ22" s="239"/>
      <c r="AR22" s="239"/>
      <c r="AS22" s="239"/>
      <c r="AT22" s="65">
        <f t="shared" ref="AT22:AT26" si="108">AT21+1</f>
        <v>2</v>
      </c>
      <c r="AU22" s="263"/>
      <c r="AV22" s="239"/>
      <c r="AW22" s="239"/>
      <c r="AX22" s="239"/>
      <c r="AY22" s="239"/>
      <c r="AZ22" s="239"/>
      <c r="BA22" s="239"/>
      <c r="BB22" s="239"/>
      <c r="BC22" s="65">
        <f t="shared" si="102"/>
        <v>13</v>
      </c>
      <c r="BD22" s="263"/>
      <c r="BE22" s="239"/>
      <c r="BF22" s="239"/>
      <c r="BG22" s="239"/>
      <c r="BH22" s="239"/>
      <c r="BI22" s="353"/>
      <c r="BJ22" s="353"/>
      <c r="BK22" s="353"/>
      <c r="BL22" s="353"/>
      <c r="BM22" s="353"/>
      <c r="BN22" s="353"/>
      <c r="BO22" s="353"/>
      <c r="BP22" s="353"/>
      <c r="BQ22" s="239"/>
      <c r="BR22" s="239"/>
      <c r="BS22" s="264"/>
    </row>
    <row r="23" spans="1:87" x14ac:dyDescent="0.25">
      <c r="A23" s="65">
        <f t="shared" si="103"/>
        <v>3</v>
      </c>
      <c r="B23" s="263"/>
      <c r="C23" s="239"/>
      <c r="D23" s="239"/>
      <c r="E23" s="275"/>
      <c r="F23" s="239"/>
      <c r="G23" s="239"/>
      <c r="H23" s="239"/>
      <c r="I23" s="239"/>
      <c r="J23" s="65">
        <f t="shared" si="104"/>
        <v>3</v>
      </c>
      <c r="K23" s="263"/>
      <c r="L23" s="239"/>
      <c r="M23" s="275"/>
      <c r="N23" s="234"/>
      <c r="O23" s="275"/>
      <c r="P23" s="239"/>
      <c r="Q23" s="239"/>
      <c r="R23" s="239"/>
      <c r="S23" s="65">
        <f t="shared" si="105"/>
        <v>3</v>
      </c>
      <c r="T23" s="263"/>
      <c r="U23" s="239"/>
      <c r="V23" s="275"/>
      <c r="W23" s="275"/>
      <c r="X23" s="275"/>
      <c r="Y23" s="239"/>
      <c r="Z23" s="239"/>
      <c r="AA23" s="239"/>
      <c r="AB23" s="65">
        <f t="shared" si="106"/>
        <v>3</v>
      </c>
      <c r="AC23" s="263"/>
      <c r="AD23" s="275"/>
      <c r="AE23" s="234"/>
      <c r="AF23" s="234"/>
      <c r="AG23" s="234"/>
      <c r="AH23" s="275"/>
      <c r="AI23" s="239"/>
      <c r="AJ23" s="239"/>
      <c r="AK23" s="65">
        <f t="shared" si="107"/>
        <v>3</v>
      </c>
      <c r="AL23" s="263"/>
      <c r="AM23" s="239"/>
      <c r="AN23" s="239"/>
      <c r="AO23" s="239"/>
      <c r="AP23" s="239"/>
      <c r="AQ23" s="239"/>
      <c r="AR23" s="239"/>
      <c r="AS23" s="239"/>
      <c r="AT23" s="65">
        <f t="shared" si="108"/>
        <v>3</v>
      </c>
      <c r="AU23" s="263"/>
      <c r="AV23" s="239"/>
      <c r="AW23" s="239"/>
      <c r="AX23" s="239"/>
      <c r="AY23" s="239"/>
      <c r="AZ23" s="239"/>
      <c r="BA23" s="239"/>
      <c r="BB23" s="239"/>
      <c r="BC23" s="65">
        <f t="shared" si="102"/>
        <v>12</v>
      </c>
      <c r="BD23" s="263"/>
      <c r="BE23" s="239"/>
      <c r="BF23" s="239"/>
      <c r="BG23" s="239"/>
      <c r="BH23" s="413"/>
      <c r="BI23" s="413"/>
      <c r="BJ23" s="353"/>
      <c r="BK23" s="353"/>
      <c r="BL23" s="353"/>
      <c r="BM23" s="353"/>
      <c r="BN23" s="353"/>
      <c r="BO23" s="353"/>
      <c r="BP23" s="353"/>
      <c r="BQ23" s="353"/>
      <c r="BR23" s="239"/>
      <c r="BS23" s="264"/>
    </row>
    <row r="24" spans="1:87" x14ac:dyDescent="0.25">
      <c r="A24" s="65">
        <f t="shared" si="103"/>
        <v>4</v>
      </c>
      <c r="B24" s="263"/>
      <c r="C24" s="239"/>
      <c r="D24" s="239"/>
      <c r="E24" s="239"/>
      <c r="F24" s="239"/>
      <c r="G24" s="17"/>
      <c r="H24" s="17"/>
      <c r="I24" s="17"/>
      <c r="J24" s="65">
        <f t="shared" si="104"/>
        <v>4</v>
      </c>
      <c r="K24" s="263"/>
      <c r="L24" s="239"/>
      <c r="M24" s="239"/>
      <c r="N24" s="234"/>
      <c r="O24" s="239"/>
      <c r="P24" s="17"/>
      <c r="Q24" s="17"/>
      <c r="R24" s="17"/>
      <c r="S24" s="65">
        <f t="shared" si="105"/>
        <v>4</v>
      </c>
      <c r="T24" s="263"/>
      <c r="U24" s="239"/>
      <c r="V24" s="275"/>
      <c r="W24" s="275"/>
      <c r="X24" s="275"/>
      <c r="Y24" s="17"/>
      <c r="Z24" s="17"/>
      <c r="AA24" s="17"/>
      <c r="AB24" s="65">
        <f t="shared" si="106"/>
        <v>4</v>
      </c>
      <c r="AC24" s="263"/>
      <c r="AD24" s="275"/>
      <c r="AE24" s="234"/>
      <c r="AF24" s="234"/>
      <c r="AG24" s="234"/>
      <c r="AH24" s="123"/>
      <c r="AI24" s="17"/>
      <c r="AJ24" s="17"/>
      <c r="AK24" s="65">
        <f t="shared" si="107"/>
        <v>4</v>
      </c>
      <c r="AL24" s="263"/>
      <c r="AM24" s="239"/>
      <c r="AN24" s="239"/>
      <c r="AO24" s="239"/>
      <c r="AP24" s="239"/>
      <c r="AQ24" s="17"/>
      <c r="AR24" s="17"/>
      <c r="AS24" s="17"/>
      <c r="AT24" s="65">
        <f t="shared" si="108"/>
        <v>4</v>
      </c>
      <c r="AU24" s="263"/>
      <c r="AV24" s="239"/>
      <c r="AW24" s="239"/>
      <c r="AX24" s="239"/>
      <c r="AY24" s="239"/>
      <c r="AZ24" s="17"/>
      <c r="BA24" s="17"/>
      <c r="BB24" s="17"/>
      <c r="BC24" s="65">
        <f t="shared" si="102"/>
        <v>11</v>
      </c>
      <c r="BD24" s="263"/>
      <c r="BE24" s="239"/>
      <c r="BF24" s="239"/>
      <c r="BG24" s="353"/>
      <c r="BH24" s="413"/>
      <c r="BI24" s="413"/>
      <c r="BJ24" s="40"/>
      <c r="BK24" s="40"/>
      <c r="BL24" s="40"/>
      <c r="BM24" s="40"/>
      <c r="BN24" s="40"/>
      <c r="BO24" s="72"/>
      <c r="BP24" s="353"/>
      <c r="BQ24" s="353"/>
      <c r="BR24" s="353"/>
      <c r="BS24" s="264"/>
    </row>
    <row r="25" spans="1:87" x14ac:dyDescent="0.25">
      <c r="A25" s="65">
        <f t="shared" si="103"/>
        <v>5</v>
      </c>
      <c r="B25" s="263"/>
      <c r="C25" s="239"/>
      <c r="D25" s="239"/>
      <c r="E25" s="239"/>
      <c r="F25" s="239"/>
      <c r="G25" s="17"/>
      <c r="H25" s="17"/>
      <c r="I25" s="239"/>
      <c r="J25" s="65">
        <f t="shared" si="104"/>
        <v>5</v>
      </c>
      <c r="K25" s="263"/>
      <c r="L25" s="239"/>
      <c r="M25" s="239"/>
      <c r="N25" s="239"/>
      <c r="O25" s="239"/>
      <c r="P25" s="17"/>
      <c r="Q25" s="17"/>
      <c r="R25" s="239"/>
      <c r="S25" s="65">
        <f t="shared" si="105"/>
        <v>5</v>
      </c>
      <c r="T25" s="263"/>
      <c r="U25" s="239"/>
      <c r="V25" s="239"/>
      <c r="W25" s="239"/>
      <c r="X25" s="239"/>
      <c r="Y25" s="17"/>
      <c r="Z25" s="17"/>
      <c r="AA25" s="239"/>
      <c r="AB25" s="65">
        <f t="shared" si="106"/>
        <v>5</v>
      </c>
      <c r="AC25" s="263"/>
      <c r="AD25" s="239"/>
      <c r="AE25" s="234"/>
      <c r="AF25" s="234"/>
      <c r="AG25" s="234"/>
      <c r="AH25" s="17"/>
      <c r="AI25" s="17"/>
      <c r="AJ25" s="239"/>
      <c r="AK25" s="65">
        <f t="shared" si="107"/>
        <v>5</v>
      </c>
      <c r="AL25" s="263"/>
      <c r="AM25" s="239"/>
      <c r="AN25" s="239"/>
      <c r="AO25" s="239"/>
      <c r="AP25" s="239"/>
      <c r="AQ25" s="17"/>
      <c r="AR25" s="17"/>
      <c r="AS25" s="239"/>
      <c r="AT25" s="65">
        <f t="shared" si="108"/>
        <v>5</v>
      </c>
      <c r="AU25" s="263"/>
      <c r="AV25" s="239"/>
      <c r="AW25" s="239"/>
      <c r="AX25" s="239"/>
      <c r="AY25" s="239"/>
      <c r="AZ25" s="17"/>
      <c r="BA25" s="17"/>
      <c r="BB25" s="239"/>
      <c r="BC25" s="65">
        <f t="shared" si="102"/>
        <v>10</v>
      </c>
      <c r="BD25" s="263"/>
      <c r="BE25" s="239"/>
      <c r="BF25" s="239"/>
      <c r="BG25" s="353"/>
      <c r="BH25" s="353"/>
      <c r="BI25" s="40"/>
      <c r="BJ25" s="40"/>
      <c r="BK25" s="72"/>
      <c r="BL25" s="40"/>
      <c r="BM25" s="40"/>
      <c r="BN25" s="40"/>
      <c r="BO25" s="72"/>
      <c r="BP25" s="72"/>
      <c r="BQ25" s="353"/>
      <c r="BR25" s="353"/>
      <c r="BS25" s="264"/>
    </row>
    <row r="26" spans="1:87" x14ac:dyDescent="0.25">
      <c r="A26" s="65">
        <f t="shared" si="103"/>
        <v>6</v>
      </c>
      <c r="B26" s="263"/>
      <c r="C26" s="239"/>
      <c r="D26" s="239"/>
      <c r="E26" s="239"/>
      <c r="F26" s="239"/>
      <c r="G26" s="17"/>
      <c r="H26" s="17"/>
      <c r="I26" s="17"/>
      <c r="J26" s="65">
        <f t="shared" si="104"/>
        <v>6</v>
      </c>
      <c r="K26" s="263"/>
      <c r="L26" s="239"/>
      <c r="M26" s="239"/>
      <c r="N26" s="239"/>
      <c r="O26" s="239"/>
      <c r="P26" s="17"/>
      <c r="Q26" s="17"/>
      <c r="R26" s="17"/>
      <c r="S26" s="65">
        <f t="shared" si="105"/>
        <v>6</v>
      </c>
      <c r="T26" s="263"/>
      <c r="U26" s="239"/>
      <c r="V26" s="239"/>
      <c r="W26" s="239"/>
      <c r="X26" s="239"/>
      <c r="Y26" s="17"/>
      <c r="Z26" s="17"/>
      <c r="AA26" s="17"/>
      <c r="AB26" s="65">
        <f t="shared" si="106"/>
        <v>6</v>
      </c>
      <c r="AC26" s="263"/>
      <c r="AD26" s="239"/>
      <c r="AE26" s="239"/>
      <c r="AF26" s="239"/>
      <c r="AG26" s="239"/>
      <c r="AH26" s="17"/>
      <c r="AI26" s="17"/>
      <c r="AJ26" s="17"/>
      <c r="AK26" s="65">
        <f t="shared" si="107"/>
        <v>6</v>
      </c>
      <c r="AL26" s="263"/>
      <c r="AM26" s="239"/>
      <c r="AN26" s="239"/>
      <c r="AO26" s="239"/>
      <c r="AP26" s="239"/>
      <c r="AQ26" s="17"/>
      <c r="AR26" s="17"/>
      <c r="AS26" s="17"/>
      <c r="AT26" s="65">
        <f t="shared" si="108"/>
        <v>6</v>
      </c>
      <c r="AU26" s="263"/>
      <c r="AV26" s="239"/>
      <c r="AW26" s="239"/>
      <c r="AX26" s="239"/>
      <c r="AY26" s="239"/>
      <c r="AZ26" s="17"/>
      <c r="BA26" s="17"/>
      <c r="BB26" s="17"/>
      <c r="BC26" s="65">
        <f t="shared" si="102"/>
        <v>9</v>
      </c>
      <c r="BD26" s="263"/>
      <c r="BE26" s="239"/>
      <c r="BF26" s="239"/>
      <c r="BG26" s="353"/>
      <c r="BH26" s="353"/>
      <c r="BI26" s="40"/>
      <c r="BJ26" s="40"/>
      <c r="BK26" s="116"/>
      <c r="BL26" s="116"/>
      <c r="BM26" s="116"/>
      <c r="BN26" s="40"/>
      <c r="BO26" s="72"/>
      <c r="BP26" s="72"/>
      <c r="BQ26" s="353"/>
      <c r="BR26" s="353"/>
      <c r="BS26" s="264"/>
    </row>
    <row r="27" spans="1:87" x14ac:dyDescent="0.25">
      <c r="A27" s="409" t="s">
        <v>395</v>
      </c>
      <c r="B27" s="17"/>
      <c r="C27" s="17"/>
      <c r="D27" s="17"/>
      <c r="E27" s="17"/>
      <c r="F27" s="17"/>
      <c r="G27" s="17"/>
      <c r="H27" s="17"/>
      <c r="I27" s="17"/>
      <c r="J27" s="409" t="s">
        <v>395</v>
      </c>
      <c r="K27" s="17"/>
      <c r="L27" s="17"/>
      <c r="M27" s="17"/>
      <c r="N27" s="17"/>
      <c r="O27" s="17"/>
      <c r="P27" s="17"/>
      <c r="Q27" s="17"/>
      <c r="R27" s="17"/>
      <c r="S27" s="409" t="s">
        <v>395</v>
      </c>
      <c r="T27" s="17"/>
      <c r="U27" s="17"/>
      <c r="V27" s="17"/>
      <c r="W27" s="17"/>
      <c r="X27" s="17"/>
      <c r="Y27" s="17"/>
      <c r="Z27" s="17"/>
      <c r="AA27" s="17"/>
      <c r="AB27" s="409" t="s">
        <v>395</v>
      </c>
      <c r="AC27" s="17"/>
      <c r="AD27" s="17"/>
      <c r="AE27" s="17"/>
      <c r="AF27" s="17"/>
      <c r="AG27" s="17"/>
      <c r="AH27" s="17"/>
      <c r="AI27" s="17"/>
      <c r="AJ27" s="17"/>
      <c r="AK27" s="409" t="s">
        <v>395</v>
      </c>
      <c r="AL27" s="17"/>
      <c r="AM27" s="17"/>
      <c r="AN27" s="17"/>
      <c r="AO27" s="17"/>
      <c r="AP27" s="17"/>
      <c r="AQ27" s="17"/>
      <c r="AR27" s="17"/>
      <c r="AS27" s="17"/>
      <c r="AT27" s="409" t="s">
        <v>395</v>
      </c>
      <c r="AU27" s="17"/>
      <c r="AV27" s="17"/>
      <c r="AW27" s="17"/>
      <c r="AX27" s="17"/>
      <c r="AY27" s="17"/>
      <c r="AZ27" s="17"/>
      <c r="BA27" s="17"/>
      <c r="BB27" s="17"/>
      <c r="BC27" s="65">
        <f t="shared" si="102"/>
        <v>8</v>
      </c>
      <c r="BD27" s="122"/>
      <c r="BE27" s="123"/>
      <c r="BF27" s="123"/>
      <c r="BG27" s="123"/>
      <c r="BH27" s="275"/>
      <c r="BI27" s="123"/>
      <c r="BJ27" s="123"/>
      <c r="BK27" s="275"/>
      <c r="BL27" s="157"/>
      <c r="BM27" s="157"/>
      <c r="BN27" s="116"/>
      <c r="BO27" s="72"/>
      <c r="BP27" s="72"/>
      <c r="BQ27" s="353"/>
      <c r="BR27" s="353"/>
      <c r="BS27" s="264"/>
    </row>
    <row r="28" spans="1:87" x14ac:dyDescent="0.25">
      <c r="A28" s="65"/>
      <c r="B28" s="239"/>
      <c r="C28" s="239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239"/>
      <c r="Q28" s="239"/>
      <c r="BC28" s="65">
        <f t="shared" si="102"/>
        <v>7</v>
      </c>
      <c r="BD28" s="291"/>
      <c r="BE28" s="275"/>
      <c r="BF28" s="275"/>
      <c r="BG28" s="275"/>
      <c r="BH28" s="123"/>
      <c r="BI28" s="123"/>
      <c r="BJ28" s="123"/>
      <c r="BK28" s="123"/>
      <c r="BL28" s="157"/>
      <c r="BM28" s="157"/>
      <c r="BN28" s="116"/>
      <c r="BO28" s="72"/>
      <c r="BP28" s="72"/>
      <c r="BQ28" s="353"/>
      <c r="BR28" s="353"/>
      <c r="BS28" s="264"/>
    </row>
    <row r="29" spans="1:87" x14ac:dyDescent="0.25">
      <c r="A29" s="65"/>
      <c r="B29" s="239"/>
      <c r="C29" s="239"/>
      <c r="D29" s="239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39"/>
      <c r="P29" s="239"/>
      <c r="Q29" s="239"/>
      <c r="BC29" s="65">
        <f t="shared" si="102"/>
        <v>6</v>
      </c>
      <c r="BD29" s="263"/>
      <c r="BE29" s="239"/>
      <c r="BF29" s="17"/>
      <c r="BG29" s="136"/>
      <c r="BH29" s="353"/>
      <c r="BI29" s="40"/>
      <c r="BJ29" s="40"/>
      <c r="BK29" s="116"/>
      <c r="BL29" s="116"/>
      <c r="BM29" s="116"/>
      <c r="BN29" s="40"/>
      <c r="BO29" s="40"/>
      <c r="BP29" s="40"/>
      <c r="BQ29" s="136"/>
      <c r="BR29" s="136"/>
      <c r="BS29" s="26"/>
    </row>
    <row r="30" spans="1:87" x14ac:dyDescent="0.25">
      <c r="A30" s="65"/>
      <c r="B30" s="239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39"/>
      <c r="BC30" s="65">
        <f t="shared" si="102"/>
        <v>5</v>
      </c>
      <c r="BD30" s="263"/>
      <c r="BE30" s="239"/>
      <c r="BF30" s="239"/>
      <c r="BG30" s="353"/>
      <c r="BH30" s="136"/>
      <c r="BI30" s="40"/>
      <c r="BJ30" s="40"/>
      <c r="BK30" s="40"/>
      <c r="BL30" s="40"/>
      <c r="BM30" s="40"/>
      <c r="BN30" s="40"/>
      <c r="BO30" s="72"/>
      <c r="BP30" s="72"/>
      <c r="BQ30" s="353"/>
      <c r="BR30" s="353"/>
      <c r="BS30" s="264"/>
    </row>
    <row r="31" spans="1:87" x14ac:dyDescent="0.25">
      <c r="A31" s="65"/>
      <c r="B31" s="239"/>
      <c r="C31" s="239"/>
      <c r="D31" s="239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39"/>
      <c r="BC31" s="65">
        <f t="shared" si="102"/>
        <v>4</v>
      </c>
      <c r="BD31" s="263"/>
      <c r="BE31" s="239"/>
      <c r="BF31" s="239"/>
      <c r="BG31" s="353"/>
      <c r="BH31" s="353"/>
      <c r="BI31" s="353"/>
      <c r="BJ31" s="40"/>
      <c r="BK31" s="40"/>
      <c r="BL31" s="40"/>
      <c r="BM31" s="40"/>
      <c r="BN31" s="40"/>
      <c r="BO31" s="40"/>
      <c r="BP31" s="136"/>
      <c r="BQ31" s="136"/>
      <c r="BR31" s="353"/>
      <c r="BS31" s="264"/>
    </row>
    <row r="32" spans="1:87" x14ac:dyDescent="0.25">
      <c r="A32" s="65"/>
      <c r="B32" s="239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239"/>
      <c r="BC32" s="65">
        <f t="shared" si="102"/>
        <v>3</v>
      </c>
      <c r="BD32" s="263"/>
      <c r="BE32" s="239"/>
      <c r="BF32" s="239"/>
      <c r="BG32" s="239"/>
      <c r="BH32" s="413"/>
      <c r="BI32" s="413"/>
      <c r="BJ32" s="353"/>
      <c r="BK32" s="353"/>
      <c r="BL32" s="353"/>
      <c r="BM32" s="353"/>
      <c r="BN32" s="353"/>
      <c r="BO32" s="353"/>
      <c r="BP32" s="353"/>
      <c r="BQ32" s="353"/>
      <c r="BR32" s="239"/>
      <c r="BS32" s="264"/>
    </row>
    <row r="33" spans="1:71" x14ac:dyDescent="0.25">
      <c r="A33" s="65"/>
      <c r="B33" s="17"/>
      <c r="C33" s="17"/>
      <c r="D33" s="239"/>
      <c r="E33" s="239"/>
      <c r="F33" s="239"/>
      <c r="G33" s="17"/>
      <c r="H33" s="17"/>
      <c r="I33" s="17"/>
      <c r="J33" s="17"/>
      <c r="K33" s="17"/>
      <c r="L33" s="17"/>
      <c r="M33" s="239"/>
      <c r="N33" s="239"/>
      <c r="O33" s="239"/>
      <c r="P33" s="17"/>
      <c r="Q33" s="17"/>
      <c r="BC33" s="65">
        <f t="shared" si="102"/>
        <v>2</v>
      </c>
      <c r="BD33" s="263"/>
      <c r="BE33" s="239"/>
      <c r="BF33" s="239"/>
      <c r="BG33" s="239"/>
      <c r="BH33" s="239"/>
      <c r="BI33" s="353"/>
      <c r="BJ33" s="353"/>
      <c r="BK33" s="353"/>
      <c r="BL33" s="353"/>
      <c r="BM33" s="353"/>
      <c r="BN33" s="353"/>
      <c r="BO33" s="353"/>
      <c r="BP33" s="353"/>
      <c r="BQ33" s="239"/>
      <c r="BR33" s="239"/>
      <c r="BS33" s="264"/>
    </row>
    <row r="34" spans="1:71" x14ac:dyDescent="0.25">
      <c r="A34" s="65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BC34" s="65">
        <f>BC35+1</f>
        <v>1</v>
      </c>
      <c r="BD34" s="16"/>
      <c r="BE34" s="17"/>
      <c r="BF34" s="239"/>
      <c r="BG34" s="239"/>
      <c r="BH34" s="239"/>
      <c r="BI34" s="239"/>
      <c r="BJ34" s="239"/>
      <c r="BK34" s="239"/>
      <c r="BL34" s="239"/>
      <c r="BM34" s="239"/>
      <c r="BN34" s="239"/>
      <c r="BO34" s="239"/>
      <c r="BP34" s="239"/>
      <c r="BQ34" s="239"/>
      <c r="BR34" s="239"/>
      <c r="BS34" s="264"/>
    </row>
    <row r="35" spans="1:71" x14ac:dyDescent="0.25">
      <c r="A35" s="237"/>
      <c r="BC35" s="65">
        <v>0</v>
      </c>
      <c r="BD35" s="3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33"/>
    </row>
    <row r="36" spans="1:71" x14ac:dyDescent="0.25">
      <c r="BC36" s="237" t="s">
        <v>418</v>
      </c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4"/>
  <sheetViews>
    <sheetView zoomScale="55" zoomScaleNormal="55" workbookViewId="0">
      <selection activeCell="AY8" sqref="AY8"/>
    </sheetView>
  </sheetViews>
  <sheetFormatPr defaultColWidth="2.28515625" defaultRowHeight="15" x14ac:dyDescent="0.25"/>
  <sheetData>
    <row r="1" spans="1:78" x14ac:dyDescent="0.2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AB1" s="237"/>
      <c r="AC1" s="65">
        <v>0</v>
      </c>
      <c r="AD1" s="65">
        <f>AC1+2</f>
        <v>2</v>
      </c>
      <c r="AE1" s="65">
        <f t="shared" ref="AE1:AJ1" si="1">AD1+2</f>
        <v>4</v>
      </c>
      <c r="AF1" s="65">
        <f t="shared" si="1"/>
        <v>6</v>
      </c>
      <c r="AG1" s="65">
        <f t="shared" si="1"/>
        <v>8</v>
      </c>
      <c r="AH1" s="65">
        <f t="shared" si="1"/>
        <v>10</v>
      </c>
      <c r="AI1" s="65">
        <f t="shared" si="1"/>
        <v>12</v>
      </c>
      <c r="AJ1" s="65">
        <f t="shared" si="1"/>
        <v>14</v>
      </c>
      <c r="AK1" s="65">
        <v>0</v>
      </c>
      <c r="AL1" s="65">
        <f>AK1+2</f>
        <v>2</v>
      </c>
      <c r="AM1" s="65">
        <f t="shared" ref="AM1:AR1" si="2">AL1+2</f>
        <v>4</v>
      </c>
      <c r="AN1" s="65">
        <f t="shared" si="2"/>
        <v>6</v>
      </c>
      <c r="AO1" s="65">
        <f t="shared" si="2"/>
        <v>8</v>
      </c>
      <c r="AP1" s="65">
        <f t="shared" si="2"/>
        <v>10</v>
      </c>
      <c r="AQ1" s="65">
        <f t="shared" si="2"/>
        <v>12</v>
      </c>
      <c r="AR1" s="65">
        <f t="shared" si="2"/>
        <v>14</v>
      </c>
      <c r="BA1" s="237"/>
      <c r="BB1" s="65">
        <v>0</v>
      </c>
      <c r="BC1" s="65">
        <f>BB1+2</f>
        <v>2</v>
      </c>
      <c r="BD1" s="65">
        <f t="shared" ref="BD1" si="3">BC1+2</f>
        <v>4</v>
      </c>
      <c r="BE1" s="65">
        <f t="shared" ref="BE1" si="4">BD1+2</f>
        <v>6</v>
      </c>
      <c r="BF1" s="65">
        <f t="shared" ref="BF1" si="5">BE1+2</f>
        <v>8</v>
      </c>
      <c r="BG1" s="65">
        <f t="shared" ref="BG1" si="6">BF1+2</f>
        <v>10</v>
      </c>
      <c r="BH1" s="65">
        <f t="shared" ref="BH1" si="7">BG1+2</f>
        <v>12</v>
      </c>
      <c r="BI1" s="65">
        <f t="shared" ref="BI1" si="8">BH1+2</f>
        <v>14</v>
      </c>
      <c r="BJ1" s="65">
        <v>0</v>
      </c>
      <c r="BK1" s="65">
        <f>BJ1+2</f>
        <v>2</v>
      </c>
      <c r="BL1" s="65">
        <f t="shared" ref="BL1" si="9">BK1+2</f>
        <v>4</v>
      </c>
      <c r="BM1" s="65">
        <f t="shared" ref="BM1" si="10">BL1+2</f>
        <v>6</v>
      </c>
      <c r="BN1" s="65">
        <f t="shared" ref="BN1" si="11">BM1+2</f>
        <v>8</v>
      </c>
      <c r="BO1" s="65">
        <f t="shared" ref="BO1" si="12">BN1+2</f>
        <v>10</v>
      </c>
      <c r="BP1" s="65">
        <f t="shared" ref="BP1" si="13">BO1+2</f>
        <v>12</v>
      </c>
      <c r="BQ1" s="65">
        <f t="shared" ref="BQ1" si="14">BP1+2</f>
        <v>14</v>
      </c>
      <c r="BR1" s="65">
        <v>0</v>
      </c>
      <c r="BS1" s="65">
        <f>BR1+2</f>
        <v>2</v>
      </c>
      <c r="BT1" s="65">
        <f t="shared" ref="BT1" si="15">BS1+2</f>
        <v>4</v>
      </c>
      <c r="BU1" s="65">
        <f t="shared" ref="BU1" si="16">BT1+2</f>
        <v>6</v>
      </c>
      <c r="BV1" s="65">
        <f t="shared" ref="BV1" si="17">BU1+2</f>
        <v>8</v>
      </c>
      <c r="BW1" s="65">
        <f t="shared" ref="BW1" si="18">BV1+2</f>
        <v>10</v>
      </c>
      <c r="BX1" s="65">
        <f t="shared" ref="BX1" si="19">BW1+2</f>
        <v>12</v>
      </c>
      <c r="BY1" s="65">
        <f t="shared" ref="BY1" si="20">BX1+2</f>
        <v>14</v>
      </c>
      <c r="BZ1" s="237" t="s">
        <v>394</v>
      </c>
    </row>
    <row r="2" spans="1:78" x14ac:dyDescent="0.25">
      <c r="A2" s="65">
        <v>0</v>
      </c>
      <c r="B2" s="260"/>
      <c r="C2" s="261"/>
      <c r="D2" s="261"/>
      <c r="E2" s="302"/>
      <c r="F2" s="261"/>
      <c r="G2" s="261"/>
      <c r="H2" s="261"/>
      <c r="I2" s="428"/>
      <c r="J2" s="261"/>
      <c r="K2" s="261"/>
      <c r="L2" s="261"/>
      <c r="M2" s="261"/>
      <c r="N2" s="302"/>
      <c r="O2" s="261"/>
      <c r="P2" s="261"/>
      <c r="Q2" s="262"/>
      <c r="AB2" s="65">
        <v>0</v>
      </c>
      <c r="AC2" s="260"/>
      <c r="AD2" s="261"/>
      <c r="AE2" s="261"/>
      <c r="AF2" s="261"/>
      <c r="AG2" s="261"/>
      <c r="AH2" s="261"/>
      <c r="AI2" s="261"/>
      <c r="AJ2" s="262"/>
      <c r="AK2" s="260"/>
      <c r="AL2" s="261"/>
      <c r="AM2" s="261"/>
      <c r="AN2" s="261"/>
      <c r="AO2" s="261"/>
      <c r="AP2" s="261"/>
      <c r="AQ2" s="261"/>
      <c r="AR2" s="262"/>
      <c r="BA2" s="65">
        <v>0</v>
      </c>
      <c r="BB2" s="260"/>
      <c r="BC2" s="261"/>
      <c r="BD2" s="261"/>
      <c r="BE2" s="261"/>
      <c r="BF2" s="261"/>
      <c r="BG2" s="261"/>
      <c r="BH2" s="261"/>
      <c r="BI2" s="262"/>
      <c r="BJ2" s="260"/>
      <c r="BK2" s="261"/>
      <c r="BL2" s="261"/>
      <c r="BM2" s="261"/>
      <c r="BN2" s="261"/>
      <c r="BO2" s="261"/>
      <c r="BP2" s="261"/>
      <c r="BQ2" s="262"/>
      <c r="BR2" s="260"/>
      <c r="BS2" s="261"/>
      <c r="BT2" s="261"/>
      <c r="BU2" s="261"/>
      <c r="BV2" s="261"/>
      <c r="BW2" s="261"/>
      <c r="BX2" s="261"/>
      <c r="BY2" s="262"/>
    </row>
    <row r="3" spans="1:78" x14ac:dyDescent="0.25">
      <c r="A3" s="65">
        <f>A2+1</f>
        <v>1</v>
      </c>
      <c r="B3" s="263"/>
      <c r="C3" s="239"/>
      <c r="D3" s="239"/>
      <c r="E3" s="275"/>
      <c r="F3" s="239"/>
      <c r="G3" s="239"/>
      <c r="H3" s="239"/>
      <c r="I3" s="290"/>
      <c r="J3" s="239"/>
      <c r="K3" s="239"/>
      <c r="L3" s="239"/>
      <c r="M3" s="239"/>
      <c r="N3" s="275"/>
      <c r="O3" s="239"/>
      <c r="P3" s="239"/>
      <c r="Q3" s="264"/>
      <c r="AB3" s="65">
        <f>+AB2+2</f>
        <v>2</v>
      </c>
      <c r="AC3" s="263"/>
      <c r="AD3" s="275"/>
      <c r="AE3" s="275"/>
      <c r="AF3" s="275"/>
      <c r="AG3" s="275"/>
      <c r="AH3" s="275"/>
      <c r="AI3" s="234"/>
      <c r="AJ3" s="292"/>
      <c r="AK3" s="291"/>
      <c r="AL3" s="234"/>
      <c r="AM3" s="275"/>
      <c r="AN3" s="275"/>
      <c r="AO3" s="275"/>
      <c r="AP3" s="275"/>
      <c r="AQ3" s="275"/>
      <c r="AR3" s="264"/>
      <c r="BA3" s="65">
        <f>+BA2+2</f>
        <v>2</v>
      </c>
      <c r="BB3" s="263"/>
      <c r="BC3" s="275"/>
      <c r="BD3" s="275"/>
      <c r="BE3" s="275"/>
      <c r="BF3" s="275"/>
      <c r="BG3" s="275"/>
      <c r="BH3" s="234"/>
      <c r="BI3" s="292"/>
      <c r="BJ3" s="291"/>
      <c r="BK3" s="234"/>
      <c r="BL3" s="275"/>
      <c r="BM3" s="275"/>
      <c r="BN3" s="275"/>
      <c r="BO3" s="275"/>
      <c r="BP3" s="234"/>
      <c r="BQ3" s="292"/>
      <c r="BR3" s="291"/>
      <c r="BS3" s="234"/>
      <c r="BT3" s="275"/>
      <c r="BU3" s="275"/>
      <c r="BV3" s="275"/>
      <c r="BW3" s="275"/>
      <c r="BX3" s="275"/>
      <c r="BY3" s="264"/>
    </row>
    <row r="4" spans="1:78" x14ac:dyDescent="0.25">
      <c r="A4" s="65">
        <f t="shared" ref="A4:A17" si="21">A3+1</f>
        <v>2</v>
      </c>
      <c r="B4" s="263"/>
      <c r="C4" s="239"/>
      <c r="D4" s="239"/>
      <c r="E4" s="234"/>
      <c r="F4" s="239"/>
      <c r="G4" s="239"/>
      <c r="H4" s="239"/>
      <c r="I4" s="268"/>
      <c r="J4" s="239"/>
      <c r="K4" s="239"/>
      <c r="L4" s="239"/>
      <c r="M4" s="239"/>
      <c r="N4" s="234"/>
      <c r="O4" s="239"/>
      <c r="P4" s="239"/>
      <c r="Q4" s="264"/>
      <c r="AB4" s="65">
        <f t="shared" ref="AB4:AB9" si="22">+AB3+2</f>
        <v>4</v>
      </c>
      <c r="AC4" s="263"/>
      <c r="AD4" s="275"/>
      <c r="AE4" s="239"/>
      <c r="AF4" s="239"/>
      <c r="AG4" s="239"/>
      <c r="AH4" s="239"/>
      <c r="AI4" s="234"/>
      <c r="AJ4" s="264"/>
      <c r="AK4" s="263"/>
      <c r="AL4" s="234"/>
      <c r="AM4" s="239"/>
      <c r="AN4" s="239"/>
      <c r="AO4" s="239"/>
      <c r="AP4" s="239"/>
      <c r="AQ4" s="275"/>
      <c r="AR4" s="264"/>
      <c r="BA4" s="65">
        <f t="shared" ref="BA4:BA9" si="23">+BA3+2</f>
        <v>4</v>
      </c>
      <c r="BB4" s="263"/>
      <c r="BC4" s="275"/>
      <c r="BD4" s="239"/>
      <c r="BE4" s="239"/>
      <c r="BF4" s="239"/>
      <c r="BG4" s="239"/>
      <c r="BH4" s="234"/>
      <c r="BI4" s="264"/>
      <c r="BJ4" s="263"/>
      <c r="BK4" s="234"/>
      <c r="BL4" s="239"/>
      <c r="BM4" s="239"/>
      <c r="BN4" s="239"/>
      <c r="BO4" s="239"/>
      <c r="BP4" s="234"/>
      <c r="BQ4" s="264"/>
      <c r="BR4" s="263"/>
      <c r="BS4" s="234"/>
      <c r="BT4" s="239"/>
      <c r="BU4" s="239"/>
      <c r="BV4" s="239"/>
      <c r="BW4" s="239"/>
      <c r="BX4" s="275"/>
      <c r="BY4" s="264"/>
    </row>
    <row r="5" spans="1:78" x14ac:dyDescent="0.25">
      <c r="A5" s="65">
        <f t="shared" si="21"/>
        <v>3</v>
      </c>
      <c r="B5" s="326"/>
      <c r="C5" s="275"/>
      <c r="D5" s="234"/>
      <c r="E5" s="234"/>
      <c r="F5" s="234"/>
      <c r="G5" s="275"/>
      <c r="H5" s="234"/>
      <c r="I5" s="234"/>
      <c r="J5" s="234"/>
      <c r="K5" s="234"/>
      <c r="L5" s="275"/>
      <c r="M5" s="234"/>
      <c r="N5" s="234"/>
      <c r="O5" s="234"/>
      <c r="P5" s="275"/>
      <c r="Q5" s="324"/>
      <c r="AB5" s="65">
        <f t="shared" si="22"/>
        <v>6</v>
      </c>
      <c r="AC5" s="263"/>
      <c r="AD5" s="275"/>
      <c r="AE5" s="239"/>
      <c r="AF5" s="239"/>
      <c r="AG5" s="239"/>
      <c r="AH5" s="239"/>
      <c r="AI5" s="234"/>
      <c r="AJ5" s="264"/>
      <c r="AK5" s="263"/>
      <c r="AL5" s="234"/>
      <c r="AM5" s="239"/>
      <c r="AN5" s="239"/>
      <c r="AO5" s="239"/>
      <c r="AP5" s="239"/>
      <c r="AQ5" s="275"/>
      <c r="AR5" s="264"/>
      <c r="BA5" s="65">
        <f t="shared" si="23"/>
        <v>6</v>
      </c>
      <c r="BB5" s="263"/>
      <c r="BC5" s="275"/>
      <c r="BD5" s="239"/>
      <c r="BE5" s="239"/>
      <c r="BF5" s="239"/>
      <c r="BG5" s="239"/>
      <c r="BH5" s="234"/>
      <c r="BI5" s="264"/>
      <c r="BJ5" s="263"/>
      <c r="BK5" s="234"/>
      <c r="BL5" s="239"/>
      <c r="BM5" s="239"/>
      <c r="BN5" s="239"/>
      <c r="BO5" s="239"/>
      <c r="BP5" s="234"/>
      <c r="BQ5" s="264"/>
      <c r="BR5" s="263"/>
      <c r="BS5" s="234"/>
      <c r="BT5" s="239"/>
      <c r="BU5" s="239"/>
      <c r="BV5" s="239"/>
      <c r="BW5" s="239"/>
      <c r="BX5" s="275"/>
      <c r="BY5" s="264"/>
    </row>
    <row r="6" spans="1:78" x14ac:dyDescent="0.25">
      <c r="A6" s="65">
        <f t="shared" si="21"/>
        <v>4</v>
      </c>
      <c r="B6" s="263"/>
      <c r="C6" s="239"/>
      <c r="D6" s="239"/>
      <c r="E6" s="234"/>
      <c r="F6" s="239"/>
      <c r="G6" s="17"/>
      <c r="H6" s="17"/>
      <c r="I6" s="17"/>
      <c r="J6" s="137"/>
      <c r="K6" s="17"/>
      <c r="L6" s="17"/>
      <c r="M6" s="239"/>
      <c r="N6" s="234"/>
      <c r="O6" s="239"/>
      <c r="P6" s="239"/>
      <c r="Q6" s="264"/>
      <c r="AB6" s="65">
        <f t="shared" si="22"/>
        <v>8</v>
      </c>
      <c r="AC6" s="263"/>
      <c r="AD6" s="275"/>
      <c r="AE6" s="239"/>
      <c r="AF6" s="239"/>
      <c r="AG6" s="239"/>
      <c r="AH6" s="17"/>
      <c r="AI6" s="116"/>
      <c r="AJ6" s="26"/>
      <c r="AK6" s="263"/>
      <c r="AL6" s="234"/>
      <c r="AM6" s="239"/>
      <c r="AN6" s="239"/>
      <c r="AO6" s="239"/>
      <c r="AP6" s="17"/>
      <c r="AQ6" s="123"/>
      <c r="AR6" s="26"/>
      <c r="BA6" s="65">
        <f t="shared" si="23"/>
        <v>8</v>
      </c>
      <c r="BB6" s="263"/>
      <c r="BC6" s="275"/>
      <c r="BD6" s="239"/>
      <c r="BE6" s="239"/>
      <c r="BF6" s="239"/>
      <c r="BG6" s="17"/>
      <c r="BH6" s="116"/>
      <c r="BI6" s="26"/>
      <c r="BJ6" s="263"/>
      <c r="BK6" s="234"/>
      <c r="BL6" s="239"/>
      <c r="BM6" s="239"/>
      <c r="BN6" s="239"/>
      <c r="BO6" s="17"/>
      <c r="BP6" s="116"/>
      <c r="BQ6" s="26"/>
      <c r="BR6" s="263"/>
      <c r="BS6" s="234"/>
      <c r="BT6" s="239"/>
      <c r="BU6" s="239"/>
      <c r="BV6" s="239"/>
      <c r="BW6" s="17"/>
      <c r="BX6" s="123"/>
      <c r="BY6" s="26"/>
    </row>
    <row r="7" spans="1:78" x14ac:dyDescent="0.25">
      <c r="A7" s="65">
        <f t="shared" si="21"/>
        <v>5</v>
      </c>
      <c r="B7" s="263"/>
      <c r="C7" s="239"/>
      <c r="D7" s="239"/>
      <c r="E7" s="275"/>
      <c r="F7" s="239"/>
      <c r="G7" s="17"/>
      <c r="H7" s="17"/>
      <c r="I7" s="239"/>
      <c r="J7" s="214"/>
      <c r="K7" s="17"/>
      <c r="L7" s="17"/>
      <c r="M7" s="239"/>
      <c r="N7" s="275"/>
      <c r="O7" s="239"/>
      <c r="P7" s="239"/>
      <c r="Q7" s="264"/>
      <c r="AB7" s="65">
        <f t="shared" si="22"/>
        <v>10</v>
      </c>
      <c r="AC7" s="263"/>
      <c r="AD7" s="275"/>
      <c r="AE7" s="239"/>
      <c r="AF7" s="239"/>
      <c r="AG7" s="239"/>
      <c r="AH7" s="17"/>
      <c r="AI7" s="17"/>
      <c r="AJ7" s="264"/>
      <c r="AK7" s="263"/>
      <c r="AL7" s="239"/>
      <c r="AM7" s="239"/>
      <c r="AN7" s="239"/>
      <c r="AO7" s="239"/>
      <c r="AP7" s="17"/>
      <c r="AQ7" s="123"/>
      <c r="AR7" s="264"/>
      <c r="BA7" s="65">
        <f t="shared" si="23"/>
        <v>10</v>
      </c>
      <c r="BB7" s="263"/>
      <c r="BC7" s="275"/>
      <c r="BD7" s="239"/>
      <c r="BE7" s="239"/>
      <c r="BF7" s="239"/>
      <c r="BG7" s="17"/>
      <c r="BH7" s="17"/>
      <c r="BI7" s="264"/>
      <c r="BJ7" s="263"/>
      <c r="BK7" s="239"/>
      <c r="BL7" s="239"/>
      <c r="BM7" s="239"/>
      <c r="BN7" s="239"/>
      <c r="BO7" s="17"/>
      <c r="BP7" s="17"/>
      <c r="BQ7" s="264"/>
      <c r="BR7" s="263"/>
      <c r="BS7" s="239"/>
      <c r="BT7" s="239"/>
      <c r="BU7" s="239"/>
      <c r="BV7" s="239"/>
      <c r="BW7" s="17"/>
      <c r="BX7" s="123"/>
      <c r="BY7" s="264"/>
    </row>
    <row r="8" spans="1:78" x14ac:dyDescent="0.25">
      <c r="A8" s="65">
        <f t="shared" si="21"/>
        <v>6</v>
      </c>
      <c r="B8" s="263"/>
      <c r="C8" s="239"/>
      <c r="D8" s="239"/>
      <c r="E8" s="234"/>
      <c r="F8" s="239"/>
      <c r="G8" s="17"/>
      <c r="H8" s="17"/>
      <c r="I8" s="17"/>
      <c r="J8" s="137"/>
      <c r="K8" s="17"/>
      <c r="L8" s="17"/>
      <c r="M8" s="239"/>
      <c r="N8" s="234"/>
      <c r="O8" s="239"/>
      <c r="P8" s="239"/>
      <c r="Q8" s="264"/>
      <c r="AB8" s="65">
        <f t="shared" si="22"/>
        <v>12</v>
      </c>
      <c r="AC8" s="263"/>
      <c r="AD8" s="234"/>
      <c r="AE8" s="234"/>
      <c r="AF8" s="234"/>
      <c r="AG8" s="234"/>
      <c r="AH8" s="17"/>
      <c r="AI8" s="116"/>
      <c r="AJ8" s="26"/>
      <c r="AK8" s="326"/>
      <c r="AL8" s="234"/>
      <c r="AM8" s="239"/>
      <c r="AN8" s="234"/>
      <c r="AO8" s="234"/>
      <c r="AP8" s="116"/>
      <c r="AQ8" s="116"/>
      <c r="AR8" s="26"/>
      <c r="BA8" s="65">
        <f t="shared" si="23"/>
        <v>12</v>
      </c>
      <c r="BB8" s="263"/>
      <c r="BC8" s="234"/>
      <c r="BD8" s="234"/>
      <c r="BE8" s="234"/>
      <c r="BF8" s="234"/>
      <c r="BG8" s="17"/>
      <c r="BH8" s="116"/>
      <c r="BI8" s="26"/>
      <c r="BJ8" s="326"/>
      <c r="BK8" s="234"/>
      <c r="BL8" s="234"/>
      <c r="BM8" s="234"/>
      <c r="BN8" s="234"/>
      <c r="BO8" s="116"/>
      <c r="BP8" s="116"/>
      <c r="BQ8" s="26"/>
      <c r="BR8" s="326"/>
      <c r="BS8" s="234"/>
      <c r="BT8" s="239"/>
      <c r="BU8" s="234"/>
      <c r="BV8" s="234"/>
      <c r="BW8" s="116"/>
      <c r="BX8" s="116"/>
      <c r="BY8" s="26"/>
    </row>
    <row r="9" spans="1:78" x14ac:dyDescent="0.25">
      <c r="A9" s="65">
        <f t="shared" si="21"/>
        <v>7</v>
      </c>
      <c r="B9" s="16"/>
      <c r="C9" s="17"/>
      <c r="D9" s="17"/>
      <c r="E9" s="116"/>
      <c r="F9" s="137"/>
      <c r="G9" s="214"/>
      <c r="H9" s="137"/>
      <c r="I9" s="137"/>
      <c r="J9" s="137"/>
      <c r="K9" s="17"/>
      <c r="L9" s="17"/>
      <c r="M9" s="17"/>
      <c r="N9" s="116"/>
      <c r="O9" s="137"/>
      <c r="P9" s="214"/>
      <c r="Q9" s="145"/>
      <c r="AB9" s="65">
        <f t="shared" si="22"/>
        <v>14</v>
      </c>
      <c r="AC9" s="32"/>
      <c r="AD9" s="124"/>
      <c r="AE9" s="22"/>
      <c r="AF9" s="22"/>
      <c r="AG9" s="22"/>
      <c r="AH9" s="22"/>
      <c r="AI9" s="119"/>
      <c r="AJ9" s="33"/>
      <c r="AK9" s="32"/>
      <c r="AL9" s="22"/>
      <c r="AM9" s="22"/>
      <c r="AN9" s="22"/>
      <c r="AO9" s="22"/>
      <c r="AP9" s="22"/>
      <c r="AQ9" s="124"/>
      <c r="AR9" s="33"/>
      <c r="BA9" s="65">
        <f t="shared" si="23"/>
        <v>14</v>
      </c>
      <c r="BB9" s="32"/>
      <c r="BC9" s="124"/>
      <c r="BD9" s="22"/>
      <c r="BE9" s="22"/>
      <c r="BF9" s="22"/>
      <c r="BG9" s="22"/>
      <c r="BH9" s="119"/>
      <c r="BI9" s="33"/>
      <c r="BJ9" s="32"/>
      <c r="BK9" s="22"/>
      <c r="BL9" s="22"/>
      <c r="BM9" s="22"/>
      <c r="BN9" s="22"/>
      <c r="BO9" s="22"/>
      <c r="BP9" s="22"/>
      <c r="BQ9" s="33"/>
      <c r="BR9" s="32"/>
      <c r="BS9" s="22"/>
      <c r="BT9" s="22"/>
      <c r="BU9" s="22"/>
      <c r="BV9" s="22"/>
      <c r="BW9" s="22"/>
      <c r="BX9" s="124"/>
      <c r="BY9" s="33"/>
    </row>
    <row r="10" spans="1:78" x14ac:dyDescent="0.25">
      <c r="A10" s="65">
        <f t="shared" si="21"/>
        <v>8</v>
      </c>
      <c r="B10" s="429"/>
      <c r="C10" s="290"/>
      <c r="D10" s="268"/>
      <c r="E10" s="234"/>
      <c r="F10" s="239"/>
      <c r="G10" s="17"/>
      <c r="H10" s="17"/>
      <c r="I10" s="137"/>
      <c r="J10" s="137"/>
      <c r="K10" s="137"/>
      <c r="L10" s="214"/>
      <c r="M10" s="268"/>
      <c r="N10" s="234"/>
      <c r="O10" s="239"/>
      <c r="P10" s="239"/>
      <c r="Q10" s="264"/>
      <c r="AB10" s="65">
        <v>0</v>
      </c>
      <c r="AC10" s="260"/>
      <c r="AD10" s="296"/>
      <c r="AE10" s="261"/>
      <c r="AF10" s="261"/>
      <c r="AG10" s="261"/>
      <c r="AH10" s="261"/>
      <c r="AI10" s="261"/>
      <c r="AJ10" s="262"/>
      <c r="AK10" s="260"/>
      <c r="AL10" s="302"/>
      <c r="AM10" s="261"/>
      <c r="AN10" s="261"/>
      <c r="AO10" s="261"/>
      <c r="AP10" s="261"/>
      <c r="AQ10" s="296"/>
      <c r="AR10" s="262"/>
      <c r="BA10" s="65">
        <v>0</v>
      </c>
      <c r="BB10" s="260"/>
      <c r="BC10" s="296"/>
      <c r="BD10" s="261"/>
      <c r="BE10" s="261"/>
      <c r="BF10" s="261"/>
      <c r="BG10" s="261"/>
      <c r="BH10" s="261"/>
      <c r="BI10" s="262"/>
      <c r="BJ10" s="260"/>
      <c r="BK10" s="261"/>
      <c r="BL10" s="261"/>
      <c r="BM10" s="261"/>
      <c r="BN10" s="261"/>
      <c r="BO10" s="261"/>
      <c r="BP10" s="261"/>
      <c r="BQ10" s="262"/>
      <c r="BR10" s="260"/>
      <c r="BS10" s="302"/>
      <c r="BT10" s="261"/>
      <c r="BU10" s="261"/>
      <c r="BV10" s="261"/>
      <c r="BW10" s="261"/>
      <c r="BX10" s="296"/>
      <c r="BY10" s="262"/>
    </row>
    <row r="11" spans="1:78" x14ac:dyDescent="0.25">
      <c r="A11" s="65">
        <f t="shared" si="21"/>
        <v>9</v>
      </c>
      <c r="B11" s="263"/>
      <c r="C11" s="239"/>
      <c r="D11" s="17"/>
      <c r="E11" s="116"/>
      <c r="F11" s="17"/>
      <c r="G11" s="17"/>
      <c r="H11" s="17"/>
      <c r="I11" s="137"/>
      <c r="J11" s="17"/>
      <c r="K11" s="17"/>
      <c r="L11" s="17"/>
      <c r="M11" s="17"/>
      <c r="N11" s="116"/>
      <c r="O11" s="17"/>
      <c r="P11" s="239"/>
      <c r="Q11" s="264"/>
      <c r="AB11" s="65">
        <f>+AB10+2</f>
        <v>2</v>
      </c>
      <c r="AC11" s="263"/>
      <c r="AD11" s="234"/>
      <c r="AE11" s="234"/>
      <c r="AF11" s="234"/>
      <c r="AG11" s="234"/>
      <c r="AH11" s="239"/>
      <c r="AI11" s="234"/>
      <c r="AJ11" s="324"/>
      <c r="AK11" s="263"/>
      <c r="AL11" s="234"/>
      <c r="AM11" s="239"/>
      <c r="AN11" s="234"/>
      <c r="AO11" s="234"/>
      <c r="AP11" s="234"/>
      <c r="AQ11" s="234"/>
      <c r="AR11" s="264"/>
      <c r="BA11" s="65">
        <f>+BA10+2</f>
        <v>2</v>
      </c>
      <c r="BB11" s="263"/>
      <c r="BC11" s="234"/>
      <c r="BD11" s="234"/>
      <c r="BE11" s="234"/>
      <c r="BF11" s="234"/>
      <c r="BG11" s="239"/>
      <c r="BH11" s="234"/>
      <c r="BI11" s="264"/>
      <c r="BJ11" s="263"/>
      <c r="BK11" s="239"/>
      <c r="BL11" s="239"/>
      <c r="BM11" s="239"/>
      <c r="BN11" s="234"/>
      <c r="BO11" s="239"/>
      <c r="BP11" s="239"/>
      <c r="BQ11" s="264"/>
      <c r="BR11" s="263"/>
      <c r="BS11" s="234"/>
      <c r="BT11" s="239"/>
      <c r="BU11" s="234"/>
      <c r="BV11" s="234"/>
      <c r="BW11" s="234"/>
      <c r="BX11" s="234"/>
      <c r="BY11" s="264"/>
    </row>
    <row r="12" spans="1:78" x14ac:dyDescent="0.25">
      <c r="A12" s="65">
        <f t="shared" si="21"/>
        <v>10</v>
      </c>
      <c r="B12" s="263"/>
      <c r="C12" s="239"/>
      <c r="D12" s="239"/>
      <c r="E12" s="275"/>
      <c r="F12" s="239"/>
      <c r="G12" s="239"/>
      <c r="H12" s="239"/>
      <c r="I12" s="290"/>
      <c r="J12" s="239"/>
      <c r="K12" s="239"/>
      <c r="L12" s="239"/>
      <c r="M12" s="239"/>
      <c r="N12" s="275"/>
      <c r="O12" s="239"/>
      <c r="P12" s="239"/>
      <c r="Q12" s="264"/>
      <c r="AB12" s="65">
        <f t="shared" ref="AB12:AB17" si="24">+AB11+2</f>
        <v>4</v>
      </c>
      <c r="AC12" s="263"/>
      <c r="AD12" s="275"/>
      <c r="AE12" s="239"/>
      <c r="AF12" s="239"/>
      <c r="AG12" s="239"/>
      <c r="AH12" s="239"/>
      <c r="AI12" s="239"/>
      <c r="AJ12" s="264"/>
      <c r="AK12" s="263"/>
      <c r="AL12" s="239"/>
      <c r="AM12" s="239"/>
      <c r="AN12" s="239"/>
      <c r="AO12" s="239"/>
      <c r="AP12" s="239"/>
      <c r="AQ12" s="275"/>
      <c r="AR12" s="264"/>
      <c r="BA12" s="65">
        <f t="shared" ref="BA12:BA17" si="25">+BA11+2</f>
        <v>4</v>
      </c>
      <c r="BB12" s="263"/>
      <c r="BC12" s="275"/>
      <c r="BD12" s="239"/>
      <c r="BE12" s="239"/>
      <c r="BF12" s="239"/>
      <c r="BG12" s="239"/>
      <c r="BH12" s="234"/>
      <c r="BI12" s="264"/>
      <c r="BJ12" s="263"/>
      <c r="BK12" s="239"/>
      <c r="BL12" s="239"/>
      <c r="BM12" s="239"/>
      <c r="BN12" s="234"/>
      <c r="BO12" s="239"/>
      <c r="BP12" s="239"/>
      <c r="BQ12" s="264"/>
      <c r="BR12" s="263"/>
      <c r="BS12" s="234"/>
      <c r="BT12" s="239"/>
      <c r="BU12" s="239"/>
      <c r="BV12" s="239"/>
      <c r="BW12" s="239"/>
      <c r="BX12" s="275"/>
      <c r="BY12" s="264"/>
    </row>
    <row r="13" spans="1:78" x14ac:dyDescent="0.25">
      <c r="A13" s="65">
        <f t="shared" si="21"/>
        <v>11</v>
      </c>
      <c r="B13" s="263"/>
      <c r="C13" s="239"/>
      <c r="D13" s="239"/>
      <c r="E13" s="234"/>
      <c r="F13" s="239"/>
      <c r="G13" s="239"/>
      <c r="H13" s="239"/>
      <c r="I13" s="268"/>
      <c r="J13" s="239"/>
      <c r="K13" s="239"/>
      <c r="L13" s="239"/>
      <c r="M13" s="239"/>
      <c r="N13" s="234"/>
      <c r="O13" s="239"/>
      <c r="P13" s="239"/>
      <c r="Q13" s="264"/>
      <c r="AB13" s="65">
        <f t="shared" si="24"/>
        <v>6</v>
      </c>
      <c r="AC13" s="263"/>
      <c r="AD13" s="275"/>
      <c r="AE13" s="239"/>
      <c r="AF13" s="239"/>
      <c r="AG13" s="239"/>
      <c r="AH13" s="239"/>
      <c r="AI13" s="234"/>
      <c r="AJ13" s="264"/>
      <c r="AK13" s="263"/>
      <c r="AL13" s="234"/>
      <c r="AM13" s="239"/>
      <c r="AN13" s="239"/>
      <c r="AO13" s="239"/>
      <c r="AP13" s="239"/>
      <c r="AQ13" s="275"/>
      <c r="AR13" s="264"/>
      <c r="BA13" s="65">
        <f t="shared" si="25"/>
        <v>6</v>
      </c>
      <c r="BB13" s="263"/>
      <c r="BC13" s="275"/>
      <c r="BD13" s="239"/>
      <c r="BE13" s="239"/>
      <c r="BF13" s="239"/>
      <c r="BG13" s="239"/>
      <c r="BH13" s="234"/>
      <c r="BI13" s="264"/>
      <c r="BJ13" s="263"/>
      <c r="BK13" s="234"/>
      <c r="BL13" s="234"/>
      <c r="BM13" s="234"/>
      <c r="BN13" s="234"/>
      <c r="BO13" s="239"/>
      <c r="BP13" s="239"/>
      <c r="BQ13" s="264"/>
      <c r="BR13" s="263"/>
      <c r="BS13" s="234"/>
      <c r="BT13" s="239"/>
      <c r="BU13" s="239"/>
      <c r="BV13" s="239"/>
      <c r="BW13" s="239"/>
      <c r="BX13" s="275"/>
      <c r="BY13" s="264"/>
    </row>
    <row r="14" spans="1:78" x14ac:dyDescent="0.25">
      <c r="A14" s="65">
        <f t="shared" si="21"/>
        <v>12</v>
      </c>
      <c r="B14" s="326"/>
      <c r="C14" s="275"/>
      <c r="D14" s="234"/>
      <c r="E14" s="234"/>
      <c r="F14" s="234"/>
      <c r="G14" s="275"/>
      <c r="H14" s="234"/>
      <c r="I14" s="234"/>
      <c r="J14" s="234"/>
      <c r="K14" s="234"/>
      <c r="L14" s="275"/>
      <c r="M14" s="234"/>
      <c r="N14" s="234"/>
      <c r="O14" s="234"/>
      <c r="P14" s="275"/>
      <c r="Q14" s="324"/>
      <c r="AB14" s="65">
        <f t="shared" si="24"/>
        <v>8</v>
      </c>
      <c r="AC14" s="263"/>
      <c r="AD14" s="275"/>
      <c r="AE14" s="239"/>
      <c r="AF14" s="239"/>
      <c r="AG14" s="239"/>
      <c r="AH14" s="17"/>
      <c r="AI14" s="116"/>
      <c r="AJ14" s="26"/>
      <c r="AK14" s="263"/>
      <c r="AL14" s="234"/>
      <c r="AM14" s="239"/>
      <c r="AN14" s="239"/>
      <c r="AO14" s="239"/>
      <c r="AP14" s="17"/>
      <c r="AQ14" s="123"/>
      <c r="AR14" s="26"/>
      <c r="BA14" s="65">
        <f t="shared" si="25"/>
        <v>8</v>
      </c>
      <c r="BB14" s="263"/>
      <c r="BC14" s="275"/>
      <c r="BD14" s="239"/>
      <c r="BE14" s="239"/>
      <c r="BF14" s="239"/>
      <c r="BG14" s="17"/>
      <c r="BH14" s="116"/>
      <c r="BI14" s="26"/>
      <c r="BJ14" s="263"/>
      <c r="BK14" s="239"/>
      <c r="BL14" s="239"/>
      <c r="BM14" s="234"/>
      <c r="BN14" s="234"/>
      <c r="BO14" s="116"/>
      <c r="BP14" s="116"/>
      <c r="BQ14" s="26"/>
      <c r="BR14" s="263"/>
      <c r="BS14" s="234"/>
      <c r="BT14" s="239"/>
      <c r="BU14" s="239"/>
      <c r="BV14" s="239"/>
      <c r="BW14" s="17"/>
      <c r="BX14" s="123"/>
      <c r="BY14" s="26"/>
    </row>
    <row r="15" spans="1:78" x14ac:dyDescent="0.25">
      <c r="A15" s="65">
        <f t="shared" si="21"/>
        <v>13</v>
      </c>
      <c r="B15" s="263"/>
      <c r="C15" s="239"/>
      <c r="D15" s="239"/>
      <c r="E15" s="234"/>
      <c r="F15" s="239"/>
      <c r="G15" s="239"/>
      <c r="H15" s="239"/>
      <c r="I15" s="239"/>
      <c r="J15" s="268"/>
      <c r="K15" s="239"/>
      <c r="L15" s="239"/>
      <c r="M15" s="239"/>
      <c r="N15" s="234"/>
      <c r="O15" s="239"/>
      <c r="P15" s="239"/>
      <c r="Q15" s="264"/>
      <c r="AB15" s="65">
        <f t="shared" si="24"/>
        <v>10</v>
      </c>
      <c r="AC15" s="263"/>
      <c r="AD15" s="275"/>
      <c r="AE15" s="239"/>
      <c r="AF15" s="239"/>
      <c r="AG15" s="239"/>
      <c r="AH15" s="17"/>
      <c r="AI15" s="116"/>
      <c r="AJ15" s="264"/>
      <c r="AK15" s="263"/>
      <c r="AL15" s="234"/>
      <c r="AM15" s="239"/>
      <c r="AN15" s="239"/>
      <c r="AO15" s="239"/>
      <c r="AP15" s="17"/>
      <c r="AQ15" s="123"/>
      <c r="AR15" s="264"/>
      <c r="BA15" s="65">
        <f t="shared" si="25"/>
        <v>10</v>
      </c>
      <c r="BB15" s="263"/>
      <c r="BC15" s="275"/>
      <c r="BD15" s="239"/>
      <c r="BE15" s="239"/>
      <c r="BF15" s="239"/>
      <c r="BG15" s="17"/>
      <c r="BH15" s="116"/>
      <c r="BI15" s="264"/>
      <c r="BJ15" s="263"/>
      <c r="BK15" s="239"/>
      <c r="BL15" s="239"/>
      <c r="BM15" s="234"/>
      <c r="BN15" s="239"/>
      <c r="BO15" s="17"/>
      <c r="BP15" s="17"/>
      <c r="BQ15" s="264"/>
      <c r="BR15" s="263"/>
      <c r="BS15" s="234"/>
      <c r="BT15" s="239"/>
      <c r="BU15" s="239"/>
      <c r="BV15" s="239"/>
      <c r="BW15" s="17"/>
      <c r="BX15" s="123"/>
      <c r="BY15" s="264"/>
    </row>
    <row r="16" spans="1:78" x14ac:dyDescent="0.25">
      <c r="A16" s="65">
        <f t="shared" si="21"/>
        <v>14</v>
      </c>
      <c r="B16" s="16"/>
      <c r="C16" s="17"/>
      <c r="D16" s="239"/>
      <c r="E16" s="275"/>
      <c r="F16" s="239"/>
      <c r="G16" s="17"/>
      <c r="H16" s="17"/>
      <c r="I16" s="17"/>
      <c r="J16" s="214"/>
      <c r="K16" s="17"/>
      <c r="L16" s="17"/>
      <c r="M16" s="239"/>
      <c r="N16" s="275"/>
      <c r="O16" s="239"/>
      <c r="P16" s="17"/>
      <c r="Q16" s="26"/>
      <c r="AB16" s="65">
        <f t="shared" si="24"/>
        <v>12</v>
      </c>
      <c r="AC16" s="263"/>
      <c r="AD16" s="275"/>
      <c r="AE16" s="275"/>
      <c r="AF16" s="275"/>
      <c r="AG16" s="275"/>
      <c r="AH16" s="123"/>
      <c r="AI16" s="116"/>
      <c r="AJ16" s="125"/>
      <c r="AK16" s="291"/>
      <c r="AL16" s="234"/>
      <c r="AM16" s="275"/>
      <c r="AN16" s="275"/>
      <c r="AO16" s="275"/>
      <c r="AP16" s="123"/>
      <c r="AQ16" s="123"/>
      <c r="AR16" s="26"/>
      <c r="BA16" s="65">
        <f t="shared" si="25"/>
        <v>12</v>
      </c>
      <c r="BB16" s="263"/>
      <c r="BC16" s="234"/>
      <c r="BD16" s="234"/>
      <c r="BE16" s="234"/>
      <c r="BF16" s="234"/>
      <c r="BG16" s="17"/>
      <c r="BH16" s="116"/>
      <c r="BI16" s="26"/>
      <c r="BJ16" s="263"/>
      <c r="BK16" s="239"/>
      <c r="BL16" s="239"/>
      <c r="BM16" s="234"/>
      <c r="BN16" s="239"/>
      <c r="BO16" s="17"/>
      <c r="BP16" s="17"/>
      <c r="BQ16" s="26"/>
      <c r="BR16" s="263"/>
      <c r="BS16" s="234"/>
      <c r="BT16" s="239"/>
      <c r="BU16" s="234"/>
      <c r="BV16" s="234"/>
      <c r="BW16" s="116"/>
      <c r="BX16" s="116"/>
      <c r="BY16" s="26"/>
    </row>
    <row r="17" spans="1:77" x14ac:dyDescent="0.25">
      <c r="A17" s="65">
        <f t="shared" si="21"/>
        <v>15</v>
      </c>
      <c r="B17" s="32"/>
      <c r="C17" s="22"/>
      <c r="D17" s="22"/>
      <c r="E17" s="119"/>
      <c r="F17" s="22"/>
      <c r="G17" s="22"/>
      <c r="H17" s="22"/>
      <c r="I17" s="22"/>
      <c r="J17" s="142"/>
      <c r="K17" s="22"/>
      <c r="L17" s="22"/>
      <c r="M17" s="22"/>
      <c r="N17" s="119"/>
      <c r="O17" s="22"/>
      <c r="P17" s="22"/>
      <c r="Q17" s="33"/>
      <c r="AB17" s="65">
        <f t="shared" si="24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  <c r="BA17" s="65">
        <f t="shared" si="25"/>
        <v>14</v>
      </c>
      <c r="BB17" s="32"/>
      <c r="BC17" s="124"/>
      <c r="BD17" s="22"/>
      <c r="BE17" s="22"/>
      <c r="BF17" s="22"/>
      <c r="BG17" s="22"/>
      <c r="BH17" s="119"/>
      <c r="BI17" s="33"/>
      <c r="BJ17" s="32"/>
      <c r="BK17" s="22"/>
      <c r="BL17" s="22"/>
      <c r="BM17" s="22"/>
      <c r="BN17" s="22"/>
      <c r="BO17" s="22"/>
      <c r="BP17" s="22"/>
      <c r="BQ17" s="33"/>
      <c r="BR17" s="32"/>
      <c r="BS17" s="22"/>
      <c r="BT17" s="22"/>
      <c r="BU17" s="22"/>
      <c r="BV17" s="22"/>
      <c r="BW17" s="22"/>
      <c r="BX17" s="124"/>
      <c r="BY17" s="33"/>
    </row>
    <row r="18" spans="1:77" x14ac:dyDescent="0.25">
      <c r="A18" s="237" t="s">
        <v>395</v>
      </c>
      <c r="BA18" s="65">
        <v>0</v>
      </c>
      <c r="BB18" s="260"/>
      <c r="BC18" s="296"/>
      <c r="BD18" s="261"/>
      <c r="BE18" s="261"/>
      <c r="BF18" s="261"/>
      <c r="BG18" s="261"/>
      <c r="BH18" s="261"/>
      <c r="BI18" s="262"/>
      <c r="BJ18" s="260"/>
      <c r="BK18" s="261"/>
      <c r="BL18" s="261"/>
      <c r="BM18" s="261"/>
      <c r="BN18" s="261"/>
      <c r="BO18" s="261"/>
      <c r="BP18" s="261"/>
      <c r="BQ18" s="262"/>
      <c r="BR18" s="260"/>
      <c r="BS18" s="302"/>
      <c r="BT18" s="261"/>
      <c r="BU18" s="261"/>
      <c r="BV18" s="261"/>
      <c r="BW18" s="261"/>
      <c r="BX18" s="296"/>
      <c r="BY18" s="262"/>
    </row>
    <row r="19" spans="1:77" x14ac:dyDescent="0.25">
      <c r="A19" s="237"/>
      <c r="B19" s="65">
        <v>0</v>
      </c>
      <c r="C19" s="65">
        <f>B19+2</f>
        <v>2</v>
      </c>
      <c r="D19" s="65">
        <f t="shared" ref="D19:I19" si="26">C19+2</f>
        <v>4</v>
      </c>
      <c r="E19" s="65">
        <f t="shared" si="26"/>
        <v>6</v>
      </c>
      <c r="F19" s="65">
        <f t="shared" si="26"/>
        <v>8</v>
      </c>
      <c r="G19" s="65">
        <f t="shared" si="26"/>
        <v>10</v>
      </c>
      <c r="H19" s="65">
        <f t="shared" si="26"/>
        <v>12</v>
      </c>
      <c r="I19" s="65">
        <f t="shared" si="26"/>
        <v>14</v>
      </c>
      <c r="J19" s="65">
        <v>0</v>
      </c>
      <c r="K19" s="65">
        <f>J19+2</f>
        <v>2</v>
      </c>
      <c r="L19" s="65">
        <f t="shared" ref="L19:Q19" si="27">K19+2</f>
        <v>4</v>
      </c>
      <c r="M19" s="65">
        <f t="shared" si="27"/>
        <v>6</v>
      </c>
      <c r="N19" s="65">
        <f t="shared" si="27"/>
        <v>8</v>
      </c>
      <c r="O19" s="65">
        <f t="shared" si="27"/>
        <v>10</v>
      </c>
      <c r="P19" s="65">
        <f t="shared" si="27"/>
        <v>12</v>
      </c>
      <c r="Q19" s="65">
        <f t="shared" si="27"/>
        <v>14</v>
      </c>
      <c r="R19" s="65">
        <v>0</v>
      </c>
      <c r="S19" s="65">
        <f>R19+2</f>
        <v>2</v>
      </c>
      <c r="T19" s="65">
        <f t="shared" ref="T19:Y19" si="28">S19+2</f>
        <v>4</v>
      </c>
      <c r="U19" s="65">
        <f t="shared" si="28"/>
        <v>6</v>
      </c>
      <c r="V19" s="65">
        <f t="shared" si="28"/>
        <v>8</v>
      </c>
      <c r="W19" s="65">
        <f t="shared" si="28"/>
        <v>10</v>
      </c>
      <c r="X19" s="65">
        <f t="shared" si="28"/>
        <v>12</v>
      </c>
      <c r="Y19" s="65">
        <f t="shared" si="28"/>
        <v>14</v>
      </c>
      <c r="Z19" s="237" t="s">
        <v>394</v>
      </c>
      <c r="AB19" s="237"/>
      <c r="AC19" s="65">
        <v>0</v>
      </c>
      <c r="AD19" s="65">
        <f>AC19+2</f>
        <v>2</v>
      </c>
      <c r="AE19" s="65">
        <f t="shared" ref="AE19" si="29">AD19+2</f>
        <v>4</v>
      </c>
      <c r="AF19" s="65">
        <f t="shared" ref="AF19" si="30">AE19+2</f>
        <v>6</v>
      </c>
      <c r="AG19" s="65">
        <f t="shared" ref="AG19" si="31">AF19+2</f>
        <v>8</v>
      </c>
      <c r="AH19" s="65">
        <f t="shared" ref="AH19" si="32">AG19+2</f>
        <v>10</v>
      </c>
      <c r="AI19" s="65">
        <f t="shared" ref="AI19" si="33">AH19+2</f>
        <v>12</v>
      </c>
      <c r="AJ19" s="65">
        <f t="shared" ref="AJ19" si="34">AI19+2</f>
        <v>14</v>
      </c>
      <c r="AL19" s="237"/>
      <c r="AM19" s="65">
        <v>0</v>
      </c>
      <c r="AN19" s="65">
        <f>AM19+2</f>
        <v>2</v>
      </c>
      <c r="AO19" s="65">
        <f t="shared" ref="AO19" si="35">AN19+2</f>
        <v>4</v>
      </c>
      <c r="AP19" s="65">
        <f t="shared" ref="AP19" si="36">AO19+2</f>
        <v>6</v>
      </c>
      <c r="AQ19" s="65">
        <f t="shared" ref="AQ19" si="37">AP19+2</f>
        <v>8</v>
      </c>
      <c r="AR19" s="65">
        <f t="shared" ref="AR19" si="38">AQ19+2</f>
        <v>10</v>
      </c>
      <c r="AS19" s="65">
        <f t="shared" ref="AS19" si="39">AR19+2</f>
        <v>12</v>
      </c>
      <c r="AT19" s="65">
        <f t="shared" ref="AT19" si="40">AS19+2</f>
        <v>14</v>
      </c>
      <c r="BA19" s="65">
        <f>+BA18+2</f>
        <v>2</v>
      </c>
      <c r="BB19" s="263"/>
      <c r="BC19" s="234"/>
      <c r="BD19" s="234"/>
      <c r="BE19" s="234"/>
      <c r="BF19" s="234"/>
      <c r="BG19" s="239"/>
      <c r="BH19" s="234"/>
      <c r="BI19" s="264"/>
      <c r="BJ19" s="263"/>
      <c r="BK19" s="239"/>
      <c r="BL19" s="239"/>
      <c r="BM19" s="239"/>
      <c r="BN19" s="234"/>
      <c r="BO19" s="239"/>
      <c r="BP19" s="239"/>
      <c r="BQ19" s="264"/>
      <c r="BR19" s="263"/>
      <c r="BS19" s="234"/>
      <c r="BT19" s="239"/>
      <c r="BU19" s="234"/>
      <c r="BV19" s="234"/>
      <c r="BW19" s="234"/>
      <c r="BX19" s="234"/>
      <c r="BY19" s="264"/>
    </row>
    <row r="20" spans="1:77" x14ac:dyDescent="0.25">
      <c r="A20" s="65">
        <v>0</v>
      </c>
      <c r="B20" s="260"/>
      <c r="C20" s="261"/>
      <c r="D20" s="261"/>
      <c r="E20" s="261"/>
      <c r="F20" s="261"/>
      <c r="G20" s="261"/>
      <c r="H20" s="261"/>
      <c r="I20" s="262"/>
      <c r="J20" s="260"/>
      <c r="K20" s="261"/>
      <c r="L20" s="261"/>
      <c r="M20" s="261"/>
      <c r="N20" s="261"/>
      <c r="O20" s="261"/>
      <c r="P20" s="261"/>
      <c r="Q20" s="262"/>
      <c r="R20" s="260"/>
      <c r="S20" s="261"/>
      <c r="T20" s="261"/>
      <c r="U20" s="261"/>
      <c r="V20" s="261"/>
      <c r="W20" s="261"/>
      <c r="X20" s="261"/>
      <c r="Y20" s="262"/>
      <c r="AB20" s="65">
        <v>0</v>
      </c>
      <c r="AC20" s="260"/>
      <c r="AD20" s="261"/>
      <c r="AE20" s="261"/>
      <c r="AF20" s="261"/>
      <c r="AG20" s="261"/>
      <c r="AH20" s="261"/>
      <c r="AI20" s="261"/>
      <c r="AJ20" s="262"/>
      <c r="AL20" s="65">
        <v>0</v>
      </c>
      <c r="AM20" s="260"/>
      <c r="AN20" s="261"/>
      <c r="AO20" s="261"/>
      <c r="AP20" s="261"/>
      <c r="AQ20" s="261"/>
      <c r="AR20" s="261"/>
      <c r="AS20" s="261"/>
      <c r="AT20" s="262"/>
      <c r="BA20" s="65">
        <f t="shared" ref="BA20:BA25" si="41">+BA19+2</f>
        <v>4</v>
      </c>
      <c r="BB20" s="263"/>
      <c r="BC20" s="275"/>
      <c r="BD20" s="239"/>
      <c r="BE20" s="239"/>
      <c r="BF20" s="239"/>
      <c r="BG20" s="239"/>
      <c r="BH20" s="234"/>
      <c r="BI20" s="264"/>
      <c r="BJ20" s="263"/>
      <c r="BK20" s="239"/>
      <c r="BL20" s="239"/>
      <c r="BM20" s="239"/>
      <c r="BN20" s="234"/>
      <c r="BO20" s="239"/>
      <c r="BP20" s="239"/>
      <c r="BQ20" s="264"/>
      <c r="BR20" s="263"/>
      <c r="BS20" s="234"/>
      <c r="BT20" s="239"/>
      <c r="BU20" s="239"/>
      <c r="BV20" s="239"/>
      <c r="BW20" s="239"/>
      <c r="BX20" s="275"/>
      <c r="BY20" s="264"/>
    </row>
    <row r="21" spans="1:77" x14ac:dyDescent="0.25">
      <c r="A21" s="65">
        <f>+A20+2</f>
        <v>2</v>
      </c>
      <c r="B21" s="263"/>
      <c r="C21" s="275"/>
      <c r="D21" s="275"/>
      <c r="E21" s="275"/>
      <c r="F21" s="275"/>
      <c r="G21" s="275"/>
      <c r="H21" s="234"/>
      <c r="I21" s="292"/>
      <c r="J21" s="291"/>
      <c r="K21" s="234"/>
      <c r="L21" s="275"/>
      <c r="M21" s="275"/>
      <c r="N21" s="275"/>
      <c r="O21" s="275"/>
      <c r="P21" s="234"/>
      <c r="Q21" s="292"/>
      <c r="R21" s="291"/>
      <c r="S21" s="234"/>
      <c r="T21" s="275"/>
      <c r="U21" s="275"/>
      <c r="V21" s="275"/>
      <c r="W21" s="275"/>
      <c r="X21" s="275"/>
      <c r="Y21" s="264"/>
      <c r="AB21" s="65">
        <f>+AB20+2</f>
        <v>2</v>
      </c>
      <c r="AC21" s="263"/>
      <c r="AD21" s="275"/>
      <c r="AE21" s="275"/>
      <c r="AF21" s="275"/>
      <c r="AG21" s="275"/>
      <c r="AH21" s="275"/>
      <c r="AI21" s="275"/>
      <c r="AJ21" s="264"/>
      <c r="AL21" s="65">
        <f>+AL20+2</f>
        <v>2</v>
      </c>
      <c r="AM21" s="263"/>
      <c r="AN21" s="275"/>
      <c r="AO21" s="275"/>
      <c r="AP21" s="275"/>
      <c r="AQ21" s="275"/>
      <c r="AR21" s="275"/>
      <c r="AS21" s="275"/>
      <c r="AT21" s="264"/>
      <c r="BA21" s="65">
        <f t="shared" si="41"/>
        <v>6</v>
      </c>
      <c r="BB21" s="263"/>
      <c r="BC21" s="275"/>
      <c r="BD21" s="239"/>
      <c r="BE21" s="239"/>
      <c r="BF21" s="239"/>
      <c r="BG21" s="239"/>
      <c r="BH21" s="234"/>
      <c r="BI21" s="264"/>
      <c r="BJ21" s="263"/>
      <c r="BK21" s="234"/>
      <c r="BL21" s="234"/>
      <c r="BM21" s="234"/>
      <c r="BN21" s="234"/>
      <c r="BO21" s="239"/>
      <c r="BP21" s="239"/>
      <c r="BQ21" s="264"/>
      <c r="BR21" s="263"/>
      <c r="BS21" s="234"/>
      <c r="BT21" s="239"/>
      <c r="BU21" s="239"/>
      <c r="BV21" s="239"/>
      <c r="BW21" s="239"/>
      <c r="BX21" s="275"/>
      <c r="BY21" s="264"/>
    </row>
    <row r="22" spans="1:77" x14ac:dyDescent="0.25">
      <c r="A22" s="65">
        <f t="shared" ref="A22:A27" si="42">+A21+2</f>
        <v>4</v>
      </c>
      <c r="B22" s="263"/>
      <c r="C22" s="275"/>
      <c r="D22" s="239"/>
      <c r="E22" s="239"/>
      <c r="F22" s="239"/>
      <c r="G22" s="239"/>
      <c r="H22" s="234"/>
      <c r="I22" s="264"/>
      <c r="J22" s="263"/>
      <c r="K22" s="234"/>
      <c r="L22" s="239"/>
      <c r="M22" s="239"/>
      <c r="N22" s="239"/>
      <c r="O22" s="239"/>
      <c r="P22" s="234"/>
      <c r="Q22" s="264"/>
      <c r="R22" s="263"/>
      <c r="S22" s="234"/>
      <c r="T22" s="239"/>
      <c r="U22" s="239"/>
      <c r="V22" s="239"/>
      <c r="W22" s="239"/>
      <c r="X22" s="275"/>
      <c r="Y22" s="264"/>
      <c r="AB22" s="65">
        <f t="shared" ref="AB22:AB27" si="43">+AB21+2</f>
        <v>4</v>
      </c>
      <c r="AC22" s="263"/>
      <c r="AD22" s="275"/>
      <c r="AE22" s="239"/>
      <c r="AF22" s="239"/>
      <c r="AG22" s="239"/>
      <c r="AH22" s="239"/>
      <c r="AI22" s="275"/>
      <c r="AJ22" s="264"/>
      <c r="AL22" s="65">
        <f t="shared" ref="AL22:AL27" si="44">+AL21+2</f>
        <v>4</v>
      </c>
      <c r="AM22" s="263"/>
      <c r="AN22" s="275"/>
      <c r="AO22" s="239"/>
      <c r="AP22" s="239"/>
      <c r="AQ22" s="239"/>
      <c r="AR22" s="239"/>
      <c r="AS22" s="275"/>
      <c r="AT22" s="264"/>
      <c r="BA22" s="65">
        <f t="shared" si="41"/>
        <v>8</v>
      </c>
      <c r="BB22" s="263"/>
      <c r="BC22" s="275"/>
      <c r="BD22" s="239"/>
      <c r="BE22" s="239"/>
      <c r="BF22" s="239"/>
      <c r="BG22" s="17"/>
      <c r="BH22" s="116"/>
      <c r="BI22" s="26"/>
      <c r="BJ22" s="263"/>
      <c r="BK22" s="239"/>
      <c r="BL22" s="239"/>
      <c r="BM22" s="234"/>
      <c r="BN22" s="234"/>
      <c r="BO22" s="116"/>
      <c r="BP22" s="116"/>
      <c r="BQ22" s="26"/>
      <c r="BR22" s="263"/>
      <c r="BS22" s="234"/>
      <c r="BT22" s="239"/>
      <c r="BU22" s="239"/>
      <c r="BV22" s="239"/>
      <c r="BW22" s="17"/>
      <c r="BX22" s="123"/>
      <c r="BY22" s="26"/>
    </row>
    <row r="23" spans="1:77" x14ac:dyDescent="0.25">
      <c r="A23" s="65">
        <f t="shared" si="42"/>
        <v>6</v>
      </c>
      <c r="B23" s="263"/>
      <c r="C23" s="275"/>
      <c r="D23" s="239"/>
      <c r="E23" s="239"/>
      <c r="F23" s="239"/>
      <c r="G23" s="239"/>
      <c r="H23" s="234"/>
      <c r="I23" s="264"/>
      <c r="J23" s="263"/>
      <c r="K23" s="234"/>
      <c r="L23" s="239"/>
      <c r="M23" s="239"/>
      <c r="N23" s="239"/>
      <c r="O23" s="239"/>
      <c r="P23" s="234"/>
      <c r="Q23" s="264"/>
      <c r="R23" s="263"/>
      <c r="S23" s="234"/>
      <c r="T23" s="239"/>
      <c r="U23" s="239"/>
      <c r="V23" s="239"/>
      <c r="W23" s="239"/>
      <c r="X23" s="275"/>
      <c r="Y23" s="264"/>
      <c r="AB23" s="65">
        <f t="shared" si="43"/>
        <v>6</v>
      </c>
      <c r="AC23" s="263"/>
      <c r="AD23" s="275"/>
      <c r="AE23" s="239"/>
      <c r="AF23" s="239"/>
      <c r="AG23" s="239"/>
      <c r="AH23" s="239"/>
      <c r="AI23" s="275"/>
      <c r="AJ23" s="264"/>
      <c r="AL23" s="65">
        <f t="shared" si="44"/>
        <v>6</v>
      </c>
      <c r="AM23" s="263"/>
      <c r="AN23" s="275"/>
      <c r="AO23" s="239"/>
      <c r="AP23" s="239"/>
      <c r="AQ23" s="239"/>
      <c r="AR23" s="239"/>
      <c r="AS23" s="275"/>
      <c r="AT23" s="264"/>
      <c r="BA23" s="65">
        <f t="shared" si="41"/>
        <v>10</v>
      </c>
      <c r="BB23" s="263"/>
      <c r="BC23" s="275"/>
      <c r="BD23" s="239"/>
      <c r="BE23" s="239"/>
      <c r="BF23" s="239"/>
      <c r="BG23" s="17"/>
      <c r="BH23" s="116"/>
      <c r="BI23" s="264"/>
      <c r="BJ23" s="263"/>
      <c r="BK23" s="239"/>
      <c r="BL23" s="239"/>
      <c r="BM23" s="234"/>
      <c r="BN23" s="239"/>
      <c r="BO23" s="17"/>
      <c r="BP23" s="17"/>
      <c r="BQ23" s="264"/>
      <c r="BR23" s="263"/>
      <c r="BS23" s="234"/>
      <c r="BT23" s="239"/>
      <c r="BU23" s="239"/>
      <c r="BV23" s="239"/>
      <c r="BW23" s="17"/>
      <c r="BX23" s="123"/>
      <c r="BY23" s="264"/>
    </row>
    <row r="24" spans="1:77" x14ac:dyDescent="0.25">
      <c r="A24" s="65">
        <f t="shared" si="42"/>
        <v>8</v>
      </c>
      <c r="B24" s="263"/>
      <c r="C24" s="275"/>
      <c r="D24" s="239"/>
      <c r="E24" s="239"/>
      <c r="F24" s="239"/>
      <c r="G24" s="17"/>
      <c r="H24" s="116"/>
      <c r="I24" s="26"/>
      <c r="J24" s="263"/>
      <c r="K24" s="234"/>
      <c r="L24" s="239"/>
      <c r="M24" s="239"/>
      <c r="N24" s="239"/>
      <c r="O24" s="17"/>
      <c r="P24" s="116"/>
      <c r="Q24" s="26"/>
      <c r="R24" s="263"/>
      <c r="S24" s="234"/>
      <c r="T24" s="239"/>
      <c r="U24" s="239"/>
      <c r="V24" s="239"/>
      <c r="W24" s="17"/>
      <c r="X24" s="123"/>
      <c r="Y24" s="26"/>
      <c r="AB24" s="65">
        <f t="shared" si="43"/>
        <v>8</v>
      </c>
      <c r="AC24" s="263"/>
      <c r="AD24" s="275"/>
      <c r="AE24" s="239"/>
      <c r="AF24" s="239"/>
      <c r="AG24" s="239"/>
      <c r="AH24" s="17"/>
      <c r="AI24" s="123"/>
      <c r="AJ24" s="26"/>
      <c r="AL24" s="65">
        <f t="shared" si="44"/>
        <v>8</v>
      </c>
      <c r="AM24" s="263"/>
      <c r="AN24" s="275"/>
      <c r="AO24" s="239"/>
      <c r="AP24" s="239"/>
      <c r="AQ24" s="239"/>
      <c r="AR24" s="17"/>
      <c r="AS24" s="123"/>
      <c r="AT24" s="26"/>
      <c r="BA24" s="65">
        <f t="shared" si="41"/>
        <v>12</v>
      </c>
      <c r="BB24" s="263"/>
      <c r="BC24" s="234"/>
      <c r="BD24" s="234"/>
      <c r="BE24" s="234"/>
      <c r="BF24" s="234"/>
      <c r="BG24" s="17"/>
      <c r="BH24" s="116"/>
      <c r="BI24" s="26"/>
      <c r="BJ24" s="263"/>
      <c r="BK24" s="239"/>
      <c r="BL24" s="239"/>
      <c r="BM24" s="234"/>
      <c r="BN24" s="239"/>
      <c r="BO24" s="17"/>
      <c r="BP24" s="17"/>
      <c r="BQ24" s="26"/>
      <c r="BR24" s="263"/>
      <c r="BS24" s="234"/>
      <c r="BT24" s="239"/>
      <c r="BU24" s="234"/>
      <c r="BV24" s="234"/>
      <c r="BW24" s="116"/>
      <c r="BX24" s="116"/>
      <c r="BY24" s="26"/>
    </row>
    <row r="25" spans="1:77" x14ac:dyDescent="0.25">
      <c r="A25" s="65">
        <f t="shared" si="42"/>
        <v>10</v>
      </c>
      <c r="B25" s="263"/>
      <c r="C25" s="275"/>
      <c r="D25" s="239"/>
      <c r="E25" s="239"/>
      <c r="F25" s="239"/>
      <c r="G25" s="17"/>
      <c r="H25" s="17"/>
      <c r="I25" s="264"/>
      <c r="J25" s="263"/>
      <c r="K25" s="239"/>
      <c r="L25" s="239"/>
      <c r="M25" s="239"/>
      <c r="N25" s="239"/>
      <c r="O25" s="17"/>
      <c r="P25" s="17"/>
      <c r="Q25" s="264"/>
      <c r="R25" s="263"/>
      <c r="S25" s="239"/>
      <c r="T25" s="239"/>
      <c r="U25" s="239"/>
      <c r="V25" s="239"/>
      <c r="W25" s="17"/>
      <c r="X25" s="123"/>
      <c r="Y25" s="264"/>
      <c r="AB25" s="65">
        <f t="shared" si="43"/>
        <v>10</v>
      </c>
      <c r="AC25" s="263"/>
      <c r="AD25" s="275"/>
      <c r="AE25" s="239"/>
      <c r="AF25" s="239"/>
      <c r="AG25" s="239"/>
      <c r="AH25" s="17"/>
      <c r="AI25" s="123"/>
      <c r="AJ25" s="264"/>
      <c r="AL25" s="65">
        <f t="shared" si="44"/>
        <v>10</v>
      </c>
      <c r="AM25" s="263"/>
      <c r="AN25" s="275"/>
      <c r="AO25" s="239"/>
      <c r="AP25" s="239"/>
      <c r="AQ25" s="239"/>
      <c r="AR25" s="17"/>
      <c r="AS25" s="123"/>
      <c r="AT25" s="264"/>
      <c r="BA25" s="65">
        <f t="shared" si="41"/>
        <v>14</v>
      </c>
      <c r="BB25" s="32"/>
      <c r="BC25" s="124"/>
      <c r="BD25" s="22"/>
      <c r="BE25" s="22"/>
      <c r="BF25" s="22"/>
      <c r="BG25" s="22"/>
      <c r="BH25" s="119"/>
      <c r="BI25" s="33"/>
      <c r="BJ25" s="32"/>
      <c r="BK25" s="22"/>
      <c r="BL25" s="22"/>
      <c r="BM25" s="22"/>
      <c r="BN25" s="22"/>
      <c r="BO25" s="22"/>
      <c r="BP25" s="22"/>
      <c r="BQ25" s="33"/>
      <c r="BR25" s="32"/>
      <c r="BS25" s="22"/>
      <c r="BT25" s="22"/>
      <c r="BU25" s="22"/>
      <c r="BV25" s="22"/>
      <c r="BW25" s="22"/>
      <c r="BX25" s="124"/>
      <c r="BY25" s="33"/>
    </row>
    <row r="26" spans="1:77" x14ac:dyDescent="0.25">
      <c r="A26" s="65">
        <f t="shared" si="42"/>
        <v>12</v>
      </c>
      <c r="B26" s="263"/>
      <c r="C26" s="234"/>
      <c r="D26" s="234"/>
      <c r="E26" s="234"/>
      <c r="F26" s="234"/>
      <c r="G26" s="17"/>
      <c r="H26" s="116"/>
      <c r="I26" s="26"/>
      <c r="J26" s="326"/>
      <c r="K26" s="234"/>
      <c r="L26" s="234"/>
      <c r="M26" s="234"/>
      <c r="N26" s="234"/>
      <c r="O26" s="116"/>
      <c r="P26" s="116"/>
      <c r="Q26" s="26"/>
      <c r="R26" s="326"/>
      <c r="S26" s="234"/>
      <c r="T26" s="239"/>
      <c r="U26" s="234"/>
      <c r="V26" s="234"/>
      <c r="W26" s="116"/>
      <c r="X26" s="116"/>
      <c r="Y26" s="26"/>
      <c r="AB26" s="65">
        <f t="shared" si="43"/>
        <v>12</v>
      </c>
      <c r="AC26" s="263"/>
      <c r="AD26" s="234"/>
      <c r="AE26" s="234"/>
      <c r="AF26" s="234"/>
      <c r="AG26" s="234"/>
      <c r="AH26" s="17"/>
      <c r="AI26" s="123"/>
      <c r="AJ26" s="26"/>
      <c r="AL26" s="65">
        <f t="shared" si="44"/>
        <v>12</v>
      </c>
      <c r="AM26" s="263"/>
      <c r="AN26" s="275"/>
      <c r="AO26" s="275"/>
      <c r="AP26" s="275"/>
      <c r="AQ26" s="275"/>
      <c r="AR26" s="123"/>
      <c r="AS26" s="123"/>
      <c r="AT26" s="26"/>
      <c r="BA26" s="65">
        <v>0</v>
      </c>
      <c r="BB26" s="260"/>
      <c r="BC26" s="296"/>
      <c r="BD26" s="261"/>
      <c r="BE26" s="261"/>
      <c r="BF26" s="261"/>
      <c r="BG26" s="261"/>
      <c r="BH26" s="261"/>
      <c r="BI26" s="262"/>
      <c r="BJ26" s="260"/>
      <c r="BK26" s="261"/>
      <c r="BL26" s="261"/>
      <c r="BM26" s="261"/>
      <c r="BN26" s="261"/>
      <c r="BO26" s="261"/>
      <c r="BP26" s="261"/>
      <c r="BQ26" s="262"/>
      <c r="BR26" s="260"/>
      <c r="BS26" s="302"/>
      <c r="BT26" s="261"/>
      <c r="BU26" s="261"/>
      <c r="BV26" s="261"/>
      <c r="BW26" s="261"/>
      <c r="BX26" s="296"/>
      <c r="BY26" s="262"/>
    </row>
    <row r="27" spans="1:77" x14ac:dyDescent="0.25">
      <c r="A27" s="65">
        <f t="shared" si="42"/>
        <v>14</v>
      </c>
      <c r="B27" s="32"/>
      <c r="C27" s="124"/>
      <c r="D27" s="22"/>
      <c r="E27" s="22"/>
      <c r="F27" s="22"/>
      <c r="G27" s="22"/>
      <c r="H27" s="119"/>
      <c r="I27" s="33"/>
      <c r="J27" s="32"/>
      <c r="K27" s="22"/>
      <c r="L27" s="22"/>
      <c r="M27" s="22"/>
      <c r="N27" s="22"/>
      <c r="O27" s="22"/>
      <c r="P27" s="22"/>
      <c r="Q27" s="33"/>
      <c r="R27" s="32"/>
      <c r="S27" s="22"/>
      <c r="T27" s="22"/>
      <c r="U27" s="22"/>
      <c r="V27" s="22"/>
      <c r="W27" s="22"/>
      <c r="X27" s="124"/>
      <c r="Y27" s="33"/>
      <c r="AB27" s="65">
        <f t="shared" si="43"/>
        <v>14</v>
      </c>
      <c r="AC27" s="32"/>
      <c r="AD27" s="124"/>
      <c r="AE27" s="22"/>
      <c r="AF27" s="22"/>
      <c r="AG27" s="22"/>
      <c r="AH27" s="22"/>
      <c r="AI27" s="124"/>
      <c r="AJ27" s="33"/>
      <c r="AL27" s="65">
        <f t="shared" si="44"/>
        <v>14</v>
      </c>
      <c r="AM27" s="32"/>
      <c r="AN27" s="22"/>
      <c r="AO27" s="22"/>
      <c r="AP27" s="22"/>
      <c r="AQ27" s="22"/>
      <c r="AR27" s="22"/>
      <c r="AS27" s="22"/>
      <c r="AT27" s="33"/>
      <c r="BA27" s="65">
        <f>+BA26+2</f>
        <v>2</v>
      </c>
      <c r="BB27" s="263"/>
      <c r="BC27" s="234"/>
      <c r="BD27" s="234"/>
      <c r="BE27" s="234"/>
      <c r="BF27" s="234"/>
      <c r="BG27" s="239"/>
      <c r="BH27" s="234"/>
      <c r="BI27" s="324"/>
      <c r="BJ27" s="263"/>
      <c r="BK27" s="234"/>
      <c r="BL27" s="234"/>
      <c r="BM27" s="234"/>
      <c r="BN27" s="234"/>
      <c r="BO27" s="234"/>
      <c r="BP27" s="234"/>
      <c r="BQ27" s="324"/>
      <c r="BR27" s="263"/>
      <c r="BS27" s="234"/>
      <c r="BT27" s="239"/>
      <c r="BU27" s="234"/>
      <c r="BV27" s="234"/>
      <c r="BW27" s="234"/>
      <c r="BX27" s="234"/>
      <c r="BY27" s="264"/>
    </row>
    <row r="28" spans="1:77" x14ac:dyDescent="0.25">
      <c r="A28" s="65">
        <v>0</v>
      </c>
      <c r="B28" s="260"/>
      <c r="C28" s="296"/>
      <c r="D28" s="261"/>
      <c r="E28" s="261"/>
      <c r="F28" s="261"/>
      <c r="G28" s="261"/>
      <c r="H28" s="261"/>
      <c r="I28" s="262"/>
      <c r="J28" s="260"/>
      <c r="K28" s="261"/>
      <c r="L28" s="261"/>
      <c r="M28" s="261"/>
      <c r="N28" s="261"/>
      <c r="O28" s="261"/>
      <c r="P28" s="261"/>
      <c r="Q28" s="262"/>
      <c r="R28" s="260"/>
      <c r="S28" s="302"/>
      <c r="T28" s="261"/>
      <c r="U28" s="261"/>
      <c r="V28" s="261"/>
      <c r="W28" s="261"/>
      <c r="X28" s="296"/>
      <c r="Y28" s="262"/>
      <c r="AB28" s="65">
        <v>0</v>
      </c>
      <c r="AC28" s="260"/>
      <c r="AD28" s="296"/>
      <c r="AE28" s="261"/>
      <c r="AF28" s="261"/>
      <c r="AG28" s="261"/>
      <c r="AH28" s="261"/>
      <c r="AI28" s="296"/>
      <c r="AJ28" s="262"/>
      <c r="BA28" s="65">
        <f t="shared" ref="BA28:BA33" si="45">+BA27+2</f>
        <v>4</v>
      </c>
      <c r="BB28" s="263"/>
      <c r="BC28" s="275"/>
      <c r="BD28" s="239"/>
      <c r="BE28" s="239"/>
      <c r="BF28" s="239"/>
      <c r="BG28" s="239"/>
      <c r="BH28" s="239"/>
      <c r="BI28" s="264"/>
      <c r="BJ28" s="263"/>
      <c r="BK28" s="239"/>
      <c r="BL28" s="239"/>
      <c r="BM28" s="239"/>
      <c r="BN28" s="239"/>
      <c r="BO28" s="239"/>
      <c r="BP28" s="239"/>
      <c r="BQ28" s="264"/>
      <c r="BR28" s="263"/>
      <c r="BS28" s="239"/>
      <c r="BT28" s="239"/>
      <c r="BU28" s="239"/>
      <c r="BV28" s="239"/>
      <c r="BW28" s="239"/>
      <c r="BX28" s="275"/>
      <c r="BY28" s="264"/>
    </row>
    <row r="29" spans="1:77" x14ac:dyDescent="0.25">
      <c r="A29" s="65">
        <f>+A28+2</f>
        <v>2</v>
      </c>
      <c r="B29" s="263"/>
      <c r="C29" s="234"/>
      <c r="D29" s="234"/>
      <c r="E29" s="234"/>
      <c r="F29" s="234"/>
      <c r="G29" s="239"/>
      <c r="H29" s="234"/>
      <c r="I29" s="264"/>
      <c r="J29" s="263"/>
      <c r="K29" s="239"/>
      <c r="L29" s="239"/>
      <c r="M29" s="239"/>
      <c r="N29" s="234"/>
      <c r="O29" s="239"/>
      <c r="P29" s="239"/>
      <c r="Q29" s="264"/>
      <c r="R29" s="263"/>
      <c r="S29" s="234"/>
      <c r="T29" s="239"/>
      <c r="U29" s="234"/>
      <c r="V29" s="234"/>
      <c r="W29" s="234"/>
      <c r="X29" s="234"/>
      <c r="Y29" s="264"/>
      <c r="AB29" s="65">
        <f>+AB28+2</f>
        <v>2</v>
      </c>
      <c r="AC29" s="263"/>
      <c r="AD29" s="234"/>
      <c r="AE29" s="234"/>
      <c r="AF29" s="234"/>
      <c r="AG29" s="234"/>
      <c r="AH29" s="239"/>
      <c r="AI29" s="275"/>
      <c r="AJ29" s="264"/>
      <c r="BA29" s="65">
        <f t="shared" si="45"/>
        <v>6</v>
      </c>
      <c r="BB29" s="263"/>
      <c r="BC29" s="275"/>
      <c r="BD29" s="239"/>
      <c r="BE29" s="239"/>
      <c r="BF29" s="239"/>
      <c r="BG29" s="239"/>
      <c r="BH29" s="234"/>
      <c r="BI29" s="264"/>
      <c r="BJ29" s="263"/>
      <c r="BK29" s="234"/>
      <c r="BL29" s="239"/>
      <c r="BM29" s="239"/>
      <c r="BN29" s="239"/>
      <c r="BO29" s="239"/>
      <c r="BP29" s="234"/>
      <c r="BQ29" s="264"/>
      <c r="BR29" s="263"/>
      <c r="BS29" s="234"/>
      <c r="BT29" s="239"/>
      <c r="BU29" s="239"/>
      <c r="BV29" s="239"/>
      <c r="BW29" s="239"/>
      <c r="BX29" s="275"/>
      <c r="BY29" s="264"/>
    </row>
    <row r="30" spans="1:77" x14ac:dyDescent="0.25">
      <c r="A30" s="65">
        <f t="shared" ref="A30:A35" si="46">+A29+2</f>
        <v>4</v>
      </c>
      <c r="B30" s="263"/>
      <c r="C30" s="275"/>
      <c r="D30" s="239"/>
      <c r="E30" s="239"/>
      <c r="F30" s="239"/>
      <c r="G30" s="239"/>
      <c r="H30" s="234"/>
      <c r="I30" s="264"/>
      <c r="J30" s="263"/>
      <c r="K30" s="239"/>
      <c r="L30" s="239"/>
      <c r="M30" s="239"/>
      <c r="N30" s="234"/>
      <c r="O30" s="239"/>
      <c r="P30" s="239"/>
      <c r="Q30" s="264"/>
      <c r="R30" s="263"/>
      <c r="S30" s="234"/>
      <c r="T30" s="239"/>
      <c r="U30" s="239"/>
      <c r="V30" s="239"/>
      <c r="W30" s="239"/>
      <c r="X30" s="275"/>
      <c r="Y30" s="264"/>
      <c r="AB30" s="65">
        <f t="shared" ref="AB30:AB35" si="47">+AB29+2</f>
        <v>4</v>
      </c>
      <c r="AC30" s="263"/>
      <c r="AD30" s="275"/>
      <c r="AE30" s="239"/>
      <c r="AF30" s="239"/>
      <c r="AG30" s="239"/>
      <c r="AH30" s="239"/>
      <c r="AI30" s="275"/>
      <c r="AJ30" s="264"/>
      <c r="BA30" s="65">
        <f t="shared" si="45"/>
        <v>8</v>
      </c>
      <c r="BB30" s="263"/>
      <c r="BC30" s="275"/>
      <c r="BD30" s="239"/>
      <c r="BE30" s="239"/>
      <c r="BF30" s="239"/>
      <c r="BG30" s="17"/>
      <c r="BH30" s="116"/>
      <c r="BI30" s="26"/>
      <c r="BJ30" s="263"/>
      <c r="BK30" s="234"/>
      <c r="BL30" s="239"/>
      <c r="BM30" s="239"/>
      <c r="BN30" s="239"/>
      <c r="BO30" s="17"/>
      <c r="BP30" s="116"/>
      <c r="BQ30" s="26"/>
      <c r="BR30" s="263"/>
      <c r="BS30" s="234"/>
      <c r="BT30" s="239"/>
      <c r="BU30" s="239"/>
      <c r="BV30" s="239"/>
      <c r="BW30" s="17"/>
      <c r="BX30" s="123"/>
      <c r="BY30" s="26"/>
    </row>
    <row r="31" spans="1:77" x14ac:dyDescent="0.25">
      <c r="A31" s="65">
        <f t="shared" si="46"/>
        <v>6</v>
      </c>
      <c r="B31" s="263"/>
      <c r="C31" s="275"/>
      <c r="D31" s="239"/>
      <c r="E31" s="239"/>
      <c r="F31" s="239"/>
      <c r="G31" s="239"/>
      <c r="H31" s="234"/>
      <c r="I31" s="264"/>
      <c r="J31" s="263"/>
      <c r="K31" s="234"/>
      <c r="L31" s="234"/>
      <c r="M31" s="234"/>
      <c r="N31" s="234"/>
      <c r="O31" s="239"/>
      <c r="P31" s="239"/>
      <c r="Q31" s="264"/>
      <c r="R31" s="263"/>
      <c r="S31" s="234"/>
      <c r="T31" s="239"/>
      <c r="U31" s="239"/>
      <c r="V31" s="239"/>
      <c r="W31" s="239"/>
      <c r="X31" s="275"/>
      <c r="Y31" s="264"/>
      <c r="AB31" s="65">
        <f t="shared" si="47"/>
        <v>6</v>
      </c>
      <c r="AC31" s="263"/>
      <c r="AD31" s="275"/>
      <c r="AE31" s="239"/>
      <c r="AF31" s="239"/>
      <c r="AG31" s="239"/>
      <c r="AH31" s="239"/>
      <c r="AI31" s="275"/>
      <c r="AJ31" s="264"/>
      <c r="BA31" s="65">
        <f t="shared" si="45"/>
        <v>10</v>
      </c>
      <c r="BB31" s="263"/>
      <c r="BC31" s="275"/>
      <c r="BD31" s="239"/>
      <c r="BE31" s="239"/>
      <c r="BF31" s="239"/>
      <c r="BG31" s="17"/>
      <c r="BH31" s="116"/>
      <c r="BI31" s="264"/>
      <c r="BJ31" s="263"/>
      <c r="BK31" s="234"/>
      <c r="BL31" s="239"/>
      <c r="BM31" s="239"/>
      <c r="BN31" s="239"/>
      <c r="BO31" s="17"/>
      <c r="BP31" s="116"/>
      <c r="BQ31" s="264"/>
      <c r="BR31" s="263"/>
      <c r="BS31" s="234"/>
      <c r="BT31" s="239"/>
      <c r="BU31" s="239"/>
      <c r="BV31" s="239"/>
      <c r="BW31" s="17"/>
      <c r="BX31" s="123"/>
      <c r="BY31" s="264"/>
    </row>
    <row r="32" spans="1:77" x14ac:dyDescent="0.25">
      <c r="A32" s="65">
        <f t="shared" si="46"/>
        <v>8</v>
      </c>
      <c r="B32" s="263"/>
      <c r="C32" s="275"/>
      <c r="D32" s="239"/>
      <c r="E32" s="239"/>
      <c r="F32" s="239"/>
      <c r="G32" s="17"/>
      <c r="H32" s="116"/>
      <c r="I32" s="26"/>
      <c r="J32" s="263"/>
      <c r="K32" s="239"/>
      <c r="L32" s="239"/>
      <c r="M32" s="234"/>
      <c r="N32" s="234"/>
      <c r="O32" s="116"/>
      <c r="P32" s="116"/>
      <c r="Q32" s="26"/>
      <c r="R32" s="263"/>
      <c r="S32" s="234"/>
      <c r="T32" s="239"/>
      <c r="U32" s="239"/>
      <c r="V32" s="239"/>
      <c r="W32" s="17"/>
      <c r="X32" s="123"/>
      <c r="Y32" s="26"/>
      <c r="AB32" s="65">
        <f t="shared" si="47"/>
        <v>8</v>
      </c>
      <c r="AC32" s="263"/>
      <c r="AD32" s="275"/>
      <c r="AE32" s="239"/>
      <c r="AF32" s="239"/>
      <c r="AG32" s="239"/>
      <c r="AH32" s="17"/>
      <c r="AI32" s="123"/>
      <c r="AJ32" s="26"/>
      <c r="BA32" s="65">
        <f t="shared" si="45"/>
        <v>12</v>
      </c>
      <c r="BB32" s="263"/>
      <c r="BC32" s="275"/>
      <c r="BD32" s="275"/>
      <c r="BE32" s="275"/>
      <c r="BF32" s="275"/>
      <c r="BG32" s="123"/>
      <c r="BH32" s="116"/>
      <c r="BI32" s="125"/>
      <c r="BJ32" s="291"/>
      <c r="BK32" s="234"/>
      <c r="BL32" s="275"/>
      <c r="BM32" s="275"/>
      <c r="BN32" s="275"/>
      <c r="BO32" s="123"/>
      <c r="BP32" s="116"/>
      <c r="BQ32" s="125"/>
      <c r="BR32" s="291"/>
      <c r="BS32" s="234"/>
      <c r="BT32" s="275"/>
      <c r="BU32" s="275"/>
      <c r="BV32" s="275"/>
      <c r="BW32" s="123"/>
      <c r="BX32" s="123"/>
      <c r="BY32" s="26"/>
    </row>
    <row r="33" spans="1:77" x14ac:dyDescent="0.25">
      <c r="A33" s="65">
        <f t="shared" si="46"/>
        <v>10</v>
      </c>
      <c r="B33" s="263"/>
      <c r="C33" s="275"/>
      <c r="D33" s="239"/>
      <c r="E33" s="239"/>
      <c r="F33" s="239"/>
      <c r="G33" s="17"/>
      <c r="H33" s="116"/>
      <c r="I33" s="264"/>
      <c r="J33" s="263"/>
      <c r="K33" s="239"/>
      <c r="L33" s="239"/>
      <c r="M33" s="234"/>
      <c r="N33" s="239"/>
      <c r="O33" s="17"/>
      <c r="P33" s="17"/>
      <c r="Q33" s="264"/>
      <c r="R33" s="263"/>
      <c r="S33" s="234"/>
      <c r="T33" s="239"/>
      <c r="U33" s="239"/>
      <c r="V33" s="239"/>
      <c r="W33" s="17"/>
      <c r="X33" s="123"/>
      <c r="Y33" s="264"/>
      <c r="AB33" s="65">
        <f t="shared" si="47"/>
        <v>10</v>
      </c>
      <c r="AC33" s="263"/>
      <c r="AD33" s="275"/>
      <c r="AE33" s="239"/>
      <c r="AF33" s="239"/>
      <c r="AG33" s="239"/>
      <c r="AH33" s="17"/>
      <c r="AI33" s="123"/>
      <c r="AJ33" s="264"/>
      <c r="BA33" s="65">
        <f t="shared" si="45"/>
        <v>14</v>
      </c>
      <c r="BB33" s="32"/>
      <c r="BC33" s="22"/>
      <c r="BD33" s="22"/>
      <c r="BE33" s="22"/>
      <c r="BF33" s="22"/>
      <c r="BG33" s="22"/>
      <c r="BH33" s="22"/>
      <c r="BI33" s="33"/>
      <c r="BJ33" s="32"/>
      <c r="BK33" s="22"/>
      <c r="BL33" s="22"/>
      <c r="BM33" s="22"/>
      <c r="BN33" s="22"/>
      <c r="BO33" s="22"/>
      <c r="BP33" s="22"/>
      <c r="BQ33" s="33"/>
      <c r="BR33" s="32"/>
      <c r="BS33" s="22"/>
      <c r="BT33" s="22"/>
      <c r="BU33" s="22"/>
      <c r="BV33" s="22"/>
      <c r="BW33" s="22"/>
      <c r="BX33" s="22"/>
      <c r="BY33" s="33"/>
    </row>
    <row r="34" spans="1:77" x14ac:dyDescent="0.25">
      <c r="A34" s="65">
        <f t="shared" si="46"/>
        <v>12</v>
      </c>
      <c r="B34" s="263"/>
      <c r="C34" s="234"/>
      <c r="D34" s="234"/>
      <c r="E34" s="234"/>
      <c r="F34" s="234"/>
      <c r="G34" s="17"/>
      <c r="H34" s="116"/>
      <c r="I34" s="26"/>
      <c r="J34" s="263"/>
      <c r="K34" s="239"/>
      <c r="L34" s="239"/>
      <c r="M34" s="234"/>
      <c r="N34" s="239"/>
      <c r="O34" s="17"/>
      <c r="P34" s="17"/>
      <c r="Q34" s="26"/>
      <c r="R34" s="263"/>
      <c r="S34" s="234"/>
      <c r="T34" s="239"/>
      <c r="U34" s="234"/>
      <c r="V34" s="234"/>
      <c r="W34" s="116"/>
      <c r="X34" s="116"/>
      <c r="Y34" s="26"/>
      <c r="AB34" s="65">
        <f t="shared" si="47"/>
        <v>12</v>
      </c>
      <c r="AC34" s="263"/>
      <c r="AD34" s="275"/>
      <c r="AE34" s="275"/>
      <c r="AF34" s="275"/>
      <c r="AG34" s="275"/>
      <c r="AH34" s="123"/>
      <c r="AI34" s="123"/>
      <c r="AJ34" s="26"/>
      <c r="BA34" s="237" t="s">
        <v>395</v>
      </c>
    </row>
    <row r="35" spans="1:77" x14ac:dyDescent="0.25">
      <c r="A35" s="65">
        <f t="shared" si="46"/>
        <v>14</v>
      </c>
      <c r="B35" s="32"/>
      <c r="C35" s="124"/>
      <c r="D35" s="22"/>
      <c r="E35" s="22"/>
      <c r="F35" s="22"/>
      <c r="G35" s="22"/>
      <c r="H35" s="119"/>
      <c r="I35" s="33"/>
      <c r="J35" s="32"/>
      <c r="K35" s="22"/>
      <c r="L35" s="22"/>
      <c r="M35" s="22"/>
      <c r="N35" s="22"/>
      <c r="O35" s="22"/>
      <c r="P35" s="22"/>
      <c r="Q35" s="33"/>
      <c r="R35" s="32"/>
      <c r="S35" s="22"/>
      <c r="T35" s="22"/>
      <c r="U35" s="22"/>
      <c r="V35" s="22"/>
      <c r="W35" s="22"/>
      <c r="X35" s="124"/>
      <c r="Y35" s="33"/>
      <c r="AB35" s="65">
        <f t="shared" si="47"/>
        <v>14</v>
      </c>
      <c r="AC35" s="32"/>
      <c r="AD35" s="22"/>
      <c r="AE35" s="22"/>
      <c r="AF35" s="22"/>
      <c r="AG35" s="22"/>
      <c r="AH35" s="22"/>
      <c r="AI35" s="22"/>
      <c r="AJ35" s="33"/>
    </row>
    <row r="36" spans="1:77" x14ac:dyDescent="0.25">
      <c r="A36" s="65">
        <v>0</v>
      </c>
      <c r="B36" s="260"/>
      <c r="C36" s="296"/>
      <c r="D36" s="261"/>
      <c r="E36" s="261"/>
      <c r="F36" s="261"/>
      <c r="G36" s="261"/>
      <c r="H36" s="261"/>
      <c r="I36" s="262"/>
      <c r="J36" s="260"/>
      <c r="K36" s="261"/>
      <c r="L36" s="261"/>
      <c r="M36" s="261"/>
      <c r="N36" s="261"/>
      <c r="O36" s="261"/>
      <c r="P36" s="261"/>
      <c r="Q36" s="262"/>
      <c r="R36" s="260"/>
      <c r="S36" s="302"/>
      <c r="T36" s="261"/>
      <c r="U36" s="261"/>
      <c r="V36" s="261"/>
      <c r="W36" s="261"/>
      <c r="X36" s="296"/>
      <c r="Y36" s="262"/>
    </row>
    <row r="37" spans="1:77" x14ac:dyDescent="0.25">
      <c r="A37" s="65">
        <f>+A36+2</f>
        <v>2</v>
      </c>
      <c r="B37" s="263"/>
      <c r="C37" s="234"/>
      <c r="D37" s="234"/>
      <c r="E37" s="234"/>
      <c r="F37" s="234"/>
      <c r="G37" s="239"/>
      <c r="H37" s="234"/>
      <c r="I37" s="324"/>
      <c r="J37" s="263"/>
      <c r="K37" s="234"/>
      <c r="L37" s="234"/>
      <c r="M37" s="234"/>
      <c r="N37" s="234"/>
      <c r="O37" s="234"/>
      <c r="P37" s="234"/>
      <c r="Q37" s="324"/>
      <c r="R37" s="263"/>
      <c r="S37" s="234"/>
      <c r="T37" s="239"/>
      <c r="U37" s="234"/>
      <c r="V37" s="234"/>
      <c r="W37" s="234"/>
      <c r="X37" s="234"/>
      <c r="Y37" s="264"/>
    </row>
    <row r="38" spans="1:77" x14ac:dyDescent="0.25">
      <c r="A38" s="65">
        <f t="shared" ref="A38:A43" si="48">+A37+2</f>
        <v>4</v>
      </c>
      <c r="B38" s="263"/>
      <c r="C38" s="275"/>
      <c r="D38" s="239"/>
      <c r="E38" s="239"/>
      <c r="F38" s="239"/>
      <c r="G38" s="239"/>
      <c r="H38" s="239"/>
      <c r="I38" s="264"/>
      <c r="J38" s="263"/>
      <c r="K38" s="239"/>
      <c r="L38" s="239"/>
      <c r="M38" s="239"/>
      <c r="N38" s="239"/>
      <c r="O38" s="239"/>
      <c r="P38" s="239"/>
      <c r="Q38" s="264"/>
      <c r="R38" s="263"/>
      <c r="S38" s="239"/>
      <c r="T38" s="239"/>
      <c r="U38" s="239"/>
      <c r="V38" s="239"/>
      <c r="W38" s="239"/>
      <c r="X38" s="275"/>
      <c r="Y38" s="264"/>
    </row>
    <row r="39" spans="1:77" x14ac:dyDescent="0.25">
      <c r="A39" s="65">
        <f t="shared" si="48"/>
        <v>6</v>
      </c>
      <c r="B39" s="263"/>
      <c r="C39" s="275"/>
      <c r="D39" s="239"/>
      <c r="E39" s="239"/>
      <c r="F39" s="239"/>
      <c r="G39" s="239"/>
      <c r="H39" s="234"/>
      <c r="I39" s="264"/>
      <c r="J39" s="263"/>
      <c r="K39" s="234"/>
      <c r="L39" s="239"/>
      <c r="M39" s="239"/>
      <c r="N39" s="239"/>
      <c r="O39" s="239"/>
      <c r="P39" s="234"/>
      <c r="Q39" s="264"/>
      <c r="R39" s="263"/>
      <c r="S39" s="234"/>
      <c r="T39" s="239"/>
      <c r="U39" s="239"/>
      <c r="V39" s="239"/>
      <c r="W39" s="239"/>
      <c r="X39" s="275"/>
      <c r="Y39" s="264"/>
    </row>
    <row r="40" spans="1:77" x14ac:dyDescent="0.25">
      <c r="A40" s="65">
        <f t="shared" si="48"/>
        <v>8</v>
      </c>
      <c r="B40" s="263"/>
      <c r="C40" s="275"/>
      <c r="D40" s="239"/>
      <c r="E40" s="239"/>
      <c r="F40" s="239"/>
      <c r="G40" s="17"/>
      <c r="H40" s="116"/>
      <c r="I40" s="26"/>
      <c r="J40" s="263"/>
      <c r="K40" s="234"/>
      <c r="L40" s="239"/>
      <c r="M40" s="239"/>
      <c r="N40" s="239"/>
      <c r="O40" s="17"/>
      <c r="P40" s="116"/>
      <c r="Q40" s="26"/>
      <c r="R40" s="263"/>
      <c r="S40" s="234"/>
      <c r="T40" s="239"/>
      <c r="U40" s="239"/>
      <c r="V40" s="239"/>
      <c r="W40" s="17"/>
      <c r="X40" s="123"/>
      <c r="Y40" s="26"/>
    </row>
    <row r="41" spans="1:77" x14ac:dyDescent="0.25">
      <c r="A41" s="65">
        <f t="shared" si="48"/>
        <v>10</v>
      </c>
      <c r="B41" s="263"/>
      <c r="C41" s="275"/>
      <c r="D41" s="239"/>
      <c r="E41" s="239"/>
      <c r="F41" s="239"/>
      <c r="G41" s="17"/>
      <c r="H41" s="116"/>
      <c r="I41" s="264"/>
      <c r="J41" s="263"/>
      <c r="K41" s="234"/>
      <c r="L41" s="239"/>
      <c r="M41" s="239"/>
      <c r="N41" s="239"/>
      <c r="O41" s="17"/>
      <c r="P41" s="116"/>
      <c r="Q41" s="264"/>
      <c r="R41" s="263"/>
      <c r="S41" s="234"/>
      <c r="T41" s="239"/>
      <c r="U41" s="239"/>
      <c r="V41" s="239"/>
      <c r="W41" s="17"/>
      <c r="X41" s="123"/>
      <c r="Y41" s="264"/>
    </row>
    <row r="42" spans="1:77" x14ac:dyDescent="0.25">
      <c r="A42" s="65">
        <f t="shared" si="48"/>
        <v>12</v>
      </c>
      <c r="B42" s="263"/>
      <c r="C42" s="275"/>
      <c r="D42" s="275"/>
      <c r="E42" s="275"/>
      <c r="F42" s="275"/>
      <c r="G42" s="123"/>
      <c r="H42" s="116"/>
      <c r="I42" s="125"/>
      <c r="J42" s="291"/>
      <c r="K42" s="234"/>
      <c r="L42" s="275"/>
      <c r="M42" s="275"/>
      <c r="N42" s="275"/>
      <c r="O42" s="123"/>
      <c r="P42" s="116"/>
      <c r="Q42" s="125"/>
      <c r="R42" s="291"/>
      <c r="S42" s="234"/>
      <c r="T42" s="275"/>
      <c r="U42" s="275"/>
      <c r="V42" s="275"/>
      <c r="W42" s="123"/>
      <c r="X42" s="123"/>
      <c r="Y42" s="26"/>
    </row>
    <row r="43" spans="1:77" x14ac:dyDescent="0.25">
      <c r="A43" s="65">
        <f t="shared" si="48"/>
        <v>14</v>
      </c>
      <c r="B43" s="32"/>
      <c r="C43" s="22"/>
      <c r="D43" s="22"/>
      <c r="E43" s="22"/>
      <c r="F43" s="22"/>
      <c r="G43" s="22"/>
      <c r="H43" s="22"/>
      <c r="I43" s="33"/>
      <c r="J43" s="32"/>
      <c r="K43" s="22"/>
      <c r="L43" s="22"/>
      <c r="M43" s="22"/>
      <c r="N43" s="22"/>
      <c r="O43" s="22"/>
      <c r="P43" s="22"/>
      <c r="Q43" s="33"/>
      <c r="R43" s="32"/>
      <c r="S43" s="22"/>
      <c r="T43" s="22"/>
      <c r="U43" s="22"/>
      <c r="V43" s="22"/>
      <c r="W43" s="22"/>
      <c r="X43" s="22"/>
      <c r="Y43" s="33"/>
    </row>
    <row r="44" spans="1:77" x14ac:dyDescent="0.25">
      <c r="A44" s="237" t="s">
        <v>395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6"/>
  <sheetViews>
    <sheetView workbookViewId="0">
      <selection sqref="A1:Z26"/>
    </sheetView>
  </sheetViews>
  <sheetFormatPr defaultColWidth="2.28515625" defaultRowHeight="15" x14ac:dyDescent="0.25"/>
  <sheetData>
    <row r="1" spans="1:44" x14ac:dyDescent="0.25">
      <c r="A1" s="237"/>
      <c r="B1" s="65">
        <v>0</v>
      </c>
      <c r="C1" s="65">
        <f>B1+2</f>
        <v>2</v>
      </c>
      <c r="D1" s="65">
        <f t="shared" ref="D1:I1" si="0">C1+2</f>
        <v>4</v>
      </c>
      <c r="E1" s="65">
        <f t="shared" si="0"/>
        <v>6</v>
      </c>
      <c r="F1" s="65">
        <f t="shared" si="0"/>
        <v>8</v>
      </c>
      <c r="G1" s="65">
        <f t="shared" si="0"/>
        <v>10</v>
      </c>
      <c r="H1" s="65">
        <f t="shared" si="0"/>
        <v>12</v>
      </c>
      <c r="I1" s="65">
        <f t="shared" si="0"/>
        <v>14</v>
      </c>
      <c r="J1" s="65">
        <v>0</v>
      </c>
      <c r="K1" s="65">
        <f>J1+2</f>
        <v>2</v>
      </c>
      <c r="L1" s="65">
        <f t="shared" ref="L1:Q1" si="1">K1+2</f>
        <v>4</v>
      </c>
      <c r="M1" s="65">
        <f t="shared" si="1"/>
        <v>6</v>
      </c>
      <c r="N1" s="65">
        <f t="shared" si="1"/>
        <v>8</v>
      </c>
      <c r="O1" s="65">
        <f t="shared" si="1"/>
        <v>10</v>
      </c>
      <c r="P1" s="65">
        <f t="shared" si="1"/>
        <v>12</v>
      </c>
      <c r="Q1" s="65">
        <f t="shared" si="1"/>
        <v>14</v>
      </c>
      <c r="R1" s="65">
        <v>0</v>
      </c>
      <c r="S1" s="65">
        <f>R1+2</f>
        <v>2</v>
      </c>
      <c r="T1" s="65">
        <f t="shared" ref="T1:Y1" si="2">S1+2</f>
        <v>4</v>
      </c>
      <c r="U1" s="65">
        <f t="shared" si="2"/>
        <v>6</v>
      </c>
      <c r="V1" s="65">
        <f t="shared" si="2"/>
        <v>8</v>
      </c>
      <c r="W1" s="65">
        <f t="shared" si="2"/>
        <v>10</v>
      </c>
      <c r="X1" s="65">
        <f t="shared" si="2"/>
        <v>12</v>
      </c>
      <c r="Y1" s="65">
        <f t="shared" si="2"/>
        <v>14</v>
      </c>
      <c r="Z1" s="237" t="s">
        <v>394</v>
      </c>
      <c r="AB1" s="237"/>
      <c r="AC1" s="65">
        <v>0</v>
      </c>
      <c r="AD1" s="65">
        <f>AC1+2</f>
        <v>2</v>
      </c>
      <c r="AE1" s="65">
        <f t="shared" ref="AE1:AJ1" si="3">AD1+2</f>
        <v>4</v>
      </c>
      <c r="AF1" s="65">
        <f t="shared" si="3"/>
        <v>6</v>
      </c>
      <c r="AG1" s="65">
        <f t="shared" si="3"/>
        <v>8</v>
      </c>
      <c r="AH1" s="65">
        <f t="shared" si="3"/>
        <v>10</v>
      </c>
      <c r="AI1" s="65">
        <f t="shared" si="3"/>
        <v>12</v>
      </c>
      <c r="AJ1" s="65">
        <f t="shared" si="3"/>
        <v>14</v>
      </c>
      <c r="AK1" s="65">
        <v>0</v>
      </c>
      <c r="AL1" s="65">
        <f>AK1+2</f>
        <v>2</v>
      </c>
      <c r="AM1" s="65">
        <f t="shared" ref="AM1:AR1" si="4">AL1+2</f>
        <v>4</v>
      </c>
      <c r="AN1" s="65">
        <f t="shared" si="4"/>
        <v>6</v>
      </c>
      <c r="AO1" s="65">
        <f t="shared" si="4"/>
        <v>8</v>
      </c>
      <c r="AP1" s="65">
        <f t="shared" si="4"/>
        <v>10</v>
      </c>
      <c r="AQ1" s="65">
        <f t="shared" si="4"/>
        <v>12</v>
      </c>
      <c r="AR1" s="65">
        <f t="shared" si="4"/>
        <v>14</v>
      </c>
    </row>
    <row r="2" spans="1:44" x14ac:dyDescent="0.25">
      <c r="A2" s="65">
        <v>0</v>
      </c>
      <c r="B2" s="260"/>
      <c r="C2" s="261"/>
      <c r="D2" s="261"/>
      <c r="E2" s="261"/>
      <c r="F2" s="261"/>
      <c r="G2" s="261"/>
      <c r="H2" s="261"/>
      <c r="I2" s="262"/>
      <c r="J2" s="260"/>
      <c r="K2" s="261"/>
      <c r="L2" s="261"/>
      <c r="M2" s="261"/>
      <c r="N2" s="261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2"/>
      <c r="AB2" s="65">
        <v>0</v>
      </c>
      <c r="AC2" s="260"/>
      <c r="AD2" s="261"/>
      <c r="AE2" s="261"/>
      <c r="AF2" s="261"/>
      <c r="AG2" s="261"/>
      <c r="AH2" s="261"/>
      <c r="AI2" s="261"/>
      <c r="AJ2" s="262"/>
      <c r="AK2" s="260"/>
      <c r="AL2" s="261"/>
      <c r="AM2" s="261"/>
      <c r="AN2" s="261"/>
      <c r="AO2" s="261"/>
      <c r="AP2" s="261"/>
      <c r="AQ2" s="261"/>
      <c r="AR2" s="262"/>
    </row>
    <row r="3" spans="1:44" x14ac:dyDescent="0.25">
      <c r="A3" s="65">
        <f>+A2+2</f>
        <v>2</v>
      </c>
      <c r="B3" s="263"/>
      <c r="C3" s="275"/>
      <c r="D3" s="275"/>
      <c r="E3" s="275"/>
      <c r="F3" s="275"/>
      <c r="G3" s="275"/>
      <c r="H3" s="234"/>
      <c r="I3" s="292"/>
      <c r="J3" s="291"/>
      <c r="K3" s="234"/>
      <c r="L3" s="275"/>
      <c r="M3" s="275"/>
      <c r="N3" s="275"/>
      <c r="O3" s="275"/>
      <c r="P3" s="234"/>
      <c r="Q3" s="292"/>
      <c r="R3" s="291"/>
      <c r="S3" s="234"/>
      <c r="T3" s="275"/>
      <c r="U3" s="275"/>
      <c r="V3" s="275"/>
      <c r="W3" s="275"/>
      <c r="X3" s="275"/>
      <c r="Y3" s="264"/>
      <c r="AB3" s="65">
        <f>+AB2+2</f>
        <v>2</v>
      </c>
      <c r="AC3" s="263"/>
      <c r="AD3" s="275"/>
      <c r="AE3" s="275"/>
      <c r="AF3" s="275"/>
      <c r="AG3" s="275"/>
      <c r="AH3" s="275"/>
      <c r="AI3" s="234"/>
      <c r="AJ3" s="292"/>
      <c r="AK3" s="291"/>
      <c r="AL3" s="234"/>
      <c r="AM3" s="275"/>
      <c r="AN3" s="275"/>
      <c r="AO3" s="275"/>
      <c r="AP3" s="275"/>
      <c r="AQ3" s="275"/>
      <c r="AR3" s="264"/>
    </row>
    <row r="4" spans="1:44" x14ac:dyDescent="0.25">
      <c r="A4" s="65">
        <f t="shared" ref="A4:A9" si="5">+A3+2</f>
        <v>4</v>
      </c>
      <c r="B4" s="263"/>
      <c r="C4" s="275"/>
      <c r="D4" s="239"/>
      <c r="E4" s="239"/>
      <c r="F4" s="239"/>
      <c r="G4" s="239"/>
      <c r="H4" s="234"/>
      <c r="I4" s="264"/>
      <c r="J4" s="263"/>
      <c r="K4" s="234"/>
      <c r="L4" s="239"/>
      <c r="M4" s="239"/>
      <c r="N4" s="239"/>
      <c r="O4" s="239"/>
      <c r="P4" s="234"/>
      <c r="Q4" s="264"/>
      <c r="R4" s="263"/>
      <c r="S4" s="234"/>
      <c r="T4" s="239"/>
      <c r="U4" s="239"/>
      <c r="V4" s="239"/>
      <c r="W4" s="239"/>
      <c r="X4" s="275"/>
      <c r="Y4" s="264"/>
      <c r="AB4" s="65">
        <f t="shared" ref="AB4:AB9" si="6">+AB3+2</f>
        <v>4</v>
      </c>
      <c r="AC4" s="263"/>
      <c r="AD4" s="275"/>
      <c r="AE4" s="239"/>
      <c r="AF4" s="239"/>
      <c r="AG4" s="239"/>
      <c r="AH4" s="239"/>
      <c r="AI4" s="234"/>
      <c r="AJ4" s="264"/>
      <c r="AK4" s="263"/>
      <c r="AL4" s="234"/>
      <c r="AM4" s="239"/>
      <c r="AN4" s="239"/>
      <c r="AO4" s="239"/>
      <c r="AP4" s="239"/>
      <c r="AQ4" s="275"/>
      <c r="AR4" s="264"/>
    </row>
    <row r="5" spans="1:44" x14ac:dyDescent="0.25">
      <c r="A5" s="65">
        <f t="shared" si="5"/>
        <v>6</v>
      </c>
      <c r="B5" s="263"/>
      <c r="C5" s="275"/>
      <c r="D5" s="239"/>
      <c r="E5" s="239"/>
      <c r="F5" s="239"/>
      <c r="G5" s="239"/>
      <c r="H5" s="234"/>
      <c r="I5" s="264"/>
      <c r="J5" s="263"/>
      <c r="K5" s="234"/>
      <c r="L5" s="239"/>
      <c r="M5" s="239"/>
      <c r="N5" s="239"/>
      <c r="O5" s="239"/>
      <c r="P5" s="234"/>
      <c r="Q5" s="264"/>
      <c r="R5" s="263"/>
      <c r="S5" s="234"/>
      <c r="T5" s="239"/>
      <c r="U5" s="239"/>
      <c r="V5" s="239"/>
      <c r="W5" s="239"/>
      <c r="X5" s="275"/>
      <c r="Y5" s="264"/>
      <c r="AB5" s="65">
        <f t="shared" si="6"/>
        <v>6</v>
      </c>
      <c r="AC5" s="263"/>
      <c r="AD5" s="275"/>
      <c r="AE5" s="239"/>
      <c r="AF5" s="239"/>
      <c r="AG5" s="239"/>
      <c r="AH5" s="239"/>
      <c r="AI5" s="234"/>
      <c r="AJ5" s="264"/>
      <c r="AK5" s="263"/>
      <c r="AL5" s="234"/>
      <c r="AM5" s="239"/>
      <c r="AN5" s="239"/>
      <c r="AO5" s="239"/>
      <c r="AP5" s="239"/>
      <c r="AQ5" s="275"/>
      <c r="AR5" s="264"/>
    </row>
    <row r="6" spans="1:44" x14ac:dyDescent="0.25">
      <c r="A6" s="65">
        <f t="shared" si="5"/>
        <v>8</v>
      </c>
      <c r="B6" s="263"/>
      <c r="C6" s="275"/>
      <c r="D6" s="239"/>
      <c r="E6" s="239"/>
      <c r="F6" s="234"/>
      <c r="G6" s="116"/>
      <c r="H6" s="116"/>
      <c r="I6" s="26"/>
      <c r="J6" s="263"/>
      <c r="K6" s="234"/>
      <c r="L6" s="239"/>
      <c r="M6" s="239"/>
      <c r="N6" s="239"/>
      <c r="O6" s="17"/>
      <c r="P6" s="116"/>
      <c r="Q6" s="26"/>
      <c r="R6" s="263"/>
      <c r="S6" s="234"/>
      <c r="T6" s="239"/>
      <c r="U6" s="234"/>
      <c r="V6" s="239"/>
      <c r="W6" s="17"/>
      <c r="X6" s="123"/>
      <c r="Y6" s="26"/>
      <c r="AB6" s="65">
        <f t="shared" si="6"/>
        <v>8</v>
      </c>
      <c r="AC6" s="263"/>
      <c r="AD6" s="275"/>
      <c r="AE6" s="239"/>
      <c r="AF6" s="239"/>
      <c r="AG6" s="234"/>
      <c r="AH6" s="116"/>
      <c r="AI6" s="116"/>
      <c r="AJ6" s="26"/>
      <c r="AK6" s="263"/>
      <c r="AL6" s="234"/>
      <c r="AM6" s="239"/>
      <c r="AN6" s="234"/>
      <c r="AO6" s="239"/>
      <c r="AP6" s="17"/>
      <c r="AQ6" s="123"/>
      <c r="AR6" s="26"/>
    </row>
    <row r="7" spans="1:44" x14ac:dyDescent="0.25">
      <c r="A7" s="65">
        <f t="shared" si="5"/>
        <v>10</v>
      </c>
      <c r="B7" s="263"/>
      <c r="C7" s="275"/>
      <c r="D7" s="239"/>
      <c r="E7" s="239"/>
      <c r="F7" s="239"/>
      <c r="G7" s="17"/>
      <c r="H7" s="17"/>
      <c r="I7" s="264"/>
      <c r="J7" s="263"/>
      <c r="K7" s="239"/>
      <c r="L7" s="239"/>
      <c r="M7" s="239"/>
      <c r="N7" s="239"/>
      <c r="O7" s="17"/>
      <c r="P7" s="116"/>
      <c r="Q7" s="264"/>
      <c r="R7" s="263"/>
      <c r="S7" s="239"/>
      <c r="T7" s="239"/>
      <c r="U7" s="234"/>
      <c r="V7" s="239"/>
      <c r="W7" s="17"/>
      <c r="X7" s="123"/>
      <c r="Y7" s="264"/>
      <c r="AB7" s="65">
        <f t="shared" si="6"/>
        <v>10</v>
      </c>
      <c r="AC7" s="263"/>
      <c r="AD7" s="275"/>
      <c r="AE7" s="239"/>
      <c r="AF7" s="239"/>
      <c r="AG7" s="239"/>
      <c r="AH7" s="17"/>
      <c r="AI7" s="17"/>
      <c r="AJ7" s="264"/>
      <c r="AK7" s="263"/>
      <c r="AL7" s="239"/>
      <c r="AM7" s="239"/>
      <c r="AN7" s="234"/>
      <c r="AO7" s="239"/>
      <c r="AP7" s="17"/>
      <c r="AQ7" s="123"/>
      <c r="AR7" s="264"/>
    </row>
    <row r="8" spans="1:44" x14ac:dyDescent="0.25">
      <c r="A8" s="65">
        <f t="shared" si="5"/>
        <v>12</v>
      </c>
      <c r="B8" s="263"/>
      <c r="C8" s="234"/>
      <c r="D8" s="234"/>
      <c r="E8" s="234"/>
      <c r="F8" s="234"/>
      <c r="G8" s="17"/>
      <c r="H8" s="17"/>
      <c r="I8" s="26"/>
      <c r="J8" s="326"/>
      <c r="K8" s="234"/>
      <c r="L8" s="234"/>
      <c r="M8" s="234"/>
      <c r="N8" s="234"/>
      <c r="O8" s="116"/>
      <c r="P8" s="116"/>
      <c r="Q8" s="118"/>
      <c r="R8" s="263"/>
      <c r="S8" s="239"/>
      <c r="T8" s="239"/>
      <c r="U8" s="234"/>
      <c r="V8" s="234"/>
      <c r="W8" s="116"/>
      <c r="X8" s="116"/>
      <c r="Y8" s="26"/>
      <c r="AB8" s="65">
        <f t="shared" si="6"/>
        <v>12</v>
      </c>
      <c r="AC8" s="263"/>
      <c r="AD8" s="234"/>
      <c r="AE8" s="234"/>
      <c r="AF8" s="234"/>
      <c r="AG8" s="234"/>
      <c r="AH8" s="17"/>
      <c r="AI8" s="17"/>
      <c r="AJ8" s="26"/>
      <c r="AK8" s="263"/>
      <c r="AL8" s="239"/>
      <c r="AM8" s="239"/>
      <c r="AN8" s="234"/>
      <c r="AO8" s="234"/>
      <c r="AP8" s="116"/>
      <c r="AQ8" s="116"/>
      <c r="AR8" s="26"/>
    </row>
    <row r="9" spans="1:44" x14ac:dyDescent="0.25">
      <c r="A9" s="65">
        <f t="shared" si="5"/>
        <v>14</v>
      </c>
      <c r="B9" s="32"/>
      <c r="C9" s="124"/>
      <c r="D9" s="22"/>
      <c r="E9" s="22"/>
      <c r="F9" s="22"/>
      <c r="G9" s="22"/>
      <c r="H9" s="22"/>
      <c r="I9" s="33"/>
      <c r="J9" s="32"/>
      <c r="K9" s="22"/>
      <c r="L9" s="22"/>
      <c r="M9" s="22"/>
      <c r="N9" s="22"/>
      <c r="O9" s="22"/>
      <c r="P9" s="22"/>
      <c r="Q9" s="33"/>
      <c r="R9" s="32"/>
      <c r="S9" s="22"/>
      <c r="T9" s="22"/>
      <c r="U9" s="22"/>
      <c r="V9" s="22"/>
      <c r="W9" s="22"/>
      <c r="X9" s="124"/>
      <c r="Y9" s="33"/>
      <c r="AB9" s="65">
        <f t="shared" si="6"/>
        <v>14</v>
      </c>
      <c r="AC9" s="32"/>
      <c r="AD9" s="124"/>
      <c r="AE9" s="22"/>
      <c r="AF9" s="22"/>
      <c r="AG9" s="22"/>
      <c r="AH9" s="22"/>
      <c r="AI9" s="22"/>
      <c r="AJ9" s="33"/>
      <c r="AK9" s="32"/>
      <c r="AL9" s="22"/>
      <c r="AM9" s="22"/>
      <c r="AN9" s="22"/>
      <c r="AO9" s="22"/>
      <c r="AP9" s="22"/>
      <c r="AQ9" s="124"/>
      <c r="AR9" s="33"/>
    </row>
    <row r="10" spans="1:44" x14ac:dyDescent="0.25">
      <c r="A10" s="65">
        <v>0</v>
      </c>
      <c r="B10" s="260"/>
      <c r="C10" s="296"/>
      <c r="D10" s="261"/>
      <c r="E10" s="261"/>
      <c r="F10" s="261"/>
      <c r="G10" s="261"/>
      <c r="H10" s="302"/>
      <c r="I10" s="262"/>
      <c r="J10" s="260"/>
      <c r="K10" s="261"/>
      <c r="L10" s="261"/>
      <c r="M10" s="261"/>
      <c r="N10" s="261"/>
      <c r="O10" s="261"/>
      <c r="P10" s="261"/>
      <c r="Q10" s="262"/>
      <c r="R10" s="260"/>
      <c r="S10" s="302"/>
      <c r="T10" s="261"/>
      <c r="U10" s="261"/>
      <c r="V10" s="261"/>
      <c r="W10" s="261"/>
      <c r="X10" s="296"/>
      <c r="Y10" s="262"/>
      <c r="AB10" s="65">
        <v>0</v>
      </c>
      <c r="AC10" s="260"/>
      <c r="AD10" s="296"/>
      <c r="AE10" s="261"/>
      <c r="AF10" s="261"/>
      <c r="AG10" s="261"/>
      <c r="AH10" s="261"/>
      <c r="AI10" s="261"/>
      <c r="AJ10" s="262"/>
      <c r="AK10" s="260"/>
      <c r="AL10" s="261"/>
      <c r="AM10" s="261"/>
      <c r="AN10" s="261"/>
      <c r="AO10" s="261"/>
      <c r="AP10" s="261"/>
      <c r="AQ10" s="296"/>
      <c r="AR10" s="262"/>
    </row>
    <row r="11" spans="1:44" x14ac:dyDescent="0.25">
      <c r="A11" s="65">
        <f>+A10+2</f>
        <v>2</v>
      </c>
      <c r="B11" s="263"/>
      <c r="C11" s="234"/>
      <c r="D11" s="234"/>
      <c r="E11" s="234"/>
      <c r="F11" s="234"/>
      <c r="G11" s="234"/>
      <c r="H11" s="234"/>
      <c r="I11" s="264"/>
      <c r="J11" s="263"/>
      <c r="K11" s="234"/>
      <c r="L11" s="239"/>
      <c r="M11" s="234"/>
      <c r="N11" s="234"/>
      <c r="O11" s="234"/>
      <c r="P11" s="234"/>
      <c r="Q11" s="264"/>
      <c r="R11" s="263"/>
      <c r="S11" s="234"/>
      <c r="T11" s="239"/>
      <c r="U11" s="234"/>
      <c r="V11" s="234"/>
      <c r="W11" s="234"/>
      <c r="X11" s="234"/>
      <c r="Y11" s="264"/>
      <c r="AB11" s="65">
        <f>+AB10+2</f>
        <v>2</v>
      </c>
      <c r="AC11" s="263"/>
      <c r="AD11" s="234"/>
      <c r="AE11" s="234"/>
      <c r="AF11" s="234"/>
      <c r="AG11" s="234"/>
      <c r="AH11" s="239"/>
      <c r="AI11" s="239"/>
      <c r="AJ11" s="264"/>
      <c r="AK11" s="263"/>
      <c r="AL11" s="239"/>
      <c r="AM11" s="239"/>
      <c r="AN11" s="234"/>
      <c r="AO11" s="234"/>
      <c r="AP11" s="234"/>
      <c r="AQ11" s="234"/>
      <c r="AR11" s="264"/>
    </row>
    <row r="12" spans="1:44" x14ac:dyDescent="0.25">
      <c r="A12" s="65">
        <f t="shared" ref="A12:A17" si="7">+A11+2</f>
        <v>4</v>
      </c>
      <c r="B12" s="263"/>
      <c r="C12" s="275"/>
      <c r="D12" s="239"/>
      <c r="E12" s="239"/>
      <c r="F12" s="239"/>
      <c r="G12" s="239"/>
      <c r="H12" s="234"/>
      <c r="I12" s="264"/>
      <c r="J12" s="263"/>
      <c r="K12" s="234"/>
      <c r="L12" s="239"/>
      <c r="M12" s="239"/>
      <c r="N12" s="239"/>
      <c r="O12" s="239"/>
      <c r="P12" s="239"/>
      <c r="Q12" s="264"/>
      <c r="R12" s="263"/>
      <c r="S12" s="234"/>
      <c r="T12" s="239"/>
      <c r="U12" s="239"/>
      <c r="V12" s="239"/>
      <c r="W12" s="239"/>
      <c r="X12" s="275"/>
      <c r="Y12" s="264"/>
      <c r="AB12" s="65">
        <f t="shared" ref="AB12:AB17" si="8">+AB11+2</f>
        <v>4</v>
      </c>
      <c r="AC12" s="263"/>
      <c r="AD12" s="275"/>
      <c r="AE12" s="239"/>
      <c r="AF12" s="239"/>
      <c r="AG12" s="234"/>
      <c r="AH12" s="239"/>
      <c r="AI12" s="239"/>
      <c r="AJ12" s="264"/>
      <c r="AK12" s="263"/>
      <c r="AL12" s="239"/>
      <c r="AM12" s="239"/>
      <c r="AN12" s="239"/>
      <c r="AO12" s="239"/>
      <c r="AP12" s="239"/>
      <c r="AQ12" s="275"/>
      <c r="AR12" s="264"/>
    </row>
    <row r="13" spans="1:44" x14ac:dyDescent="0.25">
      <c r="A13" s="65">
        <f t="shared" si="7"/>
        <v>6</v>
      </c>
      <c r="B13" s="263"/>
      <c r="C13" s="275"/>
      <c r="D13" s="239"/>
      <c r="E13" s="239"/>
      <c r="F13" s="239"/>
      <c r="G13" s="239"/>
      <c r="H13" s="234"/>
      <c r="I13" s="264"/>
      <c r="J13" s="263"/>
      <c r="K13" s="234"/>
      <c r="L13" s="239"/>
      <c r="M13" s="239"/>
      <c r="N13" s="239"/>
      <c r="O13" s="239"/>
      <c r="P13" s="234"/>
      <c r="Q13" s="264"/>
      <c r="R13" s="263"/>
      <c r="S13" s="234"/>
      <c r="T13" s="239"/>
      <c r="U13" s="239"/>
      <c r="V13" s="239"/>
      <c r="W13" s="239"/>
      <c r="X13" s="275"/>
      <c r="Y13" s="264"/>
      <c r="AB13" s="65">
        <f t="shared" si="8"/>
        <v>6</v>
      </c>
      <c r="AC13" s="263"/>
      <c r="AD13" s="275"/>
      <c r="AE13" s="239"/>
      <c r="AF13" s="239"/>
      <c r="AG13" s="234"/>
      <c r="AH13" s="239"/>
      <c r="AI13" s="234"/>
      <c r="AJ13" s="264"/>
      <c r="AK13" s="263"/>
      <c r="AL13" s="234"/>
      <c r="AM13" s="234"/>
      <c r="AN13" s="234"/>
      <c r="AO13" s="239"/>
      <c r="AP13" s="239"/>
      <c r="AQ13" s="275"/>
      <c r="AR13" s="264"/>
    </row>
    <row r="14" spans="1:44" x14ac:dyDescent="0.25">
      <c r="A14" s="65">
        <f t="shared" si="7"/>
        <v>8</v>
      </c>
      <c r="B14" s="263"/>
      <c r="C14" s="275"/>
      <c r="D14" s="239"/>
      <c r="E14" s="239"/>
      <c r="F14" s="239"/>
      <c r="G14" s="17"/>
      <c r="H14" s="116"/>
      <c r="I14" s="26"/>
      <c r="J14" s="263"/>
      <c r="K14" s="234"/>
      <c r="L14" s="239"/>
      <c r="M14" s="239"/>
      <c r="N14" s="239"/>
      <c r="O14" s="17"/>
      <c r="P14" s="116"/>
      <c r="Q14" s="26"/>
      <c r="R14" s="263"/>
      <c r="S14" s="234"/>
      <c r="T14" s="239"/>
      <c r="U14" s="239"/>
      <c r="V14" s="239"/>
      <c r="W14" s="17"/>
      <c r="X14" s="123"/>
      <c r="Y14" s="26"/>
      <c r="AB14" s="65">
        <f t="shared" si="8"/>
        <v>8</v>
      </c>
      <c r="AC14" s="263"/>
      <c r="AD14" s="275"/>
      <c r="AE14" s="239"/>
      <c r="AF14" s="239"/>
      <c r="AG14" s="239"/>
      <c r="AH14" s="17"/>
      <c r="AI14" s="116"/>
      <c r="AJ14" s="26"/>
      <c r="AK14" s="263"/>
      <c r="AL14" s="234"/>
      <c r="AM14" s="239"/>
      <c r="AN14" s="239"/>
      <c r="AO14" s="239"/>
      <c r="AP14" s="17"/>
      <c r="AQ14" s="123"/>
      <c r="AR14" s="26"/>
    </row>
    <row r="15" spans="1:44" x14ac:dyDescent="0.25">
      <c r="A15" s="65">
        <f t="shared" si="7"/>
        <v>10</v>
      </c>
      <c r="B15" s="263"/>
      <c r="C15" s="275"/>
      <c r="D15" s="239"/>
      <c r="E15" s="239"/>
      <c r="F15" s="239"/>
      <c r="G15" s="17"/>
      <c r="H15" s="116"/>
      <c r="I15" s="264"/>
      <c r="J15" s="263"/>
      <c r="K15" s="239"/>
      <c r="L15" s="239"/>
      <c r="M15" s="239"/>
      <c r="N15" s="239"/>
      <c r="O15" s="17"/>
      <c r="P15" s="116"/>
      <c r="Q15" s="264"/>
      <c r="R15" s="263"/>
      <c r="S15" s="234"/>
      <c r="T15" s="239"/>
      <c r="U15" s="239"/>
      <c r="V15" s="239"/>
      <c r="W15" s="17"/>
      <c r="X15" s="123"/>
      <c r="Y15" s="264"/>
      <c r="AB15" s="65">
        <f t="shared" si="8"/>
        <v>10</v>
      </c>
      <c r="AC15" s="263"/>
      <c r="AD15" s="275"/>
      <c r="AE15" s="239"/>
      <c r="AF15" s="239"/>
      <c r="AG15" s="239"/>
      <c r="AH15" s="17"/>
      <c r="AI15" s="116"/>
      <c r="AJ15" s="264"/>
      <c r="AK15" s="263"/>
      <c r="AL15" s="234"/>
      <c r="AM15" s="239"/>
      <c r="AN15" s="239"/>
      <c r="AO15" s="239"/>
      <c r="AP15" s="17"/>
      <c r="AQ15" s="123"/>
      <c r="AR15" s="264"/>
    </row>
    <row r="16" spans="1:44" x14ac:dyDescent="0.25">
      <c r="A16" s="65">
        <f t="shared" si="7"/>
        <v>12</v>
      </c>
      <c r="B16" s="263"/>
      <c r="C16" s="234"/>
      <c r="D16" s="234"/>
      <c r="E16" s="234"/>
      <c r="F16" s="234"/>
      <c r="G16" s="17"/>
      <c r="H16" s="116"/>
      <c r="I16" s="26"/>
      <c r="J16" s="263"/>
      <c r="K16" s="234"/>
      <c r="L16" s="234"/>
      <c r="M16" s="234"/>
      <c r="N16" s="234"/>
      <c r="O16" s="17"/>
      <c r="P16" s="116"/>
      <c r="Q16" s="26"/>
      <c r="R16" s="263"/>
      <c r="S16" s="234"/>
      <c r="T16" s="234"/>
      <c r="U16" s="234"/>
      <c r="V16" s="234"/>
      <c r="W16" s="116"/>
      <c r="X16" s="116"/>
      <c r="Y16" s="26"/>
      <c r="AB16" s="65">
        <f t="shared" si="8"/>
        <v>12</v>
      </c>
      <c r="AC16" s="263"/>
      <c r="AD16" s="275"/>
      <c r="AE16" s="275"/>
      <c r="AF16" s="275"/>
      <c r="AG16" s="275"/>
      <c r="AH16" s="123"/>
      <c r="AI16" s="116"/>
      <c r="AJ16" s="125"/>
      <c r="AK16" s="291"/>
      <c r="AL16" s="234"/>
      <c r="AM16" s="275"/>
      <c r="AN16" s="275"/>
      <c r="AO16" s="275"/>
      <c r="AP16" s="123"/>
      <c r="AQ16" s="123"/>
      <c r="AR16" s="26"/>
    </row>
    <row r="17" spans="1:44" x14ac:dyDescent="0.25">
      <c r="A17" s="65">
        <f t="shared" si="7"/>
        <v>14</v>
      </c>
      <c r="B17" s="32"/>
      <c r="C17" s="124"/>
      <c r="D17" s="22"/>
      <c r="E17" s="22"/>
      <c r="F17" s="22"/>
      <c r="G17" s="22"/>
      <c r="H17" s="119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119"/>
      <c r="T17" s="22"/>
      <c r="U17" s="22"/>
      <c r="V17" s="22"/>
      <c r="W17" s="22"/>
      <c r="X17" s="124"/>
      <c r="Y17" s="33"/>
      <c r="AB17" s="65">
        <f t="shared" si="8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</row>
    <row r="18" spans="1:44" x14ac:dyDescent="0.25">
      <c r="A18" s="65">
        <v>0</v>
      </c>
      <c r="B18" s="260"/>
      <c r="C18" s="296"/>
      <c r="D18" s="261"/>
      <c r="E18" s="261"/>
      <c r="F18" s="261"/>
      <c r="G18" s="261"/>
      <c r="H18" s="261"/>
      <c r="I18" s="262"/>
      <c r="J18" s="260"/>
      <c r="K18" s="261"/>
      <c r="L18" s="261"/>
      <c r="M18" s="261"/>
      <c r="N18" s="261"/>
      <c r="O18" s="261"/>
      <c r="P18" s="261"/>
      <c r="Q18" s="262"/>
      <c r="R18" s="260"/>
      <c r="S18" s="261"/>
      <c r="T18" s="261"/>
      <c r="U18" s="261"/>
      <c r="V18" s="261"/>
      <c r="W18" s="261"/>
      <c r="X18" s="296"/>
      <c r="Y18" s="262"/>
    </row>
    <row r="19" spans="1:44" x14ac:dyDescent="0.25">
      <c r="A19" s="65">
        <f>+A18+2</f>
        <v>2</v>
      </c>
      <c r="B19" s="263"/>
      <c r="C19" s="234"/>
      <c r="D19" s="234"/>
      <c r="E19" s="234"/>
      <c r="F19" s="234"/>
      <c r="G19" s="239"/>
      <c r="H19" s="239"/>
      <c r="I19" s="264"/>
      <c r="J19" s="326"/>
      <c r="K19" s="234"/>
      <c r="L19" s="234"/>
      <c r="M19" s="234"/>
      <c r="N19" s="234"/>
      <c r="O19" s="234"/>
      <c r="P19" s="234"/>
      <c r="Q19" s="324"/>
      <c r="R19" s="263"/>
      <c r="S19" s="239"/>
      <c r="T19" s="239"/>
      <c r="U19" s="234"/>
      <c r="V19" s="234"/>
      <c r="W19" s="234"/>
      <c r="X19" s="234"/>
      <c r="Y19" s="264"/>
    </row>
    <row r="20" spans="1:44" x14ac:dyDescent="0.25">
      <c r="A20" s="65">
        <f t="shared" ref="A20:A25" si="9">+A19+2</f>
        <v>4</v>
      </c>
      <c r="B20" s="263"/>
      <c r="C20" s="275"/>
      <c r="D20" s="239"/>
      <c r="E20" s="239"/>
      <c r="F20" s="234"/>
      <c r="G20" s="239"/>
      <c r="H20" s="239"/>
      <c r="I20" s="264"/>
      <c r="J20" s="263"/>
      <c r="K20" s="234"/>
      <c r="L20" s="239"/>
      <c r="M20" s="239"/>
      <c r="N20" s="239"/>
      <c r="O20" s="239"/>
      <c r="P20" s="239"/>
      <c r="Q20" s="264"/>
      <c r="R20" s="263"/>
      <c r="S20" s="239"/>
      <c r="T20" s="239"/>
      <c r="U20" s="239"/>
      <c r="V20" s="239"/>
      <c r="W20" s="239"/>
      <c r="X20" s="275"/>
      <c r="Y20" s="264"/>
    </row>
    <row r="21" spans="1:44" x14ac:dyDescent="0.25">
      <c r="A21" s="65">
        <f t="shared" si="9"/>
        <v>6</v>
      </c>
      <c r="B21" s="263"/>
      <c r="C21" s="275"/>
      <c r="D21" s="239"/>
      <c r="E21" s="239"/>
      <c r="F21" s="234"/>
      <c r="G21" s="239"/>
      <c r="H21" s="234"/>
      <c r="I21" s="264"/>
      <c r="J21" s="263"/>
      <c r="K21" s="234"/>
      <c r="L21" s="239"/>
      <c r="M21" s="239"/>
      <c r="N21" s="239"/>
      <c r="O21" s="239"/>
      <c r="P21" s="234"/>
      <c r="Q21" s="264"/>
      <c r="R21" s="263"/>
      <c r="S21" s="234"/>
      <c r="T21" s="234"/>
      <c r="U21" s="234"/>
      <c r="V21" s="239"/>
      <c r="W21" s="239"/>
      <c r="X21" s="275"/>
      <c r="Y21" s="264"/>
    </row>
    <row r="22" spans="1:44" x14ac:dyDescent="0.25">
      <c r="A22" s="65">
        <f t="shared" si="9"/>
        <v>8</v>
      </c>
      <c r="B22" s="263"/>
      <c r="C22" s="275"/>
      <c r="D22" s="239"/>
      <c r="E22" s="239"/>
      <c r="F22" s="239"/>
      <c r="G22" s="17"/>
      <c r="H22" s="116"/>
      <c r="I22" s="26"/>
      <c r="J22" s="263"/>
      <c r="K22" s="234"/>
      <c r="L22" s="239"/>
      <c r="M22" s="239"/>
      <c r="N22" s="239"/>
      <c r="O22" s="17"/>
      <c r="P22" s="116"/>
      <c r="Q22" s="26"/>
      <c r="R22" s="263"/>
      <c r="S22" s="234"/>
      <c r="T22" s="239"/>
      <c r="U22" s="239"/>
      <c r="V22" s="239"/>
      <c r="W22" s="17"/>
      <c r="X22" s="123"/>
      <c r="Y22" s="26"/>
    </row>
    <row r="23" spans="1:44" x14ac:dyDescent="0.25">
      <c r="A23" s="65">
        <f t="shared" si="9"/>
        <v>10</v>
      </c>
      <c r="B23" s="263"/>
      <c r="C23" s="275"/>
      <c r="D23" s="239"/>
      <c r="E23" s="239"/>
      <c r="F23" s="239"/>
      <c r="G23" s="17"/>
      <c r="H23" s="116"/>
      <c r="I23" s="264"/>
      <c r="J23" s="263"/>
      <c r="K23" s="234"/>
      <c r="L23" s="239"/>
      <c r="M23" s="239"/>
      <c r="N23" s="239"/>
      <c r="O23" s="17"/>
      <c r="P23" s="116"/>
      <c r="Q23" s="264"/>
      <c r="R23" s="263"/>
      <c r="S23" s="234"/>
      <c r="T23" s="239"/>
      <c r="U23" s="239"/>
      <c r="V23" s="239"/>
      <c r="W23" s="17"/>
      <c r="X23" s="123"/>
      <c r="Y23" s="264"/>
    </row>
    <row r="24" spans="1:44" x14ac:dyDescent="0.25">
      <c r="A24" s="65">
        <f t="shared" si="9"/>
        <v>12</v>
      </c>
      <c r="B24" s="263"/>
      <c r="C24" s="275"/>
      <c r="D24" s="275"/>
      <c r="E24" s="275"/>
      <c r="F24" s="275"/>
      <c r="G24" s="123"/>
      <c r="H24" s="116"/>
      <c r="I24" s="125"/>
      <c r="J24" s="291"/>
      <c r="K24" s="234"/>
      <c r="L24" s="275"/>
      <c r="M24" s="275"/>
      <c r="N24" s="275"/>
      <c r="O24" s="123"/>
      <c r="P24" s="116"/>
      <c r="Q24" s="125"/>
      <c r="R24" s="291"/>
      <c r="S24" s="234"/>
      <c r="T24" s="275"/>
      <c r="U24" s="275"/>
      <c r="V24" s="275"/>
      <c r="W24" s="123"/>
      <c r="X24" s="123"/>
      <c r="Y24" s="26"/>
    </row>
    <row r="25" spans="1:44" x14ac:dyDescent="0.25">
      <c r="A25" s="65">
        <f t="shared" si="9"/>
        <v>14</v>
      </c>
      <c r="B25" s="32"/>
      <c r="C25" s="22"/>
      <c r="D25" s="22"/>
      <c r="E25" s="22"/>
      <c r="F25" s="22"/>
      <c r="G25" s="22"/>
      <c r="H25" s="22"/>
      <c r="I25" s="33"/>
      <c r="J25" s="32"/>
      <c r="K25" s="22"/>
      <c r="L25" s="22"/>
      <c r="M25" s="22"/>
      <c r="N25" s="22"/>
      <c r="O25" s="22"/>
      <c r="P25" s="22"/>
      <c r="Q25" s="33"/>
      <c r="R25" s="32"/>
      <c r="S25" s="22"/>
      <c r="T25" s="22"/>
      <c r="U25" s="22"/>
      <c r="V25" s="22"/>
      <c r="W25" s="22"/>
      <c r="X25" s="22"/>
      <c r="Y25" s="33"/>
    </row>
    <row r="26" spans="1:44" x14ac:dyDescent="0.25">
      <c r="A26" s="237" t="s">
        <v>395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0"/>
  <sheetViews>
    <sheetView zoomScale="70" zoomScaleNormal="70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DE36" sqref="DE36"/>
    </sheetView>
  </sheetViews>
  <sheetFormatPr defaultColWidth="2.28515625" defaultRowHeight="15" x14ac:dyDescent="0.25"/>
  <sheetData>
    <row r="1" spans="1:102" x14ac:dyDescent="0.2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" si="1">R1+1</f>
        <v>1</v>
      </c>
      <c r="T1" s="65">
        <f t="shared" ref="T1" si="2">S1+1</f>
        <v>2</v>
      </c>
      <c r="U1" s="65">
        <f t="shared" ref="U1" si="3">T1+1</f>
        <v>3</v>
      </c>
      <c r="V1" s="65">
        <f t="shared" ref="V1" si="4">U1+1</f>
        <v>4</v>
      </c>
      <c r="W1" s="65">
        <f t="shared" ref="W1" si="5">V1+1</f>
        <v>5</v>
      </c>
      <c r="X1" s="65">
        <f t="shared" ref="X1" si="6">W1+1</f>
        <v>6</v>
      </c>
      <c r="Y1" s="65">
        <f t="shared" ref="Y1" si="7">X1+1</f>
        <v>7</v>
      </c>
      <c r="Z1" s="65">
        <f t="shared" ref="Z1" si="8">Y1+1</f>
        <v>8</v>
      </c>
      <c r="AA1" s="65">
        <f t="shared" ref="AA1" si="9">Z1+1</f>
        <v>9</v>
      </c>
      <c r="AB1" s="65">
        <f t="shared" ref="AB1" si="10">AA1+1</f>
        <v>10</v>
      </c>
      <c r="AC1" s="65">
        <f t="shared" ref="AC1" si="11">AB1+1</f>
        <v>11</v>
      </c>
      <c r="AD1" s="65">
        <f t="shared" ref="AD1" si="12">AC1+1</f>
        <v>12</v>
      </c>
      <c r="AE1" s="65">
        <f t="shared" ref="AE1" si="13">AD1+1</f>
        <v>13</v>
      </c>
      <c r="AF1" s="65">
        <f t="shared" ref="AF1" si="14">AE1+1</f>
        <v>14</v>
      </c>
      <c r="AG1" s="65">
        <f t="shared" ref="AG1" si="15">AF1+1</f>
        <v>15</v>
      </c>
      <c r="AH1" s="65">
        <v>0</v>
      </c>
      <c r="AI1" s="65">
        <f t="shared" ref="AI1" si="16">AH1+1</f>
        <v>1</v>
      </c>
      <c r="AJ1" s="65">
        <f t="shared" ref="AJ1" si="17">AI1+1</f>
        <v>2</v>
      </c>
      <c r="AK1" s="65">
        <f t="shared" ref="AK1" si="18">AJ1+1</f>
        <v>3</v>
      </c>
      <c r="AL1" s="65">
        <f t="shared" ref="AL1" si="19">AK1+1</f>
        <v>4</v>
      </c>
      <c r="AM1" s="65">
        <f t="shared" ref="AM1" si="20">AL1+1</f>
        <v>5</v>
      </c>
      <c r="AN1" s="65">
        <f t="shared" ref="AN1" si="21">AM1+1</f>
        <v>6</v>
      </c>
      <c r="AO1" s="65">
        <f t="shared" ref="AO1" si="22">AN1+1</f>
        <v>7</v>
      </c>
      <c r="AP1" s="65">
        <f t="shared" ref="AP1" si="23">AO1+1</f>
        <v>8</v>
      </c>
      <c r="AQ1" s="65">
        <f t="shared" ref="AQ1" si="24">AP1+1</f>
        <v>9</v>
      </c>
      <c r="AR1" s="65">
        <f t="shared" ref="AR1" si="25">AQ1+1</f>
        <v>10</v>
      </c>
      <c r="AS1" s="65">
        <f t="shared" ref="AS1" si="26">AR1+1</f>
        <v>11</v>
      </c>
      <c r="AT1" s="65">
        <f t="shared" ref="AT1" si="27">AS1+1</f>
        <v>12</v>
      </c>
      <c r="AU1" s="65">
        <f t="shared" ref="AU1" si="28">AT1+1</f>
        <v>13</v>
      </c>
      <c r="AV1" s="65">
        <f t="shared" ref="AV1" si="29">AU1+1</f>
        <v>14</v>
      </c>
      <c r="AW1" s="65">
        <f t="shared" ref="AW1" si="30">AV1+1</f>
        <v>15</v>
      </c>
      <c r="AX1" s="237" t="s">
        <v>394</v>
      </c>
      <c r="BA1" s="237"/>
      <c r="BB1" s="65">
        <v>0</v>
      </c>
      <c r="BC1" s="65">
        <f t="shared" ref="BC1" si="31">BB1+1</f>
        <v>1</v>
      </c>
      <c r="BD1" s="65">
        <f t="shared" ref="BD1" si="32">BC1+1</f>
        <v>2</v>
      </c>
      <c r="BE1" s="65">
        <f t="shared" ref="BE1" si="33">BD1+1</f>
        <v>3</v>
      </c>
      <c r="BF1" s="65">
        <f t="shared" ref="BF1" si="34">BE1+1</f>
        <v>4</v>
      </c>
      <c r="BG1" s="65">
        <f t="shared" ref="BG1" si="35">BF1+1</f>
        <v>5</v>
      </c>
      <c r="BH1" s="65">
        <f t="shared" ref="BH1" si="36">BG1+1</f>
        <v>6</v>
      </c>
      <c r="BI1" s="65">
        <f t="shared" ref="BI1" si="37">BH1+1</f>
        <v>7</v>
      </c>
      <c r="BJ1" s="65">
        <f t="shared" ref="BJ1" si="38">BI1+1</f>
        <v>8</v>
      </c>
      <c r="BK1" s="65">
        <f t="shared" ref="BK1" si="39">BJ1+1</f>
        <v>9</v>
      </c>
      <c r="BL1" s="65">
        <f t="shared" ref="BL1" si="40">BK1+1</f>
        <v>10</v>
      </c>
      <c r="BM1" s="65">
        <f t="shared" ref="BM1" si="41">BL1+1</f>
        <v>11</v>
      </c>
      <c r="BN1" s="65">
        <f t="shared" ref="BN1" si="42">BM1+1</f>
        <v>12</v>
      </c>
      <c r="BO1" s="65">
        <f t="shared" ref="BO1" si="43">BN1+1</f>
        <v>13</v>
      </c>
      <c r="BP1" s="65">
        <f t="shared" ref="BP1" si="44">BO1+1</f>
        <v>14</v>
      </c>
      <c r="BQ1" s="65">
        <f t="shared" ref="BQ1" si="45">BP1+1</f>
        <v>15</v>
      </c>
      <c r="BR1" s="65">
        <v>0</v>
      </c>
      <c r="BS1" s="65">
        <f t="shared" ref="BS1" si="46">BR1+1</f>
        <v>1</v>
      </c>
      <c r="BT1" s="65">
        <f t="shared" ref="BT1" si="47">BS1+1</f>
        <v>2</v>
      </c>
      <c r="BU1" s="65">
        <f t="shared" ref="BU1" si="48">BT1+1</f>
        <v>3</v>
      </c>
      <c r="BV1" s="65">
        <f t="shared" ref="BV1" si="49">BU1+1</f>
        <v>4</v>
      </c>
      <c r="BW1" s="65">
        <f t="shared" ref="BW1" si="50">BV1+1</f>
        <v>5</v>
      </c>
      <c r="BX1" s="65">
        <f t="shared" ref="BX1" si="51">BW1+1</f>
        <v>6</v>
      </c>
      <c r="BY1" s="65">
        <f t="shared" ref="BY1" si="52">BX1+1</f>
        <v>7</v>
      </c>
      <c r="BZ1" s="65">
        <f t="shared" ref="BZ1" si="53">BY1+1</f>
        <v>8</v>
      </c>
      <c r="CA1" s="65">
        <f t="shared" ref="CA1" si="54">BZ1+1</f>
        <v>9</v>
      </c>
      <c r="CB1" s="65">
        <f t="shared" ref="CB1" si="55">CA1+1</f>
        <v>10</v>
      </c>
      <c r="CC1" s="65">
        <f t="shared" ref="CC1" si="56">CB1+1</f>
        <v>11</v>
      </c>
      <c r="CD1" s="65">
        <f t="shared" ref="CD1" si="57">CC1+1</f>
        <v>12</v>
      </c>
      <c r="CE1" s="65">
        <f t="shared" ref="CE1" si="58">CD1+1</f>
        <v>13</v>
      </c>
      <c r="CF1" s="65">
        <f t="shared" ref="CF1" si="59">CE1+1</f>
        <v>14</v>
      </c>
      <c r="CG1" s="65">
        <f t="shared" ref="CG1" si="60">CF1+1</f>
        <v>15</v>
      </c>
      <c r="CH1" s="65">
        <v>0</v>
      </c>
      <c r="CI1" s="65">
        <f t="shared" ref="CI1" si="61">CH1+1</f>
        <v>1</v>
      </c>
      <c r="CJ1" s="65">
        <f t="shared" ref="CJ1" si="62">CI1+1</f>
        <v>2</v>
      </c>
      <c r="CK1" s="65">
        <f t="shared" ref="CK1" si="63">CJ1+1</f>
        <v>3</v>
      </c>
      <c r="CL1" s="65">
        <f t="shared" ref="CL1" si="64">CK1+1</f>
        <v>4</v>
      </c>
      <c r="CM1" s="65">
        <f t="shared" ref="CM1" si="65">CL1+1</f>
        <v>5</v>
      </c>
      <c r="CN1" s="65">
        <f t="shared" ref="CN1" si="66">CM1+1</f>
        <v>6</v>
      </c>
      <c r="CO1" s="65">
        <f t="shared" ref="CO1" si="67">CN1+1</f>
        <v>7</v>
      </c>
      <c r="CP1" s="65">
        <f t="shared" ref="CP1" si="68">CO1+1</f>
        <v>8</v>
      </c>
      <c r="CQ1" s="65">
        <f t="shared" ref="CQ1" si="69">CP1+1</f>
        <v>9</v>
      </c>
      <c r="CR1" s="65">
        <f t="shared" ref="CR1" si="70">CQ1+1</f>
        <v>10</v>
      </c>
      <c r="CS1" s="65">
        <f t="shared" ref="CS1" si="71">CR1+1</f>
        <v>11</v>
      </c>
      <c r="CT1" s="65">
        <f t="shared" ref="CT1" si="72">CS1+1</f>
        <v>12</v>
      </c>
      <c r="CU1" s="65">
        <f t="shared" ref="CU1" si="73">CT1+1</f>
        <v>13</v>
      </c>
      <c r="CV1" s="65">
        <f t="shared" ref="CV1" si="74">CU1+1</f>
        <v>14</v>
      </c>
      <c r="CW1" s="65">
        <f t="shared" ref="CW1" si="75">CV1+1</f>
        <v>15</v>
      </c>
      <c r="CX1" s="237" t="s">
        <v>394</v>
      </c>
    </row>
    <row r="2" spans="1:102" x14ac:dyDescent="0.25">
      <c r="A2" s="65">
        <v>0</v>
      </c>
      <c r="B2" s="263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0"/>
      <c r="AI2" s="261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BA2" s="65">
        <v>0</v>
      </c>
      <c r="BB2" s="260"/>
      <c r="BC2" s="261"/>
      <c r="BD2" s="261"/>
      <c r="BE2" s="261"/>
      <c r="BF2" s="261"/>
      <c r="BG2" s="261"/>
      <c r="BH2" s="261"/>
      <c r="BI2" s="261"/>
      <c r="BJ2" s="261"/>
      <c r="BK2" s="261"/>
      <c r="BL2" s="261"/>
      <c r="BM2" s="261"/>
      <c r="BN2" s="261"/>
      <c r="BO2" s="261"/>
      <c r="BP2" s="261"/>
      <c r="BQ2" s="262"/>
      <c r="BR2" s="260"/>
      <c r="BS2" s="261"/>
      <c r="BT2" s="261"/>
      <c r="BU2" s="261"/>
      <c r="BV2" s="261"/>
      <c r="BW2" s="261"/>
      <c r="BX2" s="261"/>
      <c r="BY2" s="261"/>
      <c r="BZ2" s="261"/>
      <c r="CA2" s="261"/>
      <c r="CB2" s="261"/>
      <c r="CC2" s="261"/>
      <c r="CD2" s="261"/>
      <c r="CE2" s="261"/>
      <c r="CF2" s="261"/>
      <c r="CG2" s="262"/>
      <c r="CH2" s="260"/>
      <c r="CI2" s="261"/>
      <c r="CJ2" s="261"/>
      <c r="CK2" s="261"/>
      <c r="CL2" s="261"/>
      <c r="CM2" s="261"/>
      <c r="CN2" s="261"/>
      <c r="CO2" s="261"/>
      <c r="CP2" s="261"/>
      <c r="CQ2" s="261"/>
      <c r="CR2" s="261"/>
      <c r="CS2" s="261"/>
      <c r="CT2" s="261"/>
      <c r="CU2" s="261"/>
      <c r="CV2" s="261"/>
      <c r="CW2" s="262"/>
    </row>
    <row r="3" spans="1:102" x14ac:dyDescent="0.25">
      <c r="A3" s="65">
        <f>A2+1</f>
        <v>1</v>
      </c>
      <c r="B3" s="263"/>
      <c r="C3" s="239" t="s">
        <v>248</v>
      </c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/>
      <c r="S3" s="239"/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  <c r="BA3" s="65">
        <f>BA2+1</f>
        <v>1</v>
      </c>
      <c r="BB3" s="263"/>
      <c r="BC3" s="239" t="s">
        <v>248</v>
      </c>
      <c r="BD3" s="239"/>
      <c r="BE3" s="239"/>
      <c r="BF3" s="239"/>
      <c r="BG3" s="239"/>
      <c r="BH3" s="239"/>
      <c r="BI3" s="239"/>
      <c r="BJ3" s="239"/>
      <c r="BK3" s="239"/>
      <c r="BL3" s="239"/>
      <c r="BM3" s="239"/>
      <c r="BN3" s="239"/>
      <c r="BO3" s="239"/>
      <c r="BP3" s="239"/>
      <c r="BQ3" s="264"/>
      <c r="BR3" s="263"/>
      <c r="BS3" s="239"/>
      <c r="BT3" s="239"/>
      <c r="BU3" s="239"/>
      <c r="BV3" s="239"/>
      <c r="BW3" s="239"/>
      <c r="BX3" s="239"/>
      <c r="BY3" s="239"/>
      <c r="BZ3" s="239"/>
      <c r="CA3" s="239"/>
      <c r="CB3" s="239"/>
      <c r="CC3" s="239"/>
      <c r="CD3" s="239"/>
      <c r="CE3" s="239"/>
      <c r="CF3" s="239"/>
      <c r="CG3" s="264"/>
      <c r="CH3" s="263"/>
      <c r="CI3" s="239"/>
      <c r="CJ3" s="239"/>
      <c r="CK3" s="239"/>
      <c r="CL3" s="239"/>
      <c r="CM3" s="239"/>
      <c r="CN3" s="239"/>
      <c r="CO3" s="239"/>
      <c r="CP3" s="239"/>
      <c r="CQ3" s="239"/>
      <c r="CR3" s="239"/>
      <c r="CS3" s="239"/>
      <c r="CT3" s="239"/>
      <c r="CU3" s="239"/>
      <c r="CV3" s="239"/>
      <c r="CW3" s="264"/>
    </row>
    <row r="4" spans="1:102" x14ac:dyDescent="0.25">
      <c r="A4" s="65">
        <f t="shared" ref="A4:A17" si="76">A3+1</f>
        <v>2</v>
      </c>
      <c r="B4" s="263"/>
      <c r="C4" s="239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39"/>
      <c r="Q4" s="264"/>
      <c r="R4" s="263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64"/>
      <c r="BA4" s="65">
        <f t="shared" ref="BA4:BA16" si="77">BA3+1</f>
        <v>2</v>
      </c>
      <c r="BB4" s="263"/>
      <c r="BC4" s="239"/>
      <c r="BD4" s="239"/>
      <c r="BE4" s="239"/>
      <c r="BF4" s="239"/>
      <c r="BG4" s="239"/>
      <c r="BH4" s="239"/>
      <c r="BI4" s="239"/>
      <c r="BJ4" s="239"/>
      <c r="BK4" s="239"/>
      <c r="BL4" s="239"/>
      <c r="BM4" s="239"/>
      <c r="BN4" s="239"/>
      <c r="BO4" s="239"/>
      <c r="BP4" s="239"/>
      <c r="BQ4" s="264"/>
      <c r="BR4" s="263"/>
      <c r="BS4" s="239"/>
      <c r="BT4" s="239"/>
      <c r="BU4" s="239"/>
      <c r="BV4" s="239"/>
      <c r="BW4" s="239"/>
      <c r="BX4" s="239"/>
      <c r="BY4" s="239"/>
      <c r="BZ4" s="239"/>
      <c r="CA4" s="239"/>
      <c r="CB4" s="239"/>
      <c r="CC4" s="239"/>
      <c r="CD4" s="239"/>
      <c r="CE4" s="239"/>
      <c r="CF4" s="239"/>
      <c r="CG4" s="264"/>
      <c r="CH4" s="263"/>
      <c r="CI4" s="239"/>
      <c r="CJ4" s="239"/>
      <c r="CK4" s="239"/>
      <c r="CL4" s="239"/>
      <c r="CM4" s="239"/>
      <c r="CN4" s="239"/>
      <c r="CO4" s="239"/>
      <c r="CP4" s="239"/>
      <c r="CQ4" s="239"/>
      <c r="CR4" s="239"/>
      <c r="CS4" s="239"/>
      <c r="CT4" s="239"/>
      <c r="CU4" s="239"/>
      <c r="CV4" s="239"/>
      <c r="CW4" s="264"/>
    </row>
    <row r="5" spans="1:102" x14ac:dyDescent="0.25">
      <c r="A5" s="65">
        <f t="shared" si="76"/>
        <v>3</v>
      </c>
      <c r="B5" s="34"/>
      <c r="C5" s="34"/>
      <c r="D5" s="431"/>
      <c r="E5" s="34"/>
      <c r="F5" s="239"/>
      <c r="G5" s="239"/>
      <c r="H5" s="239"/>
      <c r="I5" s="285"/>
      <c r="J5" s="239"/>
      <c r="K5" s="239"/>
      <c r="L5" s="239"/>
      <c r="M5" s="239"/>
      <c r="N5" s="34"/>
      <c r="O5" s="431"/>
      <c r="P5" s="239"/>
      <c r="Q5" s="264"/>
      <c r="R5" s="263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64"/>
      <c r="BA5" s="65">
        <f t="shared" si="77"/>
        <v>3</v>
      </c>
      <c r="BB5" s="16"/>
      <c r="BC5" s="17"/>
      <c r="BD5" s="17"/>
      <c r="BE5" s="17"/>
      <c r="BF5" s="239"/>
      <c r="BG5" s="239"/>
      <c r="BH5" s="239"/>
      <c r="BI5" s="239"/>
      <c r="BJ5" s="239"/>
      <c r="BK5" s="239"/>
      <c r="BL5" s="239"/>
      <c r="BM5" s="239"/>
      <c r="BN5" s="17"/>
      <c r="BO5" s="17"/>
      <c r="BP5" s="239"/>
      <c r="BQ5" s="264"/>
      <c r="BR5" s="263"/>
      <c r="BS5" s="239"/>
      <c r="BT5" s="239"/>
      <c r="BU5" s="239"/>
      <c r="BV5" s="239"/>
      <c r="BW5" s="239"/>
      <c r="BX5" s="239"/>
      <c r="BY5" s="239"/>
      <c r="BZ5" s="239"/>
      <c r="CA5" s="239"/>
      <c r="CB5" s="239"/>
      <c r="CC5" s="239"/>
      <c r="CD5" s="239"/>
      <c r="CE5" s="239"/>
      <c r="CF5" s="239"/>
      <c r="CG5" s="264"/>
      <c r="CH5" s="263"/>
      <c r="CI5" s="239"/>
      <c r="CJ5" s="239"/>
      <c r="CK5" s="239"/>
      <c r="CL5" s="239"/>
      <c r="CM5" s="239"/>
      <c r="CN5" s="239"/>
      <c r="CO5" s="239"/>
      <c r="CP5" s="239"/>
      <c r="CQ5" s="239"/>
      <c r="CR5" s="239"/>
      <c r="CS5" s="239"/>
      <c r="CT5" s="239"/>
      <c r="CU5" s="239"/>
      <c r="CV5" s="239"/>
      <c r="CW5" s="264"/>
    </row>
    <row r="6" spans="1:102" x14ac:dyDescent="0.25">
      <c r="A6" s="65">
        <f t="shared" si="76"/>
        <v>4</v>
      </c>
      <c r="B6" s="34"/>
      <c r="C6" s="34"/>
      <c r="D6" s="431"/>
      <c r="E6" s="34"/>
      <c r="F6" s="239"/>
      <c r="G6" s="17"/>
      <c r="H6" s="17"/>
      <c r="I6" s="157"/>
      <c r="J6" s="17"/>
      <c r="K6" s="17"/>
      <c r="L6" s="17"/>
      <c r="M6" s="239"/>
      <c r="N6" s="34"/>
      <c r="O6" s="431"/>
      <c r="P6" s="239"/>
      <c r="Q6" s="264"/>
      <c r="R6" s="263"/>
      <c r="S6" s="239"/>
      <c r="T6" s="239"/>
      <c r="U6" s="239"/>
      <c r="V6" s="239"/>
      <c r="W6" s="17"/>
      <c r="X6" s="17"/>
      <c r="Y6" s="17"/>
      <c r="Z6" s="17"/>
      <c r="AA6" s="17"/>
      <c r="AB6" s="17"/>
      <c r="AC6" s="239"/>
      <c r="AD6" s="239"/>
      <c r="AE6" s="239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39"/>
      <c r="AV6" s="239"/>
      <c r="AW6" s="264"/>
      <c r="BA6" s="65">
        <f t="shared" si="77"/>
        <v>4</v>
      </c>
      <c r="BB6" s="16"/>
      <c r="BC6" s="17"/>
      <c r="BD6" s="17"/>
      <c r="BE6" s="17"/>
      <c r="BF6" s="239"/>
      <c r="BG6" s="17"/>
      <c r="BH6" s="17"/>
      <c r="BI6" s="17"/>
      <c r="BJ6" s="17"/>
      <c r="BK6" s="17"/>
      <c r="BL6" s="17"/>
      <c r="BM6" s="239"/>
      <c r="BN6" s="17"/>
      <c r="BO6" s="17"/>
      <c r="BP6" s="239"/>
      <c r="BQ6" s="264"/>
      <c r="BR6" s="263"/>
      <c r="BS6" s="239"/>
      <c r="BT6" s="239"/>
      <c r="BU6" s="239"/>
      <c r="BV6" s="239"/>
      <c r="BW6" s="17"/>
      <c r="BX6" s="17"/>
      <c r="BY6" s="17"/>
      <c r="BZ6" s="17"/>
      <c r="CA6" s="17"/>
      <c r="CB6" s="17"/>
      <c r="CC6" s="239"/>
      <c r="CD6" s="239"/>
      <c r="CE6" s="239"/>
      <c r="CF6" s="239"/>
      <c r="CG6" s="264"/>
      <c r="CH6" s="263"/>
      <c r="CI6" s="239"/>
      <c r="CJ6" s="239"/>
      <c r="CK6" s="239"/>
      <c r="CL6" s="239"/>
      <c r="CM6" s="17"/>
      <c r="CN6" s="17"/>
      <c r="CO6" s="17"/>
      <c r="CP6" s="17"/>
      <c r="CQ6" s="17"/>
      <c r="CR6" s="17"/>
      <c r="CS6" s="239"/>
      <c r="CT6" s="239"/>
      <c r="CU6" s="239"/>
      <c r="CV6" s="239"/>
      <c r="CW6" s="264"/>
    </row>
    <row r="7" spans="1:102" x14ac:dyDescent="0.25">
      <c r="A7" s="65">
        <f t="shared" si="76"/>
        <v>5</v>
      </c>
      <c r="B7" s="34"/>
      <c r="C7" s="239"/>
      <c r="D7" s="431"/>
      <c r="E7" s="34"/>
      <c r="F7" s="239"/>
      <c r="G7" s="17"/>
      <c r="H7" s="17"/>
      <c r="I7" s="285"/>
      <c r="J7" s="17"/>
      <c r="K7" s="17"/>
      <c r="L7" s="17"/>
      <c r="M7" s="239"/>
      <c r="N7" s="34"/>
      <c r="O7" s="431"/>
      <c r="P7" s="239"/>
      <c r="Q7" s="264"/>
      <c r="R7" s="263"/>
      <c r="S7" s="239"/>
      <c r="T7" s="239"/>
      <c r="U7" s="239"/>
      <c r="V7" s="239"/>
      <c r="W7" s="17"/>
      <c r="X7" s="17"/>
      <c r="Y7" s="239"/>
      <c r="Z7" s="17"/>
      <c r="AA7" s="17"/>
      <c r="AB7" s="17"/>
      <c r="AC7" s="239"/>
      <c r="AD7" s="239"/>
      <c r="AE7" s="239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39"/>
      <c r="AV7" s="239"/>
      <c r="AW7" s="264"/>
      <c r="BA7" s="65">
        <f t="shared" si="77"/>
        <v>5</v>
      </c>
      <c r="BB7" s="16"/>
      <c r="BC7" s="239"/>
      <c r="BD7" s="17"/>
      <c r="BE7" s="17"/>
      <c r="BF7" s="239"/>
      <c r="BG7" s="17"/>
      <c r="BH7" s="17"/>
      <c r="BI7" s="239"/>
      <c r="BJ7" s="17"/>
      <c r="BK7" s="17"/>
      <c r="BL7" s="17"/>
      <c r="BM7" s="239"/>
      <c r="BN7" s="17"/>
      <c r="BO7" s="17"/>
      <c r="BP7" s="239"/>
      <c r="BQ7" s="264"/>
      <c r="BR7" s="263"/>
      <c r="BS7" s="239"/>
      <c r="BT7" s="239"/>
      <c r="BU7" s="239"/>
      <c r="BV7" s="239"/>
      <c r="BW7" s="17"/>
      <c r="BX7" s="17"/>
      <c r="BY7" s="239"/>
      <c r="BZ7" s="17"/>
      <c r="CA7" s="17"/>
      <c r="CB7" s="17"/>
      <c r="CC7" s="239"/>
      <c r="CD7" s="239"/>
      <c r="CE7" s="239"/>
      <c r="CF7" s="239"/>
      <c r="CG7" s="264"/>
      <c r="CH7" s="263"/>
      <c r="CI7" s="239"/>
      <c r="CJ7" s="239"/>
      <c r="CK7" s="239"/>
      <c r="CL7" s="239"/>
      <c r="CM7" s="17"/>
      <c r="CN7" s="17"/>
      <c r="CO7" s="239"/>
      <c r="CP7" s="17"/>
      <c r="CQ7" s="17"/>
      <c r="CR7" s="17"/>
      <c r="CS7" s="239"/>
      <c r="CT7" s="239"/>
      <c r="CU7" s="239"/>
      <c r="CV7" s="239"/>
      <c r="CW7" s="264"/>
    </row>
    <row r="8" spans="1:102" x14ac:dyDescent="0.25">
      <c r="A8" s="65">
        <f t="shared" si="76"/>
        <v>6</v>
      </c>
      <c r="B8" s="263"/>
      <c r="C8" s="239"/>
      <c r="D8" s="431"/>
      <c r="E8" s="34"/>
      <c r="F8" s="239"/>
      <c r="G8" s="17"/>
      <c r="H8" s="17"/>
      <c r="I8" s="157"/>
      <c r="J8" s="17"/>
      <c r="K8" s="17"/>
      <c r="L8" s="17"/>
      <c r="M8" s="239"/>
      <c r="N8" s="34"/>
      <c r="O8" s="431"/>
      <c r="P8" s="239"/>
      <c r="Q8" s="264"/>
      <c r="R8" s="263"/>
      <c r="S8" s="239"/>
      <c r="T8" s="239"/>
      <c r="U8" s="239"/>
      <c r="V8" s="239"/>
      <c r="W8" s="17"/>
      <c r="X8" s="17"/>
      <c r="Y8" s="17"/>
      <c r="Z8" s="17"/>
      <c r="AA8" s="17"/>
      <c r="AB8" s="17"/>
      <c r="AC8" s="239"/>
      <c r="AD8" s="239"/>
      <c r="AE8" s="239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39"/>
      <c r="AV8" s="239"/>
      <c r="AW8" s="264"/>
      <c r="BA8" s="65">
        <f t="shared" si="77"/>
        <v>6</v>
      </c>
      <c r="BB8" s="263"/>
      <c r="BC8" s="239"/>
      <c r="BD8" s="17"/>
      <c r="BE8" s="17"/>
      <c r="BF8" s="239"/>
      <c r="BG8" s="17"/>
      <c r="BH8" s="17"/>
      <c r="BI8" s="17"/>
      <c r="BJ8" s="17"/>
      <c r="BK8" s="17"/>
      <c r="BL8" s="17"/>
      <c r="BM8" s="239"/>
      <c r="BN8" s="17"/>
      <c r="BO8" s="17"/>
      <c r="BP8" s="239"/>
      <c r="BQ8" s="264"/>
      <c r="BR8" s="263"/>
      <c r="BS8" s="239"/>
      <c r="BT8" s="239"/>
      <c r="BU8" s="239"/>
      <c r="BV8" s="239"/>
      <c r="BW8" s="17"/>
      <c r="BX8" s="17"/>
      <c r="BY8" s="17"/>
      <c r="BZ8" s="17"/>
      <c r="CA8" s="17"/>
      <c r="CB8" s="17"/>
      <c r="CC8" s="239"/>
      <c r="CD8" s="239"/>
      <c r="CE8" s="239"/>
      <c r="CF8" s="239"/>
      <c r="CG8" s="264"/>
      <c r="CH8" s="263"/>
      <c r="CI8" s="239"/>
      <c r="CJ8" s="239"/>
      <c r="CK8" s="239"/>
      <c r="CL8" s="239"/>
      <c r="CM8" s="17"/>
      <c r="CN8" s="17"/>
      <c r="CO8" s="17"/>
      <c r="CP8" s="17"/>
      <c r="CQ8" s="17"/>
      <c r="CR8" s="17"/>
      <c r="CS8" s="239"/>
      <c r="CT8" s="239"/>
      <c r="CU8" s="239"/>
      <c r="CV8" s="239"/>
      <c r="CW8" s="264"/>
    </row>
    <row r="9" spans="1:102" x14ac:dyDescent="0.25">
      <c r="A9" s="65">
        <f t="shared" si="76"/>
        <v>7</v>
      </c>
      <c r="B9" s="16"/>
      <c r="C9" s="17"/>
      <c r="D9" s="431"/>
      <c r="E9" s="34"/>
      <c r="F9" s="17"/>
      <c r="G9" s="17"/>
      <c r="H9" s="17"/>
      <c r="I9" s="157"/>
      <c r="J9" s="17"/>
      <c r="K9" s="17"/>
      <c r="L9" s="17"/>
      <c r="M9" s="17"/>
      <c r="N9" s="34"/>
      <c r="O9" s="431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BA9" s="65">
        <f t="shared" si="77"/>
        <v>7</v>
      </c>
      <c r="BB9" s="16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26"/>
      <c r="BR9" s="16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26"/>
      <c r="CH9" s="16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26"/>
    </row>
    <row r="10" spans="1:102" x14ac:dyDescent="0.25">
      <c r="A10" s="65">
        <f t="shared" si="76"/>
        <v>8</v>
      </c>
      <c r="B10" s="263"/>
      <c r="C10" s="239"/>
      <c r="D10" s="431"/>
      <c r="E10" s="34"/>
      <c r="F10" s="239"/>
      <c r="G10" s="17"/>
      <c r="H10" s="17"/>
      <c r="I10" s="157"/>
      <c r="J10" s="17"/>
      <c r="K10" s="17"/>
      <c r="L10" s="17"/>
      <c r="M10" s="239"/>
      <c r="N10" s="34"/>
      <c r="O10" s="431"/>
      <c r="P10" s="239"/>
      <c r="Q10" s="264"/>
      <c r="R10" s="263"/>
      <c r="S10" s="239"/>
      <c r="T10" s="239"/>
      <c r="U10" s="239"/>
      <c r="V10" s="239"/>
      <c r="W10" s="17"/>
      <c r="X10" s="17"/>
      <c r="Y10" s="17"/>
      <c r="Z10" s="17"/>
      <c r="AA10" s="17"/>
      <c r="AB10" s="17"/>
      <c r="AC10" s="239"/>
      <c r="AD10" s="239"/>
      <c r="AE10" s="239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39"/>
      <c r="AV10" s="239"/>
      <c r="AW10" s="264"/>
      <c r="BA10" s="65">
        <f t="shared" si="77"/>
        <v>8</v>
      </c>
      <c r="BB10" s="263"/>
      <c r="BC10" s="239"/>
      <c r="BD10" s="17"/>
      <c r="BE10" s="17"/>
      <c r="BF10" s="239"/>
      <c r="BG10" s="17"/>
      <c r="BH10" s="17"/>
      <c r="BI10" s="17"/>
      <c r="BJ10" s="17"/>
      <c r="BK10" s="17"/>
      <c r="BL10" s="17"/>
      <c r="BM10" s="239"/>
      <c r="BN10" s="17"/>
      <c r="BO10" s="17"/>
      <c r="BP10" s="239"/>
      <c r="BQ10" s="264"/>
      <c r="BR10" s="263"/>
      <c r="BS10" s="239"/>
      <c r="BT10" s="239"/>
      <c r="BU10" s="239"/>
      <c r="BV10" s="239"/>
      <c r="BW10" s="17"/>
      <c r="BX10" s="17"/>
      <c r="BY10" s="17"/>
      <c r="BZ10" s="17"/>
      <c r="CA10" s="17"/>
      <c r="CB10" s="17"/>
      <c r="CC10" s="239"/>
      <c r="CD10" s="239"/>
      <c r="CE10" s="239"/>
      <c r="CF10" s="239"/>
      <c r="CG10" s="264"/>
      <c r="CH10" s="263"/>
      <c r="CI10" s="239"/>
      <c r="CJ10" s="239"/>
      <c r="CK10" s="239"/>
      <c r="CL10" s="239"/>
      <c r="CM10" s="17"/>
      <c r="CN10" s="17"/>
      <c r="CO10" s="17"/>
      <c r="CP10" s="17"/>
      <c r="CQ10" s="17"/>
      <c r="CR10" s="17"/>
      <c r="CS10" s="239"/>
      <c r="CT10" s="239"/>
      <c r="CU10" s="239"/>
      <c r="CV10" s="239"/>
      <c r="CW10" s="264"/>
    </row>
    <row r="11" spans="1:102" x14ac:dyDescent="0.25">
      <c r="A11" s="65">
        <f t="shared" si="76"/>
        <v>9</v>
      </c>
      <c r="B11" s="263"/>
      <c r="C11" s="239"/>
      <c r="D11" s="431"/>
      <c r="E11" s="34"/>
      <c r="F11" s="17"/>
      <c r="G11" s="17"/>
      <c r="H11" s="17"/>
      <c r="I11" s="157"/>
      <c r="J11" s="17"/>
      <c r="K11" s="17"/>
      <c r="L11" s="17"/>
      <c r="M11" s="17"/>
      <c r="N11" s="34"/>
      <c r="O11" s="431"/>
      <c r="P11" s="239"/>
      <c r="Q11" s="264"/>
      <c r="R11" s="263"/>
      <c r="S11" s="239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9"/>
      <c r="AW11" s="264"/>
      <c r="BA11" s="65">
        <f t="shared" si="77"/>
        <v>9</v>
      </c>
      <c r="BB11" s="263"/>
      <c r="BC11" s="239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239"/>
      <c r="BQ11" s="264"/>
      <c r="BR11" s="263"/>
      <c r="BS11" s="239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239"/>
      <c r="CG11" s="264"/>
      <c r="CH11" s="263"/>
      <c r="CI11" s="239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39"/>
      <c r="CW11" s="264"/>
    </row>
    <row r="12" spans="1:102" x14ac:dyDescent="0.25">
      <c r="A12" s="65">
        <f t="shared" si="76"/>
        <v>10</v>
      </c>
      <c r="B12" s="263"/>
      <c r="C12" s="239"/>
      <c r="D12" s="431"/>
      <c r="E12" s="34"/>
      <c r="F12" s="239"/>
      <c r="G12" s="239"/>
      <c r="H12" s="239"/>
      <c r="I12" s="285"/>
      <c r="J12" s="239"/>
      <c r="K12" s="239"/>
      <c r="L12" s="239"/>
      <c r="M12" s="239"/>
      <c r="N12" s="34"/>
      <c r="O12" s="431"/>
      <c r="P12" s="239"/>
      <c r="Q12" s="264"/>
      <c r="R12" s="263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64"/>
      <c r="BA12" s="65">
        <f t="shared" si="77"/>
        <v>10</v>
      </c>
      <c r="BB12" s="263"/>
      <c r="BC12" s="239"/>
      <c r="BD12" s="17"/>
      <c r="BE12" s="17"/>
      <c r="BF12" s="239"/>
      <c r="BG12" s="239"/>
      <c r="BH12" s="239"/>
      <c r="BI12" s="239"/>
      <c r="BJ12" s="239"/>
      <c r="BK12" s="239"/>
      <c r="BL12" s="239"/>
      <c r="BM12" s="239"/>
      <c r="BN12" s="17"/>
      <c r="BO12" s="17"/>
      <c r="BP12" s="239"/>
      <c r="BQ12" s="264"/>
      <c r="BR12" s="263"/>
      <c r="BS12" s="239"/>
      <c r="BT12" s="239"/>
      <c r="BU12" s="239"/>
      <c r="BV12" s="239"/>
      <c r="BW12" s="239"/>
      <c r="BX12" s="239"/>
      <c r="BY12" s="239"/>
      <c r="BZ12" s="239"/>
      <c r="CA12" s="239"/>
      <c r="CB12" s="239"/>
      <c r="CC12" s="239"/>
      <c r="CD12" s="239"/>
      <c r="CE12" s="239"/>
      <c r="CF12" s="239"/>
      <c r="CG12" s="264"/>
      <c r="CH12" s="263"/>
      <c r="CI12" s="239"/>
      <c r="CJ12" s="239"/>
      <c r="CK12" s="239"/>
      <c r="CL12" s="239"/>
      <c r="CM12" s="239"/>
      <c r="CN12" s="239"/>
      <c r="CO12" s="239"/>
      <c r="CP12" s="239"/>
      <c r="CQ12" s="239"/>
      <c r="CR12" s="239"/>
      <c r="CS12" s="239"/>
      <c r="CT12" s="239"/>
      <c r="CU12" s="239"/>
      <c r="CV12" s="239"/>
      <c r="CW12" s="264"/>
    </row>
    <row r="13" spans="1:102" x14ac:dyDescent="0.25">
      <c r="A13" s="65">
        <f t="shared" si="76"/>
        <v>11</v>
      </c>
      <c r="B13" s="263"/>
      <c r="C13" s="239"/>
      <c r="D13" s="431"/>
      <c r="E13" s="34"/>
      <c r="F13" s="239"/>
      <c r="G13" s="239"/>
      <c r="H13" s="239"/>
      <c r="I13" s="290"/>
      <c r="J13" s="239"/>
      <c r="K13" s="239"/>
      <c r="L13" s="239"/>
      <c r="M13" s="239"/>
      <c r="N13" s="34"/>
      <c r="O13" s="431"/>
      <c r="P13" s="239"/>
      <c r="Q13" s="264"/>
      <c r="R13" s="263"/>
      <c r="S13" s="239"/>
      <c r="T13" s="239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64"/>
      <c r="BA13" s="65">
        <f t="shared" si="77"/>
        <v>11</v>
      </c>
      <c r="BB13" s="263"/>
      <c r="BC13" s="239"/>
      <c r="BD13" s="17"/>
      <c r="BE13" s="17"/>
      <c r="BF13" s="239"/>
      <c r="BG13" s="239"/>
      <c r="BH13" s="239"/>
      <c r="BI13" s="239"/>
      <c r="BJ13" s="239"/>
      <c r="BK13" s="239"/>
      <c r="BL13" s="239"/>
      <c r="BM13" s="239"/>
      <c r="BN13" s="17"/>
      <c r="BO13" s="17"/>
      <c r="BP13" s="239"/>
      <c r="BQ13" s="264"/>
      <c r="BR13" s="263"/>
      <c r="BS13" s="239"/>
      <c r="BT13" s="239"/>
      <c r="BU13" s="239"/>
      <c r="BV13" s="239"/>
      <c r="BW13" s="239"/>
      <c r="BX13" s="239"/>
      <c r="BY13" s="239"/>
      <c r="BZ13" s="239"/>
      <c r="CA13" s="239"/>
      <c r="CB13" s="239"/>
      <c r="CC13" s="239"/>
      <c r="CD13" s="239"/>
      <c r="CE13" s="239"/>
      <c r="CF13" s="239"/>
      <c r="CG13" s="264"/>
      <c r="CH13" s="263"/>
      <c r="CI13" s="239"/>
      <c r="CJ13" s="239"/>
      <c r="CK13" s="239"/>
      <c r="CL13" s="239"/>
      <c r="CM13" s="239"/>
      <c r="CN13" s="239"/>
      <c r="CO13" s="239"/>
      <c r="CP13" s="239"/>
      <c r="CQ13" s="239"/>
      <c r="CR13" s="239"/>
      <c r="CS13" s="239"/>
      <c r="CT13" s="239"/>
      <c r="CU13" s="239"/>
      <c r="CV13" s="239"/>
      <c r="CW13" s="264"/>
    </row>
    <row r="14" spans="1:102" x14ac:dyDescent="0.25">
      <c r="A14" s="65">
        <f t="shared" si="76"/>
        <v>12</v>
      </c>
      <c r="B14" s="263"/>
      <c r="C14" s="239"/>
      <c r="D14" s="431"/>
      <c r="E14" s="34"/>
      <c r="F14" s="239"/>
      <c r="G14" s="239"/>
      <c r="H14" s="239"/>
      <c r="I14" s="285"/>
      <c r="J14" s="239"/>
      <c r="K14" s="239"/>
      <c r="L14" s="239"/>
      <c r="M14" s="239"/>
      <c r="N14" s="34"/>
      <c r="O14" s="431"/>
      <c r="P14" s="239"/>
      <c r="Q14" s="264"/>
      <c r="R14" s="263"/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64"/>
      <c r="BA14" s="65">
        <f t="shared" si="77"/>
        <v>12</v>
      </c>
      <c r="BB14" s="263"/>
      <c r="BC14" s="239"/>
      <c r="BD14" s="17"/>
      <c r="BE14" s="17"/>
      <c r="BF14" s="239"/>
      <c r="BG14" s="239"/>
      <c r="BH14" s="239"/>
      <c r="BI14" s="239"/>
      <c r="BJ14" s="239"/>
      <c r="BK14" s="239"/>
      <c r="BL14" s="239"/>
      <c r="BM14" s="239"/>
      <c r="BN14" s="17"/>
      <c r="BO14" s="17"/>
      <c r="BP14" s="239"/>
      <c r="BQ14" s="264"/>
      <c r="BR14" s="263"/>
      <c r="BS14" s="239"/>
      <c r="BT14" s="239"/>
      <c r="BU14" s="239"/>
      <c r="BV14" s="239"/>
      <c r="BW14" s="239"/>
      <c r="BX14" s="239"/>
      <c r="BY14" s="239"/>
      <c r="BZ14" s="239"/>
      <c r="CA14" s="239"/>
      <c r="CB14" s="239"/>
      <c r="CC14" s="239"/>
      <c r="CD14" s="239"/>
      <c r="CE14" s="239"/>
      <c r="CF14" s="239"/>
      <c r="CG14" s="264"/>
      <c r="CH14" s="263"/>
      <c r="CI14" s="239"/>
      <c r="CJ14" s="239"/>
      <c r="CK14" s="239"/>
      <c r="CL14" s="239"/>
      <c r="CM14" s="239"/>
      <c r="CN14" s="239"/>
      <c r="CO14" s="239"/>
      <c r="CP14" s="239"/>
      <c r="CQ14" s="239"/>
      <c r="CR14" s="239"/>
      <c r="CS14" s="239"/>
      <c r="CT14" s="239"/>
      <c r="CU14" s="239"/>
      <c r="CV14" s="239"/>
      <c r="CW14" s="264"/>
    </row>
    <row r="15" spans="1:102" x14ac:dyDescent="0.25">
      <c r="A15" s="65">
        <f t="shared" si="76"/>
        <v>13</v>
      </c>
      <c r="B15" s="263"/>
      <c r="C15" s="239"/>
      <c r="D15" s="275"/>
      <c r="E15" s="285"/>
      <c r="F15" s="285"/>
      <c r="G15" s="290"/>
      <c r="H15" s="285"/>
      <c r="I15" s="285"/>
      <c r="J15" s="285"/>
      <c r="K15" s="290"/>
      <c r="L15" s="285"/>
      <c r="M15" s="285"/>
      <c r="N15" s="285"/>
      <c r="O15" s="275"/>
      <c r="P15" s="239"/>
      <c r="Q15" s="264"/>
      <c r="R15" s="263"/>
      <c r="S15" s="239"/>
      <c r="T15" s="239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64"/>
      <c r="BA15" s="65">
        <f t="shared" si="77"/>
        <v>13</v>
      </c>
      <c r="BB15" s="263"/>
      <c r="BC15" s="239"/>
      <c r="BD15" s="239"/>
      <c r="BE15" s="239"/>
      <c r="BF15" s="239"/>
      <c r="BG15" s="239"/>
      <c r="BH15" s="239"/>
      <c r="BI15" s="239"/>
      <c r="BJ15" s="239"/>
      <c r="BK15" s="239"/>
      <c r="BL15" s="239"/>
      <c r="BM15" s="239"/>
      <c r="BN15" s="239"/>
      <c r="BO15" s="239"/>
      <c r="BP15" s="239"/>
      <c r="BQ15" s="264"/>
      <c r="BR15" s="263"/>
      <c r="BS15" s="239"/>
      <c r="BT15" s="239"/>
      <c r="BU15" s="239"/>
      <c r="BV15" s="239"/>
      <c r="BW15" s="239"/>
      <c r="BX15" s="239"/>
      <c r="BY15" s="239"/>
      <c r="BZ15" s="239"/>
      <c r="CA15" s="239"/>
      <c r="CB15" s="239"/>
      <c r="CC15" s="239"/>
      <c r="CD15" s="239"/>
      <c r="CE15" s="239"/>
      <c r="CF15" s="239"/>
      <c r="CG15" s="264"/>
      <c r="CH15" s="263"/>
      <c r="CI15" s="239"/>
      <c r="CJ15" s="239"/>
      <c r="CK15" s="239"/>
      <c r="CL15" s="239"/>
      <c r="CM15" s="239"/>
      <c r="CN15" s="239"/>
      <c r="CO15" s="239"/>
      <c r="CP15" s="239"/>
      <c r="CQ15" s="239"/>
      <c r="CR15" s="239"/>
      <c r="CS15" s="239"/>
      <c r="CT15" s="239"/>
      <c r="CU15" s="239"/>
      <c r="CV15" s="239"/>
      <c r="CW15" s="264"/>
    </row>
    <row r="16" spans="1:102" x14ac:dyDescent="0.25">
      <c r="A16" s="65">
        <f t="shared" si="76"/>
        <v>14</v>
      </c>
      <c r="B16" s="16"/>
      <c r="C16" s="17"/>
      <c r="D16" s="275"/>
      <c r="E16" s="239"/>
      <c r="F16" s="239"/>
      <c r="G16" s="17"/>
      <c r="H16" s="17"/>
      <c r="I16" s="214"/>
      <c r="J16" s="17"/>
      <c r="K16" s="17"/>
      <c r="L16" s="17"/>
      <c r="M16" s="239"/>
      <c r="N16" s="239"/>
      <c r="O16" s="275"/>
      <c r="P16" s="17"/>
      <c r="Q16" s="26"/>
      <c r="R16" s="16"/>
      <c r="S16" s="17"/>
      <c r="T16" s="239"/>
      <c r="U16" s="239"/>
      <c r="V16" s="239"/>
      <c r="W16" s="17"/>
      <c r="X16" s="17"/>
      <c r="Y16" s="17"/>
      <c r="Z16" s="17"/>
      <c r="AA16" s="17"/>
      <c r="AB16" s="17"/>
      <c r="AC16" s="239"/>
      <c r="AD16" s="239"/>
      <c r="AE16" s="239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17"/>
      <c r="AS16" s="239"/>
      <c r="AT16" s="239"/>
      <c r="AU16" s="239"/>
      <c r="AV16" s="17"/>
      <c r="AW16" s="26"/>
      <c r="BA16" s="65">
        <f t="shared" si="77"/>
        <v>14</v>
      </c>
      <c r="BB16" s="16"/>
      <c r="BC16" s="17"/>
      <c r="BD16" s="239"/>
      <c r="BE16" s="239"/>
      <c r="BF16" s="239"/>
      <c r="BG16" s="17"/>
      <c r="BH16" s="17"/>
      <c r="BI16" s="17"/>
      <c r="BJ16" s="17"/>
      <c r="BK16" s="17"/>
      <c r="BL16" s="17"/>
      <c r="BM16" s="239"/>
      <c r="BN16" s="239"/>
      <c r="BO16" s="239"/>
      <c r="BP16" s="17"/>
      <c r="BQ16" s="26"/>
      <c r="BR16" s="16"/>
      <c r="BS16" s="17"/>
      <c r="BT16" s="239"/>
      <c r="BU16" s="239"/>
      <c r="BV16" s="239"/>
      <c r="BW16" s="17"/>
      <c r="BX16" s="17"/>
      <c r="BY16" s="17"/>
      <c r="BZ16" s="17"/>
      <c r="CA16" s="17"/>
      <c r="CB16" s="17"/>
      <c r="CC16" s="239"/>
      <c r="CD16" s="239"/>
      <c r="CE16" s="239"/>
      <c r="CF16" s="17"/>
      <c r="CG16" s="26"/>
      <c r="CH16" s="16"/>
      <c r="CI16" s="17"/>
      <c r="CJ16" s="239"/>
      <c r="CK16" s="239"/>
      <c r="CL16" s="239"/>
      <c r="CM16" s="17"/>
      <c r="CN16" s="17"/>
      <c r="CO16" s="17"/>
      <c r="CP16" s="17"/>
      <c r="CQ16" s="17"/>
      <c r="CR16" s="17"/>
      <c r="CS16" s="239"/>
      <c r="CT16" s="239"/>
      <c r="CU16" s="239"/>
      <c r="CV16" s="17"/>
      <c r="CW16" s="26"/>
    </row>
    <row r="17" spans="1:101" x14ac:dyDescent="0.25">
      <c r="A17" s="65">
        <f t="shared" si="76"/>
        <v>15</v>
      </c>
      <c r="B17" s="32"/>
      <c r="C17" s="17"/>
      <c r="D17" s="124"/>
      <c r="E17" s="22"/>
      <c r="F17" s="22"/>
      <c r="G17" s="22"/>
      <c r="H17" s="22"/>
      <c r="I17" s="162"/>
      <c r="J17" s="22"/>
      <c r="K17" s="22"/>
      <c r="L17" s="22"/>
      <c r="M17" s="22"/>
      <c r="N17" s="22"/>
      <c r="O17" s="124"/>
      <c r="P17" s="22"/>
      <c r="Q17" s="33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BA17" s="237"/>
      <c r="BB17" s="65">
        <v>0</v>
      </c>
      <c r="BC17" s="65">
        <f t="shared" ref="BC17:BQ17" si="78">BB17+1</f>
        <v>1</v>
      </c>
      <c r="BD17" s="65">
        <f t="shared" si="78"/>
        <v>2</v>
      </c>
      <c r="BE17" s="65">
        <f t="shared" si="78"/>
        <v>3</v>
      </c>
      <c r="BF17" s="65">
        <f t="shared" si="78"/>
        <v>4</v>
      </c>
      <c r="BG17" s="65">
        <f t="shared" si="78"/>
        <v>5</v>
      </c>
      <c r="BH17" s="65">
        <f t="shared" si="78"/>
        <v>6</v>
      </c>
      <c r="BI17" s="65">
        <f t="shared" si="78"/>
        <v>7</v>
      </c>
      <c r="BJ17" s="65">
        <f t="shared" si="78"/>
        <v>8</v>
      </c>
      <c r="BK17" s="65">
        <f t="shared" si="78"/>
        <v>9</v>
      </c>
      <c r="BL17" s="65">
        <f t="shared" si="78"/>
        <v>10</v>
      </c>
      <c r="BM17" s="65">
        <f t="shared" si="78"/>
        <v>11</v>
      </c>
      <c r="BN17" s="65">
        <f t="shared" si="78"/>
        <v>12</v>
      </c>
      <c r="BO17" s="65">
        <f t="shared" si="78"/>
        <v>13</v>
      </c>
      <c r="BP17" s="65">
        <f t="shared" si="78"/>
        <v>14</v>
      </c>
      <c r="BQ17" s="65">
        <f t="shared" si="78"/>
        <v>15</v>
      </c>
      <c r="BR17" s="65">
        <v>0</v>
      </c>
      <c r="BS17" s="65">
        <f t="shared" ref="BS17:CG17" si="79">BR17+1</f>
        <v>1</v>
      </c>
      <c r="BT17" s="65">
        <f t="shared" si="79"/>
        <v>2</v>
      </c>
      <c r="BU17" s="65">
        <f t="shared" si="79"/>
        <v>3</v>
      </c>
      <c r="BV17" s="65">
        <f t="shared" si="79"/>
        <v>4</v>
      </c>
      <c r="BW17" s="65">
        <f t="shared" si="79"/>
        <v>5</v>
      </c>
      <c r="BX17" s="65">
        <f t="shared" si="79"/>
        <v>6</v>
      </c>
      <c r="BY17" s="65">
        <f t="shared" si="79"/>
        <v>7</v>
      </c>
      <c r="BZ17" s="65">
        <f t="shared" si="79"/>
        <v>8</v>
      </c>
      <c r="CA17" s="65">
        <f t="shared" si="79"/>
        <v>9</v>
      </c>
      <c r="CB17" s="65">
        <f t="shared" si="79"/>
        <v>10</v>
      </c>
      <c r="CC17" s="65">
        <f t="shared" si="79"/>
        <v>11</v>
      </c>
      <c r="CD17" s="65">
        <f t="shared" si="79"/>
        <v>12</v>
      </c>
      <c r="CE17" s="65">
        <f t="shared" si="79"/>
        <v>13</v>
      </c>
      <c r="CF17" s="65">
        <f t="shared" si="79"/>
        <v>14</v>
      </c>
      <c r="CG17" s="65">
        <f t="shared" si="79"/>
        <v>15</v>
      </c>
      <c r="CH17" s="237" t="s">
        <v>394</v>
      </c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33"/>
    </row>
    <row r="18" spans="1:101" x14ac:dyDescent="0.25">
      <c r="A18" s="65">
        <v>0</v>
      </c>
      <c r="B18" s="260"/>
      <c r="C18" s="261" t="s">
        <v>242</v>
      </c>
      <c r="D18" s="296"/>
      <c r="E18" s="261"/>
      <c r="F18" s="261"/>
      <c r="G18" s="261"/>
      <c r="H18" s="261"/>
      <c r="I18" s="283"/>
      <c r="J18" s="261"/>
      <c r="K18" s="261"/>
      <c r="L18" s="261"/>
      <c r="M18" s="261"/>
      <c r="N18" s="261"/>
      <c r="O18" s="296"/>
      <c r="P18" s="261"/>
      <c r="Q18" s="262"/>
      <c r="R18" s="260"/>
      <c r="S18" s="261"/>
      <c r="T18" s="261"/>
      <c r="U18" s="261"/>
      <c r="V18" s="261"/>
      <c r="W18" s="261"/>
      <c r="X18" s="261"/>
      <c r="Y18" s="261"/>
      <c r="Z18" s="261"/>
      <c r="AA18" s="261"/>
      <c r="AB18" s="261"/>
      <c r="AC18" s="261"/>
      <c r="AD18" s="261"/>
      <c r="AE18" s="261"/>
      <c r="AF18" s="261"/>
      <c r="AG18" s="262"/>
      <c r="AH18" s="263"/>
      <c r="AI18" s="239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  <c r="BA18" s="65">
        <v>0</v>
      </c>
      <c r="BB18" s="239"/>
      <c r="BC18" s="239"/>
      <c r="BD18" s="261"/>
      <c r="BE18" s="261"/>
      <c r="BF18" s="261"/>
      <c r="BG18" s="261"/>
      <c r="BH18" s="261"/>
      <c r="BI18" s="261"/>
      <c r="BJ18" s="261"/>
      <c r="BK18" s="261"/>
      <c r="BL18" s="261"/>
      <c r="BM18" s="261"/>
      <c r="BN18" s="261"/>
      <c r="BO18" s="261"/>
      <c r="BP18" s="261"/>
      <c r="BQ18" s="262"/>
      <c r="BR18" s="263" t="s">
        <v>244</v>
      </c>
      <c r="BS18" s="239"/>
      <c r="BT18" s="261"/>
      <c r="BU18" s="261"/>
      <c r="BV18" s="261"/>
      <c r="BW18" s="261"/>
      <c r="BX18" s="261"/>
      <c r="BY18" s="261"/>
      <c r="BZ18" s="261"/>
      <c r="CA18" s="261"/>
      <c r="CB18" s="261"/>
      <c r="CC18" s="261"/>
      <c r="CD18" s="261"/>
      <c r="CE18" s="261"/>
      <c r="CF18" s="261"/>
      <c r="CG18" s="262"/>
      <c r="CI18" s="239"/>
      <c r="CJ18" s="261"/>
      <c r="CK18" s="261"/>
      <c r="CL18" s="261"/>
      <c r="CM18" s="261"/>
      <c r="CN18" s="261"/>
      <c r="CO18" s="261"/>
      <c r="CP18" s="261"/>
      <c r="CQ18" s="261"/>
      <c r="CR18" s="261"/>
      <c r="CS18" s="261"/>
      <c r="CT18" s="261"/>
      <c r="CU18" s="261"/>
      <c r="CV18" s="261"/>
      <c r="CW18" s="262"/>
    </row>
    <row r="19" spans="1:101" x14ac:dyDescent="0.25">
      <c r="A19" s="65">
        <f>A18+1</f>
        <v>1</v>
      </c>
      <c r="B19" s="263"/>
      <c r="C19" s="239" t="s">
        <v>248</v>
      </c>
      <c r="D19" s="275"/>
      <c r="E19" s="239"/>
      <c r="F19" s="239"/>
      <c r="G19" s="239"/>
      <c r="H19" s="239"/>
      <c r="I19" s="285"/>
      <c r="J19" s="239"/>
      <c r="K19" s="239"/>
      <c r="L19" s="239"/>
      <c r="M19" s="239"/>
      <c r="N19" s="239"/>
      <c r="O19" s="275"/>
      <c r="P19" s="239"/>
      <c r="Q19" s="264"/>
      <c r="R19" s="263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64"/>
      <c r="AH19" s="263"/>
      <c r="AI19" s="239" t="s">
        <v>248</v>
      </c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64"/>
      <c r="BA19" s="65">
        <f>BA18+1</f>
        <v>1</v>
      </c>
      <c r="BB19" s="239" t="s">
        <v>246</v>
      </c>
      <c r="BC19" s="239" t="s">
        <v>248</v>
      </c>
      <c r="BD19" s="239"/>
      <c r="BE19" s="239"/>
      <c r="BF19" s="239"/>
      <c r="BG19" s="239"/>
      <c r="BH19" s="239"/>
      <c r="BI19" s="239"/>
      <c r="BJ19" s="239"/>
      <c r="BK19" s="239"/>
      <c r="BL19" s="239"/>
      <c r="BM19" s="239"/>
      <c r="BN19" s="239"/>
      <c r="BO19" s="239"/>
      <c r="BP19" s="239"/>
      <c r="BQ19" s="264"/>
      <c r="BR19" s="263"/>
      <c r="BS19" s="239" t="s">
        <v>248</v>
      </c>
      <c r="BT19" s="239"/>
      <c r="BU19" s="239"/>
      <c r="BV19" s="239"/>
      <c r="BW19" s="239"/>
      <c r="BX19" s="239"/>
      <c r="BY19" s="239"/>
      <c r="BZ19" s="239"/>
      <c r="CA19" s="239"/>
      <c r="CB19" s="239"/>
      <c r="CC19" s="239"/>
      <c r="CD19" s="239"/>
      <c r="CE19" s="239"/>
      <c r="CF19" s="239"/>
      <c r="CG19" s="264"/>
      <c r="CI19" s="239" t="s">
        <v>248</v>
      </c>
      <c r="CJ19" s="239"/>
      <c r="CK19" s="239"/>
      <c r="CL19" s="239"/>
      <c r="CM19" s="239"/>
      <c r="CN19" s="239"/>
      <c r="CO19" s="239"/>
      <c r="CP19" s="239"/>
      <c r="CQ19" s="239"/>
      <c r="CR19" s="239"/>
      <c r="CS19" s="239"/>
      <c r="CT19" s="239"/>
      <c r="CU19" s="239"/>
      <c r="CV19" s="239"/>
      <c r="CW19" s="264"/>
    </row>
    <row r="20" spans="1:101" x14ac:dyDescent="0.25">
      <c r="A20" s="65">
        <f t="shared" ref="A20:A33" si="80">A19+1</f>
        <v>2</v>
      </c>
      <c r="B20" s="263"/>
      <c r="C20" s="239"/>
      <c r="D20" s="275"/>
      <c r="E20" s="239"/>
      <c r="F20" s="239"/>
      <c r="G20" s="239"/>
      <c r="H20" s="239"/>
      <c r="I20" s="290"/>
      <c r="J20" s="239"/>
      <c r="K20" s="239"/>
      <c r="L20" s="239"/>
      <c r="M20" s="239"/>
      <c r="N20" s="239"/>
      <c r="O20" s="275"/>
      <c r="P20" s="239"/>
      <c r="Q20" s="264"/>
      <c r="R20" s="263"/>
      <c r="S20" s="239"/>
      <c r="T20" s="239"/>
      <c r="U20" s="239"/>
      <c r="V20" s="239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64"/>
      <c r="AH20" s="263"/>
      <c r="AI20" s="239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39"/>
      <c r="AW20" s="264"/>
      <c r="BA20" s="65">
        <f t="shared" ref="BA20:BA33" si="81">BA19+1</f>
        <v>2</v>
      </c>
      <c r="BB20" s="263"/>
      <c r="BC20" s="239"/>
      <c r="BD20" s="275"/>
      <c r="BE20" s="275"/>
      <c r="BF20" s="275"/>
      <c r="BG20" s="275"/>
      <c r="BH20" s="275"/>
      <c r="BI20" s="275"/>
      <c r="BJ20" s="275"/>
      <c r="BK20" s="275"/>
      <c r="BL20" s="275"/>
      <c r="BM20" s="275"/>
      <c r="BN20" s="275"/>
      <c r="BO20" s="275"/>
      <c r="BP20" s="275"/>
      <c r="BQ20" s="292"/>
      <c r="BR20" s="291"/>
      <c r="BS20" s="275"/>
      <c r="BT20" s="275"/>
      <c r="BU20" s="275"/>
      <c r="BV20" s="275"/>
      <c r="BW20" s="275"/>
      <c r="BX20" s="275"/>
      <c r="BY20" s="275"/>
      <c r="BZ20" s="275"/>
      <c r="CA20" s="275"/>
      <c r="CB20" s="275"/>
      <c r="CC20" s="275"/>
      <c r="CD20" s="275"/>
      <c r="CE20" s="275"/>
      <c r="CF20" s="239"/>
      <c r="CG20" s="264"/>
      <c r="CI20" s="239"/>
      <c r="CJ20" s="239"/>
      <c r="CK20" s="239"/>
      <c r="CL20" s="239"/>
      <c r="CM20" s="239"/>
      <c r="CN20" s="239"/>
      <c r="CO20" s="239"/>
      <c r="CP20" s="239"/>
      <c r="CQ20" s="239"/>
      <c r="CR20" s="239"/>
      <c r="CS20" s="239"/>
      <c r="CT20" s="239"/>
      <c r="CU20" s="239"/>
      <c r="CV20" s="239"/>
      <c r="CW20" s="264"/>
    </row>
    <row r="21" spans="1:101" x14ac:dyDescent="0.25">
      <c r="A21" s="65">
        <f t="shared" si="80"/>
        <v>3</v>
      </c>
      <c r="B21" s="263"/>
      <c r="C21" s="239"/>
      <c r="D21" s="275"/>
      <c r="E21" s="239"/>
      <c r="F21" s="239"/>
      <c r="G21" s="239"/>
      <c r="H21" s="239"/>
      <c r="I21" s="285"/>
      <c r="J21" s="239"/>
      <c r="K21" s="239"/>
      <c r="L21" s="239"/>
      <c r="M21" s="239"/>
      <c r="N21" s="239"/>
      <c r="O21" s="275"/>
      <c r="P21" s="239"/>
      <c r="Q21" s="264"/>
      <c r="R21" s="263"/>
      <c r="S21" s="239"/>
      <c r="T21" s="239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64"/>
      <c r="AH21" s="34"/>
      <c r="AI21" s="34"/>
      <c r="AJ21" s="431"/>
      <c r="AK21" s="34"/>
      <c r="AL21" s="239"/>
      <c r="AM21" s="239"/>
      <c r="AN21" s="239"/>
      <c r="AO21" s="285"/>
      <c r="AP21" s="239"/>
      <c r="AQ21" s="239"/>
      <c r="AR21" s="239"/>
      <c r="AS21" s="239"/>
      <c r="AT21" s="34"/>
      <c r="AU21" s="431"/>
      <c r="AV21" s="239"/>
      <c r="AW21" s="264"/>
      <c r="BA21" s="65">
        <f t="shared" si="81"/>
        <v>3</v>
      </c>
      <c r="BB21" s="263"/>
      <c r="BC21" s="239"/>
      <c r="BD21" s="275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85"/>
      <c r="BP21" s="239"/>
      <c r="BQ21" s="264"/>
      <c r="BR21" s="263"/>
      <c r="BS21" s="239"/>
      <c r="BT21" s="285"/>
      <c r="BU21" s="239"/>
      <c r="BV21" s="239"/>
      <c r="BW21" s="239"/>
      <c r="BX21" s="239"/>
      <c r="BY21" s="239"/>
      <c r="BZ21" s="239"/>
      <c r="CA21" s="239"/>
      <c r="CB21" s="239"/>
      <c r="CC21" s="239"/>
      <c r="CD21" s="239"/>
      <c r="CE21" s="275"/>
      <c r="CF21" s="239"/>
      <c r="CG21" s="264"/>
      <c r="CI21" s="17"/>
      <c r="CJ21" s="17"/>
      <c r="CK21" s="17"/>
      <c r="CL21" s="239"/>
      <c r="CM21" s="239"/>
      <c r="CN21" s="239"/>
      <c r="CO21" s="239"/>
      <c r="CP21" s="239"/>
      <c r="CQ21" s="239"/>
      <c r="CR21" s="239"/>
      <c r="CS21" s="239"/>
      <c r="CT21" s="17"/>
      <c r="CU21" s="17"/>
      <c r="CV21" s="239"/>
      <c r="CW21" s="264"/>
    </row>
    <row r="22" spans="1:101" x14ac:dyDescent="0.25">
      <c r="A22" s="65">
        <f t="shared" si="80"/>
        <v>4</v>
      </c>
      <c r="B22" s="263"/>
      <c r="C22" s="239"/>
      <c r="D22" s="275"/>
      <c r="E22" s="285"/>
      <c r="F22" s="285"/>
      <c r="G22" s="214"/>
      <c r="H22" s="157"/>
      <c r="I22" s="157"/>
      <c r="J22" s="157"/>
      <c r="K22" s="157"/>
      <c r="L22" s="214"/>
      <c r="M22" s="285"/>
      <c r="N22" s="285"/>
      <c r="O22" s="275"/>
      <c r="P22" s="239"/>
      <c r="Q22" s="264"/>
      <c r="R22" s="263"/>
      <c r="S22" s="239"/>
      <c r="T22" s="239"/>
      <c r="U22" s="239"/>
      <c r="V22" s="239"/>
      <c r="W22" s="17"/>
      <c r="X22" s="17"/>
      <c r="Y22" s="17"/>
      <c r="Z22" s="17"/>
      <c r="AA22" s="17"/>
      <c r="AB22" s="17"/>
      <c r="AC22" s="239"/>
      <c r="AD22" s="239"/>
      <c r="AE22" s="239"/>
      <c r="AF22" s="239"/>
      <c r="AG22" s="264"/>
      <c r="AH22" s="34"/>
      <c r="AI22" s="34"/>
      <c r="AJ22" s="431"/>
      <c r="AK22" s="34"/>
      <c r="AL22" s="239"/>
      <c r="AM22" s="17"/>
      <c r="AN22" s="17"/>
      <c r="AO22" s="157"/>
      <c r="AP22" s="17"/>
      <c r="AQ22" s="17"/>
      <c r="AR22" s="17"/>
      <c r="AS22" s="239"/>
      <c r="AT22" s="34"/>
      <c r="AU22" s="431"/>
      <c r="AV22" s="239"/>
      <c r="AW22" s="264"/>
      <c r="BA22" s="65">
        <f t="shared" si="81"/>
        <v>4</v>
      </c>
      <c r="BB22" s="263"/>
      <c r="BC22" s="239"/>
      <c r="BD22" s="275"/>
      <c r="BE22" s="239"/>
      <c r="BF22" s="239"/>
      <c r="BG22" s="17"/>
      <c r="BH22" s="17"/>
      <c r="BI22" s="17"/>
      <c r="BJ22" s="17"/>
      <c r="BK22" s="17"/>
      <c r="BL22" s="17"/>
      <c r="BM22" s="239"/>
      <c r="BN22" s="239"/>
      <c r="BO22" s="285"/>
      <c r="BP22" s="239"/>
      <c r="BQ22" s="264"/>
      <c r="BR22" s="263"/>
      <c r="BS22" s="239"/>
      <c r="BT22" s="285"/>
      <c r="BU22" s="239"/>
      <c r="BV22" s="239"/>
      <c r="BW22" s="17"/>
      <c r="BX22" s="17"/>
      <c r="BY22" s="17"/>
      <c r="BZ22" s="17"/>
      <c r="CA22" s="17"/>
      <c r="CB22" s="17"/>
      <c r="CC22" s="239"/>
      <c r="CD22" s="239"/>
      <c r="CE22" s="275"/>
      <c r="CF22" s="239"/>
      <c r="CG22" s="264"/>
      <c r="CI22" s="17"/>
      <c r="CJ22" s="17"/>
      <c r="CK22" s="17"/>
      <c r="CL22" s="239"/>
      <c r="CM22" s="17"/>
      <c r="CN22" s="17"/>
      <c r="CO22" s="17"/>
      <c r="CP22" s="17"/>
      <c r="CQ22" s="17"/>
      <c r="CR22" s="17"/>
      <c r="CS22" s="239"/>
      <c r="CT22" s="17"/>
      <c r="CU22" s="17"/>
      <c r="CV22" s="239"/>
      <c r="CW22" s="264"/>
    </row>
    <row r="23" spans="1:101" x14ac:dyDescent="0.25">
      <c r="A23" s="65">
        <f t="shared" si="80"/>
        <v>5</v>
      </c>
      <c r="B23" s="263"/>
      <c r="C23" s="239"/>
      <c r="D23" s="275"/>
      <c r="E23" s="239"/>
      <c r="F23" s="239"/>
      <c r="G23" s="17"/>
      <c r="H23" s="17"/>
      <c r="I23" s="239"/>
      <c r="J23" s="157"/>
      <c r="K23" s="17"/>
      <c r="L23" s="17"/>
      <c r="M23" s="239"/>
      <c r="N23" s="239"/>
      <c r="O23" s="275"/>
      <c r="P23" s="239"/>
      <c r="Q23" s="264"/>
      <c r="R23" s="263"/>
      <c r="S23" s="239"/>
      <c r="T23" s="239"/>
      <c r="U23" s="239"/>
      <c r="V23" s="239"/>
      <c r="W23" s="17"/>
      <c r="X23" s="17"/>
      <c r="Y23" s="239"/>
      <c r="Z23" s="17"/>
      <c r="AA23" s="17"/>
      <c r="AB23" s="17"/>
      <c r="AC23" s="239"/>
      <c r="AD23" s="239"/>
      <c r="AE23" s="239"/>
      <c r="AF23" s="239"/>
      <c r="AG23" s="264"/>
      <c r="AH23" s="34"/>
      <c r="AI23" s="239"/>
      <c r="AJ23" s="431"/>
      <c r="AK23" s="34"/>
      <c r="AL23" s="239"/>
      <c r="AM23" s="17"/>
      <c r="AN23" s="17"/>
      <c r="AO23" s="285"/>
      <c r="AP23" s="17"/>
      <c r="AQ23" s="17"/>
      <c r="AR23" s="17"/>
      <c r="AS23" s="239"/>
      <c r="AT23" s="34"/>
      <c r="AU23" s="431"/>
      <c r="AV23" s="239"/>
      <c r="AW23" s="264"/>
      <c r="BA23" s="65">
        <f t="shared" si="81"/>
        <v>5</v>
      </c>
      <c r="BB23" s="263"/>
      <c r="BC23" s="239"/>
      <c r="BD23" s="275"/>
      <c r="BE23" s="239"/>
      <c r="BF23" s="239"/>
      <c r="BG23" s="17"/>
      <c r="BH23" s="17"/>
      <c r="BI23" s="239"/>
      <c r="BJ23" s="17"/>
      <c r="BK23" s="17"/>
      <c r="BL23" s="17"/>
      <c r="BM23" s="239"/>
      <c r="BN23" s="239"/>
      <c r="BO23" s="285"/>
      <c r="BP23" s="239"/>
      <c r="BQ23" s="264"/>
      <c r="BR23" s="263"/>
      <c r="BS23" s="239"/>
      <c r="BT23" s="285"/>
      <c r="BU23" s="239"/>
      <c r="BV23" s="239"/>
      <c r="BW23" s="17"/>
      <c r="BX23" s="17"/>
      <c r="BY23" s="239"/>
      <c r="BZ23" s="17"/>
      <c r="CA23" s="17"/>
      <c r="CB23" s="17"/>
      <c r="CC23" s="239"/>
      <c r="CD23" s="239"/>
      <c r="CE23" s="275"/>
      <c r="CF23" s="239"/>
      <c r="CG23" s="264"/>
      <c r="CI23" s="239"/>
      <c r="CJ23" s="17"/>
      <c r="CK23" s="17"/>
      <c r="CL23" s="239"/>
      <c r="CM23" s="17"/>
      <c r="CN23" s="17"/>
      <c r="CO23" s="239"/>
      <c r="CP23" s="17"/>
      <c r="CQ23" s="17"/>
      <c r="CR23" s="17"/>
      <c r="CS23" s="239"/>
      <c r="CT23" s="17"/>
      <c r="CU23" s="17"/>
      <c r="CV23" s="239"/>
      <c r="CW23" s="264"/>
    </row>
    <row r="24" spans="1:101" x14ac:dyDescent="0.25">
      <c r="A24" s="65">
        <f t="shared" si="80"/>
        <v>6</v>
      </c>
      <c r="B24" s="263"/>
      <c r="C24" s="239"/>
      <c r="D24" s="275"/>
      <c r="E24" s="239"/>
      <c r="F24" s="239"/>
      <c r="G24" s="17"/>
      <c r="H24" s="17"/>
      <c r="I24" s="17"/>
      <c r="J24" s="157"/>
      <c r="K24" s="17"/>
      <c r="L24" s="17"/>
      <c r="M24" s="239"/>
      <c r="N24" s="239"/>
      <c r="O24" s="275"/>
      <c r="P24" s="239"/>
      <c r="Q24" s="264"/>
      <c r="R24" s="263"/>
      <c r="S24" s="239"/>
      <c r="T24" s="239"/>
      <c r="U24" s="239"/>
      <c r="V24" s="239"/>
      <c r="W24" s="17"/>
      <c r="X24" s="17"/>
      <c r="Y24" s="17"/>
      <c r="Z24" s="17"/>
      <c r="AA24" s="17"/>
      <c r="AB24" s="17"/>
      <c r="AC24" s="239"/>
      <c r="AD24" s="239"/>
      <c r="AE24" s="239"/>
      <c r="AF24" s="239"/>
      <c r="AG24" s="264"/>
      <c r="AH24" s="263"/>
      <c r="AI24" s="239"/>
      <c r="AJ24" s="431"/>
      <c r="AK24" s="34"/>
      <c r="AL24" s="239"/>
      <c r="AM24" s="17"/>
      <c r="AN24" s="17"/>
      <c r="AO24" s="157"/>
      <c r="AP24" s="17"/>
      <c r="AQ24" s="17"/>
      <c r="AR24" s="17"/>
      <c r="AS24" s="239"/>
      <c r="AT24" s="34"/>
      <c r="AU24" s="431"/>
      <c r="AV24" s="239"/>
      <c r="AW24" s="264"/>
      <c r="BA24" s="65">
        <f t="shared" si="81"/>
        <v>6</v>
      </c>
      <c r="BB24" s="263"/>
      <c r="BC24" s="239"/>
      <c r="BD24" s="275"/>
      <c r="BE24" s="239"/>
      <c r="BF24" s="239"/>
      <c r="BG24" s="17"/>
      <c r="BH24" s="17"/>
      <c r="BI24" s="17"/>
      <c r="BJ24" s="17"/>
      <c r="BK24" s="17"/>
      <c r="BL24" s="17"/>
      <c r="BM24" s="239"/>
      <c r="BN24" s="239"/>
      <c r="BO24" s="285"/>
      <c r="BP24" s="239"/>
      <c r="BQ24" s="264"/>
      <c r="BR24" s="263"/>
      <c r="BS24" s="239"/>
      <c r="BT24" s="285"/>
      <c r="BU24" s="239"/>
      <c r="BV24" s="239"/>
      <c r="BW24" s="17"/>
      <c r="BX24" s="17"/>
      <c r="BY24" s="17"/>
      <c r="BZ24" s="17"/>
      <c r="CA24" s="17"/>
      <c r="CB24" s="17"/>
      <c r="CC24" s="239"/>
      <c r="CD24" s="239"/>
      <c r="CE24" s="275"/>
      <c r="CF24" s="239"/>
      <c r="CG24" s="264"/>
      <c r="CI24" s="239"/>
      <c r="CJ24" s="17"/>
      <c r="CK24" s="17"/>
      <c r="CL24" s="239"/>
      <c r="CM24" s="17"/>
      <c r="CN24" s="17"/>
      <c r="CO24" s="17"/>
      <c r="CP24" s="17"/>
      <c r="CQ24" s="17"/>
      <c r="CR24" s="17"/>
      <c r="CS24" s="239"/>
      <c r="CT24" s="17"/>
      <c r="CU24" s="17"/>
      <c r="CV24" s="239"/>
      <c r="CW24" s="264"/>
    </row>
    <row r="25" spans="1:101" x14ac:dyDescent="0.25">
      <c r="A25" s="65">
        <f t="shared" si="80"/>
        <v>7</v>
      </c>
      <c r="B25" s="16"/>
      <c r="C25" s="17"/>
      <c r="D25" s="123"/>
      <c r="E25" s="17"/>
      <c r="F25" s="17"/>
      <c r="G25" s="17"/>
      <c r="H25" s="17"/>
      <c r="I25" s="17"/>
      <c r="J25" s="157"/>
      <c r="K25" s="17"/>
      <c r="L25" s="17"/>
      <c r="M25" s="17"/>
      <c r="N25" s="17"/>
      <c r="O25" s="123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J25" s="431"/>
      <c r="AK25" s="34"/>
      <c r="AL25" s="17"/>
      <c r="AM25" s="17"/>
      <c r="AN25" s="17"/>
      <c r="AO25" s="157"/>
      <c r="AP25" s="17"/>
      <c r="AQ25" s="17"/>
      <c r="AR25" s="17"/>
      <c r="AS25" s="17"/>
      <c r="AT25" s="34"/>
      <c r="AU25" s="431"/>
      <c r="AV25" s="17"/>
      <c r="AW25" s="26"/>
      <c r="BA25" s="65">
        <f t="shared" si="81"/>
        <v>7</v>
      </c>
      <c r="BB25" s="16"/>
      <c r="BC25" s="17"/>
      <c r="BD25" s="123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57"/>
      <c r="BP25" s="17"/>
      <c r="BQ25" s="26"/>
      <c r="BR25" s="16"/>
      <c r="BS25" s="17"/>
      <c r="BT25" s="15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23"/>
      <c r="CF25" s="17"/>
      <c r="CG25" s="26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26"/>
    </row>
    <row r="26" spans="1:101" x14ac:dyDescent="0.25">
      <c r="A26" s="65">
        <f t="shared" si="80"/>
        <v>8</v>
      </c>
      <c r="B26" s="263"/>
      <c r="C26" s="239"/>
      <c r="D26" s="275"/>
      <c r="E26" s="239"/>
      <c r="F26" s="239"/>
      <c r="G26" s="17"/>
      <c r="H26" s="17"/>
      <c r="I26" s="17"/>
      <c r="J26" s="157"/>
      <c r="K26" s="17"/>
      <c r="L26" s="17"/>
      <c r="M26" s="239"/>
      <c r="N26" s="239"/>
      <c r="O26" s="275"/>
      <c r="P26" s="239"/>
      <c r="Q26" s="264"/>
      <c r="R26" s="263"/>
      <c r="S26" s="239"/>
      <c r="T26" s="239"/>
      <c r="U26" s="239"/>
      <c r="V26" s="239"/>
      <c r="W26" s="17"/>
      <c r="X26" s="17"/>
      <c r="Y26" s="17"/>
      <c r="Z26" s="17"/>
      <c r="AA26" s="17"/>
      <c r="AB26" s="17"/>
      <c r="AC26" s="239"/>
      <c r="AD26" s="239"/>
      <c r="AE26" s="239"/>
      <c r="AF26" s="239"/>
      <c r="AG26" s="264"/>
      <c r="AH26" s="263"/>
      <c r="AI26" s="239"/>
      <c r="AJ26" s="431"/>
      <c r="AK26" s="34"/>
      <c r="AL26" s="239"/>
      <c r="AM26" s="17"/>
      <c r="AN26" s="17"/>
      <c r="AO26" s="157"/>
      <c r="AP26" s="17"/>
      <c r="AQ26" s="17"/>
      <c r="AR26" s="17"/>
      <c r="AS26" s="239"/>
      <c r="AT26" s="34"/>
      <c r="AU26" s="431"/>
      <c r="AV26" s="239"/>
      <c r="AW26" s="264"/>
      <c r="BA26" s="65">
        <f t="shared" si="81"/>
        <v>8</v>
      </c>
      <c r="BB26" s="263"/>
      <c r="BC26" s="239"/>
      <c r="BD26" s="275"/>
      <c r="BE26" s="239"/>
      <c r="BF26" s="239"/>
      <c r="BG26" s="17"/>
      <c r="BH26" s="17"/>
      <c r="BI26" s="17"/>
      <c r="BJ26" s="17"/>
      <c r="BK26" s="17"/>
      <c r="BL26" s="17"/>
      <c r="BM26" s="239"/>
      <c r="BN26" s="239"/>
      <c r="BO26" s="285"/>
      <c r="BP26" s="239"/>
      <c r="BQ26" s="264"/>
      <c r="BR26" s="263"/>
      <c r="BS26" s="239"/>
      <c r="BT26" s="285"/>
      <c r="BU26" s="239"/>
      <c r="BV26" s="239"/>
      <c r="BW26" s="17"/>
      <c r="BX26" s="17"/>
      <c r="BY26" s="17"/>
      <c r="BZ26" s="17"/>
      <c r="CA26" s="17"/>
      <c r="CB26" s="17"/>
      <c r="CC26" s="239"/>
      <c r="CD26" s="239"/>
      <c r="CE26" s="275"/>
      <c r="CF26" s="239"/>
      <c r="CG26" s="264"/>
      <c r="CI26" s="239"/>
      <c r="CJ26" s="17"/>
      <c r="CK26" s="17"/>
      <c r="CL26" s="239"/>
      <c r="CM26" s="17"/>
      <c r="CN26" s="17"/>
      <c r="CO26" s="17"/>
      <c r="CP26" s="17"/>
      <c r="CQ26" s="17"/>
      <c r="CR26" s="17"/>
      <c r="CS26" s="239"/>
      <c r="CT26" s="17"/>
      <c r="CU26" s="17"/>
      <c r="CV26" s="239"/>
      <c r="CW26" s="264"/>
    </row>
    <row r="27" spans="1:101" x14ac:dyDescent="0.25">
      <c r="A27" s="65">
        <f t="shared" si="80"/>
        <v>9</v>
      </c>
      <c r="B27" s="263"/>
      <c r="C27" s="239"/>
      <c r="D27" s="123"/>
      <c r="E27" s="17"/>
      <c r="F27" s="17"/>
      <c r="G27" s="17"/>
      <c r="H27" s="17"/>
      <c r="I27" s="17"/>
      <c r="J27" s="157"/>
      <c r="K27" s="17"/>
      <c r="L27" s="17"/>
      <c r="M27" s="17"/>
      <c r="N27" s="17"/>
      <c r="O27" s="123"/>
      <c r="P27" s="239"/>
      <c r="Q27" s="264"/>
      <c r="R27" s="263"/>
      <c r="S27" s="239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39"/>
      <c r="AG27" s="264"/>
      <c r="AH27" s="263"/>
      <c r="AI27" s="239"/>
      <c r="AJ27" s="431"/>
      <c r="AK27" s="34"/>
      <c r="AL27" s="17"/>
      <c r="AM27" s="17"/>
      <c r="AN27" s="17"/>
      <c r="AO27" s="157"/>
      <c r="AP27" s="17"/>
      <c r="AQ27" s="17"/>
      <c r="AR27" s="17"/>
      <c r="AS27" s="17"/>
      <c r="AT27" s="34"/>
      <c r="AU27" s="431"/>
      <c r="AV27" s="239"/>
      <c r="AW27" s="264"/>
      <c r="BA27" s="65">
        <f t="shared" si="81"/>
        <v>9</v>
      </c>
      <c r="BB27" s="263"/>
      <c r="BC27" s="239"/>
      <c r="BD27" s="123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214"/>
      <c r="BP27" s="239"/>
      <c r="BQ27" s="264"/>
      <c r="BR27" s="263"/>
      <c r="BS27" s="239"/>
      <c r="BT27" s="214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23"/>
      <c r="CF27" s="239"/>
      <c r="CG27" s="264"/>
      <c r="CI27" s="239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239"/>
      <c r="CW27" s="264"/>
    </row>
    <row r="28" spans="1:101" x14ac:dyDescent="0.25">
      <c r="A28" s="65">
        <f t="shared" si="80"/>
        <v>10</v>
      </c>
      <c r="B28" s="263"/>
      <c r="C28" s="239"/>
      <c r="D28" s="275"/>
      <c r="E28" s="239"/>
      <c r="F28" s="239"/>
      <c r="G28" s="239"/>
      <c r="H28" s="239"/>
      <c r="I28" s="239"/>
      <c r="J28" s="285"/>
      <c r="K28" s="239"/>
      <c r="L28" s="239"/>
      <c r="M28" s="239"/>
      <c r="N28" s="239"/>
      <c r="O28" s="275"/>
      <c r="P28" s="239"/>
      <c r="Q28" s="264"/>
      <c r="R28" s="263"/>
      <c r="S28" s="239"/>
      <c r="T28" s="239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64"/>
      <c r="AH28" s="263"/>
      <c r="AI28" s="239"/>
      <c r="AJ28" s="431"/>
      <c r="AK28" s="34"/>
      <c r="AL28" s="239"/>
      <c r="AM28" s="239"/>
      <c r="AN28" s="239"/>
      <c r="AO28" s="285"/>
      <c r="AP28" s="239"/>
      <c r="AQ28" s="239"/>
      <c r="AR28" s="239"/>
      <c r="AS28" s="239"/>
      <c r="AT28" s="34"/>
      <c r="AU28" s="431"/>
      <c r="AV28" s="239"/>
      <c r="AW28" s="264"/>
      <c r="BA28" s="65">
        <f t="shared" si="81"/>
        <v>10</v>
      </c>
      <c r="BB28" s="263"/>
      <c r="BC28" s="239"/>
      <c r="BD28" s="275"/>
      <c r="BE28" s="239"/>
      <c r="BF28" s="239"/>
      <c r="BG28" s="239"/>
      <c r="BH28" s="239"/>
      <c r="BI28" s="239"/>
      <c r="BJ28" s="239"/>
      <c r="BK28" s="239"/>
      <c r="BL28" s="239"/>
      <c r="BM28" s="239"/>
      <c r="BN28" s="239"/>
      <c r="BO28" s="285"/>
      <c r="BP28" s="239"/>
      <c r="BQ28" s="264"/>
      <c r="BR28" s="263"/>
      <c r="BS28" s="239"/>
      <c r="BT28" s="285"/>
      <c r="BU28" s="239"/>
      <c r="BV28" s="239"/>
      <c r="BW28" s="239"/>
      <c r="BX28" s="239"/>
      <c r="BY28" s="239"/>
      <c r="BZ28" s="239"/>
      <c r="CA28" s="239"/>
      <c r="CB28" s="239"/>
      <c r="CC28" s="239"/>
      <c r="CD28" s="239"/>
      <c r="CE28" s="275"/>
      <c r="CF28" s="239"/>
      <c r="CG28" s="264"/>
      <c r="CI28" s="239"/>
      <c r="CJ28" s="17"/>
      <c r="CK28" s="17"/>
      <c r="CL28" s="239"/>
      <c r="CM28" s="239"/>
      <c r="CN28" s="239"/>
      <c r="CO28" s="239"/>
      <c r="CP28" s="239"/>
      <c r="CQ28" s="239"/>
      <c r="CR28" s="239"/>
      <c r="CS28" s="239"/>
      <c r="CT28" s="17"/>
      <c r="CU28" s="17"/>
      <c r="CV28" s="239"/>
      <c r="CW28" s="264"/>
    </row>
    <row r="29" spans="1:101" x14ac:dyDescent="0.25">
      <c r="A29" s="65">
        <f t="shared" si="80"/>
        <v>11</v>
      </c>
      <c r="B29" s="263"/>
      <c r="C29" s="239"/>
      <c r="D29" s="275"/>
      <c r="E29" s="285"/>
      <c r="F29" s="285"/>
      <c r="G29" s="285"/>
      <c r="H29" s="290"/>
      <c r="I29" s="285"/>
      <c r="J29" s="285"/>
      <c r="K29" s="285"/>
      <c r="L29" s="290"/>
      <c r="M29" s="285"/>
      <c r="N29" s="285"/>
      <c r="O29" s="275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64"/>
      <c r="AH29" s="263"/>
      <c r="AI29" s="239"/>
      <c r="AJ29" s="431"/>
      <c r="AK29" s="34"/>
      <c r="AL29" s="239"/>
      <c r="AM29" s="239"/>
      <c r="AN29" s="239"/>
      <c r="AO29" s="290"/>
      <c r="AP29" s="239"/>
      <c r="AQ29" s="239"/>
      <c r="AR29" s="239"/>
      <c r="AS29" s="239"/>
      <c r="AT29" s="34"/>
      <c r="AU29" s="431"/>
      <c r="AV29" s="239"/>
      <c r="AW29" s="264"/>
      <c r="BA29" s="65">
        <f t="shared" si="81"/>
        <v>11</v>
      </c>
      <c r="BB29" s="263"/>
      <c r="BC29" s="239"/>
      <c r="BD29" s="275"/>
      <c r="BE29" s="239"/>
      <c r="BF29" s="239"/>
      <c r="BG29" s="239"/>
      <c r="BH29" s="239"/>
      <c r="BI29" s="239"/>
      <c r="BJ29" s="239"/>
      <c r="BK29" s="239"/>
      <c r="BL29" s="239"/>
      <c r="BM29" s="239"/>
      <c r="BN29" s="239"/>
      <c r="BO29" s="239"/>
      <c r="BP29" s="285"/>
      <c r="BQ29" s="264"/>
      <c r="BR29" s="263"/>
      <c r="BS29" s="285"/>
      <c r="BT29" s="239"/>
      <c r="BU29" s="239"/>
      <c r="BV29" s="239"/>
      <c r="BW29" s="239"/>
      <c r="BX29" s="239"/>
      <c r="BY29" s="239"/>
      <c r="BZ29" s="239"/>
      <c r="CA29" s="239"/>
      <c r="CB29" s="239"/>
      <c r="CC29" s="239"/>
      <c r="CD29" s="239"/>
      <c r="CE29" s="275"/>
      <c r="CF29" s="239"/>
      <c r="CG29" s="264"/>
      <c r="CI29" s="239"/>
      <c r="CJ29" s="17"/>
      <c r="CK29" s="17"/>
      <c r="CL29" s="239"/>
      <c r="CM29" s="239"/>
      <c r="CN29" s="239"/>
      <c r="CO29" s="239"/>
      <c r="CP29" s="239"/>
      <c r="CQ29" s="239"/>
      <c r="CR29" s="239"/>
      <c r="CS29" s="239"/>
      <c r="CT29" s="17"/>
      <c r="CU29" s="17"/>
      <c r="CV29" s="239"/>
      <c r="CW29" s="264"/>
    </row>
    <row r="30" spans="1:101" x14ac:dyDescent="0.25">
      <c r="A30" s="65">
        <f t="shared" si="80"/>
        <v>12</v>
      </c>
      <c r="B30" s="263"/>
      <c r="C30" s="239"/>
      <c r="D30" s="275"/>
      <c r="E30" s="239"/>
      <c r="F30" s="239"/>
      <c r="G30" s="239"/>
      <c r="H30" s="239"/>
      <c r="I30" s="239"/>
      <c r="J30" s="285"/>
      <c r="K30" s="239"/>
      <c r="L30" s="239"/>
      <c r="M30" s="239"/>
      <c r="N30" s="239"/>
      <c r="O30" s="275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64"/>
      <c r="AH30" s="263"/>
      <c r="AI30" s="239"/>
      <c r="AJ30" s="431"/>
      <c r="AK30" s="34"/>
      <c r="AL30" s="239"/>
      <c r="AM30" s="239"/>
      <c r="AN30" s="239"/>
      <c r="AO30" s="285"/>
      <c r="AP30" s="239"/>
      <c r="AQ30" s="239"/>
      <c r="AR30" s="239"/>
      <c r="AS30" s="239"/>
      <c r="AT30" s="34"/>
      <c r="AU30" s="431"/>
      <c r="AV30" s="239"/>
      <c r="AW30" s="264"/>
      <c r="BA30" s="65">
        <f t="shared" si="81"/>
        <v>12</v>
      </c>
      <c r="BB30" s="263"/>
      <c r="BC30" s="239"/>
      <c r="BD30" s="275"/>
      <c r="BE30" s="239"/>
      <c r="BF30" s="239"/>
      <c r="BG30" s="239"/>
      <c r="BH30" s="239"/>
      <c r="BI30" s="239"/>
      <c r="BJ30" s="239"/>
      <c r="BK30" s="239"/>
      <c r="BL30" s="239"/>
      <c r="BM30" s="239"/>
      <c r="BN30" s="239"/>
      <c r="BO30" s="239"/>
      <c r="BP30" s="239"/>
      <c r="BQ30" s="282"/>
      <c r="BR30" s="277"/>
      <c r="BS30" s="239"/>
      <c r="BT30" s="239"/>
      <c r="BU30" s="239"/>
      <c r="BV30" s="239"/>
      <c r="BW30" s="239"/>
      <c r="BX30" s="239"/>
      <c r="BY30" s="239"/>
      <c r="BZ30" s="239"/>
      <c r="CA30" s="239"/>
      <c r="CB30" s="239"/>
      <c r="CC30" s="239"/>
      <c r="CD30" s="239"/>
      <c r="CE30" s="275"/>
      <c r="CF30" s="239"/>
      <c r="CG30" s="264"/>
      <c r="CI30" s="239"/>
      <c r="CJ30" s="17"/>
      <c r="CK30" s="17"/>
      <c r="CL30" s="239"/>
      <c r="CM30" s="239"/>
      <c r="CN30" s="239"/>
      <c r="CO30" s="239"/>
      <c r="CP30" s="239"/>
      <c r="CQ30" s="239"/>
      <c r="CR30" s="239"/>
      <c r="CS30" s="239"/>
      <c r="CT30" s="17"/>
      <c r="CU30" s="17"/>
      <c r="CV30" s="239"/>
      <c r="CW30" s="264"/>
    </row>
    <row r="31" spans="1:101" x14ac:dyDescent="0.25">
      <c r="A31" s="65">
        <f t="shared" si="80"/>
        <v>13</v>
      </c>
      <c r="B31" s="263"/>
      <c r="C31" s="239"/>
      <c r="D31" s="275"/>
      <c r="E31" s="239"/>
      <c r="F31" s="239"/>
      <c r="G31" s="239"/>
      <c r="H31" s="239"/>
      <c r="I31" s="239"/>
      <c r="J31" s="290"/>
      <c r="K31" s="239"/>
      <c r="L31" s="239"/>
      <c r="M31" s="239"/>
      <c r="N31" s="239"/>
      <c r="O31" s="275"/>
      <c r="P31" s="239"/>
      <c r="Q31" s="264"/>
      <c r="R31" s="263"/>
      <c r="S31" s="239"/>
      <c r="T31" s="239"/>
      <c r="U31" s="239"/>
      <c r="V31" s="239"/>
      <c r="W31" s="239"/>
      <c r="X31" s="239"/>
      <c r="Y31" s="239"/>
      <c r="Z31" s="239"/>
      <c r="AA31" s="239"/>
      <c r="AB31" s="239"/>
      <c r="AC31" s="239"/>
      <c r="AD31" s="239"/>
      <c r="AE31" s="239"/>
      <c r="AF31" s="239"/>
      <c r="AG31" s="264"/>
      <c r="AH31" s="263"/>
      <c r="AI31" s="239"/>
      <c r="AJ31" s="275"/>
      <c r="AK31" s="285"/>
      <c r="AL31" s="285"/>
      <c r="AM31" s="290"/>
      <c r="AN31" s="285"/>
      <c r="AO31" s="285"/>
      <c r="AP31" s="285"/>
      <c r="AQ31" s="290"/>
      <c r="AR31" s="285"/>
      <c r="AS31" s="285"/>
      <c r="AT31" s="285"/>
      <c r="AU31" s="275"/>
      <c r="AV31" s="239"/>
      <c r="AW31" s="264"/>
      <c r="BA31" s="65">
        <f t="shared" si="81"/>
        <v>13</v>
      </c>
      <c r="BB31" s="263"/>
      <c r="BC31" s="239"/>
      <c r="BD31" s="275"/>
      <c r="BE31" s="285"/>
      <c r="BF31" s="285"/>
      <c r="BG31" s="285"/>
      <c r="BH31" s="285"/>
      <c r="BI31" s="285"/>
      <c r="BJ31" s="285"/>
      <c r="BK31" s="290"/>
      <c r="BL31" s="285"/>
      <c r="BM31" s="239"/>
      <c r="BN31" s="239"/>
      <c r="BO31" s="239"/>
      <c r="BP31" s="239"/>
      <c r="BQ31" s="264"/>
      <c r="BR31" s="263"/>
      <c r="BS31" s="239"/>
      <c r="BT31" s="239"/>
      <c r="BU31" s="239"/>
      <c r="BV31" s="239"/>
      <c r="BW31" s="285"/>
      <c r="BX31" s="290"/>
      <c r="BY31" s="285"/>
      <c r="BZ31" s="285"/>
      <c r="CA31" s="285"/>
      <c r="CB31" s="285"/>
      <c r="CC31" s="285"/>
      <c r="CD31" s="285"/>
      <c r="CE31" s="275"/>
      <c r="CF31" s="239"/>
      <c r="CG31" s="264"/>
      <c r="CI31" s="239"/>
      <c r="CJ31" s="239"/>
      <c r="CK31" s="239"/>
      <c r="CL31" s="239"/>
      <c r="CM31" s="239"/>
      <c r="CN31" s="239"/>
      <c r="CO31" s="239"/>
      <c r="CP31" s="239"/>
      <c r="CQ31" s="239"/>
      <c r="CR31" s="239"/>
      <c r="CS31" s="239"/>
      <c r="CT31" s="239"/>
      <c r="CU31" s="239"/>
      <c r="CV31" s="239"/>
      <c r="CW31" s="264"/>
    </row>
    <row r="32" spans="1:101" x14ac:dyDescent="0.25">
      <c r="A32" s="65">
        <f t="shared" si="80"/>
        <v>14</v>
      </c>
      <c r="B32" s="16"/>
      <c r="C32" s="17"/>
      <c r="D32" s="275"/>
      <c r="E32" s="239"/>
      <c r="F32" s="239"/>
      <c r="G32" s="17"/>
      <c r="H32" s="17"/>
      <c r="I32" s="17"/>
      <c r="J32" s="157"/>
      <c r="K32" s="17"/>
      <c r="L32" s="17"/>
      <c r="M32" s="239"/>
      <c r="N32" s="239"/>
      <c r="O32" s="275"/>
      <c r="P32" s="17"/>
      <c r="Q32" s="26"/>
      <c r="R32" s="16"/>
      <c r="S32" s="17"/>
      <c r="T32" s="239"/>
      <c r="U32" s="239"/>
      <c r="V32" s="239"/>
      <c r="W32" s="17"/>
      <c r="X32" s="17"/>
      <c r="Y32" s="17"/>
      <c r="Z32" s="17"/>
      <c r="AA32" s="17"/>
      <c r="AB32" s="17"/>
      <c r="AC32" s="239"/>
      <c r="AD32" s="239"/>
      <c r="AE32" s="239"/>
      <c r="AF32" s="17"/>
      <c r="AG32" s="26"/>
      <c r="AH32" s="16"/>
      <c r="AI32" s="17"/>
      <c r="AJ32" s="275"/>
      <c r="AK32" s="239"/>
      <c r="AL32" s="239"/>
      <c r="AM32" s="17"/>
      <c r="AN32" s="17"/>
      <c r="AO32" s="214"/>
      <c r="AP32" s="17"/>
      <c r="AQ32" s="17"/>
      <c r="AR32" s="17"/>
      <c r="AS32" s="239"/>
      <c r="AT32" s="239"/>
      <c r="AU32" s="275"/>
      <c r="AV32" s="17"/>
      <c r="AW32" s="26"/>
      <c r="BA32" s="65">
        <f t="shared" si="81"/>
        <v>14</v>
      </c>
      <c r="BB32" s="16"/>
      <c r="BC32" s="17"/>
      <c r="BD32" s="275"/>
      <c r="BE32" s="239"/>
      <c r="BF32" s="239"/>
      <c r="BG32" s="17"/>
      <c r="BH32" s="17"/>
      <c r="BI32" s="17"/>
      <c r="BJ32" s="17"/>
      <c r="BK32" s="17"/>
      <c r="BL32" s="17"/>
      <c r="BM32" s="285"/>
      <c r="BN32" s="239"/>
      <c r="BO32" s="239"/>
      <c r="BP32" s="17"/>
      <c r="BQ32" s="26"/>
      <c r="BR32" s="16"/>
      <c r="BS32" s="17"/>
      <c r="BT32" s="239"/>
      <c r="BU32" s="239"/>
      <c r="BV32" s="285"/>
      <c r="BW32" s="17"/>
      <c r="BX32" s="17"/>
      <c r="BY32" s="17"/>
      <c r="BZ32" s="17"/>
      <c r="CA32" s="17"/>
      <c r="CB32" s="17"/>
      <c r="CC32" s="239"/>
      <c r="CD32" s="239"/>
      <c r="CE32" s="275"/>
      <c r="CF32" s="17"/>
      <c r="CG32" s="26"/>
      <c r="CI32" s="17"/>
      <c r="CJ32" s="239"/>
      <c r="CK32" s="239"/>
      <c r="CL32" s="239"/>
      <c r="CM32" s="17"/>
      <c r="CN32" s="17"/>
      <c r="CO32" s="17"/>
      <c r="CP32" s="17"/>
      <c r="CQ32" s="17"/>
      <c r="CR32" s="17"/>
      <c r="CS32" s="239"/>
      <c r="CT32" s="239"/>
      <c r="CU32" s="239"/>
      <c r="CV32" s="17"/>
      <c r="CW32" s="26"/>
    </row>
    <row r="33" spans="1:101" x14ac:dyDescent="0.25">
      <c r="A33" s="65">
        <f t="shared" si="80"/>
        <v>15</v>
      </c>
      <c r="B33" s="32"/>
      <c r="C33" s="22"/>
      <c r="D33" s="124"/>
      <c r="E33" s="22"/>
      <c r="F33" s="22"/>
      <c r="G33" s="22"/>
      <c r="H33" s="22"/>
      <c r="I33" s="22"/>
      <c r="J33" s="162"/>
      <c r="K33" s="22"/>
      <c r="L33" s="22"/>
      <c r="M33" s="22"/>
      <c r="N33" s="22"/>
      <c r="O33" s="124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17"/>
      <c r="AJ33" s="124"/>
      <c r="AK33" s="22"/>
      <c r="AL33" s="22"/>
      <c r="AM33" s="22"/>
      <c r="AN33" s="22"/>
      <c r="AO33" s="162"/>
      <c r="AP33" s="22"/>
      <c r="AQ33" s="22"/>
      <c r="AR33" s="22"/>
      <c r="AS33" s="22"/>
      <c r="AT33" s="22"/>
      <c r="AU33" s="124"/>
      <c r="AV33" s="22"/>
      <c r="AW33" s="33"/>
      <c r="BA33" s="65">
        <f t="shared" si="81"/>
        <v>15</v>
      </c>
      <c r="BB33" s="32"/>
      <c r="BC33" s="22"/>
      <c r="BD33" s="124"/>
      <c r="BE33" s="22"/>
      <c r="BF33" s="22"/>
      <c r="BG33" s="22"/>
      <c r="BH33" s="22"/>
      <c r="BI33" s="22"/>
      <c r="BJ33" s="22"/>
      <c r="BK33" s="22"/>
      <c r="BL33" s="22"/>
      <c r="BM33" s="22"/>
      <c r="BN33" s="162"/>
      <c r="BO33" s="22"/>
      <c r="BP33" s="22"/>
      <c r="BQ33" s="33"/>
      <c r="BR33" s="32"/>
      <c r="BS33" s="17"/>
      <c r="BT33" s="22"/>
      <c r="BU33" s="162"/>
      <c r="BV33" s="22"/>
      <c r="BW33" s="22"/>
      <c r="BX33" s="22"/>
      <c r="BY33" s="22"/>
      <c r="BZ33" s="22"/>
      <c r="CA33" s="22"/>
      <c r="CB33" s="22"/>
      <c r="CC33" s="22"/>
      <c r="CD33" s="22"/>
      <c r="CE33" s="124"/>
      <c r="CF33" s="22"/>
      <c r="CG33" s="33"/>
      <c r="CI33" s="17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33"/>
    </row>
    <row r="34" spans="1:101" x14ac:dyDescent="0.25">
      <c r="A34" s="65">
        <v>0</v>
      </c>
      <c r="B34" s="260"/>
      <c r="C34" s="239" t="s">
        <v>242</v>
      </c>
      <c r="D34" s="296"/>
      <c r="E34" s="17"/>
      <c r="F34" s="17"/>
      <c r="G34" s="261"/>
      <c r="H34" s="261"/>
      <c r="I34" s="261"/>
      <c r="J34" s="283"/>
      <c r="K34" s="261"/>
      <c r="L34" s="261"/>
      <c r="M34" s="261"/>
      <c r="N34" s="261"/>
      <c r="O34" s="351"/>
      <c r="P34" s="351"/>
      <c r="Q34" s="433"/>
      <c r="R34" s="260" t="s">
        <v>244</v>
      </c>
      <c r="S34" s="261"/>
      <c r="T34" s="261"/>
      <c r="U34" s="261"/>
      <c r="V34" s="261"/>
      <c r="W34" s="261"/>
      <c r="X34" s="261"/>
      <c r="Y34" s="261"/>
      <c r="Z34" s="261"/>
      <c r="AA34" s="261"/>
      <c r="AB34" s="261"/>
      <c r="AC34" s="261"/>
      <c r="AD34" s="261"/>
      <c r="AE34" s="261"/>
      <c r="AF34" s="261"/>
      <c r="AG34" s="262"/>
      <c r="AH34" s="438" t="s">
        <v>244</v>
      </c>
      <c r="AI34" s="351"/>
      <c r="AJ34" s="351"/>
      <c r="AK34" s="261"/>
      <c r="AL34" s="261"/>
      <c r="AM34" s="261"/>
      <c r="AN34" s="261"/>
      <c r="AO34" s="261"/>
      <c r="AP34" s="283"/>
      <c r="AQ34" s="261"/>
      <c r="AR34" s="261"/>
      <c r="AS34" s="261"/>
      <c r="AT34" s="261"/>
      <c r="AU34" s="296"/>
      <c r="AV34" s="261"/>
      <c r="AW34" s="262"/>
      <c r="BA34" s="65">
        <v>0</v>
      </c>
      <c r="BB34" s="261"/>
      <c r="BC34" s="261" t="s">
        <v>242</v>
      </c>
      <c r="BD34" s="296"/>
      <c r="BG34" s="261"/>
      <c r="BH34" s="261"/>
      <c r="BI34" s="261"/>
      <c r="BJ34" s="261"/>
      <c r="BK34" s="261"/>
      <c r="BL34" s="261"/>
      <c r="BM34" s="261"/>
      <c r="BN34" s="283"/>
      <c r="BO34" s="261"/>
      <c r="BP34" s="261"/>
      <c r="BQ34" s="262"/>
      <c r="BR34" s="260" t="s">
        <v>244</v>
      </c>
      <c r="BS34" s="261" t="s">
        <v>242</v>
      </c>
      <c r="BT34" s="261"/>
      <c r="BU34" s="261"/>
      <c r="BV34" s="261"/>
      <c r="BW34" s="261"/>
      <c r="BX34" s="261"/>
      <c r="BY34" s="261"/>
      <c r="BZ34" s="261"/>
      <c r="CA34" s="261"/>
      <c r="CB34" s="261"/>
      <c r="CC34" s="261"/>
      <c r="CD34" s="261"/>
      <c r="CE34" s="261"/>
      <c r="CF34" s="261"/>
      <c r="CG34" s="262"/>
      <c r="CH34" s="260" t="s">
        <v>244</v>
      </c>
      <c r="CI34" s="261"/>
      <c r="CJ34" s="261"/>
      <c r="CK34" s="261"/>
      <c r="CL34" s="261"/>
      <c r="CM34" s="261"/>
      <c r="CN34" s="261"/>
      <c r="CO34" s="261"/>
      <c r="CP34" s="261"/>
      <c r="CQ34" s="261"/>
      <c r="CR34" s="261"/>
      <c r="CS34" s="261"/>
      <c r="CT34" s="261"/>
      <c r="CU34" s="261"/>
      <c r="CV34" s="261"/>
      <c r="CW34" s="262"/>
    </row>
    <row r="35" spans="1:101" x14ac:dyDescent="0.25">
      <c r="A35" s="65">
        <f>A34+1</f>
        <v>1</v>
      </c>
      <c r="B35" s="10" t="s">
        <v>246</v>
      </c>
      <c r="C35" s="239"/>
      <c r="D35" s="275"/>
      <c r="E35" s="17"/>
      <c r="F35" s="17"/>
      <c r="G35" s="239"/>
      <c r="H35" s="239"/>
      <c r="I35" s="239"/>
      <c r="J35" s="285"/>
      <c r="K35" s="239"/>
      <c r="L35" s="239"/>
      <c r="M35" s="239"/>
      <c r="N35" s="239"/>
      <c r="O35" s="335"/>
      <c r="P35" s="335"/>
      <c r="Q35" s="350"/>
      <c r="R35" s="263" t="s">
        <v>246</v>
      </c>
      <c r="S35" s="239"/>
      <c r="T35" s="239"/>
      <c r="U35" s="239"/>
      <c r="V35" s="239"/>
      <c r="W35" s="239"/>
      <c r="X35" s="239"/>
      <c r="Y35" s="239"/>
      <c r="Z35" s="239"/>
      <c r="AA35" s="239"/>
      <c r="AB35" s="239"/>
      <c r="AC35" s="239"/>
      <c r="AD35" s="239"/>
      <c r="AE35" s="239"/>
      <c r="AF35" s="239"/>
      <c r="AG35" s="264"/>
      <c r="AH35" s="348"/>
      <c r="AI35" s="335" t="s">
        <v>242</v>
      </c>
      <c r="AJ35" s="335"/>
      <c r="AK35" s="239"/>
      <c r="AL35" s="239"/>
      <c r="AM35" s="239"/>
      <c r="AN35" s="239"/>
      <c r="AO35" s="239"/>
      <c r="AP35" s="285"/>
      <c r="AQ35" s="239"/>
      <c r="AR35" s="239"/>
      <c r="AS35" s="239"/>
      <c r="AT35" s="239"/>
      <c r="AU35" s="275"/>
      <c r="AV35" s="239"/>
      <c r="AW35" s="264"/>
      <c r="BA35" s="65">
        <f>BA34+1</f>
        <v>1</v>
      </c>
      <c r="BB35" s="239" t="s">
        <v>246</v>
      </c>
      <c r="BC35" s="239"/>
      <c r="BD35" s="275"/>
      <c r="BG35" s="239"/>
      <c r="BH35" s="239"/>
      <c r="BI35" s="239"/>
      <c r="BJ35" s="239"/>
      <c r="BK35" s="239"/>
      <c r="BL35" s="239"/>
      <c r="BM35" s="285"/>
      <c r="BN35" s="239"/>
      <c r="BO35" s="239"/>
      <c r="BP35" s="239"/>
      <c r="BQ35" s="264"/>
      <c r="BR35" s="263" t="s">
        <v>246</v>
      </c>
      <c r="BS35" s="239"/>
      <c r="BT35" s="239"/>
      <c r="BU35" s="239"/>
      <c r="BV35" s="239"/>
      <c r="BW35" s="239"/>
      <c r="BX35" s="239"/>
      <c r="BY35" s="239"/>
      <c r="BZ35" s="239"/>
      <c r="CA35" s="239"/>
      <c r="CB35" s="239"/>
      <c r="CC35" s="239"/>
      <c r="CD35" s="239"/>
      <c r="CE35" s="239"/>
      <c r="CF35" s="239"/>
      <c r="CG35" s="264"/>
      <c r="CH35" s="34"/>
      <c r="CI35" s="239"/>
      <c r="CJ35" s="239"/>
      <c r="CK35" s="239"/>
      <c r="CL35" s="239"/>
      <c r="CM35" s="239"/>
      <c r="CN35" s="239"/>
      <c r="CO35" s="239"/>
      <c r="CP35" s="239"/>
      <c r="CQ35" s="239"/>
      <c r="CR35" s="239"/>
      <c r="CS35" s="239"/>
      <c r="CT35" s="239"/>
      <c r="CU35" s="239"/>
      <c r="CV35" s="239"/>
      <c r="CW35" s="264"/>
    </row>
    <row r="36" spans="1:101" x14ac:dyDescent="0.25">
      <c r="A36" s="65">
        <f t="shared" ref="A36:A49" si="82">A35+1</f>
        <v>2</v>
      </c>
      <c r="B36" s="263"/>
      <c r="C36" s="239"/>
      <c r="D36" s="275"/>
      <c r="E36" s="17"/>
      <c r="F36" s="239"/>
      <c r="G36" s="239"/>
      <c r="H36" s="239"/>
      <c r="I36" s="239"/>
      <c r="J36" s="285"/>
      <c r="K36" s="239"/>
      <c r="L36" s="239"/>
      <c r="M36" s="239"/>
      <c r="N36" s="239"/>
      <c r="O36" s="335"/>
      <c r="P36" s="335"/>
      <c r="Q36" s="350"/>
      <c r="R36" s="291"/>
      <c r="S36" s="275"/>
      <c r="T36" s="275"/>
      <c r="U36" s="275"/>
      <c r="V36" s="275"/>
      <c r="W36" s="275"/>
      <c r="X36" s="275"/>
      <c r="Y36" s="275"/>
      <c r="Z36" s="275"/>
      <c r="AA36" s="275"/>
      <c r="AB36" s="275"/>
      <c r="AC36" s="275"/>
      <c r="AD36" s="275"/>
      <c r="AE36" s="275"/>
      <c r="AF36" s="275"/>
      <c r="AG36" s="292"/>
      <c r="AH36" s="439"/>
      <c r="AI36" s="335"/>
      <c r="AJ36" s="335"/>
      <c r="AK36" s="239"/>
      <c r="AL36" s="239"/>
      <c r="AM36" s="239"/>
      <c r="AN36" s="239"/>
      <c r="AO36" s="239"/>
      <c r="AP36" s="290"/>
      <c r="AQ36" s="239"/>
      <c r="AR36" s="239"/>
      <c r="AS36" s="239"/>
      <c r="AT36" s="239"/>
      <c r="AU36" s="275"/>
      <c r="AV36" s="239"/>
      <c r="AW36" s="264"/>
      <c r="BA36" s="65">
        <f t="shared" ref="BA36:BA49" si="83">BA35+1</f>
        <v>2</v>
      </c>
      <c r="BB36" s="263"/>
      <c r="BC36" s="239"/>
      <c r="BD36" s="275"/>
      <c r="BE36" s="285"/>
      <c r="BF36" s="285"/>
      <c r="BG36" s="285"/>
      <c r="BH36" s="285"/>
      <c r="BI36" s="285"/>
      <c r="BJ36" s="285"/>
      <c r="BK36" s="290"/>
      <c r="BL36" s="285"/>
      <c r="BM36" s="239"/>
      <c r="BN36" s="239"/>
      <c r="BO36" s="239"/>
      <c r="BP36" s="239"/>
      <c r="BQ36" s="264"/>
      <c r="BR36" s="277"/>
      <c r="BS36" s="285"/>
      <c r="BT36" s="290"/>
      <c r="BU36" s="285"/>
      <c r="BV36" s="285"/>
      <c r="BW36" s="285"/>
      <c r="BX36" s="285"/>
      <c r="BY36" s="285"/>
      <c r="BZ36" s="239"/>
      <c r="CA36" s="239"/>
      <c r="CB36" s="239"/>
      <c r="CC36" s="239"/>
      <c r="CD36" s="239"/>
      <c r="CE36" s="239"/>
      <c r="CF36" s="239"/>
      <c r="CG36" s="264"/>
      <c r="CH36" s="431"/>
      <c r="CI36" s="275"/>
      <c r="CJ36" s="275"/>
      <c r="CK36" s="275"/>
      <c r="CL36" s="275"/>
      <c r="CM36" s="275"/>
      <c r="CN36" s="275"/>
      <c r="CO36" s="275"/>
      <c r="CP36" s="275"/>
      <c r="CQ36" s="275"/>
      <c r="CR36" s="275"/>
      <c r="CS36" s="275"/>
      <c r="CT36" s="275"/>
      <c r="CU36" s="275"/>
      <c r="CV36" s="239"/>
      <c r="CW36" s="264"/>
    </row>
    <row r="37" spans="1:101" x14ac:dyDescent="0.25">
      <c r="A37" s="65">
        <f t="shared" si="82"/>
        <v>3</v>
      </c>
      <c r="B37" s="263"/>
      <c r="C37" s="239"/>
      <c r="D37" s="275"/>
      <c r="E37" s="239"/>
      <c r="F37" s="239"/>
      <c r="G37" s="239"/>
      <c r="H37" s="239"/>
      <c r="I37" s="239"/>
      <c r="J37" s="290"/>
      <c r="K37" s="239"/>
      <c r="L37" s="239"/>
      <c r="M37" s="239"/>
      <c r="N37" s="239"/>
      <c r="O37" s="239"/>
      <c r="P37" s="239"/>
      <c r="Q37" s="264"/>
      <c r="R37" s="263"/>
      <c r="S37" s="239"/>
      <c r="T37" s="239"/>
      <c r="U37" s="239"/>
      <c r="V37" s="285"/>
      <c r="W37" s="239"/>
      <c r="X37" s="239"/>
      <c r="Y37" s="239"/>
      <c r="Z37" s="239"/>
      <c r="AA37" s="239"/>
      <c r="AB37" s="239"/>
      <c r="AC37" s="285"/>
      <c r="AD37" s="239"/>
      <c r="AE37" s="239"/>
      <c r="AF37" s="239"/>
      <c r="AG37" s="264"/>
      <c r="AH37" s="34"/>
      <c r="AI37" s="239"/>
      <c r="AJ37" s="239"/>
      <c r="AK37" s="239"/>
      <c r="AL37" s="239"/>
      <c r="AM37" s="239"/>
      <c r="AN37" s="239"/>
      <c r="AO37" s="239"/>
      <c r="AP37" s="285"/>
      <c r="AQ37" s="239"/>
      <c r="AR37" s="239"/>
      <c r="AS37" s="239"/>
      <c r="AT37" s="239"/>
      <c r="AU37" s="275"/>
      <c r="AV37" s="239"/>
      <c r="AW37" s="264"/>
      <c r="BA37" s="65">
        <f t="shared" si="83"/>
        <v>3</v>
      </c>
      <c r="BB37" s="263"/>
      <c r="BC37" s="239"/>
      <c r="BD37" s="275"/>
      <c r="BE37" s="239"/>
      <c r="BF37" s="239"/>
      <c r="BG37" s="239"/>
      <c r="BH37" s="239"/>
      <c r="BI37" s="239"/>
      <c r="BJ37" s="239"/>
      <c r="BK37" s="239"/>
      <c r="BL37" s="239"/>
      <c r="BM37" s="239"/>
      <c r="BN37" s="239"/>
      <c r="BO37" s="239"/>
      <c r="BP37" s="239"/>
      <c r="BQ37" s="282"/>
      <c r="BR37" s="263"/>
      <c r="BS37" s="239"/>
      <c r="BT37" s="239"/>
      <c r="BU37" s="239"/>
      <c r="BV37" s="285"/>
      <c r="BW37" s="239"/>
      <c r="BX37" s="239"/>
      <c r="BY37" s="239"/>
      <c r="BZ37" s="239"/>
      <c r="CA37" s="239"/>
      <c r="CB37" s="239"/>
      <c r="CC37" s="285"/>
      <c r="CD37" s="239"/>
      <c r="CE37" s="239"/>
      <c r="CF37" s="239"/>
      <c r="CG37" s="264"/>
      <c r="CH37" s="263"/>
      <c r="CI37" s="239"/>
      <c r="CJ37" s="285"/>
      <c r="CK37" s="239"/>
      <c r="CL37" s="239"/>
      <c r="CM37" s="239"/>
      <c r="CN37" s="239"/>
      <c r="CO37" s="239"/>
      <c r="CP37" s="239"/>
      <c r="CQ37" s="239"/>
      <c r="CR37" s="239"/>
      <c r="CS37" s="239"/>
      <c r="CT37" s="239"/>
      <c r="CU37" s="275"/>
      <c r="CV37" s="239"/>
      <c r="CW37" s="264"/>
    </row>
    <row r="38" spans="1:101" x14ac:dyDescent="0.25">
      <c r="A38" s="65">
        <f t="shared" si="82"/>
        <v>4</v>
      </c>
      <c r="B38" s="263"/>
      <c r="C38" s="239"/>
      <c r="D38" s="275"/>
      <c r="E38" s="239"/>
      <c r="F38" s="239"/>
      <c r="G38" s="17"/>
      <c r="H38" s="17"/>
      <c r="I38" s="17"/>
      <c r="J38" s="157"/>
      <c r="K38" s="17"/>
      <c r="L38" s="17"/>
      <c r="M38" s="239"/>
      <c r="N38" s="239"/>
      <c r="O38" s="239"/>
      <c r="P38" s="239"/>
      <c r="Q38" s="264"/>
      <c r="R38" s="263"/>
      <c r="S38" s="239"/>
      <c r="T38" s="239"/>
      <c r="U38" s="239"/>
      <c r="V38" s="285"/>
      <c r="W38" s="17"/>
      <c r="X38" s="17"/>
      <c r="Y38" s="17"/>
      <c r="Z38" s="17"/>
      <c r="AA38" s="17"/>
      <c r="AB38" s="17"/>
      <c r="AC38" s="285"/>
      <c r="AD38" s="239"/>
      <c r="AE38" s="239"/>
      <c r="AF38" s="239"/>
      <c r="AG38" s="264"/>
      <c r="AH38" s="263"/>
      <c r="AI38" s="239"/>
      <c r="AJ38" s="239"/>
      <c r="AK38" s="239"/>
      <c r="AL38" s="239"/>
      <c r="AM38" s="17"/>
      <c r="AN38" s="17"/>
      <c r="AO38" s="17"/>
      <c r="AP38" s="157"/>
      <c r="AQ38" s="157"/>
      <c r="AR38" s="214"/>
      <c r="AS38" s="285"/>
      <c r="AT38" s="285"/>
      <c r="AU38" s="275"/>
      <c r="AV38" s="239"/>
      <c r="AW38" s="264"/>
      <c r="BA38" s="65">
        <f t="shared" si="83"/>
        <v>4</v>
      </c>
      <c r="BB38" s="263"/>
      <c r="BC38" s="239"/>
      <c r="BD38" s="275"/>
      <c r="BE38" s="239"/>
      <c r="BF38" s="239"/>
      <c r="BG38" s="17"/>
      <c r="BH38" s="17"/>
      <c r="BI38" s="17"/>
      <c r="BJ38" s="17"/>
      <c r="BK38" s="17"/>
      <c r="BL38" s="17"/>
      <c r="BM38" s="239"/>
      <c r="BN38" s="239"/>
      <c r="BO38" s="239"/>
      <c r="BP38" s="285"/>
      <c r="BQ38" s="264"/>
      <c r="BR38" s="263"/>
      <c r="BS38" s="239"/>
      <c r="BT38" s="239"/>
      <c r="BU38" s="239"/>
      <c r="BV38" s="290"/>
      <c r="BW38" s="17"/>
      <c r="BX38" s="17"/>
      <c r="BY38" s="17"/>
      <c r="BZ38" s="17"/>
      <c r="CA38" s="17"/>
      <c r="CB38" s="17"/>
      <c r="CC38" s="285"/>
      <c r="CD38" s="239"/>
      <c r="CE38" s="239"/>
      <c r="CF38" s="239"/>
      <c r="CG38" s="264"/>
      <c r="CH38" s="263"/>
      <c r="CI38" s="239"/>
      <c r="CJ38" s="285"/>
      <c r="CK38" s="239"/>
      <c r="CL38" s="239"/>
      <c r="CM38" s="17"/>
      <c r="CN38" s="17"/>
      <c r="CO38" s="17"/>
      <c r="CP38" s="17"/>
      <c r="CQ38" s="17"/>
      <c r="CR38" s="17"/>
      <c r="CS38" s="239"/>
      <c r="CT38" s="239"/>
      <c r="CU38" s="275"/>
      <c r="CV38" s="239"/>
      <c r="CW38" s="264"/>
    </row>
    <row r="39" spans="1:101" x14ac:dyDescent="0.25">
      <c r="A39" s="65">
        <f t="shared" si="82"/>
        <v>5</v>
      </c>
      <c r="B39" s="263"/>
      <c r="C39" s="239"/>
      <c r="D39" s="275"/>
      <c r="E39" s="285"/>
      <c r="F39" s="285"/>
      <c r="G39" s="157"/>
      <c r="H39" s="214"/>
      <c r="I39" s="285"/>
      <c r="J39" s="157"/>
      <c r="K39" s="17"/>
      <c r="L39" s="17"/>
      <c r="M39" s="239"/>
      <c r="N39" s="239"/>
      <c r="O39" s="239"/>
      <c r="P39" s="239"/>
      <c r="Q39" s="264"/>
      <c r="R39" s="263"/>
      <c r="S39" s="239"/>
      <c r="T39" s="239"/>
      <c r="U39" s="239"/>
      <c r="V39" s="290"/>
      <c r="W39" s="17"/>
      <c r="X39" s="17"/>
      <c r="Y39" s="239"/>
      <c r="Z39" s="17"/>
      <c r="AA39" s="17"/>
      <c r="AB39" s="17"/>
      <c r="AC39" s="290"/>
      <c r="AD39" s="239"/>
      <c r="AE39" s="239"/>
      <c r="AF39" s="239"/>
      <c r="AG39" s="264"/>
      <c r="AH39" s="263"/>
      <c r="AI39" s="239"/>
      <c r="AJ39" s="239"/>
      <c r="AK39" s="239"/>
      <c r="AL39" s="239"/>
      <c r="AM39" s="17"/>
      <c r="AN39" s="17"/>
      <c r="AO39" s="239"/>
      <c r="AP39" s="157"/>
      <c r="AQ39" s="17"/>
      <c r="AR39" s="17"/>
      <c r="AS39" s="239"/>
      <c r="AT39" s="239"/>
      <c r="AU39" s="275"/>
      <c r="AV39" s="239"/>
      <c r="AW39" s="264"/>
      <c r="BA39" s="65">
        <f t="shared" si="83"/>
        <v>5</v>
      </c>
      <c r="BB39" s="263"/>
      <c r="BC39" s="239"/>
      <c r="BD39" s="275"/>
      <c r="BE39" s="239"/>
      <c r="BF39" s="239"/>
      <c r="BG39" s="17"/>
      <c r="BH39" s="17"/>
      <c r="BI39" s="239"/>
      <c r="BJ39" s="17"/>
      <c r="BK39" s="17"/>
      <c r="BL39" s="17"/>
      <c r="BM39" s="239"/>
      <c r="BN39" s="239"/>
      <c r="BO39" s="285"/>
      <c r="BP39" s="239"/>
      <c r="BQ39" s="264"/>
      <c r="BR39" s="263"/>
      <c r="BS39" s="239"/>
      <c r="BT39" s="239"/>
      <c r="BU39" s="239"/>
      <c r="BV39" s="285"/>
      <c r="BW39" s="17"/>
      <c r="BX39" s="17"/>
      <c r="BY39" s="239"/>
      <c r="BZ39" s="17"/>
      <c r="CA39" s="17"/>
      <c r="CB39" s="17"/>
      <c r="CC39" s="290"/>
      <c r="CD39" s="239"/>
      <c r="CE39" s="239"/>
      <c r="CF39" s="239"/>
      <c r="CG39" s="264"/>
      <c r="CH39" s="263"/>
      <c r="CI39" s="239"/>
      <c r="CJ39" s="290"/>
      <c r="CK39" s="239"/>
      <c r="CL39" s="239"/>
      <c r="CM39" s="17"/>
      <c r="CN39" s="17"/>
      <c r="CO39" s="239"/>
      <c r="CP39" s="17"/>
      <c r="CQ39" s="17"/>
      <c r="CR39" s="17"/>
      <c r="CS39" s="239"/>
      <c r="CT39" s="239"/>
      <c r="CU39" s="275"/>
      <c r="CV39" s="239"/>
      <c r="CW39" s="264"/>
    </row>
    <row r="40" spans="1:101" x14ac:dyDescent="0.25">
      <c r="A40" s="65">
        <f t="shared" si="82"/>
        <v>6</v>
      </c>
      <c r="B40" s="263"/>
      <c r="C40" s="239"/>
      <c r="D40" s="275"/>
      <c r="E40" s="239"/>
      <c r="F40" s="239"/>
      <c r="G40" s="17"/>
      <c r="H40" s="17"/>
      <c r="I40" s="17"/>
      <c r="J40" s="157"/>
      <c r="K40" s="17"/>
      <c r="L40" s="17"/>
      <c r="M40" s="239"/>
      <c r="N40" s="239"/>
      <c r="O40" s="239"/>
      <c r="P40" s="239"/>
      <c r="Q40" s="264"/>
      <c r="R40" s="263"/>
      <c r="S40" s="239"/>
      <c r="T40" s="239"/>
      <c r="U40" s="239"/>
      <c r="V40" s="285"/>
      <c r="W40" s="17"/>
      <c r="X40" s="17"/>
      <c r="Y40" s="17"/>
      <c r="Z40" s="17"/>
      <c r="AA40" s="17"/>
      <c r="AB40" s="17"/>
      <c r="AC40" s="285"/>
      <c r="AD40" s="239"/>
      <c r="AE40" s="239"/>
      <c r="AF40" s="239"/>
      <c r="AG40" s="264"/>
      <c r="AH40" s="263"/>
      <c r="AI40" s="239"/>
      <c r="AJ40" s="239"/>
      <c r="AK40" s="239"/>
      <c r="AL40" s="239"/>
      <c r="AM40" s="17"/>
      <c r="AN40" s="17"/>
      <c r="AO40" s="17"/>
      <c r="AP40" s="214"/>
      <c r="AQ40" s="17"/>
      <c r="AR40" s="17"/>
      <c r="AS40" s="239"/>
      <c r="AT40" s="239"/>
      <c r="AU40" s="275"/>
      <c r="AV40" s="239"/>
      <c r="AW40" s="264"/>
      <c r="BA40" s="65">
        <f t="shared" si="83"/>
        <v>6</v>
      </c>
      <c r="BB40" s="263"/>
      <c r="BC40" s="239"/>
      <c r="BD40" s="275"/>
      <c r="BE40" s="239"/>
      <c r="BF40" s="239"/>
      <c r="BG40" s="17"/>
      <c r="BH40" s="17"/>
      <c r="BI40" s="17"/>
      <c r="BJ40" s="17"/>
      <c r="BK40" s="17"/>
      <c r="BL40" s="17"/>
      <c r="BM40" s="239"/>
      <c r="BN40" s="239"/>
      <c r="BO40" s="290"/>
      <c r="BP40" s="239"/>
      <c r="BQ40" s="264"/>
      <c r="BR40" s="263"/>
      <c r="BS40" s="239"/>
      <c r="BT40" s="239"/>
      <c r="BU40" s="239"/>
      <c r="BV40" s="285"/>
      <c r="BW40" s="17"/>
      <c r="BX40" s="17"/>
      <c r="BY40" s="17"/>
      <c r="BZ40" s="17"/>
      <c r="CA40" s="17"/>
      <c r="CB40" s="17"/>
      <c r="CC40" s="285"/>
      <c r="CD40" s="239"/>
      <c r="CE40" s="239"/>
      <c r="CF40" s="239"/>
      <c r="CG40" s="264"/>
      <c r="CH40" s="263"/>
      <c r="CI40" s="239"/>
      <c r="CJ40" s="285"/>
      <c r="CK40" s="239"/>
      <c r="CL40" s="239"/>
      <c r="CM40" s="17"/>
      <c r="CN40" s="17"/>
      <c r="CO40" s="17"/>
      <c r="CP40" s="17"/>
      <c r="CQ40" s="17"/>
      <c r="CR40" s="17"/>
      <c r="CS40" s="239"/>
      <c r="CT40" s="239"/>
      <c r="CU40" s="275"/>
      <c r="CV40" s="239"/>
      <c r="CW40" s="264"/>
    </row>
    <row r="41" spans="1:101" x14ac:dyDescent="0.25">
      <c r="A41" s="65">
        <f t="shared" si="82"/>
        <v>7</v>
      </c>
      <c r="B41" s="16"/>
      <c r="C41" s="17"/>
      <c r="D41" s="123"/>
      <c r="E41" s="17"/>
      <c r="F41" s="17"/>
      <c r="G41" s="17"/>
      <c r="H41" s="17"/>
      <c r="I41" s="17"/>
      <c r="J41" s="214"/>
      <c r="K41" s="17"/>
      <c r="L41" s="17"/>
      <c r="M41" s="17"/>
      <c r="N41" s="17"/>
      <c r="O41" s="17"/>
      <c r="P41" s="17"/>
      <c r="Q41" s="26"/>
      <c r="R41" s="16"/>
      <c r="S41" s="17"/>
      <c r="T41" s="17"/>
      <c r="U41" s="17"/>
      <c r="V41" s="157"/>
      <c r="W41" s="157"/>
      <c r="X41" s="157"/>
      <c r="Y41" s="157"/>
      <c r="Z41" s="157"/>
      <c r="AA41" s="157"/>
      <c r="AB41" s="157"/>
      <c r="AC41" s="157"/>
      <c r="AD41" s="157"/>
      <c r="AE41" s="214"/>
      <c r="AF41" s="157"/>
      <c r="AG41" s="158"/>
      <c r="AH41" s="156"/>
      <c r="AI41" s="157"/>
      <c r="AJ41" s="214"/>
      <c r="AK41" s="157"/>
      <c r="AL41" s="157"/>
      <c r="AM41" s="157"/>
      <c r="AN41" s="214"/>
      <c r="AO41" s="157"/>
      <c r="AP41" s="157"/>
      <c r="AQ41" s="17"/>
      <c r="AR41" s="17"/>
      <c r="AS41" s="17"/>
      <c r="AT41" s="17"/>
      <c r="AU41" s="123"/>
      <c r="AV41" s="17"/>
      <c r="AW41" s="26"/>
      <c r="BA41" s="65">
        <f t="shared" si="83"/>
        <v>7</v>
      </c>
      <c r="BB41" s="16"/>
      <c r="BC41" s="17"/>
      <c r="BD41" s="123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57"/>
      <c r="BP41" s="17"/>
      <c r="BQ41" s="26"/>
      <c r="BR41" s="16"/>
      <c r="BS41" s="17"/>
      <c r="BT41" s="17"/>
      <c r="BU41" s="17"/>
      <c r="BV41" s="157"/>
      <c r="BW41" s="17"/>
      <c r="BX41" s="17"/>
      <c r="BY41" s="17"/>
      <c r="BZ41" s="157"/>
      <c r="CA41" s="157"/>
      <c r="CB41" s="157"/>
      <c r="CC41" s="157"/>
      <c r="CD41" s="157"/>
      <c r="CE41" s="157"/>
      <c r="CF41" s="157"/>
      <c r="CG41" s="158"/>
      <c r="CH41" s="156"/>
      <c r="CI41" s="157"/>
      <c r="CJ41" s="157"/>
      <c r="CK41" s="157"/>
      <c r="CL41" s="214"/>
      <c r="CM41" s="157"/>
      <c r="CN41" s="157"/>
      <c r="CO41" s="157"/>
      <c r="CP41" s="157"/>
      <c r="CQ41" s="157"/>
      <c r="CR41" s="157"/>
      <c r="CS41" s="157"/>
      <c r="CT41" s="157"/>
      <c r="CU41" s="123"/>
      <c r="CV41" s="17"/>
      <c r="CW41" s="26"/>
    </row>
    <row r="42" spans="1:101" x14ac:dyDescent="0.25">
      <c r="A42" s="65">
        <f t="shared" si="82"/>
        <v>8</v>
      </c>
      <c r="B42" s="263"/>
      <c r="C42" s="239"/>
      <c r="D42" s="275"/>
      <c r="E42" s="239"/>
      <c r="F42" s="239"/>
      <c r="G42" s="17"/>
      <c r="H42" s="17"/>
      <c r="I42" s="17"/>
      <c r="J42" s="157"/>
      <c r="K42" s="214"/>
      <c r="L42" s="157"/>
      <c r="M42" s="285"/>
      <c r="N42" s="285"/>
      <c r="O42" s="290"/>
      <c r="P42" s="285"/>
      <c r="Q42" s="282"/>
      <c r="R42" s="277"/>
      <c r="S42" s="285"/>
      <c r="T42" s="290"/>
      <c r="U42" s="285"/>
      <c r="V42" s="285"/>
      <c r="W42" s="17"/>
      <c r="X42" s="17"/>
      <c r="Y42" s="17"/>
      <c r="Z42" s="17"/>
      <c r="AA42" s="17"/>
      <c r="AB42" s="17"/>
      <c r="AC42" s="285"/>
      <c r="AD42" s="239"/>
      <c r="AE42" s="239"/>
      <c r="AF42" s="239"/>
      <c r="AG42" s="264"/>
      <c r="AH42" s="263"/>
      <c r="AI42" s="239"/>
      <c r="AJ42" s="239"/>
      <c r="AK42" s="239"/>
      <c r="AL42" s="285"/>
      <c r="AM42" s="17"/>
      <c r="AN42" s="17"/>
      <c r="AO42" s="17"/>
      <c r="AP42" s="17"/>
      <c r="AQ42" s="17"/>
      <c r="AR42" s="17"/>
      <c r="AS42" s="239"/>
      <c r="AT42" s="239"/>
      <c r="AU42" s="275"/>
      <c r="AV42" s="239"/>
      <c r="AW42" s="264"/>
      <c r="BA42" s="65">
        <f t="shared" si="83"/>
        <v>8</v>
      </c>
      <c r="BB42" s="263"/>
      <c r="BC42" s="239"/>
      <c r="BD42" s="275"/>
      <c r="BE42" s="239"/>
      <c r="BF42" s="239"/>
      <c r="BG42" s="17"/>
      <c r="BH42" s="17"/>
      <c r="BI42" s="17"/>
      <c r="BJ42" s="17"/>
      <c r="BK42" s="17"/>
      <c r="BL42" s="17"/>
      <c r="BM42" s="239"/>
      <c r="BN42" s="239"/>
      <c r="BO42" s="285"/>
      <c r="BP42" s="239"/>
      <c r="BQ42" s="264"/>
      <c r="BR42" s="263"/>
      <c r="BS42" s="239"/>
      <c r="BT42" s="239"/>
      <c r="BU42" s="239"/>
      <c r="BV42" s="285"/>
      <c r="BW42" s="17"/>
      <c r="BX42" s="17"/>
      <c r="BY42" s="17"/>
      <c r="BZ42" s="17"/>
      <c r="CA42" s="17"/>
      <c r="CB42" s="17"/>
      <c r="CC42" s="285"/>
      <c r="CD42" s="239"/>
      <c r="CE42" s="239"/>
      <c r="CF42" s="239"/>
      <c r="CG42" s="264"/>
      <c r="CH42" s="263"/>
      <c r="CI42" s="239"/>
      <c r="CJ42" s="285"/>
      <c r="CK42" s="239"/>
      <c r="CL42" s="239"/>
      <c r="CM42" s="17"/>
      <c r="CN42" s="17"/>
      <c r="CO42" s="17"/>
      <c r="CP42" s="17"/>
      <c r="CQ42" s="17"/>
      <c r="CR42" s="17"/>
      <c r="CS42" s="239"/>
      <c r="CT42" s="239"/>
      <c r="CU42" s="275"/>
      <c r="CV42" s="239"/>
      <c r="CW42" s="264"/>
    </row>
    <row r="43" spans="1:101" x14ac:dyDescent="0.25">
      <c r="A43" s="65">
        <f t="shared" si="82"/>
        <v>9</v>
      </c>
      <c r="B43" s="263"/>
      <c r="C43" s="239"/>
      <c r="D43" s="123"/>
      <c r="E43" s="17"/>
      <c r="F43" s="17"/>
      <c r="G43" s="17"/>
      <c r="H43" s="17"/>
      <c r="I43" s="17"/>
      <c r="J43" s="17"/>
      <c r="K43" s="17"/>
      <c r="L43" s="17"/>
      <c r="M43" s="157"/>
      <c r="N43" s="17"/>
      <c r="O43" s="17"/>
      <c r="P43" s="239"/>
      <c r="Q43" s="264"/>
      <c r="R43" s="263"/>
      <c r="S43" s="239"/>
      <c r="T43" s="17"/>
      <c r="U43" s="17"/>
      <c r="V43" s="157"/>
      <c r="W43" s="17"/>
      <c r="X43" s="17"/>
      <c r="Y43" s="17"/>
      <c r="Z43" s="17"/>
      <c r="AA43" s="17"/>
      <c r="AB43" s="17"/>
      <c r="AC43" s="214"/>
      <c r="AD43" s="17"/>
      <c r="AE43" s="17"/>
      <c r="AF43" s="239"/>
      <c r="AG43" s="264"/>
      <c r="AH43" s="263"/>
      <c r="AI43" s="239"/>
      <c r="AJ43" s="17"/>
      <c r="AK43" s="17"/>
      <c r="AL43" s="214"/>
      <c r="AM43" s="17"/>
      <c r="AN43" s="17"/>
      <c r="AO43" s="17"/>
      <c r="AP43" s="17"/>
      <c r="AQ43" s="17"/>
      <c r="AR43" s="17"/>
      <c r="AS43" s="17"/>
      <c r="AT43" s="17"/>
      <c r="AU43" s="123"/>
      <c r="AV43" s="239"/>
      <c r="AW43" s="264"/>
      <c r="BA43" s="65">
        <f t="shared" si="83"/>
        <v>9</v>
      </c>
      <c r="BB43" s="263"/>
      <c r="BC43" s="239"/>
      <c r="BD43" s="123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57"/>
      <c r="BP43" s="239"/>
      <c r="BQ43" s="264"/>
      <c r="BR43" s="263"/>
      <c r="BS43" s="239"/>
      <c r="BT43" s="17"/>
      <c r="BU43" s="17"/>
      <c r="BV43" s="157"/>
      <c r="BW43" s="17"/>
      <c r="BX43" s="17"/>
      <c r="BY43" s="17"/>
      <c r="BZ43" s="17"/>
      <c r="CA43" s="17"/>
      <c r="CB43" s="17"/>
      <c r="CC43" s="214"/>
      <c r="CD43" s="17"/>
      <c r="CE43" s="17"/>
      <c r="CF43" s="239"/>
      <c r="CG43" s="264"/>
      <c r="CH43" s="263"/>
      <c r="CI43" s="239"/>
      <c r="CJ43" s="214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23"/>
      <c r="CV43" s="239"/>
      <c r="CW43" s="264"/>
    </row>
    <row r="44" spans="1:101" x14ac:dyDescent="0.25">
      <c r="A44" s="65">
        <f t="shared" si="82"/>
        <v>10</v>
      </c>
      <c r="B44" s="263"/>
      <c r="C44" s="239"/>
      <c r="D44" s="275"/>
      <c r="E44" s="239"/>
      <c r="F44" s="239"/>
      <c r="G44" s="239"/>
      <c r="H44" s="239"/>
      <c r="I44" s="239"/>
      <c r="J44" s="239"/>
      <c r="K44" s="239"/>
      <c r="L44" s="239"/>
      <c r="M44" s="290"/>
      <c r="N44" s="239"/>
      <c r="O44" s="239"/>
      <c r="P44" s="239"/>
      <c r="Q44" s="264"/>
      <c r="R44" s="263"/>
      <c r="S44" s="239"/>
      <c r="T44" s="239"/>
      <c r="U44" s="239"/>
      <c r="V44" s="290"/>
      <c r="W44" s="239"/>
      <c r="X44" s="239"/>
      <c r="Y44" s="239"/>
      <c r="Z44" s="239"/>
      <c r="AA44" s="239"/>
      <c r="AB44" s="239"/>
      <c r="AC44" s="285"/>
      <c r="AD44" s="239"/>
      <c r="AE44" s="239"/>
      <c r="AF44" s="239"/>
      <c r="AG44" s="264"/>
      <c r="AH44" s="263"/>
      <c r="AI44" s="239"/>
      <c r="AJ44" s="239"/>
      <c r="AK44" s="239"/>
      <c r="AL44" s="285"/>
      <c r="AM44" s="239"/>
      <c r="AN44" s="239"/>
      <c r="AO44" s="239"/>
      <c r="AP44" s="239"/>
      <c r="AQ44" s="239"/>
      <c r="AR44" s="239"/>
      <c r="AS44" s="239"/>
      <c r="AT44" s="239"/>
      <c r="AU44" s="275"/>
      <c r="AV44" s="239"/>
      <c r="AW44" s="264"/>
      <c r="BA44" s="65">
        <f t="shared" si="83"/>
        <v>10</v>
      </c>
      <c r="BB44" s="263"/>
      <c r="BC44" s="239"/>
      <c r="BD44" s="275"/>
      <c r="BE44" s="239"/>
      <c r="BF44" s="239"/>
      <c r="BG44" s="239"/>
      <c r="BH44" s="239"/>
      <c r="BI44" s="239"/>
      <c r="BJ44" s="239"/>
      <c r="BK44" s="239"/>
      <c r="BL44" s="239"/>
      <c r="BM44" s="239"/>
      <c r="BN44" s="239"/>
      <c r="BO44" s="285"/>
      <c r="BP44" s="239"/>
      <c r="BQ44" s="264"/>
      <c r="BR44" s="263"/>
      <c r="BS44" s="239"/>
      <c r="BT44" s="239"/>
      <c r="BU44" s="239"/>
      <c r="BV44" s="285"/>
      <c r="BW44" s="239"/>
      <c r="BX44" s="239"/>
      <c r="BY44" s="239"/>
      <c r="BZ44" s="239"/>
      <c r="CA44" s="239"/>
      <c r="CB44" s="239"/>
      <c r="CC44" s="285"/>
      <c r="CD44" s="239"/>
      <c r="CE44" s="239"/>
      <c r="CF44" s="239"/>
      <c r="CG44" s="264"/>
      <c r="CH44" s="263"/>
      <c r="CI44" s="239"/>
      <c r="CJ44" s="285"/>
      <c r="CK44" s="239"/>
      <c r="CL44" s="239"/>
      <c r="CM44" s="239"/>
      <c r="CN44" s="239"/>
      <c r="CO44" s="239"/>
      <c r="CP44" s="239"/>
      <c r="CQ44" s="239"/>
      <c r="CR44" s="239"/>
      <c r="CS44" s="239"/>
      <c r="CT44" s="239"/>
      <c r="CU44" s="275"/>
      <c r="CV44" s="239"/>
      <c r="CW44" s="264"/>
    </row>
    <row r="45" spans="1:101" x14ac:dyDescent="0.25">
      <c r="A45" s="65">
        <f t="shared" si="82"/>
        <v>11</v>
      </c>
      <c r="B45" s="263"/>
      <c r="C45" s="239"/>
      <c r="D45" s="275"/>
      <c r="E45" s="239"/>
      <c r="F45" s="239"/>
      <c r="G45" s="239"/>
      <c r="H45" s="239"/>
      <c r="I45" s="239"/>
      <c r="J45" s="239"/>
      <c r="K45" s="239"/>
      <c r="L45" s="239"/>
      <c r="M45" s="285"/>
      <c r="N45" s="239"/>
      <c r="O45" s="239"/>
      <c r="P45" s="239"/>
      <c r="Q45" s="264"/>
      <c r="R45" s="263"/>
      <c r="S45" s="239"/>
      <c r="T45" s="239"/>
      <c r="U45" s="239"/>
      <c r="V45" s="285"/>
      <c r="W45" s="239"/>
      <c r="X45" s="239"/>
      <c r="Y45" s="239"/>
      <c r="Z45" s="239"/>
      <c r="AA45" s="239"/>
      <c r="AB45" s="239"/>
      <c r="AC45" s="285"/>
      <c r="AD45" s="239"/>
      <c r="AE45" s="239"/>
      <c r="AF45" s="239"/>
      <c r="AG45" s="264"/>
      <c r="AH45" s="263"/>
      <c r="AI45" s="239"/>
      <c r="AJ45" s="239"/>
      <c r="AK45" s="239"/>
      <c r="AL45" s="285"/>
      <c r="AM45" s="239"/>
      <c r="AN45" s="239"/>
      <c r="AO45" s="239"/>
      <c r="AP45" s="239"/>
      <c r="AQ45" s="239"/>
      <c r="AR45" s="239"/>
      <c r="AS45" s="239"/>
      <c r="AT45" s="239"/>
      <c r="AU45" s="275"/>
      <c r="AV45" s="239"/>
      <c r="AW45" s="264"/>
      <c r="BA45" s="65">
        <f t="shared" si="83"/>
        <v>11</v>
      </c>
      <c r="BB45" s="263"/>
      <c r="BC45" s="239"/>
      <c r="BD45" s="275"/>
      <c r="BE45" s="239"/>
      <c r="BF45" s="239"/>
      <c r="BG45" s="239"/>
      <c r="BH45" s="239"/>
      <c r="BI45" s="239"/>
      <c r="BJ45" s="239"/>
      <c r="BK45" s="239"/>
      <c r="BL45" s="239"/>
      <c r="BM45" s="239"/>
      <c r="BN45" s="239"/>
      <c r="BO45" s="285"/>
      <c r="BP45" s="239"/>
      <c r="BQ45" s="264"/>
      <c r="BR45" s="263"/>
      <c r="BS45" s="239"/>
      <c r="BT45" s="239"/>
      <c r="BU45" s="239"/>
      <c r="BV45" s="285"/>
      <c r="BW45" s="239"/>
      <c r="BX45" s="239"/>
      <c r="BY45" s="239"/>
      <c r="BZ45" s="239"/>
      <c r="CA45" s="239"/>
      <c r="CB45" s="239"/>
      <c r="CC45" s="285"/>
      <c r="CD45" s="239"/>
      <c r="CE45" s="239"/>
      <c r="CF45" s="239"/>
      <c r="CG45" s="264"/>
      <c r="CH45" s="263"/>
      <c r="CI45" s="239"/>
      <c r="CJ45" s="285"/>
      <c r="CK45" s="239"/>
      <c r="CL45" s="239"/>
      <c r="CM45" s="239"/>
      <c r="CN45" s="239"/>
      <c r="CO45" s="239"/>
      <c r="CP45" s="239"/>
      <c r="CQ45" s="239"/>
      <c r="CR45" s="239"/>
      <c r="CS45" s="239"/>
      <c r="CT45" s="239"/>
      <c r="CU45" s="275"/>
      <c r="CV45" s="239"/>
      <c r="CW45" s="264"/>
    </row>
    <row r="46" spans="1:101" x14ac:dyDescent="0.25">
      <c r="A46" s="65">
        <f t="shared" si="82"/>
        <v>12</v>
      </c>
      <c r="B46" s="263"/>
      <c r="C46" s="239"/>
      <c r="D46" s="275"/>
      <c r="E46" s="239"/>
      <c r="F46" s="239"/>
      <c r="G46" s="239"/>
      <c r="H46" s="239"/>
      <c r="I46" s="239"/>
      <c r="J46" s="239"/>
      <c r="K46" s="239"/>
      <c r="L46" s="239"/>
      <c r="M46" s="285"/>
      <c r="N46" s="239"/>
      <c r="O46" s="239"/>
      <c r="P46" s="239"/>
      <c r="Q46" s="264"/>
      <c r="R46" s="263"/>
      <c r="S46" s="239"/>
      <c r="T46" s="239"/>
      <c r="U46" s="239"/>
      <c r="V46" s="285"/>
      <c r="W46" s="239"/>
      <c r="X46" s="239"/>
      <c r="Y46" s="239"/>
      <c r="Z46" s="239"/>
      <c r="AA46" s="239"/>
      <c r="AB46" s="239"/>
      <c r="AC46" s="285"/>
      <c r="AD46" s="239"/>
      <c r="AE46" s="239"/>
      <c r="AF46" s="239"/>
      <c r="AG46" s="264"/>
      <c r="AH46" s="263"/>
      <c r="AI46" s="239"/>
      <c r="AJ46" s="239"/>
      <c r="AK46" s="239"/>
      <c r="AL46" s="285"/>
      <c r="AM46" s="239"/>
      <c r="AN46" s="239"/>
      <c r="AO46" s="239"/>
      <c r="AP46" s="239"/>
      <c r="AQ46" s="239"/>
      <c r="AR46" s="239"/>
      <c r="AS46" s="239"/>
      <c r="AT46" s="239"/>
      <c r="AU46" s="275"/>
      <c r="AV46" s="239"/>
      <c r="AW46" s="264"/>
      <c r="BA46" s="65">
        <f t="shared" si="83"/>
        <v>12</v>
      </c>
      <c r="BB46" s="263"/>
      <c r="BC46" s="239"/>
      <c r="BD46" s="275"/>
      <c r="BE46" s="239"/>
      <c r="BF46" s="239"/>
      <c r="BG46" s="239"/>
      <c r="BH46" s="239"/>
      <c r="BI46" s="239"/>
      <c r="BJ46" s="239"/>
      <c r="BK46" s="239"/>
      <c r="BL46" s="239"/>
      <c r="BM46" s="239"/>
      <c r="BN46" s="239"/>
      <c r="BO46" s="285"/>
      <c r="BP46" s="239"/>
      <c r="BQ46" s="264"/>
      <c r="BR46" s="263"/>
      <c r="BS46" s="239"/>
      <c r="BT46" s="239"/>
      <c r="BU46" s="239"/>
      <c r="BV46" s="285"/>
      <c r="BW46" s="239"/>
      <c r="BX46" s="239"/>
      <c r="BY46" s="239"/>
      <c r="BZ46" s="239"/>
      <c r="CA46" s="239"/>
      <c r="CB46" s="239"/>
      <c r="CC46" s="285"/>
      <c r="CD46" s="239"/>
      <c r="CE46" s="239"/>
      <c r="CF46" s="239"/>
      <c r="CG46" s="264"/>
      <c r="CH46" s="263"/>
      <c r="CI46" s="239"/>
      <c r="CJ46" s="285"/>
      <c r="CK46" s="239"/>
      <c r="CL46" s="239"/>
      <c r="CM46" s="239"/>
      <c r="CN46" s="239"/>
      <c r="CO46" s="239"/>
      <c r="CP46" s="239"/>
      <c r="CQ46" s="239"/>
      <c r="CR46" s="239"/>
      <c r="CS46" s="239"/>
      <c r="CT46" s="239"/>
      <c r="CU46" s="275"/>
      <c r="CV46" s="239"/>
      <c r="CW46" s="264"/>
    </row>
    <row r="47" spans="1:101" x14ac:dyDescent="0.25">
      <c r="A47" s="65">
        <f t="shared" si="82"/>
        <v>13</v>
      </c>
      <c r="B47" s="263"/>
      <c r="C47" s="239"/>
      <c r="D47" s="275"/>
      <c r="E47" s="275"/>
      <c r="F47" s="275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92"/>
      <c r="R47" s="291"/>
      <c r="S47" s="275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75"/>
      <c r="AG47" s="292"/>
      <c r="AH47" s="291"/>
      <c r="AI47" s="275"/>
      <c r="AJ47" s="275"/>
      <c r="AK47" s="275"/>
      <c r="AL47" s="275"/>
      <c r="AM47" s="275"/>
      <c r="AN47" s="275"/>
      <c r="AO47" s="275"/>
      <c r="AP47" s="275"/>
      <c r="AQ47" s="275"/>
      <c r="AR47" s="275"/>
      <c r="AS47" s="275"/>
      <c r="AT47" s="275"/>
      <c r="AU47" s="275"/>
      <c r="AV47" s="239"/>
      <c r="AW47" s="264"/>
      <c r="BA47" s="65">
        <f t="shared" si="83"/>
        <v>13</v>
      </c>
      <c r="BB47" s="263"/>
      <c r="BC47" s="239"/>
      <c r="BD47" s="275"/>
      <c r="BE47" s="275"/>
      <c r="BF47" s="275"/>
      <c r="BG47" s="275"/>
      <c r="BH47" s="275"/>
      <c r="BI47" s="275"/>
      <c r="BJ47" s="275"/>
      <c r="BK47" s="275"/>
      <c r="BL47" s="275"/>
      <c r="BM47" s="275"/>
      <c r="BN47" s="275"/>
      <c r="BO47" s="275"/>
      <c r="BP47" s="275"/>
      <c r="BQ47" s="292"/>
      <c r="BR47" s="291"/>
      <c r="BS47" s="275"/>
      <c r="BT47" s="275"/>
      <c r="BU47" s="275"/>
      <c r="BV47" s="275"/>
      <c r="BW47" s="275"/>
      <c r="BX47" s="275"/>
      <c r="BY47" s="275"/>
      <c r="BZ47" s="275"/>
      <c r="CA47" s="275"/>
      <c r="CB47" s="275"/>
      <c r="CC47" s="275"/>
      <c r="CD47" s="275"/>
      <c r="CE47" s="275"/>
      <c r="CF47" s="275"/>
      <c r="CG47" s="292"/>
      <c r="CH47" s="291"/>
      <c r="CI47" s="275"/>
      <c r="CJ47" s="275"/>
      <c r="CK47" s="275"/>
      <c r="CL47" s="275"/>
      <c r="CM47" s="275"/>
      <c r="CN47" s="275"/>
      <c r="CO47" s="275"/>
      <c r="CP47" s="275"/>
      <c r="CQ47" s="275"/>
      <c r="CR47" s="275"/>
      <c r="CS47" s="275"/>
      <c r="CT47" s="275"/>
      <c r="CU47" s="275"/>
      <c r="CV47" s="239"/>
      <c r="CW47" s="264"/>
    </row>
    <row r="48" spans="1:101" x14ac:dyDescent="0.25">
      <c r="A48" s="65">
        <f t="shared" si="82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  <c r="BA48" s="65">
        <f t="shared" si="83"/>
        <v>14</v>
      </c>
      <c r="BB48" s="16"/>
      <c r="BC48" s="17"/>
      <c r="BD48" s="239"/>
      <c r="BE48" s="239"/>
      <c r="BF48" s="239"/>
      <c r="BG48" s="17"/>
      <c r="BH48" s="17"/>
      <c r="BI48" s="17"/>
      <c r="BJ48" s="17"/>
      <c r="BK48" s="17"/>
      <c r="BL48" s="17"/>
      <c r="BM48" s="239"/>
      <c r="BN48" s="239"/>
      <c r="BO48" s="239"/>
      <c r="BP48" s="17"/>
      <c r="BQ48" s="26"/>
      <c r="BR48" s="16"/>
      <c r="BS48" s="17"/>
      <c r="BT48" s="239"/>
      <c r="BU48" s="239"/>
      <c r="BV48" s="239"/>
      <c r="BW48" s="17"/>
      <c r="BX48" s="17"/>
      <c r="BY48" s="17"/>
      <c r="BZ48" s="17"/>
      <c r="CA48" s="17"/>
      <c r="CB48" s="17"/>
      <c r="CC48" s="239"/>
      <c r="CD48" s="239"/>
      <c r="CE48" s="239"/>
      <c r="CF48" s="17"/>
      <c r="CG48" s="26"/>
      <c r="CH48" s="16"/>
      <c r="CI48" s="17"/>
      <c r="CJ48" s="239"/>
      <c r="CK48" s="239"/>
      <c r="CL48" s="239"/>
      <c r="CM48" s="17"/>
      <c r="CN48" s="17"/>
      <c r="CO48" s="17"/>
      <c r="CP48" s="17"/>
      <c r="CQ48" s="17"/>
      <c r="CR48" s="17"/>
      <c r="CS48" s="239"/>
      <c r="CT48" s="239"/>
      <c r="CU48" s="239"/>
      <c r="CV48" s="17"/>
      <c r="CW48" s="26"/>
    </row>
    <row r="49" spans="1:101" x14ac:dyDescent="0.25">
      <c r="A49" s="65">
        <f t="shared" si="82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  <c r="BA49" s="65">
        <f t="shared" si="83"/>
        <v>15</v>
      </c>
      <c r="BB49" s="3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33"/>
      <c r="BR49" s="3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33"/>
      <c r="CH49" s="3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33"/>
    </row>
    <row r="50" spans="1:101" x14ac:dyDescent="0.25">
      <c r="A50" s="237" t="s">
        <v>395</v>
      </c>
      <c r="BA50" s="237" t="s">
        <v>395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zoomScale="70" zoomScaleNormal="70"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R34" sqref="R34:Y49"/>
    </sheetView>
  </sheetViews>
  <sheetFormatPr defaultColWidth="2.28515625" defaultRowHeight="15" x14ac:dyDescent="0.25"/>
  <sheetData>
    <row r="1" spans="1:50" x14ac:dyDescent="0.2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7" t="s">
        <v>394</v>
      </c>
    </row>
    <row r="2" spans="1:50" x14ac:dyDescent="0.25">
      <c r="A2" s="65">
        <v>0</v>
      </c>
      <c r="B2" s="239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3" t="s">
        <v>244</v>
      </c>
      <c r="S2" s="239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3" t="s">
        <v>244</v>
      </c>
      <c r="AI2" s="239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</row>
    <row r="3" spans="1:50" x14ac:dyDescent="0.25">
      <c r="A3" s="65">
        <f>A2+1</f>
        <v>1</v>
      </c>
      <c r="B3" s="239" t="s">
        <v>246</v>
      </c>
      <c r="C3" s="239" t="s">
        <v>248</v>
      </c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 t="s">
        <v>246</v>
      </c>
      <c r="S3" s="239" t="s">
        <v>248</v>
      </c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 t="s">
        <v>248</v>
      </c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</row>
    <row r="4" spans="1:50" x14ac:dyDescent="0.25">
      <c r="A4" s="65">
        <f t="shared" ref="A4:A17" si="3">A3+1</f>
        <v>2</v>
      </c>
      <c r="B4" s="263"/>
      <c r="C4" s="239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92"/>
      <c r="R4" s="291"/>
      <c r="S4" s="275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75"/>
      <c r="AG4" s="292"/>
      <c r="AH4" s="291"/>
      <c r="AI4" s="275"/>
      <c r="AJ4" s="275"/>
      <c r="AK4" s="275"/>
      <c r="AL4" s="275"/>
      <c r="AM4" s="275"/>
      <c r="AN4" s="275"/>
      <c r="AO4" s="275"/>
      <c r="AP4" s="275"/>
      <c r="AQ4" s="275"/>
      <c r="AR4" s="275"/>
      <c r="AS4" s="275"/>
      <c r="AT4" s="275"/>
      <c r="AU4" s="275"/>
      <c r="AV4" s="239"/>
      <c r="AW4" s="264"/>
    </row>
    <row r="5" spans="1:50" x14ac:dyDescent="0.25">
      <c r="A5" s="65">
        <f t="shared" si="3"/>
        <v>3</v>
      </c>
      <c r="B5" s="263"/>
      <c r="C5" s="239"/>
      <c r="D5" s="275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85"/>
      <c r="P5" s="239"/>
      <c r="Q5" s="264"/>
      <c r="V5" s="285"/>
      <c r="W5" s="239"/>
      <c r="X5" s="239"/>
      <c r="Y5" s="239"/>
      <c r="Z5" s="239"/>
      <c r="AA5" s="239"/>
      <c r="AB5" s="239"/>
      <c r="AC5" s="285"/>
      <c r="AF5" s="239"/>
      <c r="AG5" s="264"/>
      <c r="AH5" s="263"/>
      <c r="AI5" s="239"/>
      <c r="AJ5" s="285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75"/>
      <c r="AV5" s="239"/>
      <c r="AW5" s="264"/>
    </row>
    <row r="6" spans="1:50" x14ac:dyDescent="0.25">
      <c r="A6" s="65">
        <f t="shared" si="3"/>
        <v>4</v>
      </c>
      <c r="B6" s="263"/>
      <c r="C6" s="239"/>
      <c r="D6" s="275"/>
      <c r="E6" s="239"/>
      <c r="F6" s="239"/>
      <c r="G6" s="17"/>
      <c r="H6" s="17"/>
      <c r="I6" s="17"/>
      <c r="J6" s="17"/>
      <c r="K6" s="17"/>
      <c r="L6" s="17"/>
      <c r="M6" s="239"/>
      <c r="N6" s="239"/>
      <c r="O6" s="285"/>
      <c r="P6" s="239"/>
      <c r="Q6" s="264"/>
      <c r="V6" s="285"/>
      <c r="W6" s="17"/>
      <c r="X6" s="17"/>
      <c r="Y6" s="17"/>
      <c r="Z6" s="17"/>
      <c r="AA6" s="17"/>
      <c r="AB6" s="17"/>
      <c r="AC6" s="285"/>
      <c r="AF6" s="239"/>
      <c r="AG6" s="264"/>
      <c r="AH6" s="263"/>
      <c r="AI6" s="239"/>
      <c r="AJ6" s="285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75"/>
      <c r="AV6" s="239"/>
      <c r="AW6" s="264"/>
    </row>
    <row r="7" spans="1:50" x14ac:dyDescent="0.25">
      <c r="A7" s="65">
        <f t="shared" si="3"/>
        <v>5</v>
      </c>
      <c r="B7" s="263"/>
      <c r="C7" s="239"/>
      <c r="D7" s="275"/>
      <c r="E7" s="239"/>
      <c r="F7" s="239"/>
      <c r="G7" s="17"/>
      <c r="H7" s="17"/>
      <c r="I7" s="239"/>
      <c r="J7" s="17"/>
      <c r="K7" s="17"/>
      <c r="L7" s="17"/>
      <c r="M7" s="239"/>
      <c r="N7" s="239"/>
      <c r="O7" s="285"/>
      <c r="P7" s="239"/>
      <c r="Q7" s="264"/>
      <c r="S7" s="239"/>
      <c r="V7" s="285"/>
      <c r="W7" s="17"/>
      <c r="X7" s="17"/>
      <c r="Y7" s="239"/>
      <c r="Z7" s="17"/>
      <c r="AA7" s="17"/>
      <c r="AB7" s="17"/>
      <c r="AC7" s="285"/>
      <c r="AF7" s="239"/>
      <c r="AG7" s="264"/>
      <c r="AH7" s="263"/>
      <c r="AI7" s="239"/>
      <c r="AJ7" s="285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75"/>
      <c r="AV7" s="239"/>
      <c r="AW7" s="264"/>
    </row>
    <row r="8" spans="1:50" x14ac:dyDescent="0.25">
      <c r="A8" s="65">
        <f t="shared" si="3"/>
        <v>6</v>
      </c>
      <c r="B8" s="263"/>
      <c r="C8" s="239"/>
      <c r="D8" s="275"/>
      <c r="E8" s="239"/>
      <c r="F8" s="239"/>
      <c r="G8" s="17"/>
      <c r="H8" s="17"/>
      <c r="I8" s="17"/>
      <c r="J8" s="17"/>
      <c r="K8" s="17"/>
      <c r="L8" s="17"/>
      <c r="M8" s="239"/>
      <c r="N8" s="239"/>
      <c r="O8" s="285"/>
      <c r="P8" s="239"/>
      <c r="Q8" s="264"/>
      <c r="R8" s="263"/>
      <c r="S8" s="239"/>
      <c r="V8" s="285"/>
      <c r="W8" s="17"/>
      <c r="X8" s="17"/>
      <c r="Y8" s="17"/>
      <c r="Z8" s="17"/>
      <c r="AA8" s="17"/>
      <c r="AB8" s="17"/>
      <c r="AC8" s="285"/>
      <c r="AF8" s="239"/>
      <c r="AG8" s="264"/>
      <c r="AH8" s="263"/>
      <c r="AI8" s="239"/>
      <c r="AJ8" s="285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75"/>
      <c r="AV8" s="239"/>
      <c r="AW8" s="264"/>
    </row>
    <row r="9" spans="1:50" x14ac:dyDescent="0.25">
      <c r="A9" s="65">
        <f t="shared" si="3"/>
        <v>7</v>
      </c>
      <c r="B9" s="16"/>
      <c r="C9" s="17"/>
      <c r="D9" s="123"/>
      <c r="E9" s="17"/>
      <c r="F9" s="17"/>
      <c r="G9" s="17"/>
      <c r="H9" s="17"/>
      <c r="I9" s="17"/>
      <c r="J9" s="17"/>
      <c r="K9" s="17"/>
      <c r="L9" s="17"/>
      <c r="M9" s="17"/>
      <c r="N9" s="17"/>
      <c r="O9" s="157"/>
      <c r="P9" s="17"/>
      <c r="Q9" s="26"/>
      <c r="R9" s="16"/>
      <c r="S9" s="17"/>
      <c r="V9" s="157"/>
      <c r="W9" s="17"/>
      <c r="X9" s="17"/>
      <c r="Y9" s="17"/>
      <c r="Z9" s="17"/>
      <c r="AA9" s="17"/>
      <c r="AB9" s="17"/>
      <c r="AC9" s="157"/>
      <c r="AF9" s="17"/>
      <c r="AG9" s="26"/>
      <c r="AH9" s="16"/>
      <c r="AI9" s="17"/>
      <c r="AJ9" s="15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23"/>
      <c r="AV9" s="17"/>
      <c r="AW9" s="26"/>
    </row>
    <row r="10" spans="1:50" x14ac:dyDescent="0.25">
      <c r="A10" s="65">
        <f t="shared" si="3"/>
        <v>8</v>
      </c>
      <c r="B10" s="263"/>
      <c r="C10" s="239"/>
      <c r="D10" s="275"/>
      <c r="E10" s="239"/>
      <c r="F10" s="239"/>
      <c r="G10" s="17"/>
      <c r="H10" s="17"/>
      <c r="I10" s="17"/>
      <c r="J10" s="17"/>
      <c r="K10" s="17"/>
      <c r="L10" s="17"/>
      <c r="M10" s="239"/>
      <c r="N10" s="239"/>
      <c r="O10" s="285"/>
      <c r="P10" s="239"/>
      <c r="Q10" s="264"/>
      <c r="R10" s="263"/>
      <c r="S10" s="239"/>
      <c r="V10" s="285"/>
      <c r="W10" s="17"/>
      <c r="X10" s="17"/>
      <c r="Y10" s="17"/>
      <c r="Z10" s="17"/>
      <c r="AA10" s="17"/>
      <c r="AB10" s="17"/>
      <c r="AC10" s="285"/>
      <c r="AF10" s="239"/>
      <c r="AG10" s="264"/>
      <c r="AH10" s="263"/>
      <c r="AI10" s="239"/>
      <c r="AJ10" s="285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75"/>
      <c r="AV10" s="239"/>
      <c r="AW10" s="264"/>
    </row>
    <row r="11" spans="1:50" x14ac:dyDescent="0.25">
      <c r="A11" s="65">
        <f t="shared" si="3"/>
        <v>9</v>
      </c>
      <c r="B11" s="263"/>
      <c r="C11" s="239"/>
      <c r="D11" s="123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4"/>
      <c r="P11" s="239"/>
      <c r="Q11" s="264"/>
      <c r="R11" s="263"/>
      <c r="S11" s="239"/>
      <c r="V11" s="157"/>
      <c r="W11" s="17"/>
      <c r="X11" s="17"/>
      <c r="Y11" s="17"/>
      <c r="Z11" s="17"/>
      <c r="AA11" s="17"/>
      <c r="AB11" s="17"/>
      <c r="AC11" s="157"/>
      <c r="AF11" s="239"/>
      <c r="AG11" s="264"/>
      <c r="AH11" s="263"/>
      <c r="AI11" s="239"/>
      <c r="AJ11" s="214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23"/>
      <c r="AV11" s="239"/>
      <c r="AW11" s="264"/>
    </row>
    <row r="12" spans="1:50" x14ac:dyDescent="0.25">
      <c r="A12" s="65">
        <f t="shared" si="3"/>
        <v>10</v>
      </c>
      <c r="B12" s="263"/>
      <c r="C12" s="239"/>
      <c r="D12" s="275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85"/>
      <c r="P12" s="239"/>
      <c r="Q12" s="264"/>
      <c r="R12" s="263"/>
      <c r="S12" s="239"/>
      <c r="V12" s="285"/>
      <c r="W12" s="239"/>
      <c r="X12" s="239"/>
      <c r="Y12" s="239"/>
      <c r="Z12" s="239"/>
      <c r="AA12" s="239"/>
      <c r="AB12" s="239"/>
      <c r="AC12" s="285"/>
      <c r="AF12" s="239"/>
      <c r="AG12" s="264"/>
      <c r="AH12" s="263"/>
      <c r="AI12" s="239"/>
      <c r="AJ12" s="285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75"/>
      <c r="AV12" s="239"/>
      <c r="AW12" s="264"/>
    </row>
    <row r="13" spans="1:50" x14ac:dyDescent="0.25">
      <c r="A13" s="65">
        <f t="shared" si="3"/>
        <v>11</v>
      </c>
      <c r="B13" s="263"/>
      <c r="C13" s="239"/>
      <c r="D13" s="275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85"/>
      <c r="Q13" s="264"/>
      <c r="R13" s="263"/>
      <c r="S13" s="239"/>
      <c r="V13" s="290"/>
      <c r="W13" s="239"/>
      <c r="X13" s="239"/>
      <c r="Y13" s="239"/>
      <c r="Z13" s="239"/>
      <c r="AA13" s="239"/>
      <c r="AB13" s="239"/>
      <c r="AC13" s="290"/>
      <c r="AF13" s="239"/>
      <c r="AG13" s="264"/>
      <c r="AH13" s="263"/>
      <c r="AI13" s="285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75"/>
      <c r="AV13" s="239"/>
      <c r="AW13" s="264"/>
    </row>
    <row r="14" spans="1:50" x14ac:dyDescent="0.25">
      <c r="A14" s="65">
        <f t="shared" si="3"/>
        <v>12</v>
      </c>
      <c r="B14" s="263"/>
      <c r="C14" s="239"/>
      <c r="D14" s="275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82"/>
      <c r="R14" s="263"/>
      <c r="S14" s="239"/>
      <c r="V14" s="285"/>
      <c r="W14" s="239"/>
      <c r="X14" s="239"/>
      <c r="Y14" s="239"/>
      <c r="Z14" s="239"/>
      <c r="AA14" s="239"/>
      <c r="AB14" s="239"/>
      <c r="AC14" s="285"/>
      <c r="AF14" s="239"/>
      <c r="AG14" s="264"/>
      <c r="AH14" s="277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75"/>
      <c r="AV14" s="239"/>
      <c r="AW14" s="264"/>
    </row>
    <row r="15" spans="1:50" x14ac:dyDescent="0.25">
      <c r="A15" s="65">
        <f t="shared" si="3"/>
        <v>13</v>
      </c>
      <c r="B15" s="263"/>
      <c r="C15" s="239"/>
      <c r="D15" s="275"/>
      <c r="E15" s="285"/>
      <c r="F15" s="285"/>
      <c r="G15" s="285"/>
      <c r="H15" s="285"/>
      <c r="I15" s="285"/>
      <c r="J15" s="285"/>
      <c r="K15" s="290"/>
      <c r="L15" s="285"/>
      <c r="M15" s="239"/>
      <c r="N15" s="239"/>
      <c r="O15" s="239"/>
      <c r="P15" s="239"/>
      <c r="Q15" s="264"/>
      <c r="R15" s="277"/>
      <c r="S15" s="285"/>
      <c r="T15" s="290"/>
      <c r="U15" s="285"/>
      <c r="V15" s="285"/>
      <c r="W15" s="285"/>
      <c r="X15" s="290"/>
      <c r="Y15" s="285"/>
      <c r="Z15" s="285"/>
      <c r="AA15" s="285"/>
      <c r="AB15" s="285"/>
      <c r="AC15" s="285"/>
      <c r="AD15" s="285"/>
      <c r="AE15" s="290"/>
      <c r="AF15" s="285"/>
      <c r="AG15" s="282"/>
      <c r="AH15" s="263"/>
      <c r="AI15" s="239"/>
      <c r="AJ15" s="239"/>
      <c r="AK15" s="239"/>
      <c r="AL15" s="239"/>
      <c r="AM15" s="285"/>
      <c r="AN15" s="290"/>
      <c r="AO15" s="285"/>
      <c r="AP15" s="285"/>
      <c r="AQ15" s="285"/>
      <c r="AR15" s="285"/>
      <c r="AS15" s="285"/>
      <c r="AT15" s="285"/>
      <c r="AU15" s="275"/>
      <c r="AV15" s="239"/>
      <c r="AW15" s="264"/>
    </row>
    <row r="16" spans="1:50" x14ac:dyDescent="0.25">
      <c r="A16" s="65">
        <f t="shared" si="3"/>
        <v>14</v>
      </c>
      <c r="B16" s="16"/>
      <c r="C16" s="17"/>
      <c r="D16" s="275"/>
      <c r="E16" s="239"/>
      <c r="F16" s="239"/>
      <c r="G16" s="17"/>
      <c r="H16" s="17"/>
      <c r="I16" s="17"/>
      <c r="J16" s="17"/>
      <c r="K16" s="17"/>
      <c r="L16" s="17"/>
      <c r="M16" s="285"/>
      <c r="N16" s="239"/>
      <c r="O16" s="239"/>
      <c r="P16" s="17"/>
      <c r="Q16" s="26"/>
      <c r="R16" s="16"/>
      <c r="S16" s="17"/>
      <c r="T16" s="239"/>
      <c r="U16" s="239"/>
      <c r="V16" s="239"/>
      <c r="W16" s="17"/>
      <c r="X16" s="17"/>
      <c r="Y16" s="17"/>
      <c r="Z16" s="17"/>
      <c r="AA16" s="17"/>
      <c r="AB16" s="17"/>
      <c r="AC16" s="239"/>
      <c r="AD16" s="239"/>
      <c r="AE16" s="239"/>
      <c r="AF16" s="17"/>
      <c r="AG16" s="26"/>
      <c r="AH16" s="16"/>
      <c r="AI16" s="17"/>
      <c r="AJ16" s="239"/>
      <c r="AK16" s="239"/>
      <c r="AL16" s="285"/>
      <c r="AM16" s="17"/>
      <c r="AN16" s="17"/>
      <c r="AO16" s="17"/>
      <c r="AP16" s="17"/>
      <c r="AQ16" s="17"/>
      <c r="AR16" s="17"/>
      <c r="AS16" s="239"/>
      <c r="AT16" s="239"/>
      <c r="AU16" s="275"/>
      <c r="AV16" s="17"/>
      <c r="AW16" s="26"/>
    </row>
    <row r="17" spans="1:49" x14ac:dyDescent="0.25">
      <c r="A17" s="65">
        <f t="shared" si="3"/>
        <v>15</v>
      </c>
      <c r="B17" s="32"/>
      <c r="C17" s="22"/>
      <c r="D17" s="124"/>
      <c r="E17" s="22"/>
      <c r="F17" s="22"/>
      <c r="G17" s="22"/>
      <c r="H17" s="22"/>
      <c r="I17" s="22"/>
      <c r="J17" s="22"/>
      <c r="K17" s="22"/>
      <c r="L17" s="22"/>
      <c r="M17" s="22"/>
      <c r="N17" s="162"/>
      <c r="O17" s="22"/>
      <c r="P17" s="22"/>
      <c r="Q17" s="33"/>
      <c r="R17" s="32"/>
      <c r="S17" s="17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17"/>
      <c r="AJ17" s="22"/>
      <c r="AK17" s="162"/>
      <c r="AL17" s="22"/>
      <c r="AM17" s="22"/>
      <c r="AN17" s="22"/>
      <c r="AO17" s="22"/>
      <c r="AP17" s="22"/>
      <c r="AQ17" s="22"/>
      <c r="AR17" s="22"/>
      <c r="AS17" s="22"/>
      <c r="AT17" s="22"/>
      <c r="AU17" s="124"/>
      <c r="AV17" s="22"/>
      <c r="AW17" s="33"/>
    </row>
    <row r="18" spans="1:49" x14ac:dyDescent="0.25">
      <c r="A18" s="65">
        <v>0</v>
      </c>
      <c r="B18" s="261"/>
      <c r="C18" s="239" t="s">
        <v>242</v>
      </c>
      <c r="D18" s="296"/>
      <c r="G18" s="261"/>
      <c r="H18" s="261"/>
      <c r="I18" s="261"/>
      <c r="J18" s="261"/>
      <c r="K18" s="261"/>
      <c r="L18" s="261"/>
      <c r="M18" s="261"/>
      <c r="N18" s="261"/>
      <c r="O18" s="283"/>
      <c r="P18" s="261"/>
      <c r="Q18" s="262"/>
      <c r="R18" s="260" t="s">
        <v>244</v>
      </c>
      <c r="S18" s="261" t="s">
        <v>242</v>
      </c>
      <c r="T18" s="261"/>
      <c r="U18" s="261" t="s">
        <v>388</v>
      </c>
      <c r="V18" s="261" t="s">
        <v>260</v>
      </c>
      <c r="W18" s="261" t="s">
        <v>261</v>
      </c>
      <c r="X18" s="261" t="s">
        <v>671</v>
      </c>
      <c r="Y18" s="261" t="s">
        <v>260</v>
      </c>
      <c r="Z18" s="261" t="s">
        <v>365</v>
      </c>
      <c r="AA18" s="261"/>
      <c r="AB18" s="261" t="s">
        <v>388</v>
      </c>
      <c r="AC18" s="261" t="s">
        <v>672</v>
      </c>
      <c r="AD18" s="261" t="s">
        <v>365</v>
      </c>
      <c r="AE18" s="261" t="s">
        <v>260</v>
      </c>
      <c r="AF18" s="261"/>
      <c r="AG18" s="262"/>
      <c r="AH18" s="260" t="s">
        <v>244</v>
      </c>
      <c r="AI18" s="261" t="s">
        <v>242</v>
      </c>
      <c r="AJ18" s="283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96"/>
      <c r="AV18" s="261"/>
      <c r="AW18" s="262"/>
    </row>
    <row r="19" spans="1:49" x14ac:dyDescent="0.25">
      <c r="A19" s="65">
        <f>A18+1</f>
        <v>1</v>
      </c>
      <c r="B19" t="s">
        <v>246</v>
      </c>
      <c r="C19" s="239" t="s">
        <v>248</v>
      </c>
      <c r="D19" s="275"/>
      <c r="G19" s="239"/>
      <c r="H19" s="239"/>
      <c r="I19" s="239"/>
      <c r="J19" s="239"/>
      <c r="K19" s="239"/>
      <c r="L19" s="239"/>
      <c r="M19" s="239"/>
      <c r="N19" s="239"/>
      <c r="O19" s="285"/>
      <c r="P19" s="239"/>
      <c r="Q19" s="264"/>
      <c r="R19" s="263" t="s">
        <v>246</v>
      </c>
      <c r="S19" s="239" t="s">
        <v>248</v>
      </c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64"/>
      <c r="AI19" s="239" t="s">
        <v>248</v>
      </c>
      <c r="AJ19" s="285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75"/>
      <c r="AV19" s="239"/>
      <c r="AW19" s="264"/>
    </row>
    <row r="20" spans="1:49" x14ac:dyDescent="0.25">
      <c r="A20" s="65">
        <f t="shared" ref="A20:A33" si="4">A19+1</f>
        <v>2</v>
      </c>
      <c r="B20" s="263"/>
      <c r="C20" s="239"/>
      <c r="D20" s="275"/>
      <c r="F20" s="239"/>
      <c r="G20" s="239"/>
      <c r="H20" s="239"/>
      <c r="I20" s="239"/>
      <c r="J20" s="239"/>
      <c r="K20" s="239"/>
      <c r="L20" s="239"/>
      <c r="M20" s="239"/>
      <c r="N20" s="239"/>
      <c r="O20" s="290"/>
      <c r="P20" s="239"/>
      <c r="Q20" s="264"/>
      <c r="S20" s="239"/>
      <c r="T20" s="285"/>
      <c r="U20" s="285"/>
      <c r="V20" s="290"/>
      <c r="W20" s="285"/>
      <c r="X20" s="285"/>
      <c r="Y20" s="285"/>
      <c r="Z20" s="285"/>
      <c r="AA20" s="285"/>
      <c r="AB20" s="285"/>
      <c r="AC20" s="285"/>
      <c r="AD20" s="285"/>
      <c r="AE20" s="285"/>
      <c r="AF20" s="239"/>
      <c r="AG20" s="264"/>
      <c r="AI20" s="239"/>
      <c r="AJ20" s="290"/>
      <c r="AK20" s="239"/>
      <c r="AL20" s="239"/>
      <c r="AM20" s="239"/>
      <c r="AN20" s="239"/>
      <c r="AO20" s="239"/>
      <c r="AP20" s="239"/>
      <c r="AQ20" s="239"/>
      <c r="AR20" s="239"/>
      <c r="AS20" s="239"/>
      <c r="AT20" s="239"/>
      <c r="AU20" s="275"/>
      <c r="AV20" s="239"/>
      <c r="AW20" s="264"/>
    </row>
    <row r="21" spans="1:49" x14ac:dyDescent="0.25">
      <c r="A21" s="65">
        <f t="shared" si="4"/>
        <v>3</v>
      </c>
      <c r="B21" s="263"/>
      <c r="C21" s="239"/>
      <c r="D21" s="275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85"/>
      <c r="P21" s="239"/>
      <c r="Q21" s="264"/>
      <c r="S21" s="239"/>
      <c r="T21" s="285"/>
      <c r="U21" s="239"/>
      <c r="V21" s="239"/>
      <c r="W21" s="239"/>
      <c r="X21" s="239"/>
      <c r="Y21" s="285"/>
      <c r="Z21" s="239"/>
      <c r="AA21" s="239"/>
      <c r="AB21" s="239"/>
      <c r="AC21" s="239"/>
      <c r="AD21" s="239"/>
      <c r="AE21" s="285"/>
      <c r="AF21" s="239"/>
      <c r="AG21" s="264"/>
      <c r="AH21" s="263"/>
      <c r="AI21" s="239"/>
      <c r="AJ21" s="285"/>
      <c r="AK21" s="239"/>
      <c r="AL21" s="239"/>
      <c r="AM21" s="239"/>
      <c r="AN21" s="239"/>
      <c r="AO21" s="239"/>
      <c r="AP21" s="239"/>
      <c r="AQ21" s="239"/>
      <c r="AR21" s="239"/>
      <c r="AS21" s="239"/>
      <c r="AT21" s="239"/>
      <c r="AU21" s="275"/>
      <c r="AV21" s="239"/>
      <c r="AW21" s="264"/>
    </row>
    <row r="22" spans="1:49" x14ac:dyDescent="0.25">
      <c r="A22" s="65">
        <f t="shared" si="4"/>
        <v>4</v>
      </c>
      <c r="B22" s="263"/>
      <c r="C22" s="239"/>
      <c r="D22" s="275"/>
      <c r="E22" s="285"/>
      <c r="F22" s="285"/>
      <c r="G22" s="157"/>
      <c r="H22" s="157"/>
      <c r="I22" s="157"/>
      <c r="J22" s="157"/>
      <c r="K22" s="157"/>
      <c r="L22" s="157"/>
      <c r="M22" s="290"/>
      <c r="N22" s="285"/>
      <c r="O22" s="285"/>
      <c r="P22" s="239"/>
      <c r="Q22" s="264"/>
      <c r="R22" s="263"/>
      <c r="S22" s="239"/>
      <c r="T22" s="285"/>
      <c r="U22" s="239"/>
      <c r="V22" s="239"/>
      <c r="W22" s="17"/>
      <c r="X22" s="17"/>
      <c r="Y22" s="157"/>
      <c r="Z22" s="17"/>
      <c r="AA22" s="17"/>
      <c r="AB22" s="17"/>
      <c r="AC22" s="239"/>
      <c r="AD22" s="239"/>
      <c r="AE22" s="290"/>
      <c r="AF22" s="239"/>
      <c r="AG22" s="264"/>
      <c r="AH22" s="263"/>
      <c r="AI22" s="239"/>
      <c r="AJ22" s="285"/>
      <c r="AK22" s="285"/>
      <c r="AL22" s="290"/>
      <c r="AM22" s="157"/>
      <c r="AN22" s="157"/>
      <c r="AO22" s="157"/>
      <c r="AP22" s="157"/>
      <c r="AQ22" s="157"/>
      <c r="AR22" s="157"/>
      <c r="AS22" s="285"/>
      <c r="AT22" s="285"/>
      <c r="AU22" s="275"/>
      <c r="AV22" s="239"/>
      <c r="AW22" s="264"/>
    </row>
    <row r="23" spans="1:49" x14ac:dyDescent="0.25">
      <c r="A23" s="65">
        <f t="shared" si="4"/>
        <v>5</v>
      </c>
      <c r="B23" s="263"/>
      <c r="C23" s="239"/>
      <c r="D23" s="275"/>
      <c r="E23" s="239"/>
      <c r="F23" s="239"/>
      <c r="G23" s="17"/>
      <c r="H23" s="17"/>
      <c r="I23" s="239"/>
      <c r="J23" s="17"/>
      <c r="K23" s="17"/>
      <c r="L23" s="17"/>
      <c r="M23" s="239"/>
      <c r="N23" s="239"/>
      <c r="O23" s="285"/>
      <c r="P23" s="239"/>
      <c r="Q23" s="264"/>
      <c r="R23" s="263"/>
      <c r="S23" s="239"/>
      <c r="T23" s="285"/>
      <c r="U23" s="239"/>
      <c r="V23" s="239"/>
      <c r="W23" s="17"/>
      <c r="X23" s="17"/>
      <c r="Y23" s="290"/>
      <c r="Z23" s="17"/>
      <c r="AA23" s="17"/>
      <c r="AB23" s="17"/>
      <c r="AC23" s="239"/>
      <c r="AD23" s="239"/>
      <c r="AE23" s="285"/>
      <c r="AF23" s="239"/>
      <c r="AG23" s="264"/>
      <c r="AH23" s="263"/>
      <c r="AI23" s="239"/>
      <c r="AJ23" s="285"/>
      <c r="AK23" s="239"/>
      <c r="AL23" s="239"/>
      <c r="AM23" s="17"/>
      <c r="AN23" s="17"/>
      <c r="AO23" s="239"/>
      <c r="AP23" s="17"/>
      <c r="AQ23" s="17"/>
      <c r="AR23" s="17"/>
      <c r="AS23" s="239"/>
      <c r="AT23" s="239"/>
      <c r="AU23" s="275"/>
      <c r="AV23" s="239"/>
      <c r="AW23" s="264"/>
    </row>
    <row r="24" spans="1:49" x14ac:dyDescent="0.25">
      <c r="A24" s="65">
        <f t="shared" si="4"/>
        <v>6</v>
      </c>
      <c r="B24" s="263"/>
      <c r="C24" s="239"/>
      <c r="D24" s="275"/>
      <c r="E24" s="239"/>
      <c r="F24" s="239"/>
      <c r="G24" s="17"/>
      <c r="H24" s="17"/>
      <c r="I24" s="17"/>
      <c r="J24" s="17"/>
      <c r="K24" s="17"/>
      <c r="L24" s="17"/>
      <c r="M24" s="239"/>
      <c r="N24" s="239"/>
      <c r="O24" s="285"/>
      <c r="P24" s="239"/>
      <c r="Q24" s="264"/>
      <c r="R24" s="263"/>
      <c r="S24" s="239"/>
      <c r="T24" s="285"/>
      <c r="U24" s="239"/>
      <c r="V24" s="239"/>
      <c r="W24" s="17"/>
      <c r="X24" s="17"/>
      <c r="Y24" s="157"/>
      <c r="Z24" s="17"/>
      <c r="AA24" s="17"/>
      <c r="AB24" s="17"/>
      <c r="AC24" s="239"/>
      <c r="AD24" s="239"/>
      <c r="AE24" s="285"/>
      <c r="AF24" s="239"/>
      <c r="AG24" s="264"/>
      <c r="AH24" s="263"/>
      <c r="AI24" s="239"/>
      <c r="AJ24" s="290"/>
      <c r="AK24" s="239"/>
      <c r="AL24" s="239"/>
      <c r="AM24" s="17"/>
      <c r="AN24" s="17"/>
      <c r="AO24" s="17"/>
      <c r="AP24" s="17"/>
      <c r="AQ24" s="17"/>
      <c r="AR24" s="17"/>
      <c r="AS24" s="239"/>
      <c r="AT24" s="239"/>
      <c r="AU24" s="275"/>
      <c r="AV24" s="239"/>
      <c r="AW24" s="264"/>
    </row>
    <row r="25" spans="1:49" x14ac:dyDescent="0.25">
      <c r="A25" s="65">
        <f t="shared" si="4"/>
        <v>7</v>
      </c>
      <c r="B25" s="16"/>
      <c r="C25" s="17"/>
      <c r="D25" s="123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57"/>
      <c r="P25" s="17"/>
      <c r="Q25" s="26"/>
      <c r="R25" s="16"/>
      <c r="S25" s="17"/>
      <c r="T25" s="157"/>
      <c r="U25" s="17"/>
      <c r="V25" s="17"/>
      <c r="W25" s="17"/>
      <c r="X25" s="17"/>
      <c r="Y25" s="157"/>
      <c r="Z25" s="157"/>
      <c r="AA25" s="157"/>
      <c r="AB25" s="214"/>
      <c r="AC25" s="157"/>
      <c r="AD25" s="157"/>
      <c r="AE25" s="157"/>
      <c r="AF25" s="17"/>
      <c r="AG25" s="26"/>
      <c r="AH25" s="16"/>
      <c r="AI25" s="17"/>
      <c r="AJ25" s="15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23"/>
      <c r="AV25" s="17"/>
      <c r="AW25" s="26"/>
    </row>
    <row r="26" spans="1:49" x14ac:dyDescent="0.25">
      <c r="A26" s="65">
        <f t="shared" si="4"/>
        <v>8</v>
      </c>
      <c r="B26" s="263"/>
      <c r="C26" s="239"/>
      <c r="D26" s="275"/>
      <c r="E26" s="239"/>
      <c r="F26" s="239"/>
      <c r="G26" s="17"/>
      <c r="H26" s="17"/>
      <c r="I26" s="17"/>
      <c r="J26" s="17"/>
      <c r="K26" s="17"/>
      <c r="L26" s="17"/>
      <c r="M26" s="239"/>
      <c r="N26" s="239"/>
      <c r="O26" s="285"/>
      <c r="P26" s="239"/>
      <c r="Q26" s="264"/>
      <c r="R26" s="263"/>
      <c r="S26" s="239"/>
      <c r="T26" s="285"/>
      <c r="U26" s="285"/>
      <c r="V26" s="285"/>
      <c r="W26" s="214"/>
      <c r="X26" s="157"/>
      <c r="Y26" s="157"/>
      <c r="Z26" s="157"/>
      <c r="AA26" s="17"/>
      <c r="AB26" s="17"/>
      <c r="AC26" s="239"/>
      <c r="AD26" s="239"/>
      <c r="AE26" s="285"/>
      <c r="AF26" s="239"/>
      <c r="AG26" s="264"/>
      <c r="AH26" s="263"/>
      <c r="AI26" s="239"/>
      <c r="AJ26" s="285"/>
      <c r="AK26" s="239"/>
      <c r="AL26" s="239"/>
      <c r="AM26" s="17"/>
      <c r="AN26" s="17"/>
      <c r="AO26" s="17"/>
      <c r="AP26" s="17"/>
      <c r="AQ26" s="17"/>
      <c r="AR26" s="17"/>
      <c r="AS26" s="239"/>
      <c r="AT26" s="239"/>
      <c r="AU26" s="275"/>
      <c r="AV26" s="239"/>
      <c r="AW26" s="264"/>
    </row>
    <row r="27" spans="1:49" x14ac:dyDescent="0.25">
      <c r="A27" s="65">
        <f t="shared" si="4"/>
        <v>9</v>
      </c>
      <c r="B27" s="263"/>
      <c r="C27" s="239"/>
      <c r="D27" s="123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214"/>
      <c r="P27" s="239"/>
      <c r="Q27" s="264"/>
      <c r="R27" s="263"/>
      <c r="S27" s="239"/>
      <c r="T27" s="157"/>
      <c r="U27" s="17"/>
      <c r="V27" s="17"/>
      <c r="W27" s="17"/>
      <c r="X27" s="17"/>
      <c r="Y27" s="17"/>
      <c r="Z27" s="157"/>
      <c r="AA27" s="17"/>
      <c r="AB27" s="17"/>
      <c r="AC27" s="17"/>
      <c r="AD27" s="17"/>
      <c r="AE27" s="157"/>
      <c r="AF27" s="239"/>
      <c r="AG27" s="264"/>
      <c r="AH27" s="263"/>
      <c r="AI27" s="239"/>
      <c r="AJ27" s="15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23"/>
      <c r="AV27" s="239"/>
      <c r="AW27" s="264"/>
    </row>
    <row r="28" spans="1:49" x14ac:dyDescent="0.25">
      <c r="A28" s="65">
        <f t="shared" si="4"/>
        <v>10</v>
      </c>
      <c r="B28" s="263"/>
      <c r="C28" s="239"/>
      <c r="D28" s="275"/>
      <c r="E28" s="239"/>
      <c r="F28" s="239"/>
      <c r="G28" s="239"/>
      <c r="H28" s="239"/>
      <c r="I28" s="239"/>
      <c r="J28" s="239"/>
      <c r="K28" s="239"/>
      <c r="L28" s="239"/>
      <c r="M28" s="239"/>
      <c r="N28" s="239"/>
      <c r="O28" s="285"/>
      <c r="P28" s="239"/>
      <c r="Q28" s="264"/>
      <c r="R28" s="263"/>
      <c r="S28" s="239"/>
      <c r="T28" s="285"/>
      <c r="U28" s="239"/>
      <c r="V28" s="239"/>
      <c r="W28" s="239"/>
      <c r="X28" s="239"/>
      <c r="Y28" s="239"/>
      <c r="Z28" s="290"/>
      <c r="AA28" s="239"/>
      <c r="AB28" s="239"/>
      <c r="AC28" s="239"/>
      <c r="AD28" s="239"/>
      <c r="AE28" s="285"/>
      <c r="AF28" s="239"/>
      <c r="AG28" s="264"/>
      <c r="AH28" s="263"/>
      <c r="AI28" s="239"/>
      <c r="AJ28" s="285"/>
      <c r="AK28" s="239"/>
      <c r="AL28" s="239"/>
      <c r="AM28" s="239"/>
      <c r="AN28" s="239"/>
      <c r="AO28" s="239"/>
      <c r="AP28" s="239"/>
      <c r="AQ28" s="239"/>
      <c r="AR28" s="239"/>
      <c r="AS28" s="239"/>
      <c r="AT28" s="239"/>
      <c r="AU28" s="275"/>
      <c r="AV28" s="239"/>
      <c r="AW28" s="264"/>
    </row>
    <row r="29" spans="1:49" x14ac:dyDescent="0.25">
      <c r="A29" s="65">
        <f t="shared" si="4"/>
        <v>11</v>
      </c>
      <c r="B29" s="263"/>
      <c r="C29" s="239"/>
      <c r="D29" s="275"/>
      <c r="E29" s="285"/>
      <c r="F29" s="285"/>
      <c r="G29" s="285"/>
      <c r="H29" s="285"/>
      <c r="I29" s="285"/>
      <c r="J29" s="285"/>
      <c r="K29" s="285"/>
      <c r="L29" s="285"/>
      <c r="M29" s="290"/>
      <c r="N29" s="285"/>
      <c r="O29" s="285"/>
      <c r="P29" s="239"/>
      <c r="Q29" s="264"/>
      <c r="R29" s="263"/>
      <c r="S29" s="239"/>
      <c r="T29" s="290"/>
      <c r="U29" s="239"/>
      <c r="V29" s="239"/>
      <c r="W29" s="239"/>
      <c r="X29" s="239"/>
      <c r="Y29" s="239"/>
      <c r="Z29" s="285"/>
      <c r="AA29" s="239"/>
      <c r="AB29" s="239"/>
      <c r="AC29" s="239"/>
      <c r="AD29" s="239"/>
      <c r="AE29" s="285"/>
      <c r="AF29" s="239"/>
      <c r="AG29" s="264"/>
      <c r="AH29" s="263"/>
      <c r="AI29" s="239"/>
      <c r="AJ29" s="285"/>
      <c r="AK29" s="285"/>
      <c r="AL29" s="290"/>
      <c r="AM29" s="285"/>
      <c r="AN29" s="285"/>
      <c r="AO29" s="285"/>
      <c r="AP29" s="285"/>
      <c r="AQ29" s="285"/>
      <c r="AR29" s="285"/>
      <c r="AS29" s="285"/>
      <c r="AT29" s="285"/>
      <c r="AU29" s="275"/>
      <c r="AV29" s="239"/>
      <c r="AW29" s="264"/>
    </row>
    <row r="30" spans="1:49" x14ac:dyDescent="0.25">
      <c r="A30" s="65">
        <f t="shared" si="4"/>
        <v>12</v>
      </c>
      <c r="B30" s="263"/>
      <c r="C30" s="239"/>
      <c r="D30" s="275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85"/>
      <c r="P30" s="239"/>
      <c r="Q30" s="264"/>
      <c r="R30" s="263"/>
      <c r="S30" s="239"/>
      <c r="T30" s="285"/>
      <c r="U30" s="239"/>
      <c r="V30" s="239"/>
      <c r="W30" s="239"/>
      <c r="X30" s="239"/>
      <c r="Y30" s="239"/>
      <c r="Z30" s="285"/>
      <c r="AA30" s="239"/>
      <c r="AB30" s="239"/>
      <c r="AC30" s="239"/>
      <c r="AD30" s="239"/>
      <c r="AE30" s="285"/>
      <c r="AF30" s="239"/>
      <c r="AG30" s="264"/>
      <c r="AH30" s="263"/>
      <c r="AI30" s="239"/>
      <c r="AJ30" s="285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75"/>
      <c r="AV30" s="239"/>
      <c r="AW30" s="264"/>
    </row>
    <row r="31" spans="1:49" x14ac:dyDescent="0.25">
      <c r="A31" s="65">
        <f t="shared" si="4"/>
        <v>13</v>
      </c>
      <c r="B31" s="263"/>
      <c r="C31" s="239"/>
      <c r="D31" s="275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90"/>
      <c r="P31" s="239"/>
      <c r="Q31" s="264"/>
      <c r="R31" s="263"/>
      <c r="S31" s="239"/>
      <c r="T31" s="285"/>
      <c r="U31" s="285"/>
      <c r="V31" s="285"/>
      <c r="W31" s="285"/>
      <c r="X31" s="285"/>
      <c r="Y31" s="285"/>
      <c r="Z31" s="285"/>
      <c r="AA31" s="285"/>
      <c r="AB31" s="285"/>
      <c r="AC31" s="290"/>
      <c r="AD31" s="285"/>
      <c r="AE31" s="285"/>
      <c r="AF31" s="239"/>
      <c r="AG31" s="264"/>
      <c r="AH31" s="263"/>
      <c r="AI31" s="239"/>
      <c r="AJ31" s="290"/>
      <c r="AK31" s="239"/>
      <c r="AL31" s="239"/>
      <c r="AM31" s="239"/>
      <c r="AN31" s="239"/>
      <c r="AO31" s="239"/>
      <c r="AP31" s="239"/>
      <c r="AQ31" s="239"/>
      <c r="AR31" s="239"/>
      <c r="AS31" s="239"/>
      <c r="AT31" s="239"/>
      <c r="AU31" s="275"/>
      <c r="AV31" s="239"/>
      <c r="AW31" s="264"/>
    </row>
    <row r="32" spans="1:49" x14ac:dyDescent="0.25">
      <c r="A32" s="65">
        <f t="shared" si="4"/>
        <v>14</v>
      </c>
      <c r="B32" s="16"/>
      <c r="C32" s="17"/>
      <c r="D32" s="275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85"/>
      <c r="P32" s="17"/>
      <c r="Q32" s="26"/>
      <c r="R32" s="16"/>
      <c r="S32" s="17"/>
      <c r="T32" s="239"/>
      <c r="U32" s="239"/>
      <c r="V32" s="239"/>
      <c r="W32" s="17"/>
      <c r="X32" s="17"/>
      <c r="Y32" s="17"/>
      <c r="Z32" s="17"/>
      <c r="AA32" s="17"/>
      <c r="AB32" s="17"/>
      <c r="AC32" s="239"/>
      <c r="AD32" s="239"/>
      <c r="AE32" s="239"/>
      <c r="AF32" s="17"/>
      <c r="AG32" s="26"/>
      <c r="AH32" s="16"/>
      <c r="AI32" s="17"/>
      <c r="AJ32" s="285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75"/>
      <c r="AV32" s="17"/>
      <c r="AW32" s="26"/>
    </row>
    <row r="33" spans="1:49" x14ac:dyDescent="0.25">
      <c r="A33" s="65">
        <f t="shared" si="4"/>
        <v>15</v>
      </c>
      <c r="B33" s="32"/>
      <c r="C33" s="22"/>
      <c r="D33" s="124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162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22"/>
      <c r="AJ33" s="16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124"/>
      <c r="AV33" s="22"/>
      <c r="AW33" s="33"/>
    </row>
    <row r="34" spans="1:49" x14ac:dyDescent="0.25">
      <c r="A34" s="65">
        <v>0</v>
      </c>
      <c r="B34" s="261"/>
      <c r="C34" s="261" t="s">
        <v>242</v>
      </c>
      <c r="D34" s="296"/>
      <c r="G34" s="261"/>
      <c r="H34" s="261"/>
      <c r="I34" s="261"/>
      <c r="J34" s="261"/>
      <c r="K34" s="261"/>
      <c r="L34" s="261"/>
      <c r="M34" s="261"/>
      <c r="N34" s="283"/>
      <c r="O34" s="261"/>
      <c r="P34" s="261"/>
      <c r="Q34" s="262"/>
      <c r="R34" s="260" t="s">
        <v>244</v>
      </c>
      <c r="S34" s="261" t="s">
        <v>242</v>
      </c>
      <c r="T34" s="261"/>
      <c r="U34" s="261"/>
      <c r="V34" s="261"/>
      <c r="W34" s="261"/>
      <c r="X34" s="261"/>
      <c r="Y34" s="261"/>
      <c r="Z34" s="261"/>
      <c r="AA34" s="261"/>
      <c r="AB34" s="261"/>
      <c r="AC34" s="261"/>
      <c r="AD34" s="261"/>
      <c r="AE34" s="261"/>
      <c r="AF34" s="261"/>
      <c r="AG34" s="262"/>
      <c r="AH34" s="260" t="s">
        <v>244</v>
      </c>
      <c r="AI34" s="261" t="s">
        <v>242</v>
      </c>
      <c r="AJ34" s="261"/>
      <c r="AK34" s="283"/>
      <c r="AL34" s="261"/>
      <c r="AM34" s="261"/>
      <c r="AN34" s="261"/>
      <c r="AO34" s="261"/>
      <c r="AP34" s="261"/>
      <c r="AQ34" s="261"/>
      <c r="AR34" s="261"/>
      <c r="AS34" s="261"/>
      <c r="AT34" s="261"/>
      <c r="AU34" s="296"/>
      <c r="AV34" s="261"/>
      <c r="AW34" s="262"/>
    </row>
    <row r="35" spans="1:49" x14ac:dyDescent="0.25">
      <c r="A35" s="65">
        <f>A34+1</f>
        <v>1</v>
      </c>
      <c r="B35" s="239" t="s">
        <v>246</v>
      </c>
      <c r="C35" s="239"/>
      <c r="D35" s="275"/>
      <c r="G35" s="239"/>
      <c r="H35" s="239"/>
      <c r="I35" s="239"/>
      <c r="J35" s="239"/>
      <c r="K35" s="239"/>
      <c r="L35" s="239"/>
      <c r="M35" s="285"/>
      <c r="N35" s="239"/>
      <c r="O35" s="239"/>
      <c r="P35" s="239"/>
      <c r="Q35" s="264"/>
      <c r="R35" s="263" t="s">
        <v>246</v>
      </c>
      <c r="S35" s="239"/>
      <c r="T35" s="239"/>
      <c r="U35" s="239"/>
      <c r="V35" s="239"/>
      <c r="W35" s="239"/>
      <c r="X35" s="239"/>
      <c r="Y35" s="239"/>
      <c r="Z35" s="239"/>
      <c r="AA35" s="239"/>
      <c r="AB35" s="239"/>
      <c r="AC35" s="239"/>
      <c r="AD35" s="239"/>
      <c r="AE35" s="239"/>
      <c r="AF35" s="239"/>
      <c r="AG35" s="264"/>
      <c r="AH35" s="263"/>
      <c r="AI35" s="239"/>
      <c r="AJ35" s="239"/>
      <c r="AK35" s="239"/>
      <c r="AL35" s="285"/>
      <c r="AM35" s="239"/>
      <c r="AN35" s="239"/>
      <c r="AO35" s="239"/>
      <c r="AP35" s="239"/>
      <c r="AQ35" s="239"/>
      <c r="AR35" s="239"/>
      <c r="AS35" s="239"/>
      <c r="AT35" s="239"/>
      <c r="AU35" s="275"/>
      <c r="AV35" s="239"/>
      <c r="AW35" s="264"/>
    </row>
    <row r="36" spans="1:49" x14ac:dyDescent="0.25">
      <c r="A36" s="65">
        <f t="shared" ref="A36:A49" si="5">A35+1</f>
        <v>2</v>
      </c>
      <c r="B36" s="263"/>
      <c r="C36" s="239"/>
      <c r="D36" s="275"/>
      <c r="E36" s="285"/>
      <c r="F36" s="285"/>
      <c r="G36" s="285"/>
      <c r="H36" s="285"/>
      <c r="I36" s="285"/>
      <c r="J36" s="285"/>
      <c r="K36" s="290"/>
      <c r="L36" s="285"/>
      <c r="M36" s="239"/>
      <c r="N36" s="239"/>
      <c r="O36" s="239"/>
      <c r="P36" s="239"/>
      <c r="Q36" s="264"/>
      <c r="R36" s="277"/>
      <c r="S36" s="285"/>
      <c r="T36" s="290"/>
      <c r="U36" s="285"/>
      <c r="V36" s="285"/>
      <c r="W36" s="285"/>
      <c r="X36" s="285"/>
      <c r="Y36" s="285"/>
      <c r="Z36" s="285"/>
      <c r="AA36" s="290"/>
      <c r="AB36" s="285"/>
      <c r="AC36" s="285"/>
      <c r="AD36" s="285"/>
      <c r="AE36" s="290"/>
      <c r="AF36" s="285"/>
      <c r="AG36" s="282"/>
      <c r="AH36" s="263"/>
      <c r="AI36" s="239"/>
      <c r="AJ36" s="239"/>
      <c r="AK36" s="239"/>
      <c r="AL36" s="239"/>
      <c r="AM36" s="285"/>
      <c r="AN36" s="290"/>
      <c r="AO36" s="285"/>
      <c r="AP36" s="285"/>
      <c r="AQ36" s="285"/>
      <c r="AR36" s="285"/>
      <c r="AS36" s="285"/>
      <c r="AT36" s="285"/>
      <c r="AU36" s="275"/>
      <c r="AV36" s="239"/>
      <c r="AW36" s="264"/>
    </row>
    <row r="37" spans="1:49" x14ac:dyDescent="0.25">
      <c r="A37" s="65">
        <f t="shared" si="5"/>
        <v>3</v>
      </c>
      <c r="B37" s="263"/>
      <c r="C37" s="239"/>
      <c r="D37" s="275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82"/>
      <c r="R37" s="263"/>
      <c r="S37" s="239"/>
      <c r="T37" s="239"/>
      <c r="U37" s="239"/>
      <c r="V37" s="285"/>
      <c r="W37" s="239"/>
      <c r="X37" s="239"/>
      <c r="Y37" s="239"/>
      <c r="Z37" s="239"/>
      <c r="AA37" s="239"/>
      <c r="AB37" s="239"/>
      <c r="AC37" s="285"/>
      <c r="AD37" s="239"/>
      <c r="AE37" s="239"/>
      <c r="AF37" s="239"/>
      <c r="AG37" s="264"/>
      <c r="AH37" s="277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75"/>
      <c r="AV37" s="239"/>
      <c r="AW37" s="264"/>
    </row>
    <row r="38" spans="1:49" x14ac:dyDescent="0.25">
      <c r="A38" s="65">
        <f t="shared" si="5"/>
        <v>4</v>
      </c>
      <c r="B38" s="263"/>
      <c r="C38" s="239"/>
      <c r="D38" s="275"/>
      <c r="E38" s="239"/>
      <c r="F38" s="239"/>
      <c r="G38" s="17"/>
      <c r="H38" s="17"/>
      <c r="I38" s="17"/>
      <c r="J38" s="17"/>
      <c r="K38" s="17"/>
      <c r="L38" s="17"/>
      <c r="M38" s="239"/>
      <c r="N38" s="239"/>
      <c r="O38" s="239"/>
      <c r="P38" s="285"/>
      <c r="Q38" s="264"/>
      <c r="R38" s="263"/>
      <c r="S38" s="239"/>
      <c r="T38" s="239"/>
      <c r="U38" s="239"/>
      <c r="V38" s="290"/>
      <c r="W38" s="17"/>
      <c r="X38" s="17"/>
      <c r="Y38" s="17"/>
      <c r="Z38" s="17"/>
      <c r="AA38" s="17"/>
      <c r="AB38" s="17"/>
      <c r="AC38" s="290"/>
      <c r="AD38" s="239"/>
      <c r="AE38" s="239"/>
      <c r="AF38" s="239"/>
      <c r="AG38" s="264"/>
      <c r="AH38" s="263"/>
      <c r="AI38" s="285"/>
      <c r="AJ38" s="239"/>
      <c r="AK38" s="239"/>
      <c r="AL38" s="239"/>
      <c r="AM38" s="17"/>
      <c r="AN38" s="17"/>
      <c r="AO38" s="17"/>
      <c r="AP38" s="17"/>
      <c r="AQ38" s="17"/>
      <c r="AR38" s="17"/>
      <c r="AS38" s="239"/>
      <c r="AT38" s="239"/>
      <c r="AU38" s="275"/>
      <c r="AV38" s="239"/>
      <c r="AW38" s="264"/>
    </row>
    <row r="39" spans="1:49" x14ac:dyDescent="0.25">
      <c r="A39" s="65">
        <f t="shared" si="5"/>
        <v>5</v>
      </c>
      <c r="B39" s="263"/>
      <c r="C39" s="239"/>
      <c r="D39" s="275"/>
      <c r="E39" s="239"/>
      <c r="F39" s="239"/>
      <c r="G39" s="17"/>
      <c r="H39" s="17"/>
      <c r="I39" s="239"/>
      <c r="J39" s="17"/>
      <c r="K39" s="17"/>
      <c r="L39" s="17"/>
      <c r="M39" s="239"/>
      <c r="N39" s="239"/>
      <c r="O39" s="285"/>
      <c r="P39" s="239"/>
      <c r="Q39" s="264"/>
      <c r="R39" s="263"/>
      <c r="S39" s="239"/>
      <c r="T39" s="239"/>
      <c r="U39" s="239"/>
      <c r="V39" s="285"/>
      <c r="W39" s="17"/>
      <c r="X39" s="17"/>
      <c r="Y39" s="239"/>
      <c r="Z39" s="17"/>
      <c r="AA39" s="17"/>
      <c r="AB39" s="17"/>
      <c r="AC39" s="285"/>
      <c r="AD39" s="239"/>
      <c r="AE39" s="239"/>
      <c r="AF39" s="239"/>
      <c r="AG39" s="264"/>
      <c r="AH39" s="263"/>
      <c r="AI39" s="239"/>
      <c r="AJ39" s="285"/>
      <c r="AK39" s="239"/>
      <c r="AL39" s="239"/>
      <c r="AM39" s="17"/>
      <c r="AN39" s="17"/>
      <c r="AO39" s="239"/>
      <c r="AP39" s="17"/>
      <c r="AQ39" s="17"/>
      <c r="AR39" s="17"/>
      <c r="AS39" s="239"/>
      <c r="AT39" s="239"/>
      <c r="AU39" s="275"/>
      <c r="AV39" s="239"/>
      <c r="AW39" s="264"/>
    </row>
    <row r="40" spans="1:49" x14ac:dyDescent="0.25">
      <c r="A40" s="65">
        <f t="shared" si="5"/>
        <v>6</v>
      </c>
      <c r="B40" s="263"/>
      <c r="C40" s="239"/>
      <c r="D40" s="275"/>
      <c r="E40" s="239"/>
      <c r="F40" s="239"/>
      <c r="G40" s="17"/>
      <c r="H40" s="17"/>
      <c r="I40" s="17"/>
      <c r="J40" s="17"/>
      <c r="K40" s="17"/>
      <c r="L40" s="17"/>
      <c r="M40" s="239"/>
      <c r="N40" s="239"/>
      <c r="O40" s="290"/>
      <c r="P40" s="239"/>
      <c r="Q40" s="264"/>
      <c r="R40" s="263"/>
      <c r="S40" s="239"/>
      <c r="T40" s="239"/>
      <c r="U40" s="239"/>
      <c r="V40" s="285"/>
      <c r="W40" s="17"/>
      <c r="X40" s="17"/>
      <c r="Y40" s="17"/>
      <c r="Z40" s="17"/>
      <c r="AA40" s="17"/>
      <c r="AB40" s="17"/>
      <c r="AC40" s="285"/>
      <c r="AD40" s="239"/>
      <c r="AE40" s="239"/>
      <c r="AF40" s="239"/>
      <c r="AG40" s="264"/>
      <c r="AH40" s="263"/>
      <c r="AI40" s="239"/>
      <c r="AJ40" s="290"/>
      <c r="AK40" s="239"/>
      <c r="AL40" s="239"/>
      <c r="AM40" s="17"/>
      <c r="AN40" s="17"/>
      <c r="AO40" s="17"/>
      <c r="AP40" s="17"/>
      <c r="AQ40" s="17"/>
      <c r="AR40" s="17"/>
      <c r="AS40" s="239"/>
      <c r="AT40" s="239"/>
      <c r="AU40" s="275"/>
      <c r="AV40" s="239"/>
      <c r="AW40" s="264"/>
    </row>
    <row r="41" spans="1:49" x14ac:dyDescent="0.25">
      <c r="A41" s="65">
        <f t="shared" si="5"/>
        <v>7</v>
      </c>
      <c r="B41" s="16"/>
      <c r="C41" s="17"/>
      <c r="D41" s="123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57"/>
      <c r="P41" s="17"/>
      <c r="Q41" s="26"/>
      <c r="R41" s="16"/>
      <c r="S41" s="17"/>
      <c r="T41" s="17"/>
      <c r="U41" s="17"/>
      <c r="V41" s="157"/>
      <c r="W41" s="17"/>
      <c r="X41" s="17"/>
      <c r="Y41" s="17"/>
      <c r="Z41" s="17"/>
      <c r="AA41" s="17"/>
      <c r="AB41" s="17"/>
      <c r="AC41" s="157"/>
      <c r="AD41" s="17"/>
      <c r="AE41" s="17"/>
      <c r="AF41" s="17"/>
      <c r="AG41" s="26"/>
      <c r="AH41" s="16"/>
      <c r="AI41" s="17"/>
      <c r="AJ41" s="15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23"/>
      <c r="AV41" s="17"/>
      <c r="AW41" s="26"/>
    </row>
    <row r="42" spans="1:49" x14ac:dyDescent="0.25">
      <c r="A42" s="65">
        <f t="shared" si="5"/>
        <v>8</v>
      </c>
      <c r="B42" s="263"/>
      <c r="C42" s="239"/>
      <c r="D42" s="275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85"/>
      <c r="P42" s="239"/>
      <c r="Q42" s="264"/>
      <c r="R42" s="263"/>
      <c r="S42" s="239"/>
      <c r="T42" s="239"/>
      <c r="U42" s="239"/>
      <c r="V42" s="285"/>
      <c r="W42" s="17"/>
      <c r="X42" s="17"/>
      <c r="Y42" s="17"/>
      <c r="Z42" s="17"/>
      <c r="AA42" s="17"/>
      <c r="AB42" s="17"/>
      <c r="AC42" s="285"/>
      <c r="AD42" s="239"/>
      <c r="AE42" s="239"/>
      <c r="AF42" s="239"/>
      <c r="AG42" s="264"/>
      <c r="AH42" s="263"/>
      <c r="AI42" s="239"/>
      <c r="AJ42" s="285"/>
      <c r="AK42" s="239"/>
      <c r="AL42" s="239"/>
      <c r="AM42" s="17"/>
      <c r="AN42" s="17"/>
      <c r="AO42" s="17"/>
      <c r="AP42" s="17"/>
      <c r="AQ42" s="17"/>
      <c r="AR42" s="17"/>
      <c r="AS42" s="239"/>
      <c r="AT42" s="239"/>
      <c r="AU42" s="275"/>
      <c r="AV42" s="239"/>
      <c r="AW42" s="264"/>
    </row>
    <row r="43" spans="1:49" x14ac:dyDescent="0.25">
      <c r="A43" s="65">
        <f t="shared" si="5"/>
        <v>9</v>
      </c>
      <c r="B43" s="263"/>
      <c r="C43" s="239"/>
      <c r="D43" s="123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57"/>
      <c r="P43" s="239"/>
      <c r="Q43" s="264"/>
      <c r="R43" s="263"/>
      <c r="S43" s="239"/>
      <c r="T43" s="17"/>
      <c r="U43" s="17"/>
      <c r="V43" s="157"/>
      <c r="W43" s="17"/>
      <c r="X43" s="17"/>
      <c r="Y43" s="17"/>
      <c r="Z43" s="17"/>
      <c r="AA43" s="17"/>
      <c r="AB43" s="17"/>
      <c r="AC43" s="157"/>
      <c r="AD43" s="17"/>
      <c r="AE43" s="17"/>
      <c r="AF43" s="239"/>
      <c r="AG43" s="264"/>
      <c r="AH43" s="263"/>
      <c r="AI43" s="239"/>
      <c r="AJ43" s="15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23"/>
      <c r="AV43" s="239"/>
      <c r="AW43" s="264"/>
    </row>
    <row r="44" spans="1:49" x14ac:dyDescent="0.25">
      <c r="A44" s="65">
        <f t="shared" si="5"/>
        <v>10</v>
      </c>
      <c r="B44" s="263"/>
      <c r="C44" s="239"/>
      <c r="D44" s="275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85"/>
      <c r="P44" s="239"/>
      <c r="Q44" s="264"/>
      <c r="R44" s="263"/>
      <c r="S44" s="239"/>
      <c r="T44" s="239"/>
      <c r="U44" s="239"/>
      <c r="V44" s="285"/>
      <c r="W44" s="239"/>
      <c r="X44" s="239"/>
      <c r="Y44" s="239"/>
      <c r="Z44" s="239"/>
      <c r="AA44" s="239"/>
      <c r="AB44" s="239"/>
      <c r="AC44" s="285"/>
      <c r="AD44" s="239"/>
      <c r="AE44" s="239"/>
      <c r="AF44" s="239"/>
      <c r="AG44" s="264"/>
      <c r="AH44" s="263"/>
      <c r="AI44" s="239"/>
      <c r="AJ44" s="285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75"/>
      <c r="AV44" s="239"/>
      <c r="AW44" s="264"/>
    </row>
    <row r="45" spans="1:49" x14ac:dyDescent="0.25">
      <c r="A45" s="65">
        <f t="shared" si="5"/>
        <v>11</v>
      </c>
      <c r="B45" s="263"/>
      <c r="C45" s="239"/>
      <c r="D45" s="275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85"/>
      <c r="P45" s="239"/>
      <c r="Q45" s="264"/>
      <c r="R45" s="263"/>
      <c r="S45" s="239"/>
      <c r="T45" s="239"/>
      <c r="U45" s="239"/>
      <c r="V45" s="285"/>
      <c r="W45" s="239"/>
      <c r="X45" s="239"/>
      <c r="Y45" s="239"/>
      <c r="Z45" s="239"/>
      <c r="AA45" s="239"/>
      <c r="AB45" s="239"/>
      <c r="AC45" s="285"/>
      <c r="AD45" s="239"/>
      <c r="AE45" s="239"/>
      <c r="AF45" s="239"/>
      <c r="AG45" s="264"/>
      <c r="AH45" s="263"/>
      <c r="AI45" s="239"/>
      <c r="AJ45" s="285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75"/>
      <c r="AV45" s="239"/>
      <c r="AW45" s="264"/>
    </row>
    <row r="46" spans="1:49" ht="14.45" x14ac:dyDescent="0.35">
      <c r="A46" s="65">
        <f t="shared" si="5"/>
        <v>12</v>
      </c>
      <c r="B46" s="263"/>
      <c r="C46" s="239"/>
      <c r="D46" s="275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85"/>
      <c r="P46" s="239"/>
      <c r="Q46" s="264"/>
      <c r="R46" s="263"/>
      <c r="S46" s="239"/>
      <c r="T46" s="239"/>
      <c r="U46" s="239"/>
      <c r="V46" s="285"/>
      <c r="W46" s="239"/>
      <c r="X46" s="239"/>
      <c r="Y46" s="239"/>
      <c r="Z46" s="239"/>
      <c r="AA46" s="239"/>
      <c r="AB46" s="239"/>
      <c r="AC46" s="285"/>
      <c r="AD46" s="239"/>
      <c r="AE46" s="239"/>
      <c r="AF46" s="239"/>
      <c r="AG46" s="264"/>
      <c r="AH46" s="263"/>
      <c r="AI46" s="239"/>
      <c r="AJ46" s="285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75"/>
      <c r="AV46" s="239"/>
      <c r="AW46" s="264"/>
    </row>
    <row r="47" spans="1:49" ht="14.45" x14ac:dyDescent="0.35">
      <c r="A47" s="65">
        <f t="shared" si="5"/>
        <v>13</v>
      </c>
      <c r="B47" s="263"/>
      <c r="C47" s="239"/>
      <c r="D47" s="275"/>
      <c r="E47" s="275"/>
      <c r="F47" s="275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92"/>
      <c r="R47" s="291"/>
      <c r="S47" s="275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75"/>
      <c r="AG47" s="292"/>
      <c r="AH47" s="291"/>
      <c r="AI47" s="275"/>
      <c r="AJ47" s="275"/>
      <c r="AK47" s="275"/>
      <c r="AL47" s="275"/>
      <c r="AM47" s="275"/>
      <c r="AN47" s="275"/>
      <c r="AO47" s="275"/>
      <c r="AP47" s="275"/>
      <c r="AQ47" s="275"/>
      <c r="AR47" s="275"/>
      <c r="AS47" s="275"/>
      <c r="AT47" s="275"/>
      <c r="AU47" s="275"/>
      <c r="AV47" s="239"/>
      <c r="AW47" s="264"/>
    </row>
    <row r="48" spans="1:49" ht="14.45" x14ac:dyDescent="0.35">
      <c r="A48" s="65">
        <f t="shared" si="5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</row>
    <row r="49" spans="1:49" ht="14.45" x14ac:dyDescent="0.35">
      <c r="A49" s="65">
        <f t="shared" si="5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 ht="14.45" x14ac:dyDescent="0.35">
      <c r="A50" s="237" t="s">
        <v>395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50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R43" sqref="BR43"/>
    </sheetView>
  </sheetViews>
  <sheetFormatPr defaultColWidth="2.28515625" defaultRowHeight="15" x14ac:dyDescent="0.25"/>
  <sheetData>
    <row r="1" spans="1:101" x14ac:dyDescent="0.2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7" t="s">
        <v>394</v>
      </c>
      <c r="AY1" s="237"/>
      <c r="AZ1" s="65">
        <v>0</v>
      </c>
      <c r="BA1" s="65">
        <f t="shared" ref="BA1" si="3">AZ1+1</f>
        <v>1</v>
      </c>
      <c r="BB1" s="65">
        <f t="shared" ref="BB1" si="4">BA1+1</f>
        <v>2</v>
      </c>
      <c r="BC1" s="65">
        <f t="shared" ref="BC1" si="5">BB1+1</f>
        <v>3</v>
      </c>
      <c r="BD1" s="65">
        <f t="shared" ref="BD1" si="6">BC1+1</f>
        <v>4</v>
      </c>
      <c r="BE1" s="65">
        <f t="shared" ref="BE1" si="7">BD1+1</f>
        <v>5</v>
      </c>
      <c r="BF1" s="65">
        <f t="shared" ref="BF1" si="8">BE1+1</f>
        <v>6</v>
      </c>
      <c r="BG1" s="65">
        <f t="shared" ref="BG1" si="9">BF1+1</f>
        <v>7</v>
      </c>
      <c r="BH1" s="65">
        <f t="shared" ref="BH1" si="10">BG1+1</f>
        <v>8</v>
      </c>
      <c r="BI1" s="65">
        <f t="shared" ref="BI1" si="11">BH1+1</f>
        <v>9</v>
      </c>
      <c r="BJ1" s="65">
        <f t="shared" ref="BJ1" si="12">BI1+1</f>
        <v>10</v>
      </c>
      <c r="BK1" s="65">
        <f t="shared" ref="BK1" si="13">BJ1+1</f>
        <v>11</v>
      </c>
      <c r="BL1" s="65">
        <f t="shared" ref="BL1" si="14">BK1+1</f>
        <v>12</v>
      </c>
      <c r="BM1" s="65">
        <f t="shared" ref="BM1" si="15">BL1+1</f>
        <v>13</v>
      </c>
      <c r="BN1" s="65">
        <f t="shared" ref="BN1" si="16">BM1+1</f>
        <v>14</v>
      </c>
      <c r="BO1" s="65">
        <f t="shared" ref="BO1" si="17">BN1+1</f>
        <v>15</v>
      </c>
      <c r="BQ1" s="237"/>
      <c r="BR1" s="65">
        <v>0</v>
      </c>
      <c r="BS1" s="65">
        <f t="shared" ref="BS1" si="18">BR1+1</f>
        <v>1</v>
      </c>
      <c r="BT1" s="65">
        <f t="shared" ref="BT1" si="19">BS1+1</f>
        <v>2</v>
      </c>
      <c r="BU1" s="65">
        <f t="shared" ref="BU1" si="20">BT1+1</f>
        <v>3</v>
      </c>
      <c r="BV1" s="65">
        <f t="shared" ref="BV1" si="21">BU1+1</f>
        <v>4</v>
      </c>
      <c r="BW1" s="65">
        <f t="shared" ref="BW1" si="22">BV1+1</f>
        <v>5</v>
      </c>
      <c r="BX1" s="65">
        <f t="shared" ref="BX1" si="23">BW1+1</f>
        <v>6</v>
      </c>
      <c r="BY1" s="65">
        <f t="shared" ref="BY1" si="24">BX1+1</f>
        <v>7</v>
      </c>
      <c r="BZ1" s="65">
        <f t="shared" ref="BZ1" si="25">BY1+1</f>
        <v>8</v>
      </c>
      <c r="CA1" s="65">
        <f t="shared" ref="CA1" si="26">BZ1+1</f>
        <v>9</v>
      </c>
      <c r="CB1" s="65">
        <f t="shared" ref="CB1" si="27">CA1+1</f>
        <v>10</v>
      </c>
      <c r="CC1" s="65">
        <f t="shared" ref="CC1" si="28">CB1+1</f>
        <v>11</v>
      </c>
      <c r="CD1" s="65">
        <f t="shared" ref="CD1" si="29">CC1+1</f>
        <v>12</v>
      </c>
      <c r="CE1" s="65">
        <f t="shared" ref="CE1" si="30">CD1+1</f>
        <v>13</v>
      </c>
      <c r="CF1" s="65">
        <f t="shared" ref="CF1" si="31">CE1+1</f>
        <v>14</v>
      </c>
      <c r="CG1" s="65">
        <f t="shared" ref="CG1" si="32">CF1+1</f>
        <v>15</v>
      </c>
      <c r="CH1" s="65">
        <v>0</v>
      </c>
      <c r="CI1" s="65">
        <f t="shared" ref="CI1" si="33">CH1+1</f>
        <v>1</v>
      </c>
      <c r="CJ1" s="65">
        <f t="shared" ref="CJ1" si="34">CI1+1</f>
        <v>2</v>
      </c>
      <c r="CK1" s="65">
        <f t="shared" ref="CK1" si="35">CJ1+1</f>
        <v>3</v>
      </c>
      <c r="CL1" s="65">
        <f t="shared" ref="CL1" si="36">CK1+1</f>
        <v>4</v>
      </c>
      <c r="CM1" s="65">
        <f t="shared" ref="CM1" si="37">CL1+1</f>
        <v>5</v>
      </c>
      <c r="CN1" s="65">
        <f t="shared" ref="CN1" si="38">CM1+1</f>
        <v>6</v>
      </c>
      <c r="CO1" s="65">
        <f t="shared" ref="CO1" si="39">CN1+1</f>
        <v>7</v>
      </c>
      <c r="CP1" s="65">
        <f t="shared" ref="CP1" si="40">CO1+1</f>
        <v>8</v>
      </c>
      <c r="CQ1" s="65">
        <f t="shared" ref="CQ1" si="41">CP1+1</f>
        <v>9</v>
      </c>
      <c r="CR1" s="65">
        <f t="shared" ref="CR1" si="42">CQ1+1</f>
        <v>10</v>
      </c>
      <c r="CS1" s="65">
        <f t="shared" ref="CS1" si="43">CR1+1</f>
        <v>11</v>
      </c>
      <c r="CT1" s="65">
        <f t="shared" ref="CT1" si="44">CS1+1</f>
        <v>12</v>
      </c>
      <c r="CU1" s="65">
        <f t="shared" ref="CU1" si="45">CT1+1</f>
        <v>13</v>
      </c>
      <c r="CV1" s="65">
        <f t="shared" ref="CV1" si="46">CU1+1</f>
        <v>14</v>
      </c>
      <c r="CW1" s="65">
        <f t="shared" ref="CW1" si="47">CV1+1</f>
        <v>15</v>
      </c>
    </row>
    <row r="2" spans="1:101" x14ac:dyDescent="0.25">
      <c r="A2" s="65">
        <v>0</v>
      </c>
      <c r="B2" s="239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3"/>
      <c r="S2" s="239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3"/>
      <c r="AI2" s="239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AY2" s="65">
        <v>0</v>
      </c>
      <c r="AZ2" s="260"/>
      <c r="BA2" s="261" t="s">
        <v>242</v>
      </c>
      <c r="BB2" s="296"/>
      <c r="BC2" s="261"/>
      <c r="BD2" s="261"/>
      <c r="BE2" s="261"/>
      <c r="BF2" s="261"/>
      <c r="BG2" s="283"/>
      <c r="BH2" s="261"/>
      <c r="BI2" s="261"/>
      <c r="BJ2" s="261"/>
      <c r="BK2" s="261"/>
      <c r="BL2" s="261"/>
      <c r="BM2" s="296"/>
      <c r="BN2" s="261"/>
      <c r="BO2" s="262"/>
      <c r="BQ2" s="65">
        <v>0</v>
      </c>
      <c r="BR2" s="260"/>
      <c r="BS2" s="261"/>
      <c r="BT2" s="261"/>
      <c r="BU2" s="261"/>
      <c r="BV2" s="261"/>
      <c r="BW2" s="261"/>
      <c r="BX2" s="261"/>
      <c r="BY2" s="261"/>
      <c r="BZ2" s="261"/>
      <c r="CA2" s="261"/>
      <c r="CB2" s="261"/>
      <c r="CC2" s="261"/>
      <c r="CD2" s="261"/>
      <c r="CE2" s="261"/>
      <c r="CF2" s="261"/>
      <c r="CG2" s="262"/>
      <c r="CH2" s="263" t="s">
        <v>244</v>
      </c>
      <c r="CI2" s="239"/>
      <c r="CJ2" s="261"/>
      <c r="CK2" s="261"/>
      <c r="CL2" s="261"/>
      <c r="CM2" s="261"/>
      <c r="CN2" s="261"/>
      <c r="CO2" s="261"/>
      <c r="CP2" s="261"/>
      <c r="CQ2" s="261"/>
      <c r="CR2" s="261"/>
      <c r="CS2" s="261"/>
      <c r="CT2" s="261"/>
      <c r="CU2" s="261"/>
      <c r="CV2" s="261"/>
      <c r="CW2" s="262"/>
    </row>
    <row r="3" spans="1:101" x14ac:dyDescent="0.25">
      <c r="A3" s="65">
        <f>A2+1</f>
        <v>1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/>
      <c r="S3" s="239" t="s">
        <v>248</v>
      </c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  <c r="AY3" s="65">
        <f>AY2+1</f>
        <v>1</v>
      </c>
      <c r="AZ3" s="263"/>
      <c r="BA3" s="239" t="s">
        <v>248</v>
      </c>
      <c r="BB3" s="275"/>
      <c r="BC3" s="239"/>
      <c r="BD3" s="239"/>
      <c r="BE3" s="239"/>
      <c r="BF3" s="239"/>
      <c r="BG3" s="285"/>
      <c r="BH3" s="239"/>
      <c r="BI3" s="239"/>
      <c r="BJ3" s="239"/>
      <c r="BK3" s="239"/>
      <c r="BL3" s="239"/>
      <c r="BM3" s="275"/>
      <c r="BN3" s="239"/>
      <c r="BO3" s="264"/>
      <c r="BQ3" s="65">
        <f>BQ2+1</f>
        <v>1</v>
      </c>
      <c r="BR3" s="263" t="s">
        <v>246</v>
      </c>
      <c r="BS3" s="239" t="s">
        <v>248</v>
      </c>
      <c r="BT3" s="239"/>
      <c r="BU3" s="239"/>
      <c r="BV3" s="239"/>
      <c r="BW3" s="239"/>
      <c r="BX3" s="239"/>
      <c r="BY3" s="239"/>
      <c r="BZ3" s="239"/>
      <c r="CA3" s="239"/>
      <c r="CB3" s="239"/>
      <c r="CC3" s="239"/>
      <c r="CD3" s="239"/>
      <c r="CE3" s="239"/>
      <c r="CF3" s="239"/>
      <c r="CG3" s="264"/>
      <c r="CH3" s="263"/>
      <c r="CI3" s="239" t="s">
        <v>248</v>
      </c>
      <c r="CJ3" s="239"/>
      <c r="CK3" s="239"/>
      <c r="CL3" s="239"/>
      <c r="CM3" s="239"/>
      <c r="CN3" s="239"/>
      <c r="CO3" s="239"/>
      <c r="CP3" s="239"/>
      <c r="CQ3" s="239"/>
      <c r="CR3" s="239"/>
      <c r="CS3" s="239"/>
      <c r="CT3" s="239"/>
      <c r="CU3" s="239"/>
      <c r="CV3" s="239"/>
      <c r="CW3" s="264"/>
    </row>
    <row r="4" spans="1:101" x14ac:dyDescent="0.25">
      <c r="A4" s="65">
        <f t="shared" ref="A4:A17" si="48">A3+1</f>
        <v>2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263"/>
      <c r="S4" s="239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64"/>
      <c r="AY4" s="65">
        <f t="shared" ref="AY4:AY17" si="49">AY3+1</f>
        <v>2</v>
      </c>
      <c r="AZ4" s="263"/>
      <c r="BA4" s="239"/>
      <c r="BB4" s="275"/>
      <c r="BC4" s="239"/>
      <c r="BD4" s="239"/>
      <c r="BE4" s="239"/>
      <c r="BF4" s="239"/>
      <c r="BG4" s="285"/>
      <c r="BH4" s="239"/>
      <c r="BI4" s="239"/>
      <c r="BJ4" s="239"/>
      <c r="BK4" s="239"/>
      <c r="BL4" s="239"/>
      <c r="BM4" s="275"/>
      <c r="BN4" s="239"/>
      <c r="BO4" s="264"/>
      <c r="BQ4" s="65">
        <f t="shared" ref="BQ4:BQ17" si="50">BQ3+1</f>
        <v>2</v>
      </c>
      <c r="BR4" s="263"/>
      <c r="BS4" s="239"/>
      <c r="BT4" s="275"/>
      <c r="BU4" s="275"/>
      <c r="BV4" s="275"/>
      <c r="BW4" s="275"/>
      <c r="BX4" s="275"/>
      <c r="BY4" s="275"/>
      <c r="BZ4" s="275"/>
      <c r="CA4" s="275"/>
      <c r="CB4" s="275"/>
      <c r="CC4" s="275"/>
      <c r="CD4" s="275"/>
      <c r="CE4" s="275"/>
      <c r="CF4" s="275"/>
      <c r="CG4" s="292"/>
      <c r="CH4" s="291"/>
      <c r="CI4" s="275"/>
      <c r="CJ4" s="275"/>
      <c r="CK4" s="275"/>
      <c r="CL4" s="275"/>
      <c r="CM4" s="275"/>
      <c r="CN4" s="275"/>
      <c r="CO4" s="275"/>
      <c r="CP4" s="275"/>
      <c r="CQ4" s="275"/>
      <c r="CR4" s="275"/>
      <c r="CS4" s="275"/>
      <c r="CT4" s="275"/>
      <c r="CU4" s="275"/>
      <c r="CV4" s="239"/>
      <c r="CW4" s="264"/>
    </row>
    <row r="5" spans="1:101" x14ac:dyDescent="0.25">
      <c r="A5" s="65">
        <f t="shared" si="48"/>
        <v>3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34"/>
      <c r="S5" s="34"/>
      <c r="T5" s="431"/>
      <c r="U5" s="34"/>
      <c r="V5" s="239"/>
      <c r="W5" s="239"/>
      <c r="X5" s="239"/>
      <c r="Y5" s="285"/>
      <c r="Z5" s="239"/>
      <c r="AA5" s="239"/>
      <c r="AB5" s="239"/>
      <c r="AC5" s="239"/>
      <c r="AD5" s="34"/>
      <c r="AE5" s="431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64"/>
      <c r="AY5" s="65">
        <f t="shared" si="49"/>
        <v>3</v>
      </c>
      <c r="AZ5" s="263"/>
      <c r="BA5" s="239"/>
      <c r="BB5" s="275"/>
      <c r="BC5" s="239"/>
      <c r="BD5" s="239"/>
      <c r="BE5" s="239"/>
      <c r="BF5" s="239"/>
      <c r="BG5" s="285"/>
      <c r="BH5" s="239"/>
      <c r="BI5" s="239"/>
      <c r="BJ5" s="239"/>
      <c r="BK5" s="239"/>
      <c r="BL5" s="239"/>
      <c r="BM5" s="275"/>
      <c r="BN5" s="239"/>
      <c r="BO5" s="264"/>
      <c r="BQ5" s="65">
        <f t="shared" si="50"/>
        <v>3</v>
      </c>
      <c r="BR5" s="263"/>
      <c r="BS5" s="239"/>
      <c r="BT5" s="275"/>
      <c r="BU5" s="239"/>
      <c r="BV5" s="239"/>
      <c r="BW5" s="239"/>
      <c r="BX5" s="239"/>
      <c r="BY5" s="239"/>
      <c r="BZ5" s="239"/>
      <c r="CA5" s="239"/>
      <c r="CB5" s="239"/>
      <c r="CC5" s="285"/>
      <c r="CD5" s="239"/>
      <c r="CE5" s="239"/>
      <c r="CF5" s="239"/>
      <c r="CG5" s="264"/>
      <c r="CH5" s="34"/>
      <c r="CI5" s="34"/>
      <c r="CJ5" s="34"/>
      <c r="CK5" s="34"/>
      <c r="CL5" s="285"/>
      <c r="CM5" s="239"/>
      <c r="CN5" s="239"/>
      <c r="CO5" s="239"/>
      <c r="CP5" s="239"/>
      <c r="CQ5" s="239"/>
      <c r="CR5" s="239"/>
      <c r="CS5" s="239"/>
      <c r="CT5" s="34"/>
      <c r="CU5" s="431"/>
      <c r="CV5" s="239"/>
      <c r="CW5" s="264"/>
    </row>
    <row r="6" spans="1:101" x14ac:dyDescent="0.25">
      <c r="A6" s="65">
        <f t="shared" si="48"/>
        <v>4</v>
      </c>
      <c r="B6" s="263"/>
      <c r="C6" s="239"/>
      <c r="D6" s="239"/>
      <c r="E6" s="239"/>
      <c r="F6" s="239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R6" s="34"/>
      <c r="S6" s="34"/>
      <c r="T6" s="431"/>
      <c r="U6" s="34"/>
      <c r="V6" s="239"/>
      <c r="W6" s="17"/>
      <c r="X6" s="17"/>
      <c r="Y6" s="157"/>
      <c r="Z6" s="17"/>
      <c r="AA6" s="17"/>
      <c r="AB6" s="17"/>
      <c r="AC6" s="239"/>
      <c r="AD6" s="34"/>
      <c r="AE6" s="431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39"/>
      <c r="AV6" s="239"/>
      <c r="AW6" s="264"/>
      <c r="AY6" s="65">
        <f t="shared" si="49"/>
        <v>4</v>
      </c>
      <c r="AZ6" s="263"/>
      <c r="BA6" s="239"/>
      <c r="BB6" s="275"/>
      <c r="BC6" s="285"/>
      <c r="BD6" s="285"/>
      <c r="BE6" s="214"/>
      <c r="BF6" s="157"/>
      <c r="BG6" s="157"/>
      <c r="BH6" s="157"/>
      <c r="BI6" s="157"/>
      <c r="BJ6" s="214"/>
      <c r="BK6" s="285"/>
      <c r="BL6" s="285"/>
      <c r="BM6" s="275"/>
      <c r="BN6" s="239"/>
      <c r="BO6" s="264"/>
      <c r="BQ6" s="65">
        <f t="shared" si="50"/>
        <v>4</v>
      </c>
      <c r="BR6" s="263"/>
      <c r="BS6" s="239"/>
      <c r="BT6" s="275"/>
      <c r="BU6" s="239"/>
      <c r="BV6" s="239"/>
      <c r="BW6" s="17"/>
      <c r="BX6" s="17"/>
      <c r="BY6" s="17"/>
      <c r="BZ6" s="17"/>
      <c r="CA6" s="17"/>
      <c r="CB6" s="17"/>
      <c r="CC6" s="285"/>
      <c r="CD6" s="239"/>
      <c r="CE6" s="239"/>
      <c r="CF6" s="239"/>
      <c r="CG6" s="264"/>
      <c r="CH6" s="34"/>
      <c r="CI6" s="34"/>
      <c r="CJ6" s="34"/>
      <c r="CK6" s="34"/>
      <c r="CL6" s="285"/>
      <c r="CM6" s="17"/>
      <c r="CN6" s="17"/>
      <c r="CO6" s="17"/>
      <c r="CP6" s="17"/>
      <c r="CQ6" s="17"/>
      <c r="CR6" s="17"/>
      <c r="CS6" s="239"/>
      <c r="CT6" s="34"/>
      <c r="CU6" s="431"/>
      <c r="CV6" s="239"/>
      <c r="CW6" s="264"/>
    </row>
    <row r="7" spans="1:101" x14ac:dyDescent="0.25">
      <c r="A7" s="65">
        <f t="shared" si="48"/>
        <v>5</v>
      </c>
      <c r="B7" s="263"/>
      <c r="C7" s="239"/>
      <c r="D7" s="239"/>
      <c r="E7" s="239"/>
      <c r="F7" s="239"/>
      <c r="G7" s="17"/>
      <c r="H7" s="17"/>
      <c r="I7" s="239"/>
      <c r="J7" s="17"/>
      <c r="K7" s="17"/>
      <c r="L7" s="17"/>
      <c r="M7" s="239"/>
      <c r="N7" s="239"/>
      <c r="O7" s="239"/>
      <c r="P7" s="239"/>
      <c r="Q7" s="264"/>
      <c r="R7" s="34"/>
      <c r="S7" s="239"/>
      <c r="T7" s="431"/>
      <c r="U7" s="34"/>
      <c r="V7" s="239"/>
      <c r="W7" s="17"/>
      <c r="X7" s="17"/>
      <c r="Y7" s="285"/>
      <c r="Z7" s="17"/>
      <c r="AA7" s="17"/>
      <c r="AB7" s="17"/>
      <c r="AC7" s="239"/>
      <c r="AD7" s="34"/>
      <c r="AE7" s="431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39"/>
      <c r="AV7" s="239"/>
      <c r="AW7" s="264"/>
      <c r="AY7" s="65">
        <f t="shared" si="49"/>
        <v>5</v>
      </c>
      <c r="AZ7" s="263"/>
      <c r="BA7" s="239"/>
      <c r="BB7" s="275"/>
      <c r="BC7" s="239"/>
      <c r="BD7" s="239"/>
      <c r="BE7" s="17"/>
      <c r="BF7" s="17"/>
      <c r="BG7" s="239"/>
      <c r="BH7" s="157"/>
      <c r="BI7" s="17"/>
      <c r="BJ7" s="17"/>
      <c r="BK7" s="239"/>
      <c r="BL7" s="239"/>
      <c r="BM7" s="275"/>
      <c r="BN7" s="239"/>
      <c r="BO7" s="264"/>
      <c r="BQ7" s="65">
        <f t="shared" si="50"/>
        <v>5</v>
      </c>
      <c r="BR7" s="263"/>
      <c r="BS7" s="239"/>
      <c r="BT7" s="275"/>
      <c r="BU7" s="239"/>
      <c r="BV7" s="239"/>
      <c r="BW7" s="17"/>
      <c r="BX7" s="17"/>
      <c r="BY7" s="239"/>
      <c r="BZ7" s="17"/>
      <c r="CA7" s="17"/>
      <c r="CB7" s="17"/>
      <c r="CC7" s="285"/>
      <c r="CD7" s="239"/>
      <c r="CE7" s="239"/>
      <c r="CF7" s="239"/>
      <c r="CG7" s="264"/>
      <c r="CH7" s="34"/>
      <c r="CI7" s="239"/>
      <c r="CJ7" s="34"/>
      <c r="CK7" s="34"/>
      <c r="CL7" s="290"/>
      <c r="CM7" s="17"/>
      <c r="CN7" s="17"/>
      <c r="CO7" s="239"/>
      <c r="CP7" s="17"/>
      <c r="CQ7" s="17"/>
      <c r="CR7" s="17"/>
      <c r="CS7" s="239"/>
      <c r="CT7" s="34"/>
      <c r="CU7" s="431"/>
      <c r="CV7" s="239"/>
      <c r="CW7" s="264"/>
    </row>
    <row r="8" spans="1:101" x14ac:dyDescent="0.25">
      <c r="A8" s="65">
        <f t="shared" si="48"/>
        <v>6</v>
      </c>
      <c r="B8" s="263"/>
      <c r="C8" s="239"/>
      <c r="D8" s="239"/>
      <c r="E8" s="239"/>
      <c r="F8" s="239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R8" s="263"/>
      <c r="S8" s="239"/>
      <c r="T8" s="431"/>
      <c r="U8" s="34"/>
      <c r="V8" s="239"/>
      <c r="W8" s="17"/>
      <c r="X8" s="17"/>
      <c r="Y8" s="157"/>
      <c r="Z8" s="17"/>
      <c r="AA8" s="17"/>
      <c r="AB8" s="17"/>
      <c r="AC8" s="239"/>
      <c r="AD8" s="34"/>
      <c r="AE8" s="431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39"/>
      <c r="AV8" s="239"/>
      <c r="AW8" s="264"/>
      <c r="AY8" s="65">
        <f t="shared" si="49"/>
        <v>6</v>
      </c>
      <c r="AZ8" s="263"/>
      <c r="BA8" s="239"/>
      <c r="BB8" s="275"/>
      <c r="BC8" s="239"/>
      <c r="BD8" s="239"/>
      <c r="BE8" s="17"/>
      <c r="BF8" s="17"/>
      <c r="BG8" s="17"/>
      <c r="BH8" s="157"/>
      <c r="BI8" s="17"/>
      <c r="BJ8" s="17"/>
      <c r="BK8" s="239"/>
      <c r="BL8" s="239"/>
      <c r="BM8" s="275"/>
      <c r="BN8" s="239"/>
      <c r="BO8" s="264"/>
      <c r="BQ8" s="65">
        <f t="shared" si="50"/>
        <v>6</v>
      </c>
      <c r="BR8" s="263"/>
      <c r="BS8" s="239"/>
      <c r="BT8" s="275"/>
      <c r="BU8" s="239"/>
      <c r="BV8" s="239"/>
      <c r="BW8" s="17"/>
      <c r="BX8" s="17"/>
      <c r="BY8" s="17"/>
      <c r="BZ8" s="17"/>
      <c r="CA8" s="17"/>
      <c r="CB8" s="17"/>
      <c r="CC8" s="290"/>
      <c r="CD8" s="239"/>
      <c r="CE8" s="239"/>
      <c r="CF8" s="239"/>
      <c r="CG8" s="264"/>
      <c r="CH8" s="263"/>
      <c r="CI8" s="239"/>
      <c r="CJ8" s="34"/>
      <c r="CK8" s="34"/>
      <c r="CL8" s="285"/>
      <c r="CM8" s="17"/>
      <c r="CN8" s="17"/>
      <c r="CO8" s="17"/>
      <c r="CP8" s="17"/>
      <c r="CQ8" s="17"/>
      <c r="CR8" s="17"/>
      <c r="CS8" s="239"/>
      <c r="CT8" s="34"/>
      <c r="CU8" s="431"/>
      <c r="CV8" s="239"/>
      <c r="CW8" s="264"/>
    </row>
    <row r="9" spans="1:101" x14ac:dyDescent="0.25">
      <c r="A9" s="65">
        <f t="shared" si="48"/>
        <v>7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431"/>
      <c r="U9" s="34"/>
      <c r="V9" s="17"/>
      <c r="W9" s="17"/>
      <c r="X9" s="17"/>
      <c r="Y9" s="157"/>
      <c r="Z9" s="17"/>
      <c r="AA9" s="17"/>
      <c r="AB9" s="17"/>
      <c r="AC9" s="17"/>
      <c r="AD9" s="34"/>
      <c r="AE9" s="431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AY9" s="65">
        <f t="shared" si="49"/>
        <v>7</v>
      </c>
      <c r="AZ9" s="16"/>
      <c r="BA9" s="17"/>
      <c r="BB9" s="123"/>
      <c r="BC9" s="17"/>
      <c r="BD9" s="17"/>
      <c r="BE9" s="17"/>
      <c r="BF9" s="17"/>
      <c r="BG9" s="17"/>
      <c r="BH9" s="157"/>
      <c r="BI9" s="17"/>
      <c r="BJ9" s="17"/>
      <c r="BK9" s="17"/>
      <c r="BL9" s="17"/>
      <c r="BM9" s="123"/>
      <c r="BN9" s="17"/>
      <c r="BO9" s="26"/>
      <c r="BQ9" s="65">
        <f t="shared" si="50"/>
        <v>7</v>
      </c>
      <c r="BR9" s="16"/>
      <c r="BS9" s="17"/>
      <c r="BT9" s="123"/>
      <c r="BU9" s="17"/>
      <c r="BV9" s="17"/>
      <c r="BW9" s="17"/>
      <c r="BX9" s="17"/>
      <c r="BY9" s="17"/>
      <c r="BZ9" s="17"/>
      <c r="CA9" s="17"/>
      <c r="CB9" s="17"/>
      <c r="CC9" s="157"/>
      <c r="CD9" s="17"/>
      <c r="CE9" s="17"/>
      <c r="CF9" s="17"/>
      <c r="CG9" s="26"/>
      <c r="CH9" s="156"/>
      <c r="CI9" s="157"/>
      <c r="CJ9" s="432"/>
      <c r="CK9" s="152"/>
      <c r="CL9" s="157"/>
      <c r="CM9" s="157"/>
      <c r="CN9" s="214"/>
      <c r="CO9" s="157"/>
      <c r="CP9" s="17"/>
      <c r="CQ9" s="17"/>
      <c r="CR9" s="17"/>
      <c r="CS9" s="17"/>
      <c r="CT9" s="34"/>
      <c r="CU9" s="431"/>
      <c r="CV9" s="17"/>
      <c r="CW9" s="26"/>
    </row>
    <row r="10" spans="1:101" x14ac:dyDescent="0.25">
      <c r="A10" s="65">
        <f t="shared" si="48"/>
        <v>8</v>
      </c>
      <c r="B10" s="263"/>
      <c r="C10" s="239"/>
      <c r="D10" s="239"/>
      <c r="E10" s="239"/>
      <c r="F10" s="239"/>
      <c r="G10" s="17"/>
      <c r="H10" s="17"/>
      <c r="I10" s="17"/>
      <c r="J10" s="17"/>
      <c r="K10" s="17"/>
      <c r="L10" s="17"/>
      <c r="M10" s="239"/>
      <c r="N10" s="239"/>
      <c r="O10" s="239"/>
      <c r="P10" s="239"/>
      <c r="Q10" s="264"/>
      <c r="R10" s="263"/>
      <c r="S10" s="239"/>
      <c r="T10" s="431"/>
      <c r="U10" s="34"/>
      <c r="V10" s="239"/>
      <c r="W10" s="17"/>
      <c r="X10" s="17"/>
      <c r="Y10" s="157"/>
      <c r="Z10" s="17"/>
      <c r="AA10" s="17"/>
      <c r="AB10" s="17"/>
      <c r="AC10" s="239"/>
      <c r="AD10" s="34"/>
      <c r="AE10" s="431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39"/>
      <c r="AV10" s="239"/>
      <c r="AW10" s="264"/>
      <c r="AY10" s="65">
        <f t="shared" si="49"/>
        <v>8</v>
      </c>
      <c r="AZ10" s="263"/>
      <c r="BA10" s="239"/>
      <c r="BB10" s="275"/>
      <c r="BC10" s="239"/>
      <c r="BD10" s="239"/>
      <c r="BE10" s="17"/>
      <c r="BF10" s="17"/>
      <c r="BG10" s="17"/>
      <c r="BH10" s="157"/>
      <c r="BI10" s="17"/>
      <c r="BJ10" s="17"/>
      <c r="BK10" s="239"/>
      <c r="BL10" s="239"/>
      <c r="BM10" s="275"/>
      <c r="BN10" s="239"/>
      <c r="BO10" s="264"/>
      <c r="BQ10" s="65">
        <f t="shared" si="50"/>
        <v>8</v>
      </c>
      <c r="BR10" s="263"/>
      <c r="BS10" s="239"/>
      <c r="BT10" s="275"/>
      <c r="BU10" s="239"/>
      <c r="BV10" s="239"/>
      <c r="BW10" s="17"/>
      <c r="BX10" s="17"/>
      <c r="BY10" s="157"/>
      <c r="BZ10" s="157"/>
      <c r="CA10" s="214"/>
      <c r="CB10" s="157"/>
      <c r="CC10" s="285"/>
      <c r="CD10" s="285"/>
      <c r="CE10" s="290"/>
      <c r="CF10" s="285"/>
      <c r="CG10" s="282"/>
      <c r="CH10" s="263"/>
      <c r="CI10" s="239"/>
      <c r="CJ10" s="34"/>
      <c r="CK10" s="34"/>
      <c r="CL10" s="239"/>
      <c r="CM10" s="17"/>
      <c r="CN10" s="17"/>
      <c r="CO10" s="157"/>
      <c r="CP10" s="17"/>
      <c r="CQ10" s="17"/>
      <c r="CR10" s="17"/>
      <c r="CS10" s="239"/>
      <c r="CT10" s="34"/>
      <c r="CU10" s="431"/>
      <c r="CV10" s="239"/>
      <c r="CW10" s="264"/>
    </row>
    <row r="11" spans="1:101" x14ac:dyDescent="0.25">
      <c r="A11" s="65">
        <f t="shared" si="48"/>
        <v>9</v>
      </c>
      <c r="B11" s="263"/>
      <c r="C11" s="239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39"/>
      <c r="Q11" s="264"/>
      <c r="R11" s="263"/>
      <c r="S11" s="239"/>
      <c r="T11" s="431"/>
      <c r="U11" s="34"/>
      <c r="V11" s="17"/>
      <c r="W11" s="17"/>
      <c r="X11" s="17"/>
      <c r="Y11" s="157"/>
      <c r="Z11" s="17"/>
      <c r="AA11" s="17"/>
      <c r="AB11" s="17"/>
      <c r="AC11" s="17"/>
      <c r="AD11" s="34"/>
      <c r="AE11" s="431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9"/>
      <c r="AW11" s="264"/>
      <c r="AY11" s="65">
        <f t="shared" si="49"/>
        <v>9</v>
      </c>
      <c r="AZ11" s="263"/>
      <c r="BA11" s="239"/>
      <c r="BB11" s="123"/>
      <c r="BC11" s="17"/>
      <c r="BD11" s="17"/>
      <c r="BE11" s="17"/>
      <c r="BF11" s="17"/>
      <c r="BG11" s="17"/>
      <c r="BH11" s="157"/>
      <c r="BI11" s="17"/>
      <c r="BJ11" s="17"/>
      <c r="BK11" s="17"/>
      <c r="BL11" s="17"/>
      <c r="BM11" s="123"/>
      <c r="BN11" s="239"/>
      <c r="BO11" s="264"/>
      <c r="BQ11" s="65">
        <f t="shared" si="50"/>
        <v>9</v>
      </c>
      <c r="BR11" s="263"/>
      <c r="BS11" s="239"/>
      <c r="BT11" s="123"/>
      <c r="BU11" s="17"/>
      <c r="BV11" s="17"/>
      <c r="BW11" s="17"/>
      <c r="BX11" s="17"/>
      <c r="BY11" s="214"/>
      <c r="BZ11" s="17"/>
      <c r="CA11" s="17"/>
      <c r="CB11" s="17"/>
      <c r="CC11" s="17"/>
      <c r="CD11" s="17"/>
      <c r="CE11" s="17"/>
      <c r="CF11" s="239"/>
      <c r="CG11" s="264"/>
      <c r="CH11" s="263"/>
      <c r="CI11" s="239"/>
      <c r="CJ11" s="34"/>
      <c r="CK11" s="34"/>
      <c r="CL11" s="17"/>
      <c r="CM11" s="17"/>
      <c r="CN11" s="17"/>
      <c r="CO11" s="214"/>
      <c r="CP11" s="17"/>
      <c r="CQ11" s="17"/>
      <c r="CR11" s="17"/>
      <c r="CS11" s="17"/>
      <c r="CT11" s="34"/>
      <c r="CU11" s="431"/>
      <c r="CV11" s="239"/>
      <c r="CW11" s="264"/>
    </row>
    <row r="12" spans="1:101" x14ac:dyDescent="0.25">
      <c r="A12" s="65">
        <f t="shared" si="48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263"/>
      <c r="S12" s="239"/>
      <c r="T12" s="431"/>
      <c r="U12" s="34"/>
      <c r="V12" s="239"/>
      <c r="W12" s="239"/>
      <c r="X12" s="239"/>
      <c r="Y12" s="285"/>
      <c r="Z12" s="239"/>
      <c r="AA12" s="239"/>
      <c r="AB12" s="239"/>
      <c r="AC12" s="239"/>
      <c r="AD12" s="34"/>
      <c r="AE12" s="431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64"/>
      <c r="AY12" s="65">
        <f t="shared" si="49"/>
        <v>10</v>
      </c>
      <c r="AZ12" s="263"/>
      <c r="BA12" s="239"/>
      <c r="BB12" s="275"/>
      <c r="BC12" s="239"/>
      <c r="BD12" s="239"/>
      <c r="BE12" s="239"/>
      <c r="BF12" s="239"/>
      <c r="BG12" s="239"/>
      <c r="BH12" s="285"/>
      <c r="BI12" s="239"/>
      <c r="BJ12" s="239"/>
      <c r="BK12" s="239"/>
      <c r="BL12" s="239"/>
      <c r="BM12" s="275"/>
      <c r="BN12" s="239"/>
      <c r="BO12" s="264"/>
      <c r="BQ12" s="65">
        <f t="shared" si="50"/>
        <v>10</v>
      </c>
      <c r="BR12" s="263"/>
      <c r="BS12" s="239"/>
      <c r="BT12" s="275"/>
      <c r="BU12" s="239"/>
      <c r="BV12" s="239"/>
      <c r="BW12" s="239"/>
      <c r="BX12" s="239"/>
      <c r="BY12" s="285"/>
      <c r="BZ12" s="239"/>
      <c r="CA12" s="239"/>
      <c r="CB12" s="239"/>
      <c r="CC12" s="239"/>
      <c r="CD12" s="239"/>
      <c r="CE12" s="239"/>
      <c r="CF12" s="239"/>
      <c r="CG12" s="264"/>
      <c r="CH12" s="263"/>
      <c r="CI12" s="239"/>
      <c r="CJ12" s="34"/>
      <c r="CK12" s="34"/>
      <c r="CL12" s="239"/>
      <c r="CM12" s="239"/>
      <c r="CN12" s="239"/>
      <c r="CO12" s="285"/>
      <c r="CP12" s="239"/>
      <c r="CQ12" s="239"/>
      <c r="CR12" s="239"/>
      <c r="CS12" s="239"/>
      <c r="CT12" s="34"/>
      <c r="CU12" s="431"/>
      <c r="CV12" s="239"/>
      <c r="CW12" s="264"/>
    </row>
    <row r="13" spans="1:101" x14ac:dyDescent="0.25">
      <c r="A13" s="65">
        <f t="shared" si="48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R13" s="263"/>
      <c r="S13" s="239"/>
      <c r="T13" s="431"/>
      <c r="U13" s="34"/>
      <c r="V13" s="239"/>
      <c r="W13" s="239"/>
      <c r="X13" s="239"/>
      <c r="Y13" s="290"/>
      <c r="Z13" s="239"/>
      <c r="AA13" s="239"/>
      <c r="AB13" s="239"/>
      <c r="AC13" s="239"/>
      <c r="AD13" s="34"/>
      <c r="AE13" s="431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64"/>
      <c r="AY13" s="65">
        <f t="shared" si="49"/>
        <v>11</v>
      </c>
      <c r="AZ13" s="263"/>
      <c r="BA13" s="239"/>
      <c r="BB13" s="275"/>
      <c r="BC13" s="285"/>
      <c r="BD13" s="285"/>
      <c r="BE13" s="285"/>
      <c r="BF13" s="290"/>
      <c r="BG13" s="285"/>
      <c r="BH13" s="285"/>
      <c r="BI13" s="285"/>
      <c r="BJ13" s="290"/>
      <c r="BK13" s="285"/>
      <c r="BL13" s="285"/>
      <c r="BM13" s="275"/>
      <c r="BN13" s="239"/>
      <c r="BO13" s="264"/>
      <c r="BQ13" s="65">
        <f t="shared" si="50"/>
        <v>11</v>
      </c>
      <c r="BR13" s="263"/>
      <c r="BS13" s="239"/>
      <c r="BT13" s="275"/>
      <c r="BU13" s="285"/>
      <c r="BV13" s="285"/>
      <c r="BW13" s="290"/>
      <c r="BX13" s="285"/>
      <c r="BY13" s="285"/>
      <c r="BZ13" s="239"/>
      <c r="CA13" s="239"/>
      <c r="CB13" s="239"/>
      <c r="CC13" s="239"/>
      <c r="CD13" s="239"/>
      <c r="CE13" s="239"/>
      <c r="CF13" s="239"/>
      <c r="CG13" s="264"/>
      <c r="CH13" s="263"/>
      <c r="CI13" s="239"/>
      <c r="CJ13" s="34"/>
      <c r="CK13" s="34"/>
      <c r="CL13" s="239"/>
      <c r="CM13" s="239"/>
      <c r="CN13" s="239"/>
      <c r="CO13" s="285"/>
      <c r="CP13" s="285"/>
      <c r="CQ13" s="290"/>
      <c r="CR13" s="285"/>
      <c r="CS13" s="285"/>
      <c r="CT13" s="152"/>
      <c r="CU13" s="431"/>
      <c r="CV13" s="239"/>
      <c r="CW13" s="264"/>
    </row>
    <row r="14" spans="1:101" x14ac:dyDescent="0.25">
      <c r="A14" s="65">
        <f t="shared" si="48"/>
        <v>12</v>
      </c>
      <c r="B14" s="263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263"/>
      <c r="S14" s="239"/>
      <c r="T14" s="431"/>
      <c r="U14" s="34"/>
      <c r="V14" s="239"/>
      <c r="W14" s="239"/>
      <c r="X14" s="239"/>
      <c r="Y14" s="285"/>
      <c r="Z14" s="239"/>
      <c r="AA14" s="239"/>
      <c r="AB14" s="239"/>
      <c r="AC14" s="239"/>
      <c r="AD14" s="34"/>
      <c r="AE14" s="431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64"/>
      <c r="AY14" s="65">
        <f t="shared" si="49"/>
        <v>12</v>
      </c>
      <c r="AZ14" s="263"/>
      <c r="BA14" s="239"/>
      <c r="BB14" s="275"/>
      <c r="BC14" s="239"/>
      <c r="BD14" s="239"/>
      <c r="BE14" s="239"/>
      <c r="BF14" s="239"/>
      <c r="BG14" s="239"/>
      <c r="BH14" s="285"/>
      <c r="BI14" s="239"/>
      <c r="BJ14" s="239"/>
      <c r="BK14" s="239"/>
      <c r="BL14" s="239"/>
      <c r="BM14" s="275"/>
      <c r="BN14" s="239"/>
      <c r="BO14" s="264"/>
      <c r="BQ14" s="65">
        <f t="shared" si="50"/>
        <v>12</v>
      </c>
      <c r="BR14" s="263"/>
      <c r="BS14" s="239"/>
      <c r="BT14" s="275"/>
      <c r="BU14" s="239"/>
      <c r="BV14" s="239"/>
      <c r="BW14" s="239"/>
      <c r="BX14" s="239"/>
      <c r="BY14" s="285"/>
      <c r="BZ14" s="239"/>
      <c r="CA14" s="239"/>
      <c r="CB14" s="239"/>
      <c r="CC14" s="239"/>
      <c r="CD14" s="239"/>
      <c r="CE14" s="239"/>
      <c r="CF14" s="239"/>
      <c r="CG14" s="264"/>
      <c r="CH14" s="263"/>
      <c r="CI14" s="239"/>
      <c r="CJ14" s="34"/>
      <c r="CK14" s="34"/>
      <c r="CL14" s="239"/>
      <c r="CM14" s="239"/>
      <c r="CN14" s="239"/>
      <c r="CO14" s="285"/>
      <c r="CP14" s="239"/>
      <c r="CQ14" s="239"/>
      <c r="CR14" s="239"/>
      <c r="CS14" s="239"/>
      <c r="CT14" s="34"/>
      <c r="CU14" s="431"/>
      <c r="CV14" s="239"/>
      <c r="CW14" s="264"/>
    </row>
    <row r="15" spans="1:101" x14ac:dyDescent="0.25">
      <c r="A15" s="65">
        <f t="shared" si="48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263"/>
      <c r="S15" s="239"/>
      <c r="T15" s="275"/>
      <c r="U15" s="285"/>
      <c r="V15" s="285"/>
      <c r="W15" s="290"/>
      <c r="X15" s="285"/>
      <c r="Y15" s="285"/>
      <c r="Z15" s="285"/>
      <c r="AA15" s="290"/>
      <c r="AB15" s="285"/>
      <c r="AC15" s="285"/>
      <c r="AD15" s="285"/>
      <c r="AE15" s="275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64"/>
      <c r="AY15" s="65">
        <f t="shared" si="49"/>
        <v>13</v>
      </c>
      <c r="AZ15" s="263"/>
      <c r="BA15" s="239"/>
      <c r="BB15" s="275"/>
      <c r="BC15" s="239"/>
      <c r="BD15" s="239"/>
      <c r="BE15" s="239"/>
      <c r="BF15" s="239"/>
      <c r="BG15" s="239"/>
      <c r="BH15" s="285"/>
      <c r="BI15" s="239"/>
      <c r="BJ15" s="239"/>
      <c r="BK15" s="239"/>
      <c r="BL15" s="239"/>
      <c r="BM15" s="275"/>
      <c r="BN15" s="239"/>
      <c r="BO15" s="264"/>
      <c r="BQ15" s="65">
        <f t="shared" si="50"/>
        <v>13</v>
      </c>
      <c r="BR15" s="263"/>
      <c r="BS15" s="239"/>
      <c r="BT15" s="275"/>
      <c r="BU15" s="239"/>
      <c r="BV15" s="239"/>
      <c r="BW15" s="239"/>
      <c r="BX15" s="239"/>
      <c r="BY15" s="290"/>
      <c r="BZ15" s="239"/>
      <c r="CA15" s="239"/>
      <c r="CB15" s="239"/>
      <c r="CC15" s="239"/>
      <c r="CD15" s="239"/>
      <c r="CE15" s="335"/>
      <c r="CF15" s="335"/>
      <c r="CG15" s="350"/>
      <c r="CH15" s="348"/>
      <c r="CI15" s="335"/>
      <c r="CJ15" s="335"/>
      <c r="CK15" s="239"/>
      <c r="CL15" s="239"/>
      <c r="CM15" s="239"/>
      <c r="CN15" s="239"/>
      <c r="CO15" s="290"/>
      <c r="CP15" s="239"/>
      <c r="CQ15" s="239"/>
      <c r="CR15" s="239"/>
      <c r="CS15" s="239"/>
      <c r="CT15" s="239"/>
      <c r="CU15" s="275"/>
      <c r="CV15" s="239"/>
      <c r="CW15" s="264"/>
    </row>
    <row r="16" spans="1:101" x14ac:dyDescent="0.25">
      <c r="A16" s="65">
        <f t="shared" si="48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6"/>
      <c r="S16" s="17"/>
      <c r="T16" s="275"/>
      <c r="U16" s="239"/>
      <c r="V16" s="239"/>
      <c r="W16" s="17"/>
      <c r="X16" s="17"/>
      <c r="Y16" s="157"/>
      <c r="Z16" s="17"/>
      <c r="AA16" s="17"/>
      <c r="AB16" s="17"/>
      <c r="AC16" s="239"/>
      <c r="AD16" s="239"/>
      <c r="AE16" s="275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17"/>
      <c r="AS16" s="239"/>
      <c r="AT16" s="239"/>
      <c r="AU16" s="239"/>
      <c r="AV16" s="17"/>
      <c r="AW16" s="26"/>
      <c r="AY16" s="65">
        <f t="shared" si="49"/>
        <v>14</v>
      </c>
      <c r="AZ16" s="16"/>
      <c r="BA16" s="17"/>
      <c r="BB16" s="275"/>
      <c r="BC16" s="239"/>
      <c r="BD16" s="239"/>
      <c r="BE16" s="17"/>
      <c r="BF16" s="17"/>
      <c r="BG16" s="17"/>
      <c r="BH16" s="157"/>
      <c r="BI16" s="17"/>
      <c r="BJ16" s="17"/>
      <c r="BK16" s="239"/>
      <c r="BL16" s="239"/>
      <c r="BM16" s="275"/>
      <c r="BN16" s="17"/>
      <c r="BO16" s="26"/>
      <c r="BQ16" s="65">
        <f t="shared" si="50"/>
        <v>14</v>
      </c>
      <c r="BR16" s="16"/>
      <c r="BS16" s="17"/>
      <c r="BT16" s="275"/>
      <c r="BU16" s="239"/>
      <c r="BV16" s="239"/>
      <c r="BW16" s="17"/>
      <c r="BX16" s="17"/>
      <c r="BY16" s="157"/>
      <c r="BZ16" s="17"/>
      <c r="CA16" s="17"/>
      <c r="CB16" s="17"/>
      <c r="CC16" s="239"/>
      <c r="CD16" s="239"/>
      <c r="CE16" s="335"/>
      <c r="CF16" s="334"/>
      <c r="CG16" s="434"/>
      <c r="CH16" s="436"/>
      <c r="CI16" s="334"/>
      <c r="CJ16" s="335"/>
      <c r="CK16" s="239"/>
      <c r="CL16" s="239"/>
      <c r="CM16" s="17"/>
      <c r="CN16" s="17"/>
      <c r="CO16" s="157"/>
      <c r="CP16" s="17"/>
      <c r="CQ16" s="17"/>
      <c r="CR16" s="17"/>
      <c r="CS16" s="239"/>
      <c r="CT16" s="239"/>
      <c r="CU16" s="275"/>
      <c r="CV16" s="17"/>
      <c r="CW16" s="26"/>
    </row>
    <row r="17" spans="1:101" x14ac:dyDescent="0.25">
      <c r="A17" s="65">
        <f t="shared" si="48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17"/>
      <c r="T17" s="124"/>
      <c r="U17" s="22"/>
      <c r="V17" s="22"/>
      <c r="W17" s="22"/>
      <c r="X17" s="22"/>
      <c r="Y17" s="162"/>
      <c r="Z17" s="22"/>
      <c r="AA17" s="22"/>
      <c r="AB17" s="22"/>
      <c r="AC17" s="22"/>
      <c r="AD17" s="22"/>
      <c r="AE17" s="124"/>
      <c r="AF17" s="22"/>
      <c r="AG17" s="33"/>
      <c r="AH17" s="32"/>
      <c r="AI17" s="17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AY17" s="65">
        <f t="shared" si="49"/>
        <v>15</v>
      </c>
      <c r="AZ17" s="32"/>
      <c r="BA17" s="22"/>
      <c r="BB17" s="124"/>
      <c r="BC17" s="22"/>
      <c r="BD17" s="22"/>
      <c r="BE17" s="22"/>
      <c r="BF17" s="22"/>
      <c r="BG17" s="22"/>
      <c r="BH17" s="162"/>
      <c r="BI17" s="22"/>
      <c r="BJ17" s="22"/>
      <c r="BK17" s="22"/>
      <c r="BL17" s="22"/>
      <c r="BM17" s="124"/>
      <c r="BN17" s="22"/>
      <c r="BO17" s="33"/>
      <c r="BQ17" s="65">
        <f t="shared" si="50"/>
        <v>15</v>
      </c>
      <c r="BR17" s="32"/>
      <c r="BS17" s="22"/>
      <c r="BT17" s="124"/>
      <c r="BU17" s="22"/>
      <c r="BV17" s="22"/>
      <c r="BW17" s="22"/>
      <c r="BX17" s="22"/>
      <c r="BY17" s="162"/>
      <c r="BZ17" s="22"/>
      <c r="CA17" s="22"/>
      <c r="CB17" s="22"/>
      <c r="CC17" s="22"/>
      <c r="CD17" s="22"/>
      <c r="CE17" s="349"/>
      <c r="CF17" s="349"/>
      <c r="CG17" s="435"/>
      <c r="CH17" s="437"/>
      <c r="CI17" s="334"/>
      <c r="CJ17" s="349"/>
      <c r="CK17" s="22"/>
      <c r="CL17" s="22"/>
      <c r="CM17" s="22"/>
      <c r="CN17" s="22"/>
      <c r="CO17" s="162"/>
      <c r="CP17" s="22"/>
      <c r="CQ17" s="22"/>
      <c r="CR17" s="22"/>
      <c r="CS17" s="22"/>
      <c r="CT17" s="22"/>
      <c r="CU17" s="124"/>
      <c r="CV17" s="22"/>
      <c r="CW17" s="33"/>
    </row>
    <row r="18" spans="1:101" x14ac:dyDescent="0.25">
      <c r="A18" s="65">
        <v>0</v>
      </c>
      <c r="B18" s="261"/>
      <c r="C18" s="239"/>
      <c r="D18" s="261"/>
      <c r="E18" s="34"/>
      <c r="F18" s="34"/>
      <c r="G18" s="261"/>
      <c r="H18" s="261"/>
      <c r="I18" s="261"/>
      <c r="J18" s="261"/>
      <c r="K18" s="261"/>
      <c r="L18" s="261"/>
      <c r="M18" s="261"/>
      <c r="N18" s="261"/>
      <c r="O18" s="261"/>
      <c r="P18" s="261"/>
      <c r="Q18" s="262"/>
      <c r="R18" s="438" t="s">
        <v>244</v>
      </c>
      <c r="S18" s="351" t="s">
        <v>242</v>
      </c>
      <c r="T18" s="351"/>
      <c r="U18" s="261" t="s">
        <v>261</v>
      </c>
      <c r="V18" s="261" t="s">
        <v>260</v>
      </c>
      <c r="W18" s="261" t="s">
        <v>574</v>
      </c>
      <c r="X18" s="261" t="s">
        <v>673</v>
      </c>
      <c r="Y18" s="283" t="s">
        <v>262</v>
      </c>
      <c r="Z18" s="261"/>
      <c r="AA18" s="261" t="s">
        <v>388</v>
      </c>
      <c r="AB18" s="261" t="s">
        <v>672</v>
      </c>
      <c r="AC18" s="261" t="s">
        <v>365</v>
      </c>
      <c r="AD18" s="261" t="s">
        <v>260</v>
      </c>
      <c r="AE18" s="351"/>
      <c r="AF18" s="351"/>
      <c r="AG18" s="433"/>
      <c r="AH18" s="260" t="s">
        <v>244</v>
      </c>
      <c r="AI18" s="261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  <c r="BQ18" s="65">
        <v>0</v>
      </c>
      <c r="BR18" s="260"/>
      <c r="BS18" s="239" t="s">
        <v>242</v>
      </c>
      <c r="BT18" s="296"/>
      <c r="BU18" s="17"/>
      <c r="BV18" s="17"/>
      <c r="BW18" s="261"/>
      <c r="BX18" s="261"/>
      <c r="BY18" s="261"/>
      <c r="BZ18" s="283"/>
      <c r="CA18" s="261"/>
      <c r="CB18" s="261"/>
      <c r="CC18" s="261"/>
      <c r="CD18" s="261"/>
      <c r="CE18" s="351"/>
      <c r="CF18" s="351"/>
      <c r="CG18" s="433"/>
      <c r="CH18" s="438" t="s">
        <v>244</v>
      </c>
      <c r="CI18" s="351"/>
      <c r="CJ18" s="351"/>
      <c r="CK18" s="261"/>
      <c r="CL18" s="261"/>
      <c r="CM18" s="261"/>
      <c r="CN18" s="261"/>
      <c r="CO18" s="261"/>
      <c r="CP18" s="283"/>
      <c r="CQ18" s="261"/>
      <c r="CR18" s="261"/>
      <c r="CS18" s="261"/>
      <c r="CT18" s="261"/>
      <c r="CU18" s="296"/>
      <c r="CV18" s="261"/>
      <c r="CW18" s="262"/>
    </row>
    <row r="19" spans="1:101" x14ac:dyDescent="0.25">
      <c r="A19" s="65">
        <f>A18+1</f>
        <v>1</v>
      </c>
      <c r="B19" t="s">
        <v>246</v>
      </c>
      <c r="C19" s="239"/>
      <c r="D19" s="239"/>
      <c r="E19" s="34"/>
      <c r="F19" s="34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R19" s="348" t="s">
        <v>246</v>
      </c>
      <c r="S19" s="335" t="s">
        <v>248</v>
      </c>
      <c r="T19" s="335"/>
      <c r="U19" s="239"/>
      <c r="V19" s="239"/>
      <c r="W19" s="239"/>
      <c r="X19" s="239"/>
      <c r="Y19" s="285"/>
      <c r="Z19" s="239"/>
      <c r="AA19" s="239"/>
      <c r="AB19" s="239"/>
      <c r="AC19" s="239"/>
      <c r="AD19" s="239"/>
      <c r="AE19" s="335"/>
      <c r="AF19" s="335"/>
      <c r="AG19" s="350"/>
      <c r="AH19" s="34"/>
      <c r="AI19" s="239"/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64"/>
      <c r="AY19" s="237"/>
      <c r="AZ19" s="65">
        <v>0</v>
      </c>
      <c r="BA19" s="65">
        <f t="shared" ref="BA19" si="51">AZ19+1</f>
        <v>1</v>
      </c>
      <c r="BB19" s="65">
        <f t="shared" ref="BB19" si="52">BA19+1</f>
        <v>2</v>
      </c>
      <c r="BC19" s="65">
        <f t="shared" ref="BC19" si="53">BB19+1</f>
        <v>3</v>
      </c>
      <c r="BD19" s="65">
        <f t="shared" ref="BD19" si="54">BC19+1</f>
        <v>4</v>
      </c>
      <c r="BE19" s="65">
        <f t="shared" ref="BE19" si="55">BD19+1</f>
        <v>5</v>
      </c>
      <c r="BF19" s="65">
        <f t="shared" ref="BF19" si="56">BE19+1</f>
        <v>6</v>
      </c>
      <c r="BG19" s="65">
        <f t="shared" ref="BG19" si="57">BF19+1</f>
        <v>7</v>
      </c>
      <c r="BH19" s="65">
        <f t="shared" ref="BH19" si="58">BG19+1</f>
        <v>8</v>
      </c>
      <c r="BI19" s="65">
        <f t="shared" ref="BI19" si="59">BH19+1</f>
        <v>9</v>
      </c>
      <c r="BJ19" s="65">
        <f t="shared" ref="BJ19" si="60">BI19+1</f>
        <v>10</v>
      </c>
      <c r="BK19" s="65">
        <f t="shared" ref="BK19" si="61">BJ19+1</f>
        <v>11</v>
      </c>
      <c r="BL19" s="65">
        <f t="shared" ref="BL19" si="62">BK19+1</f>
        <v>12</v>
      </c>
      <c r="BM19" s="65">
        <f t="shared" ref="BM19" si="63">BL19+1</f>
        <v>13</v>
      </c>
      <c r="BN19" s="65">
        <f t="shared" ref="BN19" si="64">BM19+1</f>
        <v>14</v>
      </c>
      <c r="BO19" s="65">
        <f t="shared" ref="BO19" si="65">BN19+1</f>
        <v>15</v>
      </c>
      <c r="BQ19" s="65">
        <f>BQ18+1</f>
        <v>1</v>
      </c>
      <c r="BR19" s="10" t="s">
        <v>246</v>
      </c>
      <c r="BS19" s="239"/>
      <c r="BT19" s="275"/>
      <c r="BU19" s="17"/>
      <c r="BV19" s="17"/>
      <c r="BW19" s="239"/>
      <c r="BX19" s="239"/>
      <c r="BY19" s="239"/>
      <c r="BZ19" s="285"/>
      <c r="CA19" s="239"/>
      <c r="CB19" s="239"/>
      <c r="CC19" s="239"/>
      <c r="CD19" s="239"/>
      <c r="CE19" s="335"/>
      <c r="CF19" s="335"/>
      <c r="CG19" s="350"/>
      <c r="CH19" s="348"/>
      <c r="CI19" s="335" t="s">
        <v>242</v>
      </c>
      <c r="CJ19" s="335"/>
      <c r="CK19" s="239"/>
      <c r="CL19" s="239"/>
      <c r="CM19" s="239"/>
      <c r="CN19" s="239"/>
      <c r="CO19" s="239"/>
      <c r="CP19" s="285"/>
      <c r="CQ19" s="239"/>
      <c r="CR19" s="239"/>
      <c r="CS19" s="239"/>
      <c r="CT19" s="239"/>
      <c r="CU19" s="275"/>
      <c r="CV19" s="239"/>
      <c r="CW19" s="264"/>
    </row>
    <row r="20" spans="1:101" x14ac:dyDescent="0.25">
      <c r="A20" s="65">
        <f t="shared" ref="A20:A33" si="66">A19+1</f>
        <v>2</v>
      </c>
      <c r="B20" s="263"/>
      <c r="C20" s="239"/>
      <c r="D20" s="275"/>
      <c r="E20" s="431"/>
      <c r="F20" s="275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92"/>
      <c r="R20" s="439"/>
      <c r="S20" s="335"/>
      <c r="T20" s="335"/>
      <c r="U20" s="239"/>
      <c r="V20" s="239"/>
      <c r="W20" s="239"/>
      <c r="X20" s="239"/>
      <c r="Y20" s="285"/>
      <c r="Z20" s="239"/>
      <c r="AA20" s="239"/>
      <c r="AB20" s="239"/>
      <c r="AC20" s="239"/>
      <c r="AD20" s="239"/>
      <c r="AE20" s="335"/>
      <c r="AF20" s="335"/>
      <c r="AG20" s="350"/>
      <c r="AH20" s="431"/>
      <c r="AI20" s="275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39"/>
      <c r="AW20" s="264"/>
      <c r="AY20" s="65">
        <v>0</v>
      </c>
      <c r="AZ20" s="260" t="s">
        <v>244</v>
      </c>
      <c r="BA20" s="261"/>
      <c r="BB20" s="261"/>
      <c r="BC20" s="261"/>
      <c r="BD20" s="261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2"/>
      <c r="BQ20" s="65">
        <f t="shared" ref="BQ20:BQ33" si="67">BQ19+1</f>
        <v>2</v>
      </c>
      <c r="BR20" s="263"/>
      <c r="BS20" s="239"/>
      <c r="BT20" s="275"/>
      <c r="BU20" s="17"/>
      <c r="BV20" s="239"/>
      <c r="BW20" s="239"/>
      <c r="BX20" s="239"/>
      <c r="BY20" s="239"/>
      <c r="BZ20" s="285"/>
      <c r="CA20" s="239"/>
      <c r="CB20" s="239"/>
      <c r="CC20" s="239"/>
      <c r="CD20" s="239"/>
      <c r="CE20" s="335"/>
      <c r="CF20" s="335"/>
      <c r="CG20" s="350"/>
      <c r="CH20" s="439"/>
      <c r="CI20" s="335"/>
      <c r="CJ20" s="335"/>
      <c r="CK20" s="239"/>
      <c r="CL20" s="239"/>
      <c r="CM20" s="239"/>
      <c r="CN20" s="239"/>
      <c r="CO20" s="239"/>
      <c r="CP20" s="290"/>
      <c r="CQ20" s="239"/>
      <c r="CR20" s="239"/>
      <c r="CS20" s="239"/>
      <c r="CT20" s="239"/>
      <c r="CU20" s="275"/>
      <c r="CV20" s="239"/>
      <c r="CW20" s="264"/>
    </row>
    <row r="21" spans="1:101" x14ac:dyDescent="0.25">
      <c r="A21" s="65">
        <f t="shared" si="66"/>
        <v>3</v>
      </c>
      <c r="B21" s="263"/>
      <c r="C21" s="239"/>
      <c r="D21" s="275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85"/>
      <c r="P21" s="239"/>
      <c r="Q21" s="264"/>
      <c r="S21" s="239"/>
      <c r="T21" s="239"/>
      <c r="U21" s="239"/>
      <c r="V21" s="239"/>
      <c r="W21" s="239"/>
      <c r="X21" s="239"/>
      <c r="Y21" s="285"/>
      <c r="Z21" s="239"/>
      <c r="AA21" s="239"/>
      <c r="AB21" s="239"/>
      <c r="AC21" s="239"/>
      <c r="AD21" s="239"/>
      <c r="AE21" s="239"/>
      <c r="AF21" s="239"/>
      <c r="AG21" s="264"/>
      <c r="AH21" s="263"/>
      <c r="AI21" s="239"/>
      <c r="AJ21" s="285"/>
      <c r="AK21" s="239"/>
      <c r="AL21" s="239"/>
      <c r="AM21" s="239"/>
      <c r="AN21" s="239"/>
      <c r="AO21" s="239"/>
      <c r="AP21" s="239"/>
      <c r="AQ21" s="239"/>
      <c r="AR21" s="239"/>
      <c r="AS21" s="239"/>
      <c r="AT21" s="239"/>
      <c r="AU21" s="275"/>
      <c r="AV21" s="239"/>
      <c r="AW21" s="264"/>
      <c r="AY21" s="65">
        <f>AY20+1</f>
        <v>1</v>
      </c>
      <c r="AZ21" s="263" t="s">
        <v>246</v>
      </c>
      <c r="BA21" s="239"/>
      <c r="BB21" s="239"/>
      <c r="BC21" s="239"/>
      <c r="BD21" s="239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64"/>
      <c r="BQ21" s="65">
        <f t="shared" si="67"/>
        <v>3</v>
      </c>
      <c r="BR21" s="263"/>
      <c r="BS21" s="239"/>
      <c r="BT21" s="275"/>
      <c r="BU21" s="239"/>
      <c r="BV21" s="239"/>
      <c r="BW21" s="239"/>
      <c r="BX21" s="239"/>
      <c r="BY21" s="239"/>
      <c r="BZ21" s="290"/>
      <c r="CA21" s="239"/>
      <c r="CB21" s="239"/>
      <c r="CC21" s="239"/>
      <c r="CD21" s="239"/>
      <c r="CE21" s="239"/>
      <c r="CF21" s="239"/>
      <c r="CG21" s="264"/>
      <c r="CH21" s="34"/>
      <c r="CI21" s="239"/>
      <c r="CJ21" s="239"/>
      <c r="CK21" s="239"/>
      <c r="CL21" s="239"/>
      <c r="CM21" s="239"/>
      <c r="CN21" s="239"/>
      <c r="CO21" s="239"/>
      <c r="CP21" s="285"/>
      <c r="CQ21" s="239"/>
      <c r="CR21" s="239"/>
      <c r="CS21" s="239"/>
      <c r="CT21" s="239"/>
      <c r="CU21" s="275"/>
      <c r="CV21" s="239"/>
      <c r="CW21" s="264"/>
    </row>
    <row r="22" spans="1:101" x14ac:dyDescent="0.25">
      <c r="A22" s="65">
        <f t="shared" si="66"/>
        <v>4</v>
      </c>
      <c r="B22" s="263"/>
      <c r="C22" s="239"/>
      <c r="D22" s="275"/>
      <c r="E22" s="239"/>
      <c r="F22" s="239"/>
      <c r="G22" s="17"/>
      <c r="H22" s="17"/>
      <c r="I22" s="17"/>
      <c r="J22" s="17"/>
      <c r="K22" s="17"/>
      <c r="L22" s="17"/>
      <c r="M22" s="239"/>
      <c r="N22" s="239"/>
      <c r="O22" s="285"/>
      <c r="P22" s="239"/>
      <c r="Q22" s="264"/>
      <c r="R22" s="263"/>
      <c r="S22" s="239"/>
      <c r="T22" s="239"/>
      <c r="U22" s="239"/>
      <c r="V22" s="239"/>
      <c r="W22" s="17"/>
      <c r="X22" s="17"/>
      <c r="Y22" s="157"/>
      <c r="Z22" s="17"/>
      <c r="AA22" s="17"/>
      <c r="AB22" s="17"/>
      <c r="AC22" s="239"/>
      <c r="AD22" s="239"/>
      <c r="AE22" s="239"/>
      <c r="AF22" s="239"/>
      <c r="AG22" s="264"/>
      <c r="AH22" s="263"/>
      <c r="AI22" s="239"/>
      <c r="AJ22" s="285"/>
      <c r="AK22" s="239"/>
      <c r="AL22" s="239"/>
      <c r="AM22" s="17"/>
      <c r="AN22" s="17"/>
      <c r="AO22" s="17"/>
      <c r="AP22" s="17"/>
      <c r="AQ22" s="17"/>
      <c r="AR22" s="17"/>
      <c r="AS22" s="239"/>
      <c r="AT22" s="239"/>
      <c r="AU22" s="275"/>
      <c r="AV22" s="239"/>
      <c r="AW22" s="264"/>
      <c r="AY22" s="65">
        <f t="shared" ref="AY22:AY35" si="68">AY21+1</f>
        <v>2</v>
      </c>
      <c r="AZ22" s="291"/>
      <c r="BA22" s="275"/>
      <c r="BB22" s="275"/>
      <c r="BC22" s="275"/>
      <c r="BD22" s="275"/>
      <c r="BE22" s="275"/>
      <c r="BF22" s="275"/>
      <c r="BG22" s="275"/>
      <c r="BH22" s="275"/>
      <c r="BI22" s="275"/>
      <c r="BJ22" s="275"/>
      <c r="BK22" s="275"/>
      <c r="BL22" s="275"/>
      <c r="BM22" s="275"/>
      <c r="BN22" s="275"/>
      <c r="BO22" s="292"/>
      <c r="BQ22" s="65">
        <f t="shared" si="67"/>
        <v>4</v>
      </c>
      <c r="BR22" s="263"/>
      <c r="BS22" s="239"/>
      <c r="BT22" s="275"/>
      <c r="BU22" s="239"/>
      <c r="BV22" s="239"/>
      <c r="BW22" s="17"/>
      <c r="BX22" s="17"/>
      <c r="BY22" s="17"/>
      <c r="BZ22" s="157"/>
      <c r="CA22" s="17"/>
      <c r="CB22" s="17"/>
      <c r="CC22" s="239"/>
      <c r="CD22" s="239"/>
      <c r="CE22" s="239"/>
      <c r="CF22" s="239"/>
      <c r="CG22" s="264"/>
      <c r="CH22" s="263"/>
      <c r="CI22" s="239"/>
      <c r="CJ22" s="239"/>
      <c r="CK22" s="239"/>
      <c r="CL22" s="239"/>
      <c r="CM22" s="17"/>
      <c r="CN22" s="17"/>
      <c r="CO22" s="17"/>
      <c r="CP22" s="157"/>
      <c r="CQ22" s="157"/>
      <c r="CR22" s="214"/>
      <c r="CS22" s="285"/>
      <c r="CT22" s="285"/>
      <c r="CU22" s="275"/>
      <c r="CV22" s="239"/>
      <c r="CW22" s="264"/>
    </row>
    <row r="23" spans="1:101" x14ac:dyDescent="0.25">
      <c r="A23" s="65">
        <f t="shared" si="66"/>
        <v>5</v>
      </c>
      <c r="B23" s="263"/>
      <c r="C23" s="239"/>
      <c r="D23" s="275"/>
      <c r="E23" s="239"/>
      <c r="F23" s="239"/>
      <c r="G23" s="17"/>
      <c r="H23" s="17"/>
      <c r="I23" s="239"/>
      <c r="J23" s="17"/>
      <c r="K23" s="17"/>
      <c r="L23" s="17"/>
      <c r="M23" s="239"/>
      <c r="N23" s="239"/>
      <c r="O23" s="285"/>
      <c r="P23" s="239"/>
      <c r="Q23" s="264"/>
      <c r="R23" s="263"/>
      <c r="S23" s="239"/>
      <c r="T23" s="239"/>
      <c r="U23" s="239"/>
      <c r="V23" s="239"/>
      <c r="W23" s="17"/>
      <c r="X23" s="17"/>
      <c r="Y23" s="290"/>
      <c r="Z23" s="17"/>
      <c r="AA23" s="17"/>
      <c r="AB23" s="17"/>
      <c r="AC23" s="239"/>
      <c r="AD23" s="239"/>
      <c r="AE23" s="239"/>
      <c r="AF23" s="239"/>
      <c r="AG23" s="264"/>
      <c r="AH23" s="263"/>
      <c r="AI23" s="239"/>
      <c r="AJ23" s="290"/>
      <c r="AK23" s="239"/>
      <c r="AL23" s="239"/>
      <c r="AM23" s="17"/>
      <c r="AN23" s="17"/>
      <c r="AO23" s="239"/>
      <c r="AP23" s="17"/>
      <c r="AQ23" s="17"/>
      <c r="AR23" s="17"/>
      <c r="AS23" s="239"/>
      <c r="AT23" s="239"/>
      <c r="AU23" s="275"/>
      <c r="AV23" s="239"/>
      <c r="AW23" s="264"/>
      <c r="AY23" s="65">
        <f t="shared" si="68"/>
        <v>3</v>
      </c>
      <c r="AZ23" s="263"/>
      <c r="BA23" s="239"/>
      <c r="BB23" s="239"/>
      <c r="BC23" s="239"/>
      <c r="BD23" s="285"/>
      <c r="BE23" s="239"/>
      <c r="BF23" s="239"/>
      <c r="BG23" s="239"/>
      <c r="BH23" s="239"/>
      <c r="BI23" s="239"/>
      <c r="BJ23" s="239"/>
      <c r="BK23" s="285"/>
      <c r="BL23" s="239"/>
      <c r="BM23" s="239"/>
      <c r="BN23" s="239"/>
      <c r="BO23" s="264"/>
      <c r="BQ23" s="65">
        <f t="shared" si="67"/>
        <v>5</v>
      </c>
      <c r="BR23" s="263"/>
      <c r="BS23" s="239"/>
      <c r="BT23" s="275"/>
      <c r="BU23" s="285"/>
      <c r="BV23" s="285"/>
      <c r="BW23" s="157"/>
      <c r="BX23" s="214"/>
      <c r="BY23" s="285"/>
      <c r="BZ23" s="157"/>
      <c r="CA23" s="17"/>
      <c r="CB23" s="17"/>
      <c r="CC23" s="239"/>
      <c r="CD23" s="239"/>
      <c r="CE23" s="239"/>
      <c r="CF23" s="239"/>
      <c r="CG23" s="264"/>
      <c r="CH23" s="263"/>
      <c r="CI23" s="239"/>
      <c r="CJ23" s="239"/>
      <c r="CK23" s="239"/>
      <c r="CL23" s="239"/>
      <c r="CM23" s="17"/>
      <c r="CN23" s="17"/>
      <c r="CO23" s="239"/>
      <c r="CP23" s="157"/>
      <c r="CQ23" s="17"/>
      <c r="CR23" s="17"/>
      <c r="CS23" s="239"/>
      <c r="CT23" s="239"/>
      <c r="CU23" s="275"/>
      <c r="CV23" s="239"/>
      <c r="CW23" s="264"/>
    </row>
    <row r="24" spans="1:101" x14ac:dyDescent="0.25">
      <c r="A24" s="65">
        <f t="shared" si="66"/>
        <v>6</v>
      </c>
      <c r="B24" s="263"/>
      <c r="C24" s="239"/>
      <c r="D24" s="275"/>
      <c r="E24" s="239"/>
      <c r="F24" s="239"/>
      <c r="G24" s="17"/>
      <c r="H24" s="17"/>
      <c r="I24" s="17"/>
      <c r="J24" s="17"/>
      <c r="K24" s="17"/>
      <c r="L24" s="17"/>
      <c r="M24" s="239"/>
      <c r="N24" s="239"/>
      <c r="O24" s="290"/>
      <c r="P24" s="239"/>
      <c r="Q24" s="264"/>
      <c r="R24" s="263"/>
      <c r="S24" s="239"/>
      <c r="T24" s="239"/>
      <c r="U24" s="239"/>
      <c r="V24" s="239"/>
      <c r="W24" s="17"/>
      <c r="X24" s="17"/>
      <c r="Y24" s="157"/>
      <c r="Z24" s="17"/>
      <c r="AA24" s="17"/>
      <c r="AB24" s="17"/>
      <c r="AC24" s="239"/>
      <c r="AD24" s="239"/>
      <c r="AE24" s="239"/>
      <c r="AF24" s="239"/>
      <c r="AG24" s="264"/>
      <c r="AH24" s="263"/>
      <c r="AI24" s="239"/>
      <c r="AJ24" s="285"/>
      <c r="AK24" s="239"/>
      <c r="AL24" s="239"/>
      <c r="AM24" s="17"/>
      <c r="AN24" s="17"/>
      <c r="AO24" s="17"/>
      <c r="AP24" s="17"/>
      <c r="AQ24" s="17"/>
      <c r="AR24" s="17"/>
      <c r="AS24" s="239"/>
      <c r="AT24" s="239"/>
      <c r="AU24" s="275"/>
      <c r="AV24" s="239"/>
      <c r="AW24" s="264"/>
      <c r="AY24" s="65">
        <f t="shared" si="68"/>
        <v>4</v>
      </c>
      <c r="AZ24" s="263"/>
      <c r="BA24" s="239"/>
      <c r="BB24" s="239"/>
      <c r="BC24" s="239"/>
      <c r="BD24" s="285"/>
      <c r="BE24" s="17"/>
      <c r="BF24" s="17"/>
      <c r="BG24" s="17"/>
      <c r="BH24" s="17"/>
      <c r="BI24" s="17"/>
      <c r="BJ24" s="17"/>
      <c r="BK24" s="285"/>
      <c r="BL24" s="239"/>
      <c r="BM24" s="239"/>
      <c r="BN24" s="239"/>
      <c r="BO24" s="264"/>
      <c r="BQ24" s="65">
        <f t="shared" si="67"/>
        <v>6</v>
      </c>
      <c r="BR24" s="263"/>
      <c r="BS24" s="239"/>
      <c r="BT24" s="275"/>
      <c r="BU24" s="239"/>
      <c r="BV24" s="239"/>
      <c r="BW24" s="17"/>
      <c r="BX24" s="17"/>
      <c r="BY24" s="17"/>
      <c r="BZ24" s="157"/>
      <c r="CA24" s="17"/>
      <c r="CB24" s="17"/>
      <c r="CC24" s="239"/>
      <c r="CD24" s="239"/>
      <c r="CE24" s="239"/>
      <c r="CF24" s="239"/>
      <c r="CG24" s="264"/>
      <c r="CH24" s="263"/>
      <c r="CI24" s="239"/>
      <c r="CJ24" s="239"/>
      <c r="CK24" s="239"/>
      <c r="CL24" s="239"/>
      <c r="CM24" s="17"/>
      <c r="CN24" s="17"/>
      <c r="CO24" s="17"/>
      <c r="CP24" s="214"/>
      <c r="CQ24" s="17"/>
      <c r="CR24" s="17"/>
      <c r="CS24" s="239"/>
      <c r="CT24" s="239"/>
      <c r="CU24" s="275"/>
      <c r="CV24" s="239"/>
      <c r="CW24" s="264"/>
    </row>
    <row r="25" spans="1:101" x14ac:dyDescent="0.25">
      <c r="A25" s="65">
        <f t="shared" si="66"/>
        <v>7</v>
      </c>
      <c r="B25" s="16"/>
      <c r="C25" s="17"/>
      <c r="D25" s="123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57"/>
      <c r="P25" s="17"/>
      <c r="Q25" s="26"/>
      <c r="R25" s="16"/>
      <c r="S25" s="17"/>
      <c r="T25" s="17"/>
      <c r="U25" s="17"/>
      <c r="V25" s="17"/>
      <c r="W25" s="17"/>
      <c r="X25" s="17"/>
      <c r="Y25" s="157"/>
      <c r="Z25" s="157"/>
      <c r="AA25" s="157"/>
      <c r="AB25" s="214"/>
      <c r="AC25" s="157"/>
      <c r="AD25" s="157"/>
      <c r="AE25" s="157"/>
      <c r="AF25" s="157"/>
      <c r="AG25" s="158"/>
      <c r="AH25" s="156"/>
      <c r="AI25" s="157"/>
      <c r="AJ25" s="157"/>
      <c r="AK25" s="157"/>
      <c r="AL25" s="214"/>
      <c r="AM25" s="157"/>
      <c r="AN25" s="157"/>
      <c r="AO25" s="157"/>
      <c r="AP25" s="157"/>
      <c r="AQ25" s="157"/>
      <c r="AR25" s="157"/>
      <c r="AS25" s="157"/>
      <c r="AT25" s="157"/>
      <c r="AU25" s="123"/>
      <c r="AV25" s="17"/>
      <c r="AW25" s="26"/>
      <c r="AY25" s="65">
        <f t="shared" si="68"/>
        <v>5</v>
      </c>
      <c r="AZ25" s="263"/>
      <c r="BA25" s="239"/>
      <c r="BB25" s="239"/>
      <c r="BC25" s="239"/>
      <c r="BD25" s="290"/>
      <c r="BE25" s="17"/>
      <c r="BF25" s="17"/>
      <c r="BG25" s="239"/>
      <c r="BH25" s="17"/>
      <c r="BI25" s="17"/>
      <c r="BJ25" s="17"/>
      <c r="BK25" s="290"/>
      <c r="BL25" s="239"/>
      <c r="BM25" s="239"/>
      <c r="BN25" s="239"/>
      <c r="BO25" s="264"/>
      <c r="BQ25" s="65">
        <f t="shared" si="67"/>
        <v>7</v>
      </c>
      <c r="BR25" s="16"/>
      <c r="BS25" s="17"/>
      <c r="BT25" s="123"/>
      <c r="BU25" s="17"/>
      <c r="BV25" s="17"/>
      <c r="BW25" s="17"/>
      <c r="BX25" s="17"/>
      <c r="BY25" s="17"/>
      <c r="BZ25" s="214"/>
      <c r="CA25" s="17"/>
      <c r="CB25" s="17"/>
      <c r="CC25" s="17"/>
      <c r="CD25" s="17"/>
      <c r="CE25" s="17"/>
      <c r="CF25" s="17"/>
      <c r="CG25" s="26"/>
      <c r="CH25" s="156"/>
      <c r="CI25" s="157"/>
      <c r="CJ25" s="214"/>
      <c r="CK25" s="157"/>
      <c r="CL25" s="157"/>
      <c r="CM25" s="157"/>
      <c r="CN25" s="214"/>
      <c r="CO25" s="157"/>
      <c r="CP25" s="157"/>
      <c r="CQ25" s="17"/>
      <c r="CR25" s="17"/>
      <c r="CS25" s="17"/>
      <c r="CT25" s="17"/>
      <c r="CU25" s="123"/>
      <c r="CV25" s="17"/>
      <c r="CW25" s="26"/>
    </row>
    <row r="26" spans="1:101" x14ac:dyDescent="0.25">
      <c r="A26" s="65">
        <f t="shared" si="66"/>
        <v>8</v>
      </c>
      <c r="B26" s="263"/>
      <c r="C26" s="239"/>
      <c r="D26" s="275"/>
      <c r="E26" s="285"/>
      <c r="F26" s="285"/>
      <c r="G26" s="157"/>
      <c r="H26" s="157"/>
      <c r="I26" s="157"/>
      <c r="J26" s="157"/>
      <c r="K26" s="157"/>
      <c r="L26" s="157"/>
      <c r="M26" s="290"/>
      <c r="N26" s="285"/>
      <c r="O26" s="285"/>
      <c r="P26" s="285"/>
      <c r="Q26" s="282"/>
      <c r="R26" s="277"/>
      <c r="S26" s="285"/>
      <c r="T26" s="285"/>
      <c r="U26" s="285"/>
      <c r="V26" s="285"/>
      <c r="W26" s="214"/>
      <c r="X26" s="157"/>
      <c r="Y26" s="157"/>
      <c r="Z26" s="157"/>
      <c r="AA26" s="17"/>
      <c r="AB26" s="17"/>
      <c r="AC26" s="239"/>
      <c r="AD26" s="239"/>
      <c r="AE26" s="239"/>
      <c r="AF26" s="239"/>
      <c r="AG26" s="264"/>
      <c r="AH26" s="263"/>
      <c r="AI26" s="239"/>
      <c r="AJ26" s="285"/>
      <c r="AK26" s="239"/>
      <c r="AL26" s="239"/>
      <c r="AM26" s="17"/>
      <c r="AN26" s="17"/>
      <c r="AO26" s="17"/>
      <c r="AP26" s="17"/>
      <c r="AQ26" s="17"/>
      <c r="AR26" s="17"/>
      <c r="AS26" s="239"/>
      <c r="AT26" s="239"/>
      <c r="AU26" s="275"/>
      <c r="AV26" s="239"/>
      <c r="AW26" s="264"/>
      <c r="AY26" s="65">
        <f t="shared" si="68"/>
        <v>6</v>
      </c>
      <c r="AZ26" s="263"/>
      <c r="BA26" s="239"/>
      <c r="BB26" s="239"/>
      <c r="BC26" s="239"/>
      <c r="BD26" s="285"/>
      <c r="BE26" s="17"/>
      <c r="BF26" s="17"/>
      <c r="BG26" s="17"/>
      <c r="BH26" s="17"/>
      <c r="BI26" s="17"/>
      <c r="BJ26" s="17"/>
      <c r="BK26" s="285"/>
      <c r="BL26" s="239"/>
      <c r="BM26" s="239"/>
      <c r="BN26" s="239"/>
      <c r="BO26" s="264"/>
      <c r="BQ26" s="65">
        <f t="shared" si="67"/>
        <v>8</v>
      </c>
      <c r="BR26" s="263"/>
      <c r="BS26" s="239"/>
      <c r="BT26" s="275"/>
      <c r="BU26" s="239"/>
      <c r="BV26" s="239"/>
      <c r="BW26" s="17"/>
      <c r="BX26" s="17"/>
      <c r="BY26" s="17"/>
      <c r="BZ26" s="157"/>
      <c r="CA26" s="214"/>
      <c r="CB26" s="157"/>
      <c r="CC26" s="285"/>
      <c r="CD26" s="285"/>
      <c r="CE26" s="290"/>
      <c r="CF26" s="285"/>
      <c r="CG26" s="282"/>
      <c r="CH26" s="263"/>
      <c r="CI26" s="239"/>
      <c r="CJ26" s="239"/>
      <c r="CK26" s="239"/>
      <c r="CL26" s="285"/>
      <c r="CM26" s="17"/>
      <c r="CN26" s="17"/>
      <c r="CO26" s="17"/>
      <c r="CP26" s="17"/>
      <c r="CQ26" s="17"/>
      <c r="CR26" s="17"/>
      <c r="CS26" s="239"/>
      <c r="CT26" s="239"/>
      <c r="CU26" s="275"/>
      <c r="CV26" s="239"/>
      <c r="CW26" s="264"/>
    </row>
    <row r="27" spans="1:101" x14ac:dyDescent="0.25">
      <c r="A27" s="65">
        <f t="shared" si="66"/>
        <v>9</v>
      </c>
      <c r="B27" s="263"/>
      <c r="C27" s="239"/>
      <c r="D27" s="123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57"/>
      <c r="P27" s="239"/>
      <c r="Q27" s="264"/>
      <c r="R27" s="263"/>
      <c r="S27" s="239"/>
      <c r="T27" s="17"/>
      <c r="U27" s="17"/>
      <c r="V27" s="17"/>
      <c r="W27" s="17"/>
      <c r="X27" s="17"/>
      <c r="Y27" s="17"/>
      <c r="Z27" s="157"/>
      <c r="AA27" s="17"/>
      <c r="AB27" s="17"/>
      <c r="AC27" s="17"/>
      <c r="AD27" s="17"/>
      <c r="AE27" s="17"/>
      <c r="AF27" s="239"/>
      <c r="AG27" s="264"/>
      <c r="AH27" s="263"/>
      <c r="AI27" s="239"/>
      <c r="AJ27" s="214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23"/>
      <c r="AV27" s="239"/>
      <c r="AW27" s="264"/>
      <c r="AY27" s="65">
        <f t="shared" si="68"/>
        <v>7</v>
      </c>
      <c r="AZ27" s="16"/>
      <c r="BA27" s="17"/>
      <c r="BB27" s="17"/>
      <c r="BC27" s="17"/>
      <c r="BD27" s="157"/>
      <c r="BE27" s="157"/>
      <c r="BF27" s="157"/>
      <c r="BG27" s="157"/>
      <c r="BH27" s="157"/>
      <c r="BI27" s="157"/>
      <c r="BJ27" s="157"/>
      <c r="BK27" s="157"/>
      <c r="BL27" s="157"/>
      <c r="BM27" s="157"/>
      <c r="BN27" s="157"/>
      <c r="BO27" s="158"/>
      <c r="BQ27" s="65">
        <f t="shared" si="67"/>
        <v>9</v>
      </c>
      <c r="BR27" s="263"/>
      <c r="BS27" s="239"/>
      <c r="BT27" s="123"/>
      <c r="BU27" s="17"/>
      <c r="BV27" s="17"/>
      <c r="BW27" s="17"/>
      <c r="BX27" s="17"/>
      <c r="BY27" s="17"/>
      <c r="BZ27" s="17"/>
      <c r="CA27" s="17"/>
      <c r="CB27" s="17"/>
      <c r="CC27" s="157"/>
      <c r="CD27" s="17"/>
      <c r="CE27" s="17"/>
      <c r="CF27" s="239"/>
      <c r="CG27" s="264"/>
      <c r="CH27" s="263"/>
      <c r="CI27" s="239"/>
      <c r="CJ27" s="17"/>
      <c r="CK27" s="17"/>
      <c r="CL27" s="214"/>
      <c r="CM27" s="17"/>
      <c r="CN27" s="17"/>
      <c r="CO27" s="17"/>
      <c r="CP27" s="17"/>
      <c r="CQ27" s="17"/>
      <c r="CR27" s="17"/>
      <c r="CS27" s="17"/>
      <c r="CT27" s="17"/>
      <c r="CU27" s="123"/>
      <c r="CV27" s="239"/>
      <c r="CW27" s="264"/>
    </row>
    <row r="28" spans="1:101" x14ac:dyDescent="0.25">
      <c r="A28" s="65">
        <f t="shared" si="66"/>
        <v>10</v>
      </c>
      <c r="B28" s="263"/>
      <c r="C28" s="239"/>
      <c r="D28" s="275"/>
      <c r="E28" s="239"/>
      <c r="F28" s="239"/>
      <c r="G28" s="239"/>
      <c r="H28" s="239"/>
      <c r="I28" s="239"/>
      <c r="J28" s="239"/>
      <c r="K28" s="239"/>
      <c r="L28" s="239"/>
      <c r="M28" s="239"/>
      <c r="N28" s="239"/>
      <c r="O28" s="290"/>
      <c r="P28" s="239"/>
      <c r="Q28" s="264"/>
      <c r="R28" s="263"/>
      <c r="S28" s="239"/>
      <c r="T28" s="239"/>
      <c r="U28" s="239"/>
      <c r="V28" s="239"/>
      <c r="W28" s="239"/>
      <c r="X28" s="239"/>
      <c r="Y28" s="239"/>
      <c r="Z28" s="290"/>
      <c r="AA28" s="239"/>
      <c r="AB28" s="239"/>
      <c r="AC28" s="239"/>
      <c r="AD28" s="239"/>
      <c r="AE28" s="239"/>
      <c r="AF28" s="239"/>
      <c r="AG28" s="264"/>
      <c r="AH28" s="263"/>
      <c r="AI28" s="239"/>
      <c r="AJ28" s="285"/>
      <c r="AK28" s="239"/>
      <c r="AL28" s="239"/>
      <c r="AM28" s="239"/>
      <c r="AN28" s="239"/>
      <c r="AO28" s="239"/>
      <c r="AP28" s="239"/>
      <c r="AQ28" s="239"/>
      <c r="AR28" s="239"/>
      <c r="AS28" s="239"/>
      <c r="AT28" s="239"/>
      <c r="AU28" s="275"/>
      <c r="AV28" s="239"/>
      <c r="AW28" s="264"/>
      <c r="AY28" s="65">
        <f t="shared" si="68"/>
        <v>8</v>
      </c>
      <c r="AZ28" s="277"/>
      <c r="BA28" s="285"/>
      <c r="BB28" s="285"/>
      <c r="BC28" s="285"/>
      <c r="BD28" s="285"/>
      <c r="BE28" s="17"/>
      <c r="BF28" s="17"/>
      <c r="BG28" s="17"/>
      <c r="BH28" s="17"/>
      <c r="BI28" s="17"/>
      <c r="BJ28" s="17"/>
      <c r="BK28" s="285"/>
      <c r="BL28" s="239"/>
      <c r="BM28" s="239"/>
      <c r="BN28" s="239"/>
      <c r="BO28" s="264"/>
      <c r="BQ28" s="65">
        <f t="shared" si="67"/>
        <v>10</v>
      </c>
      <c r="BR28" s="263"/>
      <c r="BS28" s="239"/>
      <c r="BT28" s="275"/>
      <c r="BU28" s="239"/>
      <c r="BV28" s="239"/>
      <c r="BW28" s="239"/>
      <c r="BX28" s="239"/>
      <c r="BY28" s="239"/>
      <c r="BZ28" s="239"/>
      <c r="CA28" s="239"/>
      <c r="CB28" s="239"/>
      <c r="CC28" s="290"/>
      <c r="CD28" s="239"/>
      <c r="CE28" s="239"/>
      <c r="CF28" s="239"/>
      <c r="CG28" s="264"/>
      <c r="CH28" s="263"/>
      <c r="CI28" s="239"/>
      <c r="CJ28" s="239"/>
      <c r="CK28" s="239"/>
      <c r="CL28" s="285"/>
      <c r="CM28" s="239"/>
      <c r="CN28" s="239"/>
      <c r="CO28" s="239"/>
      <c r="CP28" s="239"/>
      <c r="CQ28" s="239"/>
      <c r="CR28" s="239"/>
      <c r="CS28" s="239"/>
      <c r="CT28" s="239"/>
      <c r="CU28" s="275"/>
      <c r="CV28" s="239"/>
      <c r="CW28" s="264"/>
    </row>
    <row r="29" spans="1:101" x14ac:dyDescent="0.25">
      <c r="A29" s="65">
        <f t="shared" si="66"/>
        <v>11</v>
      </c>
      <c r="B29" s="263"/>
      <c r="C29" s="239"/>
      <c r="D29" s="275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85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85"/>
      <c r="AA29" s="239"/>
      <c r="AB29" s="239"/>
      <c r="AC29" s="239"/>
      <c r="AD29" s="239"/>
      <c r="AE29" s="239"/>
      <c r="AF29" s="239"/>
      <c r="AG29" s="264"/>
      <c r="AH29" s="263"/>
      <c r="AI29" s="239"/>
      <c r="AJ29" s="285"/>
      <c r="AK29" s="239"/>
      <c r="AL29" s="239"/>
      <c r="AM29" s="239"/>
      <c r="AN29" s="239"/>
      <c r="AO29" s="239"/>
      <c r="AP29" s="239"/>
      <c r="AQ29" s="239"/>
      <c r="AR29" s="239"/>
      <c r="AS29" s="239"/>
      <c r="AT29" s="239"/>
      <c r="AU29" s="275"/>
      <c r="AV29" s="239"/>
      <c r="AW29" s="264"/>
      <c r="AY29" s="65">
        <f t="shared" si="68"/>
        <v>9</v>
      </c>
      <c r="AZ29" s="263"/>
      <c r="BA29" s="239"/>
      <c r="BB29" s="17"/>
      <c r="BC29" s="17"/>
      <c r="BD29" s="157"/>
      <c r="BE29" s="17"/>
      <c r="BF29" s="17"/>
      <c r="BG29" s="17"/>
      <c r="BH29" s="17"/>
      <c r="BI29" s="17"/>
      <c r="BJ29" s="17"/>
      <c r="BK29" s="214"/>
      <c r="BL29" s="17"/>
      <c r="BM29" s="17"/>
      <c r="BN29" s="239"/>
      <c r="BO29" s="264"/>
      <c r="BQ29" s="65">
        <f t="shared" si="67"/>
        <v>11</v>
      </c>
      <c r="BR29" s="263"/>
      <c r="BS29" s="239"/>
      <c r="BT29" s="275"/>
      <c r="BU29" s="239"/>
      <c r="BV29" s="239"/>
      <c r="BW29" s="239"/>
      <c r="BX29" s="239"/>
      <c r="BY29" s="239"/>
      <c r="BZ29" s="239"/>
      <c r="CA29" s="239"/>
      <c r="CB29" s="239"/>
      <c r="CC29" s="285"/>
      <c r="CD29" s="239"/>
      <c r="CE29" s="239"/>
      <c r="CF29" s="239"/>
      <c r="CG29" s="264"/>
      <c r="CH29" s="263"/>
      <c r="CI29" s="239"/>
      <c r="CJ29" s="239"/>
      <c r="CK29" s="239"/>
      <c r="CL29" s="285"/>
      <c r="CM29" s="239"/>
      <c r="CN29" s="239"/>
      <c r="CO29" s="239"/>
      <c r="CP29" s="239"/>
      <c r="CQ29" s="239"/>
      <c r="CR29" s="239"/>
      <c r="CS29" s="239"/>
      <c r="CT29" s="239"/>
      <c r="CU29" s="275"/>
      <c r="CV29" s="239"/>
      <c r="CW29" s="264"/>
    </row>
    <row r="30" spans="1:101" x14ac:dyDescent="0.25">
      <c r="A30" s="65">
        <f t="shared" si="66"/>
        <v>12</v>
      </c>
      <c r="B30" s="263"/>
      <c r="C30" s="239"/>
      <c r="D30" s="275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85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85"/>
      <c r="AA30" s="239"/>
      <c r="AB30" s="239"/>
      <c r="AC30" s="239"/>
      <c r="AD30" s="239"/>
      <c r="AE30" s="239"/>
      <c r="AF30" s="239"/>
      <c r="AG30" s="264"/>
      <c r="AH30" s="263"/>
      <c r="AI30" s="239"/>
      <c r="AJ30" s="285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75"/>
      <c r="AV30" s="239"/>
      <c r="AW30" s="264"/>
      <c r="AY30" s="65">
        <f t="shared" si="68"/>
        <v>10</v>
      </c>
      <c r="AZ30" s="263"/>
      <c r="BA30" s="239"/>
      <c r="BB30" s="239"/>
      <c r="BC30" s="239"/>
      <c r="BD30" s="290"/>
      <c r="BE30" s="239"/>
      <c r="BF30" s="239"/>
      <c r="BG30" s="239"/>
      <c r="BH30" s="239"/>
      <c r="BI30" s="239"/>
      <c r="BJ30" s="239"/>
      <c r="BK30" s="285"/>
      <c r="BL30" s="239"/>
      <c r="BM30" s="239"/>
      <c r="BN30" s="239"/>
      <c r="BO30" s="264"/>
      <c r="BQ30" s="65">
        <f t="shared" si="67"/>
        <v>12</v>
      </c>
      <c r="BR30" s="263"/>
      <c r="BS30" s="239"/>
      <c r="BT30" s="275"/>
      <c r="BU30" s="239"/>
      <c r="BV30" s="239"/>
      <c r="BW30" s="239"/>
      <c r="BX30" s="239"/>
      <c r="BY30" s="239"/>
      <c r="BZ30" s="239"/>
      <c r="CA30" s="239"/>
      <c r="CB30" s="239"/>
      <c r="CC30" s="285"/>
      <c r="CD30" s="239"/>
      <c r="CE30" s="239"/>
      <c r="CF30" s="239"/>
      <c r="CG30" s="264"/>
      <c r="CH30" s="263"/>
      <c r="CI30" s="239"/>
      <c r="CJ30" s="239"/>
      <c r="CK30" s="239"/>
      <c r="CL30" s="285"/>
      <c r="CM30" s="239"/>
      <c r="CN30" s="239"/>
      <c r="CO30" s="239"/>
      <c r="CP30" s="239"/>
      <c r="CQ30" s="239"/>
      <c r="CR30" s="239"/>
      <c r="CS30" s="239"/>
      <c r="CT30" s="239"/>
      <c r="CU30" s="275"/>
      <c r="CV30" s="239"/>
      <c r="CW30" s="264"/>
    </row>
    <row r="31" spans="1:101" x14ac:dyDescent="0.25">
      <c r="A31" s="65">
        <f t="shared" si="66"/>
        <v>13</v>
      </c>
      <c r="B31" s="263"/>
      <c r="C31" s="239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92"/>
      <c r="R31" s="348"/>
      <c r="S31" s="335"/>
      <c r="T31" s="335"/>
      <c r="U31" s="239"/>
      <c r="V31" s="239"/>
      <c r="W31" s="239"/>
      <c r="X31" s="239"/>
      <c r="Y31" s="239"/>
      <c r="Z31" s="285"/>
      <c r="AA31" s="239"/>
      <c r="AB31" s="239"/>
      <c r="AC31" s="239"/>
      <c r="AD31" s="239"/>
      <c r="AE31" s="335"/>
      <c r="AF31" s="335"/>
      <c r="AG31" s="350"/>
      <c r="AH31" s="291"/>
      <c r="AI31" s="275"/>
      <c r="AJ31" s="275"/>
      <c r="AK31" s="275"/>
      <c r="AL31" s="275"/>
      <c r="AM31" s="275"/>
      <c r="AN31" s="275"/>
      <c r="AO31" s="275"/>
      <c r="AP31" s="275"/>
      <c r="AQ31" s="275"/>
      <c r="AR31" s="275"/>
      <c r="AS31" s="275"/>
      <c r="AT31" s="275"/>
      <c r="AU31" s="275"/>
      <c r="AV31" s="239"/>
      <c r="AW31" s="264"/>
      <c r="AY31" s="65">
        <f t="shared" si="68"/>
        <v>11</v>
      </c>
      <c r="AZ31" s="263"/>
      <c r="BA31" s="239"/>
      <c r="BB31" s="239"/>
      <c r="BC31" s="239"/>
      <c r="BD31" s="285"/>
      <c r="BE31" s="239"/>
      <c r="BF31" s="239"/>
      <c r="BG31" s="239"/>
      <c r="BH31" s="239"/>
      <c r="BI31" s="239"/>
      <c r="BJ31" s="239"/>
      <c r="BK31" s="285"/>
      <c r="BL31" s="239"/>
      <c r="BM31" s="239"/>
      <c r="BN31" s="239"/>
      <c r="BO31" s="264"/>
      <c r="BQ31" s="65">
        <f t="shared" si="67"/>
        <v>13</v>
      </c>
      <c r="BR31" s="263"/>
      <c r="BS31" s="239"/>
      <c r="BT31" s="275"/>
      <c r="BU31" s="275"/>
      <c r="BV31" s="275"/>
      <c r="BW31" s="275"/>
      <c r="BX31" s="275"/>
      <c r="BY31" s="275"/>
      <c r="BZ31" s="275"/>
      <c r="CA31" s="275"/>
      <c r="CB31" s="275"/>
      <c r="CC31" s="275"/>
      <c r="CD31" s="275"/>
      <c r="CE31" s="275"/>
      <c r="CF31" s="275"/>
      <c r="CG31" s="292"/>
      <c r="CH31" s="291"/>
      <c r="CI31" s="275"/>
      <c r="CJ31" s="275"/>
      <c r="CK31" s="275"/>
      <c r="CL31" s="275"/>
      <c r="CM31" s="275"/>
      <c r="CN31" s="275"/>
      <c r="CO31" s="275"/>
      <c r="CP31" s="275"/>
      <c r="CQ31" s="275"/>
      <c r="CR31" s="275"/>
      <c r="CS31" s="275"/>
      <c r="CT31" s="275"/>
      <c r="CU31" s="275"/>
      <c r="CV31" s="239"/>
      <c r="CW31" s="264"/>
    </row>
    <row r="32" spans="1:101" x14ac:dyDescent="0.25">
      <c r="A32" s="65">
        <f t="shared" si="66"/>
        <v>14</v>
      </c>
      <c r="B32" s="16"/>
      <c r="C32" s="17"/>
      <c r="D32" s="239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39"/>
      <c r="P32" s="17"/>
      <c r="Q32" s="26"/>
      <c r="R32" s="436"/>
      <c r="S32" s="334"/>
      <c r="T32" s="335"/>
      <c r="U32" s="239"/>
      <c r="V32" s="239"/>
      <c r="W32" s="17"/>
      <c r="X32" s="17"/>
      <c r="Y32" s="17"/>
      <c r="Z32" s="157"/>
      <c r="AA32" s="17"/>
      <c r="AB32" s="17"/>
      <c r="AC32" s="239"/>
      <c r="AD32" s="239"/>
      <c r="AE32" s="335"/>
      <c r="AF32" s="334"/>
      <c r="AG32" s="434"/>
      <c r="AH32" s="16"/>
      <c r="AI32" s="17"/>
      <c r="AJ32" s="239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39"/>
      <c r="AV32" s="17"/>
      <c r="AW32" s="26"/>
      <c r="AY32" s="65">
        <f t="shared" si="68"/>
        <v>12</v>
      </c>
      <c r="AZ32" s="263"/>
      <c r="BA32" s="239"/>
      <c r="BB32" s="239"/>
      <c r="BC32" s="239"/>
      <c r="BD32" s="285"/>
      <c r="BE32" s="239"/>
      <c r="BF32" s="239"/>
      <c r="BG32" s="239"/>
      <c r="BH32" s="239"/>
      <c r="BI32" s="239"/>
      <c r="BJ32" s="239"/>
      <c r="BK32" s="285"/>
      <c r="BL32" s="239"/>
      <c r="BM32" s="239"/>
      <c r="BN32" s="239"/>
      <c r="BO32" s="264"/>
      <c r="BQ32" s="65">
        <f t="shared" si="67"/>
        <v>14</v>
      </c>
      <c r="BR32" s="16"/>
      <c r="BS32" s="17"/>
      <c r="BT32" s="239"/>
      <c r="BU32" s="239"/>
      <c r="BV32" s="239"/>
      <c r="BW32" s="17"/>
      <c r="BX32" s="17"/>
      <c r="BY32" s="17"/>
      <c r="BZ32" s="17"/>
      <c r="CA32" s="17"/>
      <c r="CB32" s="17"/>
      <c r="CC32" s="239"/>
      <c r="CD32" s="239"/>
      <c r="CE32" s="239"/>
      <c r="CF32" s="17"/>
      <c r="CG32" s="26"/>
      <c r="CH32" s="16"/>
      <c r="CI32" s="17"/>
      <c r="CJ32" s="239"/>
      <c r="CK32" s="239"/>
      <c r="CL32" s="239"/>
      <c r="CM32" s="17"/>
      <c r="CN32" s="17"/>
      <c r="CO32" s="17"/>
      <c r="CP32" s="17"/>
      <c r="CQ32" s="17"/>
      <c r="CR32" s="17"/>
      <c r="CS32" s="239"/>
      <c r="CT32" s="239"/>
      <c r="CU32" s="239"/>
      <c r="CV32" s="17"/>
      <c r="CW32" s="26"/>
    </row>
    <row r="33" spans="1:101" x14ac:dyDescent="0.25">
      <c r="A33" s="65">
        <f t="shared" si="66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437"/>
      <c r="S33" s="349"/>
      <c r="T33" s="349"/>
      <c r="U33" s="22"/>
      <c r="V33" s="22"/>
      <c r="W33" s="22"/>
      <c r="X33" s="22"/>
      <c r="Y33" s="22"/>
      <c r="Z33" s="162"/>
      <c r="AA33" s="22"/>
      <c r="AB33" s="22"/>
      <c r="AC33" s="22"/>
      <c r="AD33" s="22"/>
      <c r="AE33" s="349"/>
      <c r="AF33" s="349"/>
      <c r="AG33" s="435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  <c r="AY33" s="65">
        <f t="shared" si="68"/>
        <v>13</v>
      </c>
      <c r="AZ33" s="291"/>
      <c r="BA33" s="275"/>
      <c r="BB33" s="275"/>
      <c r="BC33" s="275"/>
      <c r="BD33" s="275"/>
      <c r="BE33" s="275"/>
      <c r="BF33" s="275"/>
      <c r="BG33" s="275"/>
      <c r="BH33" s="275"/>
      <c r="BI33" s="275"/>
      <c r="BJ33" s="275"/>
      <c r="BK33" s="275"/>
      <c r="BL33" s="275"/>
      <c r="BM33" s="275"/>
      <c r="BN33" s="275"/>
      <c r="BO33" s="292"/>
      <c r="BQ33" s="65">
        <f t="shared" si="67"/>
        <v>15</v>
      </c>
      <c r="BR33" s="3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33"/>
      <c r="CH33" s="3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33"/>
    </row>
    <row r="34" spans="1:101" x14ac:dyDescent="0.25">
      <c r="A34" s="65">
        <v>0</v>
      </c>
      <c r="B34" s="261"/>
      <c r="C34" s="261"/>
      <c r="D34" s="261"/>
      <c r="E34" s="34"/>
      <c r="F34" s="34"/>
      <c r="G34" s="261"/>
      <c r="H34" s="261"/>
      <c r="I34" s="261"/>
      <c r="J34" s="261"/>
      <c r="K34" s="261"/>
      <c r="L34" s="261"/>
      <c r="M34" s="261"/>
      <c r="N34" s="261"/>
      <c r="O34" s="261"/>
      <c r="P34" s="261"/>
      <c r="Q34" s="262"/>
      <c r="R34" s="260"/>
      <c r="S34" s="261" t="s">
        <v>242</v>
      </c>
      <c r="T34" s="296"/>
      <c r="U34" s="261"/>
      <c r="V34" s="261"/>
      <c r="W34" s="261"/>
      <c r="X34" s="261"/>
      <c r="Y34" s="261"/>
      <c r="Z34" s="283"/>
      <c r="AA34" s="261"/>
      <c r="AB34" s="261"/>
      <c r="AC34" s="261"/>
      <c r="AD34" s="261"/>
      <c r="AE34" s="296"/>
      <c r="AF34" s="261"/>
      <c r="AG34" s="262"/>
      <c r="AH34" s="260"/>
      <c r="AI34" s="261"/>
      <c r="AJ34" s="261"/>
      <c r="AK34" s="261"/>
      <c r="AL34" s="261"/>
      <c r="AM34" s="261"/>
      <c r="AN34" s="261"/>
      <c r="AO34" s="261"/>
      <c r="AP34" s="261"/>
      <c r="AQ34" s="261"/>
      <c r="AR34" s="261"/>
      <c r="AS34" s="261"/>
      <c r="AT34" s="261"/>
      <c r="AU34" s="261"/>
      <c r="AV34" s="261"/>
      <c r="AW34" s="262"/>
      <c r="AY34" s="65">
        <f t="shared" si="68"/>
        <v>14</v>
      </c>
      <c r="AZ34" s="16"/>
      <c r="BA34" s="17"/>
      <c r="BB34" s="239"/>
      <c r="BC34" s="239"/>
      <c r="BD34" s="239"/>
      <c r="BE34" s="17"/>
      <c r="BF34" s="17"/>
      <c r="BG34" s="17"/>
      <c r="BH34" s="17"/>
      <c r="BI34" s="17"/>
      <c r="BJ34" s="17"/>
      <c r="BK34" s="239"/>
      <c r="BL34" s="239"/>
      <c r="BM34" s="239"/>
      <c r="BN34" s="17"/>
      <c r="BO34" s="26"/>
    </row>
    <row r="35" spans="1:101" x14ac:dyDescent="0.25">
      <c r="A35" s="65">
        <f>A34+1</f>
        <v>1</v>
      </c>
      <c r="B35" s="239"/>
      <c r="C35" s="239"/>
      <c r="D35" s="239"/>
      <c r="E35" s="34"/>
      <c r="F35" s="34"/>
      <c r="G35" s="239"/>
      <c r="H35" s="239"/>
      <c r="I35" s="239"/>
      <c r="J35" s="239"/>
      <c r="K35" s="239"/>
      <c r="L35" s="239"/>
      <c r="M35" s="239"/>
      <c r="N35" s="239"/>
      <c r="O35" s="239"/>
      <c r="P35" s="239"/>
      <c r="Q35" s="264"/>
      <c r="R35" s="263"/>
      <c r="S35" s="239"/>
      <c r="T35" s="275"/>
      <c r="U35" s="239"/>
      <c r="V35" s="239"/>
      <c r="W35" s="239"/>
      <c r="X35" s="239"/>
      <c r="Y35" s="239"/>
      <c r="Z35" s="285"/>
      <c r="AA35" s="239"/>
      <c r="AB35" s="239"/>
      <c r="AC35" s="239"/>
      <c r="AD35" s="239"/>
      <c r="AE35" s="275"/>
      <c r="AF35" s="239"/>
      <c r="AG35" s="264"/>
      <c r="AH35" s="263"/>
      <c r="AI35" s="239"/>
      <c r="AJ35" s="239"/>
      <c r="AK35" s="239"/>
      <c r="AL35" s="239"/>
      <c r="AM35" s="239"/>
      <c r="AN35" s="239"/>
      <c r="AO35" s="239"/>
      <c r="AP35" s="239"/>
      <c r="AQ35" s="239"/>
      <c r="AR35" s="239"/>
      <c r="AS35" s="239"/>
      <c r="AT35" s="239"/>
      <c r="AU35" s="239"/>
      <c r="AV35" s="239"/>
      <c r="AW35" s="264"/>
      <c r="AY35" s="65">
        <f t="shared" si="68"/>
        <v>15</v>
      </c>
      <c r="AZ35" s="3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33"/>
    </row>
    <row r="36" spans="1:101" x14ac:dyDescent="0.25">
      <c r="A36" s="65">
        <f t="shared" ref="A36:A49" si="69">A35+1</f>
        <v>2</v>
      </c>
      <c r="B36" s="263"/>
      <c r="C36" s="239"/>
      <c r="D36" s="239"/>
      <c r="E36" s="239"/>
      <c r="F36" s="239"/>
      <c r="G36" s="239"/>
      <c r="H36" s="239"/>
      <c r="I36" s="239"/>
      <c r="J36" s="239"/>
      <c r="K36" s="239"/>
      <c r="L36" s="239"/>
      <c r="M36" s="239"/>
      <c r="N36" s="239"/>
      <c r="O36" s="239"/>
      <c r="P36" s="239"/>
      <c r="Q36" s="264"/>
      <c r="R36" s="263"/>
      <c r="S36" s="239"/>
      <c r="T36" s="275"/>
      <c r="U36" s="285"/>
      <c r="V36" s="285"/>
      <c r="W36" s="285"/>
      <c r="X36" s="290"/>
      <c r="Y36" s="285"/>
      <c r="Z36" s="285"/>
      <c r="AA36" s="285"/>
      <c r="AB36" s="290"/>
      <c r="AC36" s="285"/>
      <c r="AD36" s="285"/>
      <c r="AE36" s="275"/>
      <c r="AF36" s="239"/>
      <c r="AG36" s="264"/>
      <c r="AH36" s="263"/>
      <c r="AI36" s="239"/>
      <c r="AJ36" s="239"/>
      <c r="AK36" s="239"/>
      <c r="AL36" s="239"/>
      <c r="AM36" s="239"/>
      <c r="AN36" s="239"/>
      <c r="AO36" s="239"/>
      <c r="AP36" s="239"/>
      <c r="AQ36" s="239"/>
      <c r="AR36" s="239"/>
      <c r="AS36" s="239"/>
      <c r="AT36" s="239"/>
      <c r="AU36" s="239"/>
      <c r="AV36" s="239"/>
      <c r="AW36" s="264"/>
    </row>
    <row r="37" spans="1:101" x14ac:dyDescent="0.25">
      <c r="A37" s="65">
        <f t="shared" si="69"/>
        <v>3</v>
      </c>
      <c r="B37" s="263"/>
      <c r="C37" s="239"/>
      <c r="D37" s="239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64"/>
      <c r="R37" s="263"/>
      <c r="S37" s="239"/>
      <c r="T37" s="275"/>
      <c r="U37" s="239"/>
      <c r="V37" s="239"/>
      <c r="W37" s="239"/>
      <c r="X37" s="239"/>
      <c r="Y37" s="239"/>
      <c r="Z37" s="285"/>
      <c r="AA37" s="239"/>
      <c r="AB37" s="239"/>
      <c r="AC37" s="239"/>
      <c r="AD37" s="239"/>
      <c r="AE37" s="275"/>
      <c r="AF37" s="239"/>
      <c r="AG37" s="264"/>
      <c r="AH37" s="263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39"/>
      <c r="AV37" s="239"/>
      <c r="AW37" s="264"/>
    </row>
    <row r="38" spans="1:101" x14ac:dyDescent="0.25">
      <c r="A38" s="65">
        <f t="shared" si="69"/>
        <v>4</v>
      </c>
      <c r="B38" s="263"/>
      <c r="C38" s="239"/>
      <c r="D38" s="239"/>
      <c r="E38" s="239"/>
      <c r="F38" s="239"/>
      <c r="G38" s="17"/>
      <c r="H38" s="17"/>
      <c r="I38" s="17"/>
      <c r="J38" s="17"/>
      <c r="K38" s="17"/>
      <c r="L38" s="17"/>
      <c r="M38" s="239"/>
      <c r="N38" s="239"/>
      <c r="O38" s="239"/>
      <c r="P38" s="239"/>
      <c r="Q38" s="264"/>
      <c r="R38" s="263"/>
      <c r="S38" s="239"/>
      <c r="T38" s="275"/>
      <c r="U38" s="239"/>
      <c r="V38" s="239"/>
      <c r="W38" s="17"/>
      <c r="X38" s="17"/>
      <c r="Y38" s="17"/>
      <c r="Z38" s="214"/>
      <c r="AA38" s="17"/>
      <c r="AB38" s="17"/>
      <c r="AC38" s="239"/>
      <c r="AD38" s="239"/>
      <c r="AE38" s="275"/>
      <c r="AF38" s="239"/>
      <c r="AG38" s="264"/>
      <c r="AH38" s="263"/>
      <c r="AI38" s="239"/>
      <c r="AJ38" s="239"/>
      <c r="AK38" s="239"/>
      <c r="AL38" s="239"/>
      <c r="AM38" s="17"/>
      <c r="AN38" s="17"/>
      <c r="AO38" s="17"/>
      <c r="AP38" s="17"/>
      <c r="AQ38" s="17"/>
      <c r="AR38" s="17"/>
      <c r="AS38" s="239"/>
      <c r="AT38" s="239"/>
      <c r="AU38" s="239"/>
      <c r="AV38" s="239"/>
      <c r="AW38" s="264"/>
    </row>
    <row r="39" spans="1:101" x14ac:dyDescent="0.25">
      <c r="A39" s="65">
        <f t="shared" si="69"/>
        <v>5</v>
      </c>
      <c r="B39" s="263"/>
      <c r="C39" s="239"/>
      <c r="D39" s="239"/>
      <c r="E39" s="239"/>
      <c r="F39" s="239"/>
      <c r="G39" s="17"/>
      <c r="H39" s="17"/>
      <c r="I39" s="239"/>
      <c r="J39" s="17"/>
      <c r="K39" s="17"/>
      <c r="L39" s="17"/>
      <c r="M39" s="239"/>
      <c r="N39" s="239"/>
      <c r="O39" s="239"/>
      <c r="P39" s="239"/>
      <c r="Q39" s="264"/>
      <c r="R39" s="263"/>
      <c r="S39" s="239"/>
      <c r="T39" s="275"/>
      <c r="U39" s="239"/>
      <c r="V39" s="239"/>
      <c r="W39" s="17"/>
      <c r="X39" s="17"/>
      <c r="Y39" s="239"/>
      <c r="Z39" s="157"/>
      <c r="AA39" s="17"/>
      <c r="AB39" s="17"/>
      <c r="AC39" s="239"/>
      <c r="AD39" s="239"/>
      <c r="AE39" s="275"/>
      <c r="AF39" s="239"/>
      <c r="AG39" s="264"/>
      <c r="AH39" s="263"/>
      <c r="AI39" s="239"/>
      <c r="AJ39" s="239"/>
      <c r="AK39" s="239"/>
      <c r="AL39" s="239"/>
      <c r="AM39" s="17"/>
      <c r="AN39" s="17"/>
      <c r="AO39" s="239"/>
      <c r="AP39" s="17"/>
      <c r="AQ39" s="17"/>
      <c r="AR39" s="17"/>
      <c r="AS39" s="239"/>
      <c r="AT39" s="239"/>
      <c r="AU39" s="239"/>
      <c r="AV39" s="239"/>
      <c r="AW39" s="264"/>
    </row>
    <row r="40" spans="1:101" x14ac:dyDescent="0.25">
      <c r="A40" s="65">
        <f t="shared" si="69"/>
        <v>6</v>
      </c>
      <c r="B40" s="263"/>
      <c r="C40" s="239"/>
      <c r="D40" s="239"/>
      <c r="E40" s="239"/>
      <c r="F40" s="239"/>
      <c r="G40" s="17"/>
      <c r="H40" s="17"/>
      <c r="I40" s="17"/>
      <c r="J40" s="17"/>
      <c r="K40" s="17"/>
      <c r="L40" s="17"/>
      <c r="M40" s="239"/>
      <c r="N40" s="239"/>
      <c r="O40" s="239"/>
      <c r="P40" s="239"/>
      <c r="Q40" s="264"/>
      <c r="R40" s="263"/>
      <c r="S40" s="239"/>
      <c r="T40" s="275"/>
      <c r="U40" s="239"/>
      <c r="V40" s="239"/>
      <c r="W40" s="17"/>
      <c r="X40" s="17"/>
      <c r="Y40" s="17"/>
      <c r="Z40" s="157"/>
      <c r="AA40" s="17"/>
      <c r="AB40" s="17"/>
      <c r="AC40" s="239"/>
      <c r="AD40" s="239"/>
      <c r="AE40" s="275"/>
      <c r="AF40" s="239"/>
      <c r="AG40" s="264"/>
      <c r="AH40" s="263"/>
      <c r="AI40" s="239"/>
      <c r="AJ40" s="239"/>
      <c r="AK40" s="239"/>
      <c r="AL40" s="239"/>
      <c r="AM40" s="17"/>
      <c r="AN40" s="17"/>
      <c r="AO40" s="17"/>
      <c r="AP40" s="17"/>
      <c r="AQ40" s="17"/>
      <c r="AR40" s="17"/>
      <c r="AS40" s="239"/>
      <c r="AT40" s="239"/>
      <c r="AU40" s="239"/>
      <c r="AV40" s="239"/>
      <c r="AW40" s="264"/>
    </row>
    <row r="41" spans="1:101" x14ac:dyDescent="0.25">
      <c r="A41" s="65">
        <f t="shared" si="69"/>
        <v>7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26"/>
      <c r="R41" s="16"/>
      <c r="S41" s="17"/>
      <c r="T41" s="123"/>
      <c r="U41" s="17"/>
      <c r="V41" s="17"/>
      <c r="W41" s="17"/>
      <c r="X41" s="17"/>
      <c r="Y41" s="17"/>
      <c r="Z41" s="157"/>
      <c r="AA41" s="17"/>
      <c r="AB41" s="17"/>
      <c r="AC41" s="17"/>
      <c r="AD41" s="17"/>
      <c r="AE41" s="123"/>
      <c r="AF41" s="17"/>
      <c r="AG41" s="26"/>
      <c r="AH41" s="16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26"/>
    </row>
    <row r="42" spans="1:101" ht="14.45" x14ac:dyDescent="0.35">
      <c r="A42" s="65">
        <f t="shared" si="69"/>
        <v>8</v>
      </c>
      <c r="B42" s="263"/>
      <c r="C42" s="239"/>
      <c r="D42" s="239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39"/>
      <c r="P42" s="239"/>
      <c r="Q42" s="264"/>
      <c r="R42" s="263"/>
      <c r="S42" s="239"/>
      <c r="T42" s="275"/>
      <c r="U42" s="239"/>
      <c r="V42" s="239"/>
      <c r="W42" s="17"/>
      <c r="X42" s="17"/>
      <c r="Y42" s="17"/>
      <c r="Z42" s="157"/>
      <c r="AA42" s="17"/>
      <c r="AB42" s="17"/>
      <c r="AC42" s="239"/>
      <c r="AD42" s="239"/>
      <c r="AE42" s="275"/>
      <c r="AF42" s="239"/>
      <c r="AG42" s="264"/>
      <c r="AH42" s="263"/>
      <c r="AI42" s="239"/>
      <c r="AJ42" s="239"/>
      <c r="AK42" s="239"/>
      <c r="AL42" s="239"/>
      <c r="AM42" s="17"/>
      <c r="AN42" s="17"/>
      <c r="AO42" s="17"/>
      <c r="AP42" s="17"/>
      <c r="AQ42" s="17"/>
      <c r="AR42" s="17"/>
      <c r="AS42" s="239"/>
      <c r="AT42" s="239"/>
      <c r="AU42" s="239"/>
      <c r="AV42" s="239"/>
      <c r="AW42" s="264"/>
    </row>
    <row r="43" spans="1:101" ht="14.45" x14ac:dyDescent="0.35">
      <c r="A43" s="65">
        <f t="shared" si="69"/>
        <v>9</v>
      </c>
      <c r="B43" s="263"/>
      <c r="C43" s="239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239"/>
      <c r="Q43" s="264"/>
      <c r="R43" s="263"/>
      <c r="S43" s="239"/>
      <c r="T43" s="123"/>
      <c r="U43" s="17"/>
      <c r="V43" s="17"/>
      <c r="W43" s="17"/>
      <c r="X43" s="17"/>
      <c r="Y43" s="17"/>
      <c r="Z43" s="157"/>
      <c r="AA43" s="17"/>
      <c r="AB43" s="17"/>
      <c r="AC43" s="17"/>
      <c r="AD43" s="17"/>
      <c r="AE43" s="123"/>
      <c r="AF43" s="239"/>
      <c r="AG43" s="264"/>
      <c r="AH43" s="263"/>
      <c r="AI43" s="239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239"/>
      <c r="AW43" s="264"/>
    </row>
    <row r="44" spans="1:101" ht="14.45" x14ac:dyDescent="0.35">
      <c r="A44" s="65">
        <f t="shared" si="69"/>
        <v>10</v>
      </c>
      <c r="B44" s="263"/>
      <c r="C44" s="239"/>
      <c r="D44" s="239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39"/>
      <c r="P44" s="239"/>
      <c r="Q44" s="264"/>
      <c r="R44" s="263"/>
      <c r="S44" s="239"/>
      <c r="T44" s="275"/>
      <c r="U44" s="239"/>
      <c r="V44" s="239"/>
      <c r="W44" s="239"/>
      <c r="X44" s="239"/>
      <c r="Y44" s="239"/>
      <c r="Z44" s="285"/>
      <c r="AA44" s="239"/>
      <c r="AB44" s="239"/>
      <c r="AC44" s="239"/>
      <c r="AD44" s="239"/>
      <c r="AE44" s="275"/>
      <c r="AF44" s="239"/>
      <c r="AG44" s="264"/>
      <c r="AH44" s="263"/>
      <c r="AI44" s="239"/>
      <c r="AJ44" s="239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39"/>
      <c r="AV44" s="239"/>
      <c r="AW44" s="264"/>
    </row>
    <row r="45" spans="1:101" ht="14.45" x14ac:dyDescent="0.35">
      <c r="A45" s="65">
        <f t="shared" si="69"/>
        <v>11</v>
      </c>
      <c r="B45" s="263"/>
      <c r="C45" s="239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39"/>
      <c r="Q45" s="264"/>
      <c r="R45" s="263"/>
      <c r="S45" s="239"/>
      <c r="T45" s="275"/>
      <c r="U45" s="239"/>
      <c r="V45" s="239"/>
      <c r="W45" s="239"/>
      <c r="X45" s="239"/>
      <c r="Y45" s="239"/>
      <c r="Z45" s="285"/>
      <c r="AA45" s="239"/>
      <c r="AB45" s="239"/>
      <c r="AC45" s="239"/>
      <c r="AD45" s="239"/>
      <c r="AE45" s="275"/>
      <c r="AF45" s="239"/>
      <c r="AG45" s="264"/>
      <c r="AH45" s="263"/>
      <c r="AI45" s="239"/>
      <c r="AJ45" s="239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39"/>
      <c r="AV45" s="239"/>
      <c r="AW45" s="264"/>
    </row>
    <row r="46" spans="1:101" ht="14.45" x14ac:dyDescent="0.35">
      <c r="A46" s="65">
        <f t="shared" si="69"/>
        <v>12</v>
      </c>
      <c r="B46" s="263"/>
      <c r="C46" s="239"/>
      <c r="D46" s="239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39"/>
      <c r="P46" s="239"/>
      <c r="Q46" s="264"/>
      <c r="R46" s="263"/>
      <c r="S46" s="239"/>
      <c r="T46" s="275"/>
      <c r="U46" s="239"/>
      <c r="V46" s="239"/>
      <c r="W46" s="239"/>
      <c r="X46" s="239"/>
      <c r="Y46" s="239"/>
      <c r="Z46" s="285"/>
      <c r="AA46" s="239"/>
      <c r="AB46" s="239"/>
      <c r="AC46" s="239"/>
      <c r="AD46" s="239"/>
      <c r="AE46" s="275"/>
      <c r="AF46" s="239"/>
      <c r="AG46" s="264"/>
      <c r="AH46" s="263"/>
      <c r="AI46" s="239"/>
      <c r="AJ46" s="239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39"/>
      <c r="AV46" s="239"/>
      <c r="AW46" s="264"/>
    </row>
    <row r="47" spans="1:101" ht="14.45" x14ac:dyDescent="0.35">
      <c r="A47" s="65">
        <f t="shared" si="69"/>
        <v>13</v>
      </c>
      <c r="B47" s="263"/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64"/>
      <c r="R47" s="263"/>
      <c r="S47" s="239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39"/>
      <c r="AG47" s="264"/>
      <c r="AH47" s="263"/>
      <c r="AI47" s="239"/>
      <c r="AJ47" s="239"/>
      <c r="AK47" s="239"/>
      <c r="AL47" s="239"/>
      <c r="AM47" s="239"/>
      <c r="AN47" s="239"/>
      <c r="AO47" s="239"/>
      <c r="AP47" s="239"/>
      <c r="AQ47" s="239"/>
      <c r="AR47" s="239"/>
      <c r="AS47" s="239"/>
      <c r="AT47" s="239"/>
      <c r="AU47" s="239"/>
      <c r="AV47" s="239"/>
      <c r="AW47" s="264"/>
    </row>
    <row r="48" spans="1:101" ht="14.45" x14ac:dyDescent="0.35">
      <c r="A48" s="65">
        <f t="shared" si="69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</row>
    <row r="49" spans="1:49" ht="14.45" x14ac:dyDescent="0.35">
      <c r="A49" s="65">
        <f t="shared" si="69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 ht="14.45" x14ac:dyDescent="0.35">
      <c r="A50" s="237" t="s">
        <v>395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50"/>
  <sheetViews>
    <sheetView zoomScale="70" zoomScaleNormal="70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S46" sqref="AS46"/>
    </sheetView>
  </sheetViews>
  <sheetFormatPr defaultColWidth="2.28515625" defaultRowHeight="15" x14ac:dyDescent="0.25"/>
  <sheetData>
    <row r="1" spans="1:104" x14ac:dyDescent="0.2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7" t="s">
        <v>394</v>
      </c>
      <c r="AY1" s="237"/>
      <c r="AZ1" s="65">
        <v>0</v>
      </c>
      <c r="BA1" s="65">
        <f t="shared" ref="BA1:BO1" si="3">AZ1+1</f>
        <v>1</v>
      </c>
      <c r="BB1" s="65">
        <f t="shared" si="3"/>
        <v>2</v>
      </c>
      <c r="BC1" s="65">
        <f t="shared" si="3"/>
        <v>3</v>
      </c>
      <c r="BD1" s="65">
        <f t="shared" si="3"/>
        <v>4</v>
      </c>
      <c r="BE1" s="65">
        <f t="shared" si="3"/>
        <v>5</v>
      </c>
      <c r="BF1" s="65">
        <f t="shared" si="3"/>
        <v>6</v>
      </c>
      <c r="BG1" s="65">
        <f t="shared" si="3"/>
        <v>7</v>
      </c>
      <c r="BH1" s="65">
        <f t="shared" si="3"/>
        <v>8</v>
      </c>
      <c r="BI1" s="65">
        <f t="shared" si="3"/>
        <v>9</v>
      </c>
      <c r="BJ1" s="65">
        <f t="shared" si="3"/>
        <v>10</v>
      </c>
      <c r="BK1" s="65">
        <f t="shared" si="3"/>
        <v>11</v>
      </c>
      <c r="BL1" s="65">
        <f t="shared" si="3"/>
        <v>12</v>
      </c>
      <c r="BM1" s="65">
        <f t="shared" si="3"/>
        <v>13</v>
      </c>
      <c r="BN1" s="65">
        <f t="shared" si="3"/>
        <v>14</v>
      </c>
      <c r="BO1" s="65">
        <f t="shared" si="3"/>
        <v>15</v>
      </c>
      <c r="BQ1" s="237"/>
      <c r="BR1" s="65">
        <v>0</v>
      </c>
      <c r="BS1" s="65">
        <f t="shared" ref="BS1:CG1" si="4">BR1+1</f>
        <v>1</v>
      </c>
      <c r="BT1" s="65">
        <f t="shared" si="4"/>
        <v>2</v>
      </c>
      <c r="BU1" s="65">
        <f t="shared" si="4"/>
        <v>3</v>
      </c>
      <c r="BV1" s="65">
        <f t="shared" si="4"/>
        <v>4</v>
      </c>
      <c r="BW1" s="65">
        <f t="shared" si="4"/>
        <v>5</v>
      </c>
      <c r="BX1" s="65">
        <f t="shared" si="4"/>
        <v>6</v>
      </c>
      <c r="BY1" s="65">
        <f t="shared" si="4"/>
        <v>7</v>
      </c>
      <c r="BZ1" s="65">
        <f t="shared" si="4"/>
        <v>8</v>
      </c>
      <c r="CA1" s="65">
        <f t="shared" si="4"/>
        <v>9</v>
      </c>
      <c r="CB1" s="65">
        <f t="shared" si="4"/>
        <v>10</v>
      </c>
      <c r="CC1" s="65">
        <f t="shared" si="4"/>
        <v>11</v>
      </c>
      <c r="CD1" s="65">
        <f t="shared" si="4"/>
        <v>12</v>
      </c>
      <c r="CE1" s="65">
        <f t="shared" si="4"/>
        <v>13</v>
      </c>
      <c r="CF1" s="65">
        <f t="shared" si="4"/>
        <v>14</v>
      </c>
      <c r="CG1" s="65">
        <f t="shared" si="4"/>
        <v>15</v>
      </c>
      <c r="CI1" s="237"/>
      <c r="CJ1" s="65">
        <v>0</v>
      </c>
      <c r="CK1" s="65">
        <f t="shared" ref="CK1" si="5">CJ1+1</f>
        <v>1</v>
      </c>
      <c r="CL1" s="65">
        <f t="shared" ref="CL1" si="6">CK1+1</f>
        <v>2</v>
      </c>
      <c r="CM1" s="65">
        <f t="shared" ref="CM1" si="7">CL1+1</f>
        <v>3</v>
      </c>
      <c r="CN1" s="65">
        <f t="shared" ref="CN1" si="8">CM1+1</f>
        <v>4</v>
      </c>
      <c r="CO1" s="65">
        <f t="shared" ref="CO1" si="9">CN1+1</f>
        <v>5</v>
      </c>
      <c r="CP1" s="65">
        <f t="shared" ref="CP1" si="10">CO1+1</f>
        <v>6</v>
      </c>
      <c r="CQ1" s="65">
        <f t="shared" ref="CQ1" si="11">CP1+1</f>
        <v>7</v>
      </c>
      <c r="CR1" s="65">
        <f t="shared" ref="CR1" si="12">CQ1+1</f>
        <v>8</v>
      </c>
      <c r="CS1" s="65">
        <f t="shared" ref="CS1" si="13">CR1+1</f>
        <v>9</v>
      </c>
      <c r="CT1" s="65">
        <f t="shared" ref="CT1" si="14">CS1+1</f>
        <v>10</v>
      </c>
      <c r="CU1" s="65">
        <f t="shared" ref="CU1" si="15">CT1+1</f>
        <v>11</v>
      </c>
      <c r="CV1" s="65">
        <f t="shared" ref="CV1" si="16">CU1+1</f>
        <v>12</v>
      </c>
      <c r="CW1" s="65">
        <f t="shared" ref="CW1" si="17">CV1+1</f>
        <v>13</v>
      </c>
      <c r="CX1" s="65">
        <f t="shared" ref="CX1" si="18">CW1+1</f>
        <v>14</v>
      </c>
      <c r="CY1" s="65">
        <f t="shared" ref="CY1" si="19">CX1+1</f>
        <v>15</v>
      </c>
    </row>
    <row r="2" spans="1:104" x14ac:dyDescent="0.25">
      <c r="A2" s="65">
        <v>0</v>
      </c>
      <c r="B2" s="239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3"/>
      <c r="S2" s="239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3"/>
      <c r="AI2" s="239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AY2" s="65">
        <v>0</v>
      </c>
      <c r="AZ2" s="260"/>
      <c r="BA2" s="261" t="s">
        <v>242</v>
      </c>
      <c r="BB2" s="296"/>
      <c r="BC2" s="261"/>
      <c r="BD2" s="261"/>
      <c r="BE2" s="283"/>
      <c r="BF2" s="302"/>
      <c r="BG2" s="323"/>
      <c r="BH2" s="302"/>
      <c r="BI2" s="302"/>
      <c r="BJ2" s="302"/>
      <c r="BK2" s="261"/>
      <c r="BL2" s="261"/>
      <c r="BM2" s="296"/>
      <c r="BN2" s="261"/>
      <c r="BO2" s="262"/>
      <c r="BQ2" s="65">
        <v>0</v>
      </c>
      <c r="BR2" s="260"/>
      <c r="BS2" s="261"/>
      <c r="BT2" s="261"/>
      <c r="BU2" s="261"/>
      <c r="BV2" s="283"/>
      <c r="BW2" s="261"/>
      <c r="BX2" s="261"/>
      <c r="BY2" s="262"/>
      <c r="BZ2" s="261"/>
      <c r="CA2" s="261"/>
      <c r="CB2" s="261"/>
      <c r="CC2" s="283"/>
      <c r="CD2" s="261"/>
      <c r="CE2" s="261"/>
      <c r="CF2" s="261"/>
      <c r="CG2" s="262"/>
      <c r="CH2" s="34"/>
      <c r="CI2" s="65">
        <v>0</v>
      </c>
      <c r="CJ2" s="260"/>
      <c r="CK2" s="261"/>
      <c r="CL2" s="261"/>
      <c r="CM2" s="261"/>
      <c r="CN2" s="261"/>
      <c r="CO2" s="283"/>
      <c r="CP2" s="302"/>
      <c r="CQ2" s="323"/>
      <c r="CR2" s="261"/>
      <c r="CS2" s="261"/>
      <c r="CT2" s="261"/>
      <c r="CU2" s="261"/>
      <c r="CV2" s="261"/>
      <c r="CW2" s="261"/>
      <c r="CX2" s="261"/>
      <c r="CY2" s="262"/>
      <c r="CZ2" s="34"/>
    </row>
    <row r="3" spans="1:104" x14ac:dyDescent="0.25">
      <c r="A3" s="65">
        <f>A2+1</f>
        <v>1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/>
      <c r="S3" s="239" t="s">
        <v>248</v>
      </c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  <c r="AY3" s="65">
        <f>AY2+1</f>
        <v>1</v>
      </c>
      <c r="AZ3" s="263"/>
      <c r="BA3" s="239" t="s">
        <v>248</v>
      </c>
      <c r="BB3" s="275"/>
      <c r="BC3" s="239"/>
      <c r="BD3" s="239"/>
      <c r="BE3" s="285"/>
      <c r="BF3" s="239"/>
      <c r="BG3" s="264"/>
      <c r="BH3" s="239"/>
      <c r="BI3" s="239"/>
      <c r="BJ3" s="239"/>
      <c r="BK3" s="239"/>
      <c r="BL3" s="239"/>
      <c r="BM3" s="275"/>
      <c r="BN3" s="239"/>
      <c r="BO3" s="264"/>
      <c r="BQ3" s="65">
        <f>BQ2+1</f>
        <v>1</v>
      </c>
      <c r="BR3" s="263"/>
      <c r="BS3" s="239"/>
      <c r="BT3" s="239"/>
      <c r="BU3" s="239"/>
      <c r="BV3" s="285"/>
      <c r="BW3" s="239"/>
      <c r="BX3" s="239"/>
      <c r="BY3" s="264"/>
      <c r="BZ3" s="239"/>
      <c r="CA3" s="239"/>
      <c r="CB3" s="239"/>
      <c r="CC3" s="285"/>
      <c r="CD3" s="239"/>
      <c r="CE3" s="239"/>
      <c r="CF3" s="239"/>
      <c r="CG3" s="264"/>
      <c r="CH3" s="34"/>
      <c r="CI3" s="65">
        <f>CI2+1</f>
        <v>1</v>
      </c>
      <c r="CJ3" s="263"/>
      <c r="CK3" s="239"/>
      <c r="CL3" s="239"/>
      <c r="CM3" s="239"/>
      <c r="CN3" s="239"/>
      <c r="CO3" s="285"/>
      <c r="CP3" s="239"/>
      <c r="CQ3" s="264"/>
      <c r="CR3" s="239"/>
      <c r="CS3" s="239"/>
      <c r="CT3" s="239"/>
      <c r="CU3" s="239"/>
      <c r="CV3" s="239"/>
      <c r="CW3" s="239"/>
      <c r="CX3" s="239"/>
      <c r="CY3" s="264"/>
      <c r="CZ3" s="34"/>
    </row>
    <row r="4" spans="1:104" x14ac:dyDescent="0.25">
      <c r="A4" s="65">
        <f t="shared" ref="A4:A17" si="20">A3+1</f>
        <v>2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263"/>
      <c r="S4" s="239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64"/>
      <c r="AY4" s="65">
        <f t="shared" ref="AY4:AY17" si="21">AY3+1</f>
        <v>2</v>
      </c>
      <c r="AZ4" s="263"/>
      <c r="BA4" s="239"/>
      <c r="BB4" s="275"/>
      <c r="BC4" s="239"/>
      <c r="BD4" s="239"/>
      <c r="BE4" s="285"/>
      <c r="BF4" s="239"/>
      <c r="BG4" s="264"/>
      <c r="BH4" s="239"/>
      <c r="BI4" s="239"/>
      <c r="BJ4" s="239"/>
      <c r="BK4" s="239"/>
      <c r="BL4" s="239"/>
      <c r="BM4" s="275"/>
      <c r="BN4" s="239"/>
      <c r="BO4" s="264"/>
      <c r="BQ4" s="65">
        <f t="shared" ref="BQ4:BQ17" si="22">BQ3+1</f>
        <v>2</v>
      </c>
      <c r="BR4" s="263"/>
      <c r="BS4" s="239"/>
      <c r="BT4" s="239"/>
      <c r="BU4" s="239"/>
      <c r="BV4" s="285"/>
      <c r="BW4" s="239"/>
      <c r="BX4" s="239"/>
      <c r="BY4" s="264"/>
      <c r="BZ4" s="239"/>
      <c r="CA4" s="239"/>
      <c r="CB4" s="239"/>
      <c r="CC4" s="290"/>
      <c r="CD4" s="239"/>
      <c r="CE4" s="239"/>
      <c r="CF4" s="239"/>
      <c r="CG4" s="264"/>
      <c r="CH4" s="34"/>
      <c r="CI4" s="65">
        <f t="shared" ref="CI4:CI17" si="23">CI3+1</f>
        <v>2</v>
      </c>
      <c r="CJ4" s="263"/>
      <c r="CK4" s="239"/>
      <c r="CL4" s="239"/>
      <c r="CM4" s="239"/>
      <c r="CN4" s="239"/>
      <c r="CO4" s="285"/>
      <c r="CP4" s="239"/>
      <c r="CQ4" s="264"/>
      <c r="CR4" s="239"/>
      <c r="CS4" s="239"/>
      <c r="CT4" s="239"/>
      <c r="CU4" s="239"/>
      <c r="CV4" s="239"/>
      <c r="CW4" s="239"/>
      <c r="CX4" s="239"/>
      <c r="CY4" s="264"/>
      <c r="CZ4" s="34"/>
    </row>
    <row r="5" spans="1:104" x14ac:dyDescent="0.25">
      <c r="A5" s="65">
        <f t="shared" si="20"/>
        <v>3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34"/>
      <c r="S5" s="34"/>
      <c r="T5" s="431"/>
      <c r="U5" s="239"/>
      <c r="V5" s="239"/>
      <c r="W5" s="285"/>
      <c r="X5" s="239"/>
      <c r="Y5" s="264"/>
      <c r="Z5" s="239"/>
      <c r="AA5" s="239"/>
      <c r="AB5" s="239"/>
      <c r="AC5" s="239"/>
      <c r="AD5" s="239"/>
      <c r="AE5" s="431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64"/>
      <c r="AY5" s="65">
        <f t="shared" si="21"/>
        <v>3</v>
      </c>
      <c r="AZ5" s="263"/>
      <c r="BA5" s="239"/>
      <c r="BB5" s="275"/>
      <c r="BC5" s="239"/>
      <c r="BD5" s="239"/>
      <c r="BE5" s="285"/>
      <c r="BF5" s="239"/>
      <c r="BG5" s="264"/>
      <c r="BH5" s="239"/>
      <c r="BI5" s="239"/>
      <c r="BJ5" s="239"/>
      <c r="BK5" s="239"/>
      <c r="BL5" s="239"/>
      <c r="BM5" s="275"/>
      <c r="BN5" s="239"/>
      <c r="BO5" s="264"/>
      <c r="BQ5" s="65">
        <f t="shared" si="22"/>
        <v>3</v>
      </c>
      <c r="BR5" s="263"/>
      <c r="BS5" s="239"/>
      <c r="BT5" s="239"/>
      <c r="BU5" s="239"/>
      <c r="BV5" s="285"/>
      <c r="BW5" s="239"/>
      <c r="BX5" s="239"/>
      <c r="BY5" s="264"/>
      <c r="BZ5" s="239"/>
      <c r="CA5" s="239"/>
      <c r="CB5" s="239"/>
      <c r="CC5" s="269"/>
      <c r="CD5" s="239"/>
      <c r="CE5" s="239"/>
      <c r="CF5" s="239"/>
      <c r="CG5" s="264"/>
      <c r="CH5" s="34"/>
      <c r="CI5" s="65">
        <f t="shared" si="23"/>
        <v>3</v>
      </c>
      <c r="CJ5" s="263"/>
      <c r="CK5" s="239"/>
      <c r="CL5" s="239"/>
      <c r="CM5" s="239"/>
      <c r="CN5" s="239"/>
      <c r="CO5" s="285"/>
      <c r="CP5" s="239"/>
      <c r="CQ5" s="264"/>
      <c r="CR5" s="239"/>
      <c r="CS5" s="239"/>
      <c r="CT5" s="239"/>
      <c r="CU5" s="239"/>
      <c r="CV5" s="239"/>
      <c r="CW5" s="239"/>
      <c r="CX5" s="239"/>
      <c r="CY5" s="264"/>
      <c r="CZ5" s="34"/>
    </row>
    <row r="6" spans="1:104" x14ac:dyDescent="0.25">
      <c r="A6" s="65">
        <f t="shared" si="20"/>
        <v>4</v>
      </c>
      <c r="B6" s="263"/>
      <c r="C6" s="239"/>
      <c r="D6" s="239"/>
      <c r="E6" s="239"/>
      <c r="F6" s="239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R6" s="34"/>
      <c r="S6" s="34"/>
      <c r="T6" s="431"/>
      <c r="U6" s="239"/>
      <c r="V6" s="239"/>
      <c r="W6" s="157"/>
      <c r="X6" s="17"/>
      <c r="Y6" s="26"/>
      <c r="Z6" s="17"/>
      <c r="AA6" s="17"/>
      <c r="AB6" s="17"/>
      <c r="AC6" s="239"/>
      <c r="AD6" s="239"/>
      <c r="AE6" s="431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39"/>
      <c r="AV6" s="239"/>
      <c r="AW6" s="264"/>
      <c r="AY6" s="65">
        <f t="shared" si="21"/>
        <v>4</v>
      </c>
      <c r="AZ6" s="263"/>
      <c r="BA6" s="239"/>
      <c r="BB6" s="275"/>
      <c r="BC6" s="239"/>
      <c r="BD6" s="239"/>
      <c r="BE6" s="157"/>
      <c r="BF6" s="17"/>
      <c r="BG6" s="26"/>
      <c r="BH6" s="17"/>
      <c r="BI6" s="17"/>
      <c r="BJ6" s="17"/>
      <c r="BK6" s="239"/>
      <c r="BL6" s="239"/>
      <c r="BM6" s="275"/>
      <c r="BN6" s="239"/>
      <c r="BO6" s="264"/>
      <c r="BQ6" s="65">
        <f t="shared" si="22"/>
        <v>4</v>
      </c>
      <c r="BR6" s="277"/>
      <c r="BS6" s="285"/>
      <c r="BT6" s="290"/>
      <c r="BU6" s="269"/>
      <c r="BV6" s="290"/>
      <c r="BW6" s="8"/>
      <c r="BX6" s="214"/>
      <c r="BY6" s="158"/>
      <c r="BZ6" s="157"/>
      <c r="CA6" s="157"/>
      <c r="CB6" s="157"/>
      <c r="CC6" s="290"/>
      <c r="CD6" s="285"/>
      <c r="CE6" s="285"/>
      <c r="CF6" s="285"/>
      <c r="CG6" s="282"/>
      <c r="CH6" s="34"/>
      <c r="CI6" s="65">
        <f t="shared" si="23"/>
        <v>4</v>
      </c>
      <c r="CJ6" s="263"/>
      <c r="CK6" s="239"/>
      <c r="CL6" s="239"/>
      <c r="CM6" s="239"/>
      <c r="CN6" s="239"/>
      <c r="CO6" s="157"/>
      <c r="CP6" s="17"/>
      <c r="CQ6" s="26"/>
      <c r="CR6" s="17"/>
      <c r="CS6" s="17"/>
      <c r="CT6" s="17"/>
      <c r="CU6" s="239"/>
      <c r="CV6" s="239"/>
      <c r="CW6" s="239"/>
      <c r="CX6" s="239"/>
      <c r="CY6" s="264"/>
      <c r="CZ6" s="34"/>
    </row>
    <row r="7" spans="1:104" x14ac:dyDescent="0.25">
      <c r="A7" s="65">
        <f t="shared" si="20"/>
        <v>5</v>
      </c>
      <c r="B7" s="263"/>
      <c r="C7" s="239"/>
      <c r="D7" s="239"/>
      <c r="E7" s="239"/>
      <c r="F7" s="239"/>
      <c r="G7" s="17"/>
      <c r="H7" s="17"/>
      <c r="I7" s="239"/>
      <c r="J7" s="17"/>
      <c r="K7" s="17"/>
      <c r="L7" s="17"/>
      <c r="M7" s="239"/>
      <c r="N7" s="239"/>
      <c r="O7" s="239"/>
      <c r="P7" s="239"/>
      <c r="Q7" s="264"/>
      <c r="R7" s="34"/>
      <c r="S7" s="239"/>
      <c r="T7" s="431"/>
      <c r="U7" s="239"/>
      <c r="V7" s="239"/>
      <c r="W7" s="157"/>
      <c r="X7" s="116"/>
      <c r="Y7" s="324"/>
      <c r="Z7" s="116"/>
      <c r="AA7" s="116"/>
      <c r="AB7" s="157"/>
      <c r="AC7" s="285"/>
      <c r="AD7" s="285"/>
      <c r="AE7" s="431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39"/>
      <c r="AV7" s="239"/>
      <c r="AW7" s="264"/>
      <c r="AY7" s="65">
        <f t="shared" si="21"/>
        <v>5</v>
      </c>
      <c r="AZ7" s="263"/>
      <c r="BA7" s="239"/>
      <c r="BB7" s="275"/>
      <c r="BC7" s="239"/>
      <c r="BD7" s="239"/>
      <c r="BE7" s="157"/>
      <c r="BF7" s="116"/>
      <c r="BG7" s="324"/>
      <c r="BH7" s="116"/>
      <c r="BI7" s="116"/>
      <c r="BJ7" s="157"/>
      <c r="BK7" s="285"/>
      <c r="BL7" s="285"/>
      <c r="BM7" s="275"/>
      <c r="BN7" s="239"/>
      <c r="BO7" s="264"/>
      <c r="BQ7" s="65">
        <f t="shared" si="22"/>
        <v>5</v>
      </c>
      <c r="BR7" s="263"/>
      <c r="BS7" s="239"/>
      <c r="BT7" s="239"/>
      <c r="BU7" s="239"/>
      <c r="BV7" s="285"/>
      <c r="BW7" s="17"/>
      <c r="BX7" s="17"/>
      <c r="BY7" s="264"/>
      <c r="BZ7" s="17"/>
      <c r="CA7" s="17"/>
      <c r="CB7" s="17"/>
      <c r="CC7" s="269"/>
      <c r="CD7" s="239"/>
      <c r="CE7" s="239"/>
      <c r="CF7" s="239"/>
      <c r="CG7" s="264"/>
      <c r="CH7" s="34"/>
      <c r="CI7" s="65">
        <f t="shared" si="23"/>
        <v>5</v>
      </c>
      <c r="CJ7" s="263"/>
      <c r="CK7" s="239"/>
      <c r="CL7" s="239"/>
      <c r="CM7" s="239"/>
      <c r="CN7" s="239"/>
      <c r="CO7" s="157"/>
      <c r="CP7" s="116"/>
      <c r="CQ7" s="324"/>
      <c r="CR7" s="116"/>
      <c r="CS7" s="116"/>
      <c r="CT7" s="157"/>
      <c r="CU7" s="285"/>
      <c r="CV7" s="285"/>
      <c r="CW7" s="285"/>
      <c r="CX7" s="285"/>
      <c r="CY7" s="282"/>
      <c r="CZ7" s="34"/>
    </row>
    <row r="8" spans="1:104" x14ac:dyDescent="0.25">
      <c r="A8" s="65">
        <f t="shared" si="20"/>
        <v>6</v>
      </c>
      <c r="B8" s="263"/>
      <c r="C8" s="239"/>
      <c r="D8" s="239"/>
      <c r="E8" s="239"/>
      <c r="F8" s="239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R8" s="263"/>
      <c r="S8" s="239"/>
      <c r="T8" s="431"/>
      <c r="U8" s="239"/>
      <c r="V8" s="239"/>
      <c r="W8" s="116"/>
      <c r="X8" s="17"/>
      <c r="Y8" s="26"/>
      <c r="Z8" s="17"/>
      <c r="AA8" s="17"/>
      <c r="AB8" s="116"/>
      <c r="AC8" s="239"/>
      <c r="AD8" s="239"/>
      <c r="AE8" s="431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39"/>
      <c r="AV8" s="239"/>
      <c r="AW8" s="264"/>
      <c r="AY8" s="65">
        <f t="shared" si="21"/>
        <v>6</v>
      </c>
      <c r="AZ8" s="263"/>
      <c r="BA8" s="239"/>
      <c r="BB8" s="275"/>
      <c r="BC8" s="239"/>
      <c r="BD8" s="239"/>
      <c r="BE8" s="116"/>
      <c r="BF8" s="17"/>
      <c r="BG8" s="26"/>
      <c r="BH8" s="17"/>
      <c r="BI8" s="17"/>
      <c r="BJ8" s="116"/>
      <c r="BK8" s="239"/>
      <c r="BL8" s="239"/>
      <c r="BM8" s="275"/>
      <c r="BN8" s="239"/>
      <c r="BO8" s="264"/>
      <c r="BQ8" s="65">
        <f t="shared" si="22"/>
        <v>6</v>
      </c>
      <c r="BR8" s="263"/>
      <c r="BS8" s="239"/>
      <c r="BT8" s="239"/>
      <c r="BU8" s="239"/>
      <c r="BV8" s="285"/>
      <c r="BW8" s="17"/>
      <c r="BX8" s="17"/>
      <c r="BY8" s="26"/>
      <c r="BZ8" s="17"/>
      <c r="CA8" s="17"/>
      <c r="CB8" s="17"/>
      <c r="CC8" s="290"/>
      <c r="CD8" s="239"/>
      <c r="CE8" s="239"/>
      <c r="CF8" s="239"/>
      <c r="CG8" s="264"/>
      <c r="CH8" s="34"/>
      <c r="CI8" s="65">
        <f t="shared" si="23"/>
        <v>6</v>
      </c>
      <c r="CJ8" s="263"/>
      <c r="CK8" s="239"/>
      <c r="CL8" s="239"/>
      <c r="CM8" s="239"/>
      <c r="CN8" s="239"/>
      <c r="CO8" s="116"/>
      <c r="CP8" s="17"/>
      <c r="CQ8" s="26"/>
      <c r="CR8" s="17"/>
      <c r="CS8" s="17"/>
      <c r="CT8" s="116"/>
      <c r="CU8" s="239"/>
      <c r="CV8" s="239"/>
      <c r="CW8" s="239"/>
      <c r="CX8" s="239"/>
      <c r="CY8" s="324"/>
      <c r="CZ8" s="34"/>
    </row>
    <row r="9" spans="1:104" x14ac:dyDescent="0.25">
      <c r="A9" s="65">
        <f t="shared" si="20"/>
        <v>7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431"/>
      <c r="U9" s="22"/>
      <c r="V9" s="22"/>
      <c r="W9" s="119"/>
      <c r="X9" s="22"/>
      <c r="Y9" s="33"/>
      <c r="Z9" s="17"/>
      <c r="AA9" s="17"/>
      <c r="AB9" s="116"/>
      <c r="AC9" s="17"/>
      <c r="AD9" s="17"/>
      <c r="AE9" s="431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AY9" s="65">
        <f t="shared" si="21"/>
        <v>7</v>
      </c>
      <c r="AZ9" s="16"/>
      <c r="BA9" s="17"/>
      <c r="BB9" s="123"/>
      <c r="BC9" s="22"/>
      <c r="BD9" s="22"/>
      <c r="BE9" s="119"/>
      <c r="BF9" s="22"/>
      <c r="BG9" s="33"/>
      <c r="BH9" s="17"/>
      <c r="BI9" s="17"/>
      <c r="BJ9" s="116"/>
      <c r="BK9" s="17"/>
      <c r="BL9" s="17"/>
      <c r="BM9" s="123"/>
      <c r="BN9" s="17"/>
      <c r="BO9" s="26"/>
      <c r="BQ9" s="65">
        <f t="shared" si="22"/>
        <v>7</v>
      </c>
      <c r="BR9" s="32"/>
      <c r="BS9" s="22"/>
      <c r="BT9" s="22"/>
      <c r="BU9" s="22"/>
      <c r="BV9" s="162"/>
      <c r="BW9" s="22"/>
      <c r="BX9" s="22"/>
      <c r="BY9" s="33"/>
      <c r="BZ9" s="17"/>
      <c r="CA9" s="17"/>
      <c r="CB9" s="17"/>
      <c r="CC9" s="157"/>
      <c r="CD9" s="17"/>
      <c r="CE9" s="17"/>
      <c r="CF9" s="17"/>
      <c r="CG9" s="26"/>
      <c r="CH9" s="34"/>
      <c r="CI9" s="65">
        <f t="shared" si="23"/>
        <v>7</v>
      </c>
      <c r="CJ9" s="32"/>
      <c r="CK9" s="22"/>
      <c r="CL9" s="22"/>
      <c r="CM9" s="22"/>
      <c r="CN9" s="22"/>
      <c r="CO9" s="119"/>
      <c r="CP9" s="22"/>
      <c r="CQ9" s="33"/>
      <c r="CR9" s="17"/>
      <c r="CS9" s="17"/>
      <c r="CT9" s="116"/>
      <c r="CU9" s="17"/>
      <c r="CV9" s="17"/>
      <c r="CW9" s="17"/>
      <c r="CX9" s="17"/>
      <c r="CY9" s="118"/>
      <c r="CZ9" s="34"/>
    </row>
    <row r="10" spans="1:104" x14ac:dyDescent="0.25">
      <c r="A10" s="65">
        <f t="shared" si="20"/>
        <v>8</v>
      </c>
      <c r="B10" s="263"/>
      <c r="C10" s="239"/>
      <c r="D10" s="239"/>
      <c r="E10" s="239"/>
      <c r="F10" s="239"/>
      <c r="G10" s="17"/>
      <c r="H10" s="17"/>
      <c r="I10" s="17"/>
      <c r="J10" s="17"/>
      <c r="K10" s="17"/>
      <c r="L10" s="17"/>
      <c r="M10" s="239"/>
      <c r="N10" s="239"/>
      <c r="O10" s="239"/>
      <c r="P10" s="239"/>
      <c r="Q10" s="264"/>
      <c r="R10" s="263"/>
      <c r="S10" s="239"/>
      <c r="T10" s="431"/>
      <c r="U10" s="239"/>
      <c r="V10" s="239"/>
      <c r="W10" s="116"/>
      <c r="X10" s="17"/>
      <c r="Y10" s="17"/>
      <c r="Z10" s="25"/>
      <c r="AA10" s="20"/>
      <c r="AB10" s="114"/>
      <c r="AC10" s="261"/>
      <c r="AD10" s="261"/>
      <c r="AE10" s="431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39"/>
      <c r="AV10" s="239"/>
      <c r="AW10" s="264"/>
      <c r="AY10" s="65">
        <f t="shared" si="21"/>
        <v>8</v>
      </c>
      <c r="AZ10" s="263"/>
      <c r="BA10" s="239"/>
      <c r="BB10" s="275"/>
      <c r="BC10" s="239"/>
      <c r="BD10" s="239"/>
      <c r="BE10" s="116"/>
      <c r="BF10" s="17"/>
      <c r="BG10" s="17"/>
      <c r="BH10" s="25"/>
      <c r="BI10" s="20"/>
      <c r="BJ10" s="114"/>
      <c r="BK10" s="261"/>
      <c r="BL10" s="261"/>
      <c r="BM10" s="275"/>
      <c r="BN10" s="239"/>
      <c r="BO10" s="264"/>
      <c r="BQ10" s="65">
        <f t="shared" si="22"/>
        <v>8</v>
      </c>
      <c r="BR10" s="263"/>
      <c r="BS10" s="239"/>
      <c r="BT10" s="239"/>
      <c r="BU10" s="239"/>
      <c r="BV10" s="285"/>
      <c r="BW10" s="17"/>
      <c r="BX10" s="17"/>
      <c r="BY10" s="17"/>
      <c r="BZ10" s="25"/>
      <c r="CA10" s="20"/>
      <c r="CB10" s="20"/>
      <c r="CC10" s="283"/>
      <c r="CD10" s="261"/>
      <c r="CE10" s="261"/>
      <c r="CF10" s="261"/>
      <c r="CG10" s="262"/>
      <c r="CH10" s="34"/>
      <c r="CI10" s="65">
        <f t="shared" si="23"/>
        <v>8</v>
      </c>
      <c r="CJ10" s="326"/>
      <c r="CK10" s="239"/>
      <c r="CL10" s="239"/>
      <c r="CM10" s="239"/>
      <c r="CN10" s="239"/>
      <c r="CO10" s="116"/>
      <c r="CP10" s="17"/>
      <c r="CQ10" s="17"/>
      <c r="CR10" s="25"/>
      <c r="CS10" s="20"/>
      <c r="CT10" s="114"/>
      <c r="CU10" s="261"/>
      <c r="CV10" s="261"/>
      <c r="CW10" s="261"/>
      <c r="CX10" s="261"/>
      <c r="CY10" s="262"/>
      <c r="CZ10" s="34"/>
    </row>
    <row r="11" spans="1:104" x14ac:dyDescent="0.25">
      <c r="A11" s="65">
        <f t="shared" si="20"/>
        <v>9</v>
      </c>
      <c r="B11" s="263"/>
      <c r="C11" s="239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39"/>
      <c r="Q11" s="264"/>
      <c r="R11" s="263"/>
      <c r="S11" s="239"/>
      <c r="T11" s="431"/>
      <c r="U11" s="17"/>
      <c r="V11" s="17"/>
      <c r="W11" s="116"/>
      <c r="X11" s="17"/>
      <c r="Y11" s="17"/>
      <c r="Z11" s="16"/>
      <c r="AA11" s="17"/>
      <c r="AB11" s="116"/>
      <c r="AC11" s="17"/>
      <c r="AD11" s="17"/>
      <c r="AE11" s="431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9"/>
      <c r="AW11" s="264"/>
      <c r="AY11" s="65">
        <f t="shared" si="21"/>
        <v>9</v>
      </c>
      <c r="AZ11" s="263"/>
      <c r="BA11" s="239"/>
      <c r="BB11" s="123"/>
      <c r="BC11" s="17"/>
      <c r="BD11" s="17"/>
      <c r="BE11" s="116"/>
      <c r="BF11" s="17"/>
      <c r="BG11" s="17"/>
      <c r="BH11" s="16"/>
      <c r="BI11" s="17"/>
      <c r="BJ11" s="116"/>
      <c r="BK11" s="17"/>
      <c r="BL11" s="17"/>
      <c r="BM11" s="123"/>
      <c r="BN11" s="239"/>
      <c r="BO11" s="264"/>
      <c r="BQ11" s="65">
        <f t="shared" si="22"/>
        <v>9</v>
      </c>
      <c r="BR11" s="263"/>
      <c r="BS11" s="239"/>
      <c r="BT11" s="17"/>
      <c r="BU11" s="17"/>
      <c r="BV11" s="214"/>
      <c r="BW11" s="17"/>
      <c r="BX11" s="17"/>
      <c r="BY11" s="17"/>
      <c r="BZ11" s="16"/>
      <c r="CA11" s="17"/>
      <c r="CB11" s="17"/>
      <c r="CC11" s="157"/>
      <c r="CD11" s="17"/>
      <c r="CE11" s="17"/>
      <c r="CF11" s="239"/>
      <c r="CG11" s="264"/>
      <c r="CH11" s="34"/>
      <c r="CI11" s="65">
        <f t="shared" si="23"/>
        <v>9</v>
      </c>
      <c r="CJ11" s="326"/>
      <c r="CK11" s="239"/>
      <c r="CL11" s="17"/>
      <c r="CM11" s="17"/>
      <c r="CN11" s="17"/>
      <c r="CO11" s="116"/>
      <c r="CP11" s="17"/>
      <c r="CQ11" s="17"/>
      <c r="CR11" s="16"/>
      <c r="CS11" s="17"/>
      <c r="CT11" s="116"/>
      <c r="CU11" s="17"/>
      <c r="CV11" s="17"/>
      <c r="CW11" s="17"/>
      <c r="CX11" s="239"/>
      <c r="CY11" s="264"/>
      <c r="CZ11" s="34"/>
    </row>
    <row r="12" spans="1:104" x14ac:dyDescent="0.25">
      <c r="A12" s="65">
        <f t="shared" si="20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263"/>
      <c r="S12" s="239"/>
      <c r="T12" s="431"/>
      <c r="U12" s="285"/>
      <c r="V12" s="285"/>
      <c r="W12" s="285"/>
      <c r="X12" s="234"/>
      <c r="Y12" s="234"/>
      <c r="Z12" s="326"/>
      <c r="AA12" s="234"/>
      <c r="AB12" s="285"/>
      <c r="AC12" s="239"/>
      <c r="AD12" s="239"/>
      <c r="AE12" s="431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64"/>
      <c r="AY12" s="65">
        <f t="shared" si="21"/>
        <v>10</v>
      </c>
      <c r="AZ12" s="263"/>
      <c r="BA12" s="239"/>
      <c r="BB12" s="275"/>
      <c r="BC12" s="285"/>
      <c r="BD12" s="285"/>
      <c r="BE12" s="285"/>
      <c r="BF12" s="234"/>
      <c r="BG12" s="234"/>
      <c r="BH12" s="326"/>
      <c r="BI12" s="234"/>
      <c r="BJ12" s="285"/>
      <c r="BK12" s="239"/>
      <c r="BL12" s="239"/>
      <c r="BM12" s="275"/>
      <c r="BN12" s="239"/>
      <c r="BO12" s="264"/>
      <c r="BQ12" s="65">
        <f t="shared" si="22"/>
        <v>10</v>
      </c>
      <c r="BR12" s="263"/>
      <c r="BS12" s="239"/>
      <c r="BT12" s="239"/>
      <c r="BU12" s="239"/>
      <c r="BV12" s="269"/>
      <c r="BW12" s="239"/>
      <c r="BX12" s="239"/>
      <c r="BY12" s="239"/>
      <c r="BZ12" s="263"/>
      <c r="CA12" s="239"/>
      <c r="CB12" s="239"/>
      <c r="CC12" s="285"/>
      <c r="CD12" s="239"/>
      <c r="CE12" s="239"/>
      <c r="CF12" s="239"/>
      <c r="CG12" s="264"/>
      <c r="CH12" s="34"/>
      <c r="CI12" s="65">
        <f t="shared" si="23"/>
        <v>10</v>
      </c>
      <c r="CJ12" s="277"/>
      <c r="CK12" s="285"/>
      <c r="CL12" s="285"/>
      <c r="CM12" s="285"/>
      <c r="CN12" s="285"/>
      <c r="CO12" s="285"/>
      <c r="CP12" s="234"/>
      <c r="CQ12" s="234"/>
      <c r="CR12" s="326"/>
      <c r="CS12" s="234"/>
      <c r="CT12" s="285"/>
      <c r="CU12" s="239"/>
      <c r="CV12" s="239"/>
      <c r="CW12" s="239"/>
      <c r="CX12" s="239"/>
      <c r="CY12" s="264"/>
      <c r="CZ12" s="34"/>
    </row>
    <row r="13" spans="1:104" x14ac:dyDescent="0.25">
      <c r="A13" s="65">
        <f t="shared" si="20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R13" s="263"/>
      <c r="S13" s="239"/>
      <c r="T13" s="431"/>
      <c r="U13" s="239"/>
      <c r="V13" s="239"/>
      <c r="W13" s="239"/>
      <c r="X13" s="239"/>
      <c r="Y13" s="239"/>
      <c r="Z13" s="263"/>
      <c r="AA13" s="239"/>
      <c r="AB13" s="285"/>
      <c r="AC13" s="239"/>
      <c r="AD13" s="239"/>
      <c r="AE13" s="431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64"/>
      <c r="AY13" s="65">
        <f t="shared" si="21"/>
        <v>11</v>
      </c>
      <c r="AZ13" s="263"/>
      <c r="BA13" s="239"/>
      <c r="BB13" s="275"/>
      <c r="BC13" s="239"/>
      <c r="BD13" s="239"/>
      <c r="BE13" s="239"/>
      <c r="BF13" s="239"/>
      <c r="BG13" s="239"/>
      <c r="BH13" s="263"/>
      <c r="BI13" s="239"/>
      <c r="BJ13" s="285"/>
      <c r="BK13" s="239"/>
      <c r="BL13" s="239"/>
      <c r="BM13" s="275"/>
      <c r="BN13" s="239"/>
      <c r="BO13" s="264"/>
      <c r="BQ13" s="65">
        <f t="shared" si="22"/>
        <v>11</v>
      </c>
      <c r="BR13" s="277"/>
      <c r="BS13" s="285"/>
      <c r="BT13" s="285"/>
      <c r="BU13" s="285"/>
      <c r="BV13" s="290"/>
      <c r="BW13" s="285"/>
      <c r="BX13" s="285"/>
      <c r="BY13" s="285"/>
      <c r="BZ13" s="277"/>
      <c r="CA13" s="290"/>
      <c r="CB13" s="269"/>
      <c r="CC13" s="290"/>
      <c r="CD13" s="269"/>
      <c r="CE13" s="290"/>
      <c r="CF13" s="285"/>
      <c r="CG13" s="282"/>
      <c r="CH13" s="34"/>
      <c r="CI13" s="65">
        <f t="shared" si="23"/>
        <v>11</v>
      </c>
      <c r="CJ13" s="263"/>
      <c r="CK13" s="239"/>
      <c r="CL13" s="239"/>
      <c r="CM13" s="239"/>
      <c r="CN13" s="239"/>
      <c r="CO13" s="239"/>
      <c r="CP13" s="239"/>
      <c r="CQ13" s="239"/>
      <c r="CR13" s="263"/>
      <c r="CS13" s="239"/>
      <c r="CT13" s="285"/>
      <c r="CU13" s="239"/>
      <c r="CV13" s="239"/>
      <c r="CW13" s="239"/>
      <c r="CX13" s="239"/>
      <c r="CY13" s="264"/>
      <c r="CZ13" s="34"/>
    </row>
    <row r="14" spans="1:104" x14ac:dyDescent="0.25">
      <c r="A14" s="65">
        <f t="shared" si="20"/>
        <v>12</v>
      </c>
      <c r="B14" s="263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263"/>
      <c r="S14" s="239"/>
      <c r="T14" s="431"/>
      <c r="U14" s="239"/>
      <c r="V14" s="239"/>
      <c r="W14" s="239"/>
      <c r="X14" s="239"/>
      <c r="Y14" s="239"/>
      <c r="Z14" s="263"/>
      <c r="AA14" s="239"/>
      <c r="AB14" s="285"/>
      <c r="AC14" s="239"/>
      <c r="AD14" s="239"/>
      <c r="AE14" s="431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64"/>
      <c r="AY14" s="65">
        <f t="shared" si="21"/>
        <v>12</v>
      </c>
      <c r="AZ14" s="263"/>
      <c r="BA14" s="239"/>
      <c r="BB14" s="275"/>
      <c r="BC14" s="239"/>
      <c r="BD14" s="239"/>
      <c r="BE14" s="239"/>
      <c r="BF14" s="239"/>
      <c r="BG14" s="239"/>
      <c r="BH14" s="263"/>
      <c r="BI14" s="239"/>
      <c r="BJ14" s="285"/>
      <c r="BK14" s="239"/>
      <c r="BL14" s="239"/>
      <c r="BM14" s="275"/>
      <c r="BN14" s="239"/>
      <c r="BO14" s="264"/>
      <c r="BQ14" s="65">
        <f t="shared" si="22"/>
        <v>12</v>
      </c>
      <c r="BR14" s="263"/>
      <c r="BS14" s="239"/>
      <c r="BT14" s="239"/>
      <c r="BU14" s="239"/>
      <c r="BV14" s="269"/>
      <c r="BW14" s="239"/>
      <c r="BX14" s="239"/>
      <c r="BY14" s="239"/>
      <c r="BZ14" s="263"/>
      <c r="CA14" s="239"/>
      <c r="CB14" s="239"/>
      <c r="CC14" s="285"/>
      <c r="CD14" s="239"/>
      <c r="CE14" s="239"/>
      <c r="CF14" s="239"/>
      <c r="CG14" s="264"/>
      <c r="CH14" s="34"/>
      <c r="CI14" s="65">
        <f t="shared" si="23"/>
        <v>12</v>
      </c>
      <c r="CJ14" s="263"/>
      <c r="CK14" s="239"/>
      <c r="CL14" s="239"/>
      <c r="CM14" s="239"/>
      <c r="CN14" s="239"/>
      <c r="CO14" s="239"/>
      <c r="CP14" s="239"/>
      <c r="CQ14" s="239"/>
      <c r="CR14" s="263"/>
      <c r="CS14" s="239"/>
      <c r="CT14" s="285"/>
      <c r="CU14" s="239"/>
      <c r="CV14" s="239"/>
      <c r="CW14" s="239"/>
      <c r="CX14" s="239"/>
      <c r="CY14" s="264"/>
      <c r="CZ14" s="34"/>
    </row>
    <row r="15" spans="1:104" x14ac:dyDescent="0.25">
      <c r="A15" s="65">
        <f t="shared" si="20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263"/>
      <c r="S15" s="239"/>
      <c r="T15" s="275"/>
      <c r="U15" s="239"/>
      <c r="V15" s="239"/>
      <c r="W15" s="239"/>
      <c r="X15" s="239"/>
      <c r="Y15" s="239"/>
      <c r="Z15" s="263"/>
      <c r="AA15" s="239"/>
      <c r="AB15" s="285"/>
      <c r="AC15" s="239"/>
      <c r="AD15" s="239"/>
      <c r="AE15" s="275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64"/>
      <c r="AY15" s="65">
        <f t="shared" si="21"/>
        <v>13</v>
      </c>
      <c r="AZ15" s="263"/>
      <c r="BA15" s="239"/>
      <c r="BB15" s="275"/>
      <c r="BC15" s="239"/>
      <c r="BD15" s="239"/>
      <c r="BE15" s="239"/>
      <c r="BF15" s="239"/>
      <c r="BG15" s="239"/>
      <c r="BH15" s="263"/>
      <c r="BI15" s="239"/>
      <c r="BJ15" s="285"/>
      <c r="BK15" s="239"/>
      <c r="BL15" s="239"/>
      <c r="BM15" s="275"/>
      <c r="BN15" s="239"/>
      <c r="BO15" s="264"/>
      <c r="BQ15" s="65">
        <f t="shared" si="22"/>
        <v>13</v>
      </c>
      <c r="BR15" s="263"/>
      <c r="BS15" s="239"/>
      <c r="BT15" s="239"/>
      <c r="BU15" s="239"/>
      <c r="BV15" s="290"/>
      <c r="BW15" s="239"/>
      <c r="BX15" s="239"/>
      <c r="BY15" s="239"/>
      <c r="BZ15" s="263"/>
      <c r="CA15" s="239"/>
      <c r="CB15" s="239"/>
      <c r="CC15" s="285"/>
      <c r="CD15" s="239"/>
      <c r="CE15" s="239"/>
      <c r="CF15" s="239"/>
      <c r="CG15" s="264"/>
      <c r="CH15" s="34"/>
      <c r="CI15" s="65">
        <f t="shared" si="23"/>
        <v>13</v>
      </c>
      <c r="CJ15" s="263"/>
      <c r="CK15" s="239"/>
      <c r="CL15" s="239"/>
      <c r="CM15" s="239"/>
      <c r="CN15" s="239"/>
      <c r="CO15" s="239"/>
      <c r="CP15" s="239"/>
      <c r="CQ15" s="239"/>
      <c r="CR15" s="263"/>
      <c r="CS15" s="239"/>
      <c r="CT15" s="285"/>
      <c r="CU15" s="239"/>
      <c r="CV15" s="239"/>
      <c r="CW15" s="239"/>
      <c r="CX15" s="239"/>
      <c r="CY15" s="264"/>
      <c r="CZ15" s="34"/>
    </row>
    <row r="16" spans="1:104" x14ac:dyDescent="0.25">
      <c r="A16" s="65">
        <f t="shared" si="20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6"/>
      <c r="S16" s="17"/>
      <c r="T16" s="275"/>
      <c r="U16" s="239"/>
      <c r="V16" s="239"/>
      <c r="W16" s="17"/>
      <c r="X16" s="17"/>
      <c r="Y16" s="17"/>
      <c r="Z16" s="16"/>
      <c r="AA16" s="17"/>
      <c r="AB16" s="157"/>
      <c r="AC16" s="239"/>
      <c r="AD16" s="239"/>
      <c r="AE16" s="275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17"/>
      <c r="AS16" s="239"/>
      <c r="AT16" s="239"/>
      <c r="AU16" s="239"/>
      <c r="AV16" s="17"/>
      <c r="AW16" s="26"/>
      <c r="AY16" s="65">
        <f t="shared" si="21"/>
        <v>14</v>
      </c>
      <c r="AZ16" s="16"/>
      <c r="BA16" s="17"/>
      <c r="BB16" s="275"/>
      <c r="BC16" s="239"/>
      <c r="BD16" s="239"/>
      <c r="BE16" s="17"/>
      <c r="BF16" s="17"/>
      <c r="BG16" s="17"/>
      <c r="BH16" s="16"/>
      <c r="BI16" s="17"/>
      <c r="BJ16" s="157"/>
      <c r="BK16" s="239"/>
      <c r="BL16" s="239"/>
      <c r="BM16" s="275"/>
      <c r="BN16" s="17"/>
      <c r="BO16" s="26"/>
      <c r="BQ16" s="65">
        <f t="shared" si="22"/>
        <v>14</v>
      </c>
      <c r="BR16" s="16"/>
      <c r="BS16" s="17"/>
      <c r="BT16" s="239"/>
      <c r="BU16" s="239"/>
      <c r="BV16" s="285"/>
      <c r="BW16" s="17"/>
      <c r="BX16" s="17"/>
      <c r="BY16" s="17"/>
      <c r="BZ16" s="16"/>
      <c r="CA16" s="17"/>
      <c r="CB16" s="17"/>
      <c r="CC16" s="285"/>
      <c r="CD16" s="239"/>
      <c r="CE16" s="239"/>
      <c r="CF16" s="17"/>
      <c r="CG16" s="26"/>
      <c r="CH16" s="34"/>
      <c r="CI16" s="65">
        <f t="shared" si="23"/>
        <v>14</v>
      </c>
      <c r="CJ16" s="16"/>
      <c r="CK16" s="17"/>
      <c r="CL16" s="239"/>
      <c r="CM16" s="239"/>
      <c r="CN16" s="239"/>
      <c r="CO16" s="17"/>
      <c r="CP16" s="17"/>
      <c r="CQ16" s="17"/>
      <c r="CR16" s="16"/>
      <c r="CS16" s="17"/>
      <c r="CT16" s="157"/>
      <c r="CU16" s="239"/>
      <c r="CV16" s="239"/>
      <c r="CW16" s="239"/>
      <c r="CX16" s="17"/>
      <c r="CY16" s="26"/>
      <c r="CZ16" s="34"/>
    </row>
    <row r="17" spans="1:104" x14ac:dyDescent="0.25">
      <c r="A17" s="65">
        <f t="shared" si="20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17"/>
      <c r="T17" s="124"/>
      <c r="U17" s="22"/>
      <c r="V17" s="22"/>
      <c r="W17" s="22"/>
      <c r="X17" s="22"/>
      <c r="Y17" s="22"/>
      <c r="Z17" s="121"/>
      <c r="AA17" s="119"/>
      <c r="AB17" s="162"/>
      <c r="AC17" s="22"/>
      <c r="AD17" s="22"/>
      <c r="AE17" s="124"/>
      <c r="AF17" s="22"/>
      <c r="AG17" s="33"/>
      <c r="AH17" s="32"/>
      <c r="AI17" s="17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AY17" s="65">
        <f t="shared" si="21"/>
        <v>15</v>
      </c>
      <c r="AZ17" s="32"/>
      <c r="BA17" s="22"/>
      <c r="BB17" s="124"/>
      <c r="BC17" s="22"/>
      <c r="BD17" s="22"/>
      <c r="BE17" s="22"/>
      <c r="BF17" s="22"/>
      <c r="BG17" s="22"/>
      <c r="BH17" s="32"/>
      <c r="BI17" s="22"/>
      <c r="BJ17" s="162"/>
      <c r="BK17" s="22"/>
      <c r="BL17" s="22"/>
      <c r="BM17" s="124"/>
      <c r="BN17" s="22"/>
      <c r="BO17" s="33"/>
      <c r="BQ17" s="65">
        <f t="shared" si="22"/>
        <v>15</v>
      </c>
      <c r="BR17" s="32"/>
      <c r="BS17" s="22"/>
      <c r="BT17" s="22"/>
      <c r="BU17" s="22"/>
      <c r="BV17" s="162"/>
      <c r="BW17" s="22"/>
      <c r="BX17" s="22"/>
      <c r="BY17" s="22"/>
      <c r="BZ17" s="32"/>
      <c r="CA17" s="22"/>
      <c r="CB17" s="22"/>
      <c r="CC17" s="162"/>
      <c r="CD17" s="22"/>
      <c r="CE17" s="22"/>
      <c r="CF17" s="22"/>
      <c r="CG17" s="33"/>
      <c r="CH17" s="34"/>
      <c r="CI17" s="65">
        <f t="shared" si="23"/>
        <v>15</v>
      </c>
      <c r="CJ17" s="32"/>
      <c r="CK17" s="22"/>
      <c r="CL17" s="22"/>
      <c r="CM17" s="22"/>
      <c r="CN17" s="22"/>
      <c r="CO17" s="22"/>
      <c r="CP17" s="22"/>
      <c r="CQ17" s="22"/>
      <c r="CR17" s="121"/>
      <c r="CS17" s="119"/>
      <c r="CT17" s="162"/>
      <c r="CU17" s="22"/>
      <c r="CV17" s="22"/>
      <c r="CW17" s="22"/>
      <c r="CX17" s="22"/>
      <c r="CY17" s="33"/>
      <c r="CZ17" s="34"/>
    </row>
    <row r="18" spans="1:104" x14ac:dyDescent="0.25">
      <c r="A18" s="65">
        <v>0</v>
      </c>
      <c r="B18" s="261"/>
      <c r="C18" s="239"/>
      <c r="D18" s="261"/>
      <c r="E18" s="34"/>
      <c r="F18" s="34"/>
      <c r="G18" s="261"/>
      <c r="H18" s="261"/>
      <c r="I18" s="261"/>
      <c r="J18" s="261"/>
      <c r="K18" s="261"/>
      <c r="L18" s="261"/>
      <c r="M18" s="261"/>
      <c r="N18" s="261"/>
      <c r="O18" s="261"/>
      <c r="P18" s="261"/>
      <c r="Q18" s="262"/>
      <c r="R18" s="260"/>
      <c r="S18" s="261"/>
      <c r="T18" s="296"/>
      <c r="U18" s="261"/>
      <c r="V18" s="261"/>
      <c r="W18" s="283"/>
      <c r="X18" s="302"/>
      <c r="Y18" s="323"/>
      <c r="Z18" s="261"/>
      <c r="AA18" s="261"/>
      <c r="AB18" s="261"/>
      <c r="AC18" s="261"/>
      <c r="AD18" s="261"/>
      <c r="AE18" s="296"/>
      <c r="AF18" s="261"/>
      <c r="AG18" s="262"/>
      <c r="AH18" s="260" t="s">
        <v>244</v>
      </c>
      <c r="AI18" s="261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</row>
    <row r="19" spans="1:104" x14ac:dyDescent="0.25">
      <c r="A19" s="65">
        <f>A18+1</f>
        <v>1</v>
      </c>
      <c r="B19" t="s">
        <v>246</v>
      </c>
      <c r="C19" s="239"/>
      <c r="D19" s="239"/>
      <c r="E19" s="34"/>
      <c r="F19" s="34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R19" s="263"/>
      <c r="S19" s="239"/>
      <c r="T19" s="275"/>
      <c r="U19" s="239"/>
      <c r="V19" s="239"/>
      <c r="W19" s="285"/>
      <c r="X19" s="239"/>
      <c r="Y19" s="264"/>
      <c r="Z19" s="239"/>
      <c r="AA19" s="239"/>
      <c r="AB19" s="239"/>
      <c r="AC19" s="239"/>
      <c r="AD19" s="239"/>
      <c r="AE19" s="275"/>
      <c r="AF19" s="239"/>
      <c r="AG19" s="264"/>
      <c r="AH19" s="34"/>
      <c r="AI19" s="239"/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64"/>
      <c r="AY19" s="237"/>
      <c r="AZ19" s="65">
        <v>0</v>
      </c>
      <c r="BA19" s="65">
        <f t="shared" ref="BA19:BO19" si="24">AZ19+1</f>
        <v>1</v>
      </c>
      <c r="BB19" s="65">
        <f t="shared" si="24"/>
        <v>2</v>
      </c>
      <c r="BC19" s="65">
        <f t="shared" si="24"/>
        <v>3</v>
      </c>
      <c r="BD19" s="65">
        <f t="shared" si="24"/>
        <v>4</v>
      </c>
      <c r="BE19" s="65">
        <f t="shared" si="24"/>
        <v>5</v>
      </c>
      <c r="BF19" s="65">
        <f t="shared" si="24"/>
        <v>6</v>
      </c>
      <c r="BG19" s="65">
        <f t="shared" si="24"/>
        <v>7</v>
      </c>
      <c r="BH19" s="65">
        <f t="shared" si="24"/>
        <v>8</v>
      </c>
      <c r="BI19" s="65">
        <f t="shared" si="24"/>
        <v>9</v>
      </c>
      <c r="BJ19" s="65">
        <f t="shared" si="24"/>
        <v>10</v>
      </c>
      <c r="BK19" s="65">
        <f t="shared" si="24"/>
        <v>11</v>
      </c>
      <c r="BL19" s="65">
        <f t="shared" si="24"/>
        <v>12</v>
      </c>
      <c r="BM19" s="65">
        <f t="shared" si="24"/>
        <v>13</v>
      </c>
      <c r="BN19" s="65">
        <f t="shared" si="24"/>
        <v>14</v>
      </c>
      <c r="BO19" s="65">
        <f t="shared" si="24"/>
        <v>15</v>
      </c>
      <c r="CI19" s="237"/>
      <c r="CJ19" s="65">
        <v>0</v>
      </c>
      <c r="CK19" s="65">
        <f t="shared" ref="CK19" si="25">CJ19+1</f>
        <v>1</v>
      </c>
      <c r="CL19" s="65">
        <f t="shared" ref="CL19" si="26">CK19+1</f>
        <v>2</v>
      </c>
      <c r="CM19" s="65">
        <f t="shared" ref="CM19" si="27">CL19+1</f>
        <v>3</v>
      </c>
      <c r="CN19" s="65">
        <f t="shared" ref="CN19" si="28">CM19+1</f>
        <v>4</v>
      </c>
      <c r="CO19" s="65">
        <f t="shared" ref="CO19" si="29">CN19+1</f>
        <v>5</v>
      </c>
      <c r="CP19" s="65">
        <f t="shared" ref="CP19" si="30">CO19+1</f>
        <v>6</v>
      </c>
      <c r="CQ19" s="65">
        <f t="shared" ref="CQ19" si="31">CP19+1</f>
        <v>7</v>
      </c>
      <c r="CR19" s="65">
        <f t="shared" ref="CR19" si="32">CQ19+1</f>
        <v>8</v>
      </c>
      <c r="CS19" s="65">
        <f t="shared" ref="CS19" si="33">CR19+1</f>
        <v>9</v>
      </c>
      <c r="CT19" s="65">
        <f t="shared" ref="CT19" si="34">CS19+1</f>
        <v>10</v>
      </c>
      <c r="CU19" s="65">
        <f t="shared" ref="CU19" si="35">CT19+1</f>
        <v>11</v>
      </c>
      <c r="CV19" s="65">
        <f t="shared" ref="CV19" si="36">CU19+1</f>
        <v>12</v>
      </c>
      <c r="CW19" s="65">
        <f t="shared" ref="CW19" si="37">CV19+1</f>
        <v>13</v>
      </c>
      <c r="CX19" s="65">
        <f t="shared" ref="CX19" si="38">CW19+1</f>
        <v>14</v>
      </c>
      <c r="CY19" s="65">
        <f t="shared" ref="CY19" si="39">CX19+1</f>
        <v>15</v>
      </c>
    </row>
    <row r="20" spans="1:104" x14ac:dyDescent="0.25">
      <c r="A20" s="65">
        <f t="shared" ref="A20:A33" si="40">A19+1</f>
        <v>2</v>
      </c>
      <c r="B20" s="263"/>
      <c r="C20" s="239"/>
      <c r="D20" s="275"/>
      <c r="E20" s="431"/>
      <c r="F20" s="275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92"/>
      <c r="R20" s="291"/>
      <c r="S20" s="275"/>
      <c r="T20" s="275"/>
      <c r="U20" s="239"/>
      <c r="V20" s="239"/>
      <c r="W20" s="285"/>
      <c r="X20" s="239"/>
      <c r="Y20" s="264"/>
      <c r="Z20" s="239"/>
      <c r="AA20" s="239"/>
      <c r="AB20" s="239"/>
      <c r="AC20" s="239"/>
      <c r="AD20" s="239"/>
      <c r="AE20" s="275"/>
      <c r="AF20" s="275"/>
      <c r="AG20" s="292"/>
      <c r="AH20" s="431"/>
      <c r="AI20" s="275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39"/>
      <c r="AW20" s="264"/>
      <c r="AY20" s="65">
        <v>0</v>
      </c>
      <c r="AZ20" s="260" t="s">
        <v>244</v>
      </c>
      <c r="BA20" s="261"/>
      <c r="BB20" s="261"/>
      <c r="BC20" s="261"/>
      <c r="BD20" s="261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2"/>
      <c r="CI20" s="65">
        <v>0</v>
      </c>
      <c r="CJ20" s="260"/>
      <c r="CK20" s="261"/>
      <c r="CL20" s="261"/>
      <c r="CM20" s="261"/>
      <c r="CN20" s="261"/>
      <c r="CO20" s="261"/>
      <c r="CP20" s="261"/>
      <c r="CQ20" s="262"/>
      <c r="CR20" s="302"/>
      <c r="CS20" s="302"/>
      <c r="CT20" s="283"/>
      <c r="CU20" s="261"/>
      <c r="CV20" s="261"/>
      <c r="CW20" s="261"/>
      <c r="CX20" s="261"/>
      <c r="CY20" s="262"/>
      <c r="CZ20" s="34"/>
    </row>
    <row r="21" spans="1:104" x14ac:dyDescent="0.25">
      <c r="A21" s="65">
        <f t="shared" si="40"/>
        <v>3</v>
      </c>
      <c r="B21" s="263"/>
      <c r="C21" s="239"/>
      <c r="D21" s="275"/>
      <c r="E21" s="239"/>
      <c r="F21" s="239"/>
      <c r="G21" s="285"/>
      <c r="H21" s="239"/>
      <c r="I21" s="264"/>
      <c r="J21" s="239"/>
      <c r="K21" s="239"/>
      <c r="L21" s="239"/>
      <c r="M21" s="239"/>
      <c r="N21" s="239"/>
      <c r="O21" s="239"/>
      <c r="P21" s="239"/>
      <c r="Q21" s="264"/>
      <c r="R21" s="263"/>
      <c r="S21" s="239"/>
      <c r="T21" s="239"/>
      <c r="U21" s="239"/>
      <c r="V21" s="239"/>
      <c r="W21" s="285"/>
      <c r="X21" s="239"/>
      <c r="Y21" s="264"/>
      <c r="Z21" s="239"/>
      <c r="AA21" s="239"/>
      <c r="AB21" s="239"/>
      <c r="AC21" s="239"/>
      <c r="AD21" s="239"/>
      <c r="AE21" s="239"/>
      <c r="AF21" s="239"/>
      <c r="AG21" s="264"/>
      <c r="AH21" s="263"/>
      <c r="AI21" s="239"/>
      <c r="AJ21" s="239"/>
      <c r="AK21" s="239"/>
      <c r="AL21" s="239"/>
      <c r="AM21" s="285"/>
      <c r="AN21" s="239"/>
      <c r="AO21" s="264"/>
      <c r="AP21" s="239"/>
      <c r="AQ21" s="239"/>
      <c r="AR21" s="239"/>
      <c r="AS21" s="239"/>
      <c r="AT21" s="239"/>
      <c r="AU21" s="275"/>
      <c r="AV21" s="239"/>
      <c r="AW21" s="264"/>
      <c r="AY21" s="65">
        <f>AY20+1</f>
        <v>1</v>
      </c>
      <c r="AZ21" s="263" t="s">
        <v>246</v>
      </c>
      <c r="BA21" s="239"/>
      <c r="BB21" s="239"/>
      <c r="BC21" s="239"/>
      <c r="BD21" s="239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64"/>
      <c r="CI21" s="65">
        <f>CI20+1</f>
        <v>1</v>
      </c>
      <c r="CJ21" s="263"/>
      <c r="CK21" s="239"/>
      <c r="CL21" s="239"/>
      <c r="CM21" s="239"/>
      <c r="CN21" s="239"/>
      <c r="CO21" s="239"/>
      <c r="CP21" s="239"/>
      <c r="CQ21" s="264"/>
      <c r="CR21" s="239"/>
      <c r="CS21" s="239"/>
      <c r="CT21" s="234"/>
      <c r="CU21" s="239"/>
      <c r="CV21" s="239"/>
      <c r="CW21" s="239"/>
      <c r="CX21" s="239"/>
      <c r="CY21" s="264"/>
      <c r="CZ21" s="34"/>
    </row>
    <row r="22" spans="1:104" x14ac:dyDescent="0.25">
      <c r="A22" s="65">
        <f t="shared" si="40"/>
        <v>4</v>
      </c>
      <c r="B22" s="263"/>
      <c r="C22" s="239"/>
      <c r="D22" s="275"/>
      <c r="E22" s="239"/>
      <c r="F22" s="239"/>
      <c r="G22" s="157"/>
      <c r="H22" s="17"/>
      <c r="I22" s="26"/>
      <c r="J22" s="17"/>
      <c r="K22" s="17"/>
      <c r="L22" s="17"/>
      <c r="M22" s="239"/>
      <c r="N22" s="239"/>
      <c r="O22" s="239"/>
      <c r="P22" s="239"/>
      <c r="Q22" s="264"/>
      <c r="R22" s="263"/>
      <c r="S22" s="239"/>
      <c r="T22" s="239"/>
      <c r="U22" s="239"/>
      <c r="V22" s="239"/>
      <c r="W22" s="157"/>
      <c r="X22" s="17"/>
      <c r="Y22" s="26"/>
      <c r="Z22" s="17"/>
      <c r="AA22" s="17"/>
      <c r="AB22" s="17"/>
      <c r="AC22" s="239"/>
      <c r="AD22" s="239"/>
      <c r="AE22" s="239"/>
      <c r="AF22" s="239"/>
      <c r="AG22" s="264"/>
      <c r="AH22" s="263"/>
      <c r="AI22" s="239"/>
      <c r="AJ22" s="239"/>
      <c r="AK22" s="239"/>
      <c r="AL22" s="239"/>
      <c r="AM22" s="157"/>
      <c r="AN22" s="17"/>
      <c r="AO22" s="26"/>
      <c r="AP22" s="17"/>
      <c r="AQ22" s="17"/>
      <c r="AR22" s="17"/>
      <c r="AS22" s="239"/>
      <c r="AT22" s="239"/>
      <c r="AU22" s="275"/>
      <c r="AV22" s="239"/>
      <c r="AW22" s="264"/>
      <c r="AY22" s="65">
        <f t="shared" ref="AY22:AY35" si="41">AY21+1</f>
        <v>2</v>
      </c>
      <c r="AZ22" s="291"/>
      <c r="BA22" s="275"/>
      <c r="BB22" s="275"/>
      <c r="BC22" s="275"/>
      <c r="BD22" s="275"/>
      <c r="BE22" s="275"/>
      <c r="BF22" s="275"/>
      <c r="BG22" s="275"/>
      <c r="BH22" s="275"/>
      <c r="BI22" s="275"/>
      <c r="BJ22" s="275"/>
      <c r="BK22" s="275"/>
      <c r="BL22" s="275"/>
      <c r="BM22" s="275"/>
      <c r="BN22" s="275"/>
      <c r="BO22" s="292"/>
      <c r="CI22" s="65">
        <f t="shared" ref="CI22:CI35" si="42">CI21+1</f>
        <v>2</v>
      </c>
      <c r="CJ22" s="263"/>
      <c r="CK22" s="239"/>
      <c r="CL22" s="239"/>
      <c r="CM22" s="239"/>
      <c r="CN22" s="239"/>
      <c r="CO22" s="239"/>
      <c r="CP22" s="239"/>
      <c r="CQ22" s="264"/>
      <c r="CR22" s="239"/>
      <c r="CS22" s="239"/>
      <c r="CT22" s="234"/>
      <c r="CU22" s="239"/>
      <c r="CV22" s="239"/>
      <c r="CW22" s="239"/>
      <c r="CX22" s="239"/>
      <c r="CY22" s="264"/>
      <c r="CZ22" s="34"/>
    </row>
    <row r="23" spans="1:104" x14ac:dyDescent="0.25">
      <c r="A23" s="65">
        <f t="shared" si="40"/>
        <v>5</v>
      </c>
      <c r="B23" s="263"/>
      <c r="C23" s="239"/>
      <c r="D23" s="275"/>
      <c r="E23" s="239"/>
      <c r="F23" s="239"/>
      <c r="G23" s="157"/>
      <c r="H23" s="116"/>
      <c r="I23" s="324"/>
      <c r="J23" s="116"/>
      <c r="K23" s="116"/>
      <c r="L23" s="157"/>
      <c r="M23" s="285"/>
      <c r="N23" s="285"/>
      <c r="O23" s="285"/>
      <c r="P23" s="285"/>
      <c r="Q23" s="282"/>
      <c r="R23" s="263"/>
      <c r="S23" s="239"/>
      <c r="T23" s="239"/>
      <c r="U23" s="239"/>
      <c r="V23" s="239"/>
      <c r="W23" s="157"/>
      <c r="X23" s="116"/>
      <c r="Y23" s="324"/>
      <c r="Z23" s="116"/>
      <c r="AA23" s="116"/>
      <c r="AB23" s="157"/>
      <c r="AC23" s="285"/>
      <c r="AD23" s="285"/>
      <c r="AE23" s="285"/>
      <c r="AF23" s="285"/>
      <c r="AG23" s="282"/>
      <c r="AH23" s="263"/>
      <c r="AI23" s="239"/>
      <c r="AJ23" s="239"/>
      <c r="AK23" s="239"/>
      <c r="AL23" s="239"/>
      <c r="AM23" s="157"/>
      <c r="AN23" s="116"/>
      <c r="AO23" s="324"/>
      <c r="AP23" s="116"/>
      <c r="AQ23" s="116"/>
      <c r="AR23" s="157"/>
      <c r="AS23" s="285"/>
      <c r="AT23" s="285"/>
      <c r="AU23" s="275"/>
      <c r="AV23" s="239"/>
      <c r="AW23" s="264"/>
      <c r="AY23" s="65">
        <f t="shared" si="41"/>
        <v>3</v>
      </c>
      <c r="AZ23" s="263"/>
      <c r="BA23" s="239"/>
      <c r="BB23" s="239"/>
      <c r="BC23" s="239"/>
      <c r="BD23" s="239"/>
      <c r="BE23" s="285"/>
      <c r="BF23" s="239"/>
      <c r="BG23" s="264"/>
      <c r="BH23" s="239"/>
      <c r="BI23" s="239"/>
      <c r="BJ23" s="239"/>
      <c r="BK23" s="239"/>
      <c r="BL23" s="239"/>
      <c r="BM23" s="239"/>
      <c r="BN23" s="239"/>
      <c r="BO23" s="264"/>
      <c r="CI23" s="65">
        <f t="shared" si="42"/>
        <v>3</v>
      </c>
      <c r="CJ23" s="263"/>
      <c r="CK23" s="239"/>
      <c r="CL23" s="239"/>
      <c r="CM23" s="239"/>
      <c r="CN23" s="239"/>
      <c r="CO23" s="239"/>
      <c r="CP23" s="239"/>
      <c r="CQ23" s="264"/>
      <c r="CR23" s="239"/>
      <c r="CS23" s="239"/>
      <c r="CT23" s="234"/>
      <c r="CU23" s="239"/>
      <c r="CV23" s="239"/>
      <c r="CW23" s="239"/>
      <c r="CX23" s="239"/>
      <c r="CY23" s="264"/>
      <c r="CZ23" s="34"/>
    </row>
    <row r="24" spans="1:104" x14ac:dyDescent="0.25">
      <c r="A24" s="65">
        <f t="shared" si="40"/>
        <v>6</v>
      </c>
      <c r="B24" s="263"/>
      <c r="C24" s="239"/>
      <c r="D24" s="275"/>
      <c r="E24" s="239"/>
      <c r="F24" s="239"/>
      <c r="G24" s="116"/>
      <c r="H24" s="17"/>
      <c r="I24" s="26"/>
      <c r="J24" s="17"/>
      <c r="K24" s="17"/>
      <c r="L24" s="116"/>
      <c r="M24" s="239"/>
      <c r="N24" s="239"/>
      <c r="O24" s="239"/>
      <c r="P24" s="239"/>
      <c r="Q24" s="324"/>
      <c r="R24" s="263"/>
      <c r="S24" s="239"/>
      <c r="T24" s="239"/>
      <c r="U24" s="239"/>
      <c r="V24" s="239"/>
      <c r="W24" s="116"/>
      <c r="X24" s="17"/>
      <c r="Y24" s="26"/>
      <c r="Z24" s="17"/>
      <c r="AA24" s="17"/>
      <c r="AB24" s="116"/>
      <c r="AC24" s="239"/>
      <c r="AD24" s="239"/>
      <c r="AE24" s="239"/>
      <c r="AF24" s="239"/>
      <c r="AG24" s="324"/>
      <c r="AH24" s="263"/>
      <c r="AI24" s="239"/>
      <c r="AJ24" s="239"/>
      <c r="AK24" s="239"/>
      <c r="AL24" s="239"/>
      <c r="AM24" s="116"/>
      <c r="AN24" s="17"/>
      <c r="AO24" s="26"/>
      <c r="AP24" s="17"/>
      <c r="AQ24" s="17"/>
      <c r="AR24" s="116"/>
      <c r="AS24" s="239"/>
      <c r="AT24" s="239"/>
      <c r="AU24" s="275"/>
      <c r="AV24" s="239"/>
      <c r="AW24" s="264"/>
      <c r="AY24" s="65">
        <f t="shared" si="41"/>
        <v>4</v>
      </c>
      <c r="AZ24" s="263"/>
      <c r="BA24" s="239"/>
      <c r="BB24" s="239"/>
      <c r="BC24" s="239"/>
      <c r="BD24" s="239"/>
      <c r="BE24" s="157"/>
      <c r="BF24" s="17"/>
      <c r="BG24" s="26"/>
      <c r="BH24" s="17"/>
      <c r="BI24" s="17"/>
      <c r="BJ24" s="17"/>
      <c r="BK24" s="239"/>
      <c r="BL24" s="239"/>
      <c r="BM24" s="239"/>
      <c r="BN24" s="239"/>
      <c r="BO24" s="264"/>
      <c r="CI24" s="65">
        <f t="shared" si="42"/>
        <v>4</v>
      </c>
      <c r="CJ24" s="263"/>
      <c r="CK24" s="239"/>
      <c r="CL24" s="239"/>
      <c r="CM24" s="239"/>
      <c r="CN24" s="239"/>
      <c r="CO24" s="17"/>
      <c r="CP24" s="17"/>
      <c r="CQ24" s="26"/>
      <c r="CR24" s="17"/>
      <c r="CS24" s="17"/>
      <c r="CT24" s="116"/>
      <c r="CU24" s="239"/>
      <c r="CV24" s="239"/>
      <c r="CW24" s="239"/>
      <c r="CX24" s="239"/>
      <c r="CY24" s="264"/>
      <c r="CZ24" s="34"/>
    </row>
    <row r="25" spans="1:104" x14ac:dyDescent="0.25">
      <c r="A25" s="65">
        <f t="shared" si="40"/>
        <v>7</v>
      </c>
      <c r="B25" s="16"/>
      <c r="C25" s="17"/>
      <c r="D25" s="123"/>
      <c r="E25" s="22"/>
      <c r="F25" s="22"/>
      <c r="G25" s="119"/>
      <c r="H25" s="22"/>
      <c r="I25" s="33"/>
      <c r="J25" s="17"/>
      <c r="K25" s="17"/>
      <c r="L25" s="116"/>
      <c r="M25" s="17"/>
      <c r="N25" s="17"/>
      <c r="O25" s="17"/>
      <c r="P25" s="17"/>
      <c r="Q25" s="118"/>
      <c r="R25" s="32"/>
      <c r="S25" s="22"/>
      <c r="T25" s="22"/>
      <c r="U25" s="22"/>
      <c r="V25" s="22"/>
      <c r="W25" s="119"/>
      <c r="X25" s="22"/>
      <c r="Y25" s="33"/>
      <c r="Z25" s="17"/>
      <c r="AA25" s="17"/>
      <c r="AB25" s="116"/>
      <c r="AC25" s="17"/>
      <c r="AD25" s="17"/>
      <c r="AE25" s="17"/>
      <c r="AF25" s="17"/>
      <c r="AG25" s="118"/>
      <c r="AH25" s="32"/>
      <c r="AI25" s="22"/>
      <c r="AJ25" s="22"/>
      <c r="AK25" s="22"/>
      <c r="AL25" s="22"/>
      <c r="AM25" s="119"/>
      <c r="AN25" s="22"/>
      <c r="AO25" s="33"/>
      <c r="AP25" s="17"/>
      <c r="AQ25" s="17"/>
      <c r="AR25" s="116"/>
      <c r="AS25" s="17"/>
      <c r="AT25" s="17"/>
      <c r="AU25" s="123"/>
      <c r="AV25" s="17"/>
      <c r="AW25" s="26"/>
      <c r="AY25" s="65">
        <f t="shared" si="41"/>
        <v>5</v>
      </c>
      <c r="AZ25" s="326"/>
      <c r="BA25" s="239"/>
      <c r="BB25" s="239"/>
      <c r="BC25" s="239"/>
      <c r="BD25" s="239"/>
      <c r="BE25" s="157"/>
      <c r="BF25" s="116"/>
      <c r="BG25" s="324"/>
      <c r="BH25" s="116"/>
      <c r="BI25" s="116"/>
      <c r="BJ25" s="157"/>
      <c r="BK25" s="285"/>
      <c r="BL25" s="285"/>
      <c r="BM25" s="285"/>
      <c r="BN25" s="285"/>
      <c r="BO25" s="282"/>
      <c r="CI25" s="65">
        <f t="shared" si="42"/>
        <v>5</v>
      </c>
      <c r="CJ25" s="277"/>
      <c r="CK25" s="234"/>
      <c r="CL25" s="234"/>
      <c r="CM25" s="234"/>
      <c r="CN25" s="234"/>
      <c r="CO25" s="157"/>
      <c r="CP25" s="116"/>
      <c r="CQ25" s="324"/>
      <c r="CR25" s="116"/>
      <c r="CS25" s="116"/>
      <c r="CT25" s="157"/>
      <c r="CU25" s="239"/>
      <c r="CV25" s="239"/>
      <c r="CW25" s="239"/>
      <c r="CX25" s="239"/>
      <c r="CY25" s="264"/>
      <c r="CZ25" s="34"/>
    </row>
    <row r="26" spans="1:104" x14ac:dyDescent="0.25">
      <c r="A26" s="65">
        <f t="shared" si="40"/>
        <v>8</v>
      </c>
      <c r="B26" s="263"/>
      <c r="C26" s="239"/>
      <c r="D26" s="275"/>
      <c r="E26" s="239"/>
      <c r="F26" s="239"/>
      <c r="G26" s="116"/>
      <c r="H26" s="17"/>
      <c r="I26" s="17"/>
      <c r="J26" s="25"/>
      <c r="K26" s="20"/>
      <c r="L26" s="114"/>
      <c r="M26" s="261"/>
      <c r="N26" s="261"/>
      <c r="O26" s="261"/>
      <c r="P26" s="261"/>
      <c r="Q26" s="262"/>
      <c r="R26" s="326"/>
      <c r="S26" s="239"/>
      <c r="T26" s="239"/>
      <c r="U26" s="239"/>
      <c r="V26" s="239"/>
      <c r="W26" s="116"/>
      <c r="X26" s="17"/>
      <c r="Y26" s="17"/>
      <c r="Z26" s="25"/>
      <c r="AA26" s="20"/>
      <c r="AB26" s="114"/>
      <c r="AC26" s="261"/>
      <c r="AD26" s="261"/>
      <c r="AE26" s="261"/>
      <c r="AF26" s="261"/>
      <c r="AG26" s="262"/>
      <c r="AH26" s="326"/>
      <c r="AI26" s="239"/>
      <c r="AJ26" s="239"/>
      <c r="AK26" s="239"/>
      <c r="AL26" s="239"/>
      <c r="AM26" s="116"/>
      <c r="AN26" s="17"/>
      <c r="AO26" s="17"/>
      <c r="AP26" s="25"/>
      <c r="AQ26" s="20"/>
      <c r="AR26" s="114"/>
      <c r="AS26" s="261"/>
      <c r="AT26" s="261"/>
      <c r="AU26" s="275"/>
      <c r="AV26" s="239"/>
      <c r="AW26" s="264"/>
      <c r="AY26" s="65">
        <f t="shared" si="41"/>
        <v>6</v>
      </c>
      <c r="AZ26" s="326"/>
      <c r="BA26" s="239"/>
      <c r="BB26" s="239"/>
      <c r="BC26" s="239"/>
      <c r="BD26" s="239"/>
      <c r="BE26" s="116"/>
      <c r="BF26" s="17"/>
      <c r="BG26" s="26"/>
      <c r="BH26" s="17"/>
      <c r="BI26" s="17"/>
      <c r="BJ26" s="116"/>
      <c r="BK26" s="239"/>
      <c r="BL26" s="239"/>
      <c r="BM26" s="239"/>
      <c r="BN26" s="239"/>
      <c r="BO26" s="264"/>
      <c r="CI26" s="65">
        <f t="shared" si="42"/>
        <v>6</v>
      </c>
      <c r="CJ26" s="326"/>
      <c r="CK26" s="239"/>
      <c r="CL26" s="239"/>
      <c r="CM26" s="239"/>
      <c r="CN26" s="239"/>
      <c r="CO26" s="116"/>
      <c r="CP26" s="17"/>
      <c r="CQ26" s="26"/>
      <c r="CR26" s="17"/>
      <c r="CS26" s="17"/>
      <c r="CT26" s="116"/>
      <c r="CU26" s="239"/>
      <c r="CV26" s="239"/>
      <c r="CW26" s="239"/>
      <c r="CX26" s="239"/>
      <c r="CY26" s="264"/>
      <c r="CZ26" s="34"/>
    </row>
    <row r="27" spans="1:104" x14ac:dyDescent="0.25">
      <c r="A27" s="65">
        <f t="shared" si="40"/>
        <v>9</v>
      </c>
      <c r="B27" s="263"/>
      <c r="C27" s="239"/>
      <c r="D27" s="123"/>
      <c r="E27" s="17"/>
      <c r="F27" s="17"/>
      <c r="G27" s="116"/>
      <c r="H27" s="17"/>
      <c r="I27" s="17"/>
      <c r="J27" s="16"/>
      <c r="K27" s="17"/>
      <c r="L27" s="116"/>
      <c r="M27" s="17"/>
      <c r="N27" s="17"/>
      <c r="O27" s="17"/>
      <c r="P27" s="239"/>
      <c r="Q27" s="264"/>
      <c r="R27" s="326"/>
      <c r="S27" s="239"/>
      <c r="T27" s="17"/>
      <c r="U27" s="17"/>
      <c r="V27" s="17"/>
      <c r="W27" s="116"/>
      <c r="X27" s="17"/>
      <c r="Y27" s="17"/>
      <c r="Z27" s="16"/>
      <c r="AA27" s="17"/>
      <c r="AB27" s="116"/>
      <c r="AC27" s="17"/>
      <c r="AD27" s="17"/>
      <c r="AE27" s="17"/>
      <c r="AF27" s="239"/>
      <c r="AG27" s="264"/>
      <c r="AH27" s="326"/>
      <c r="AI27" s="239"/>
      <c r="AJ27" s="17"/>
      <c r="AK27" s="17"/>
      <c r="AL27" s="17"/>
      <c r="AM27" s="116"/>
      <c r="AN27" s="17"/>
      <c r="AO27" s="17"/>
      <c r="AP27" s="16"/>
      <c r="AQ27" s="17"/>
      <c r="AR27" s="116"/>
      <c r="AS27" s="17"/>
      <c r="AT27" s="17"/>
      <c r="AU27" s="123"/>
      <c r="AV27" s="239"/>
      <c r="AW27" s="264"/>
      <c r="AY27" s="65">
        <f t="shared" si="41"/>
        <v>7</v>
      </c>
      <c r="AZ27" s="121"/>
      <c r="BA27" s="22"/>
      <c r="BB27" s="22"/>
      <c r="BC27" s="22"/>
      <c r="BD27" s="22"/>
      <c r="BE27" s="119"/>
      <c r="BF27" s="22"/>
      <c r="BG27" s="33"/>
      <c r="BH27" s="17"/>
      <c r="BI27" s="17"/>
      <c r="BJ27" s="116"/>
      <c r="BK27" s="17"/>
      <c r="BL27" s="17"/>
      <c r="BM27" s="17"/>
      <c r="BN27" s="17"/>
      <c r="BO27" s="26"/>
      <c r="CI27" s="65">
        <f t="shared" si="42"/>
        <v>7</v>
      </c>
      <c r="CJ27" s="121"/>
      <c r="CK27" s="22"/>
      <c r="CL27" s="22"/>
      <c r="CM27" s="22"/>
      <c r="CN27" s="22"/>
      <c r="CO27" s="119"/>
      <c r="CP27" s="22"/>
      <c r="CQ27" s="33"/>
      <c r="CR27" s="17"/>
      <c r="CS27" s="17"/>
      <c r="CT27" s="116"/>
      <c r="CU27" s="17"/>
      <c r="CV27" s="17"/>
      <c r="CW27" s="17"/>
      <c r="CX27" s="17"/>
      <c r="CY27" s="26"/>
      <c r="CZ27" s="34"/>
    </row>
    <row r="28" spans="1:104" x14ac:dyDescent="0.25">
      <c r="A28" s="65">
        <f t="shared" si="40"/>
        <v>10</v>
      </c>
      <c r="B28" s="263"/>
      <c r="C28" s="239"/>
      <c r="D28" s="275"/>
      <c r="E28" s="285"/>
      <c r="F28" s="285"/>
      <c r="G28" s="285"/>
      <c r="H28" s="234"/>
      <c r="I28" s="234"/>
      <c r="J28" s="326"/>
      <c r="K28" s="234"/>
      <c r="L28" s="285"/>
      <c r="M28" s="239"/>
      <c r="N28" s="239"/>
      <c r="O28" s="239"/>
      <c r="P28" s="239"/>
      <c r="Q28" s="264"/>
      <c r="R28" s="277"/>
      <c r="S28" s="285"/>
      <c r="T28" s="285"/>
      <c r="U28" s="285"/>
      <c r="V28" s="285"/>
      <c r="W28" s="285"/>
      <c r="X28" s="234"/>
      <c r="Y28" s="234"/>
      <c r="Z28" s="326"/>
      <c r="AA28" s="234"/>
      <c r="AB28" s="285"/>
      <c r="AC28" s="239"/>
      <c r="AD28" s="239"/>
      <c r="AE28" s="239"/>
      <c r="AF28" s="239"/>
      <c r="AG28" s="264"/>
      <c r="AH28" s="277"/>
      <c r="AI28" s="285"/>
      <c r="AJ28" s="285"/>
      <c r="AK28" s="285"/>
      <c r="AL28" s="285"/>
      <c r="AM28" s="285"/>
      <c r="AN28" s="234"/>
      <c r="AO28" s="234"/>
      <c r="AP28" s="326"/>
      <c r="AQ28" s="234"/>
      <c r="AR28" s="285"/>
      <c r="AS28" s="239"/>
      <c r="AT28" s="239"/>
      <c r="AU28" s="275"/>
      <c r="AV28" s="239"/>
      <c r="AW28" s="264"/>
      <c r="AY28" s="65">
        <f t="shared" si="41"/>
        <v>8</v>
      </c>
      <c r="AZ28" s="326"/>
      <c r="BA28" s="239"/>
      <c r="BB28" s="239"/>
      <c r="BC28" s="239"/>
      <c r="BD28" s="239"/>
      <c r="BE28" s="116"/>
      <c r="BF28" s="17"/>
      <c r="BG28" s="17"/>
      <c r="BH28" s="25"/>
      <c r="BI28" s="20"/>
      <c r="BJ28" s="114"/>
      <c r="BK28" s="261"/>
      <c r="BL28" s="261"/>
      <c r="BM28" s="261"/>
      <c r="BN28" s="261"/>
      <c r="BO28" s="262"/>
      <c r="CI28" s="65">
        <f t="shared" si="42"/>
        <v>8</v>
      </c>
      <c r="CJ28" s="263"/>
      <c r="CK28" s="239"/>
      <c r="CL28" s="239"/>
      <c r="CM28" s="239"/>
      <c r="CN28" s="239"/>
      <c r="CO28" s="116"/>
      <c r="CP28" s="17"/>
      <c r="CQ28" s="17"/>
      <c r="CR28" s="25"/>
      <c r="CS28" s="20"/>
      <c r="CT28" s="114"/>
      <c r="CU28" s="261"/>
      <c r="CV28" s="261"/>
      <c r="CW28" s="261"/>
      <c r="CX28" s="261"/>
      <c r="CY28" s="323"/>
      <c r="CZ28" s="34"/>
    </row>
    <row r="29" spans="1:104" x14ac:dyDescent="0.25">
      <c r="A29" s="65">
        <f t="shared" si="40"/>
        <v>11</v>
      </c>
      <c r="B29" s="263"/>
      <c r="C29" s="239"/>
      <c r="D29" s="275"/>
      <c r="E29" s="239"/>
      <c r="F29" s="239"/>
      <c r="G29" s="239"/>
      <c r="H29" s="239"/>
      <c r="I29" s="239"/>
      <c r="J29" s="263"/>
      <c r="K29" s="239"/>
      <c r="L29" s="285"/>
      <c r="M29" s="239"/>
      <c r="N29" s="239"/>
      <c r="O29" s="239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63"/>
      <c r="AA29" s="239"/>
      <c r="AB29" s="285"/>
      <c r="AC29" s="239"/>
      <c r="AD29" s="239"/>
      <c r="AE29" s="239"/>
      <c r="AF29" s="239"/>
      <c r="AG29" s="264"/>
      <c r="AH29" s="263"/>
      <c r="AI29" s="239"/>
      <c r="AJ29" s="239"/>
      <c r="AK29" s="239"/>
      <c r="AL29" s="239"/>
      <c r="AM29" s="239"/>
      <c r="AN29" s="239"/>
      <c r="AO29" s="239"/>
      <c r="AP29" s="263"/>
      <c r="AQ29" s="239"/>
      <c r="AR29" s="285"/>
      <c r="AS29" s="239"/>
      <c r="AT29" s="239"/>
      <c r="AU29" s="275"/>
      <c r="AV29" s="239"/>
      <c r="AW29" s="264"/>
      <c r="AY29" s="65">
        <f t="shared" si="41"/>
        <v>9</v>
      </c>
      <c r="AZ29" s="326"/>
      <c r="BA29" s="239"/>
      <c r="BB29" s="17"/>
      <c r="BC29" s="17"/>
      <c r="BD29" s="17"/>
      <c r="BE29" s="116"/>
      <c r="BF29" s="17"/>
      <c r="BG29" s="17"/>
      <c r="BH29" s="16"/>
      <c r="BI29" s="17"/>
      <c r="BJ29" s="116"/>
      <c r="BK29" s="17"/>
      <c r="BL29" s="17"/>
      <c r="BM29" s="17"/>
      <c r="BN29" s="239"/>
      <c r="BO29" s="264"/>
      <c r="CI29" s="65">
        <f t="shared" si="42"/>
        <v>9</v>
      </c>
      <c r="CJ29" s="263"/>
      <c r="CK29" s="239"/>
      <c r="CL29" s="17"/>
      <c r="CM29" s="17"/>
      <c r="CN29" s="17"/>
      <c r="CO29" s="116"/>
      <c r="CP29" s="17"/>
      <c r="CQ29" s="17"/>
      <c r="CR29" s="16"/>
      <c r="CS29" s="17"/>
      <c r="CT29" s="116"/>
      <c r="CU29" s="17"/>
      <c r="CV29" s="17"/>
      <c r="CW29" s="17"/>
      <c r="CX29" s="239"/>
      <c r="CY29" s="324"/>
      <c r="CZ29" s="34"/>
    </row>
    <row r="30" spans="1:104" x14ac:dyDescent="0.25">
      <c r="A30" s="65">
        <f t="shared" si="40"/>
        <v>12</v>
      </c>
      <c r="B30" s="263"/>
      <c r="C30" s="239"/>
      <c r="D30" s="275"/>
      <c r="E30" s="239"/>
      <c r="F30" s="239"/>
      <c r="G30" s="239"/>
      <c r="H30" s="239"/>
      <c r="I30" s="239"/>
      <c r="J30" s="263"/>
      <c r="K30" s="239"/>
      <c r="L30" s="285"/>
      <c r="M30" s="239"/>
      <c r="N30" s="239"/>
      <c r="O30" s="239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63"/>
      <c r="AA30" s="239"/>
      <c r="AB30" s="285"/>
      <c r="AC30" s="239"/>
      <c r="AD30" s="239"/>
      <c r="AE30" s="239"/>
      <c r="AF30" s="239"/>
      <c r="AG30" s="264"/>
      <c r="AH30" s="263"/>
      <c r="AI30" s="239"/>
      <c r="AJ30" s="239"/>
      <c r="AK30" s="239"/>
      <c r="AL30" s="239"/>
      <c r="AM30" s="239"/>
      <c r="AN30" s="239"/>
      <c r="AO30" s="239"/>
      <c r="AP30" s="263"/>
      <c r="AQ30" s="239"/>
      <c r="AR30" s="285"/>
      <c r="AS30" s="239"/>
      <c r="AT30" s="239"/>
      <c r="AU30" s="275"/>
      <c r="AV30" s="239"/>
      <c r="AW30" s="264"/>
      <c r="AY30" s="65">
        <f t="shared" si="41"/>
        <v>10</v>
      </c>
      <c r="AZ30" s="277"/>
      <c r="BA30" s="285"/>
      <c r="BB30" s="285"/>
      <c r="BC30" s="285"/>
      <c r="BD30" s="285"/>
      <c r="BE30" s="285"/>
      <c r="BF30" s="234"/>
      <c r="BG30" s="234"/>
      <c r="BH30" s="326"/>
      <c r="BI30" s="234"/>
      <c r="BJ30" s="285"/>
      <c r="BK30" s="239"/>
      <c r="BL30" s="239"/>
      <c r="BM30" s="239"/>
      <c r="BN30" s="239"/>
      <c r="BO30" s="264"/>
      <c r="CI30" s="65">
        <f t="shared" si="42"/>
        <v>10</v>
      </c>
      <c r="CJ30" s="263"/>
      <c r="CK30" s="239"/>
      <c r="CL30" s="239"/>
      <c r="CM30" s="239"/>
      <c r="CN30" s="239"/>
      <c r="CO30" s="285"/>
      <c r="CP30" s="234"/>
      <c r="CQ30" s="234"/>
      <c r="CR30" s="326"/>
      <c r="CS30" s="234"/>
      <c r="CT30" s="285"/>
      <c r="CU30" s="234"/>
      <c r="CV30" s="234"/>
      <c r="CW30" s="234"/>
      <c r="CX30" s="234"/>
      <c r="CY30" s="282"/>
      <c r="CZ30" s="34"/>
    </row>
    <row r="31" spans="1:104" x14ac:dyDescent="0.25">
      <c r="A31" s="65">
        <f t="shared" si="40"/>
        <v>13</v>
      </c>
      <c r="B31" s="263"/>
      <c r="C31" s="239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92"/>
      <c r="R31" s="291"/>
      <c r="S31" s="275"/>
      <c r="T31" s="275"/>
      <c r="U31" s="239"/>
      <c r="V31" s="239"/>
      <c r="W31" s="239"/>
      <c r="X31" s="239"/>
      <c r="Y31" s="239"/>
      <c r="Z31" s="263"/>
      <c r="AA31" s="239"/>
      <c r="AB31" s="285"/>
      <c r="AC31" s="239"/>
      <c r="AD31" s="239"/>
      <c r="AE31" s="275"/>
      <c r="AF31" s="275"/>
      <c r="AG31" s="292"/>
      <c r="AH31" s="291"/>
      <c r="AI31" s="275"/>
      <c r="AJ31" s="275"/>
      <c r="AK31" s="275"/>
      <c r="AL31" s="275"/>
      <c r="AM31" s="275"/>
      <c r="AN31" s="275"/>
      <c r="AO31" s="275"/>
      <c r="AP31" s="275"/>
      <c r="AQ31" s="275"/>
      <c r="AR31" s="275"/>
      <c r="AS31" s="275"/>
      <c r="AT31" s="275"/>
      <c r="AU31" s="275"/>
      <c r="AV31" s="239"/>
      <c r="AW31" s="264"/>
      <c r="AY31" s="65">
        <f t="shared" si="41"/>
        <v>11</v>
      </c>
      <c r="AZ31" s="263"/>
      <c r="BA31" s="239"/>
      <c r="BB31" s="239"/>
      <c r="BC31" s="239"/>
      <c r="BD31" s="239"/>
      <c r="BE31" s="239"/>
      <c r="BF31" s="239"/>
      <c r="BG31" s="239"/>
      <c r="BH31" s="263"/>
      <c r="BI31" s="239"/>
      <c r="BJ31" s="285"/>
      <c r="BK31" s="239"/>
      <c r="BL31" s="239"/>
      <c r="BM31" s="239"/>
      <c r="BN31" s="239"/>
      <c r="BO31" s="264"/>
      <c r="CI31" s="65">
        <f t="shared" si="42"/>
        <v>11</v>
      </c>
      <c r="CJ31" s="263"/>
      <c r="CK31" s="239"/>
      <c r="CL31" s="239"/>
      <c r="CM31" s="239"/>
      <c r="CN31" s="239"/>
      <c r="CO31" s="234"/>
      <c r="CP31" s="239"/>
      <c r="CQ31" s="239"/>
      <c r="CR31" s="263"/>
      <c r="CS31" s="239"/>
      <c r="CT31" s="239"/>
      <c r="CU31" s="239"/>
      <c r="CV31" s="239"/>
      <c r="CW31" s="239"/>
      <c r="CX31" s="239"/>
      <c r="CY31" s="264"/>
      <c r="CZ31" s="34"/>
    </row>
    <row r="32" spans="1:104" x14ac:dyDescent="0.25">
      <c r="A32" s="65">
        <f t="shared" si="40"/>
        <v>14</v>
      </c>
      <c r="B32" s="16"/>
      <c r="C32" s="17"/>
      <c r="D32" s="239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39"/>
      <c r="P32" s="17"/>
      <c r="Q32" s="26"/>
      <c r="R32" s="16"/>
      <c r="S32" s="17"/>
      <c r="T32" s="275"/>
      <c r="U32" s="239"/>
      <c r="V32" s="239"/>
      <c r="W32" s="17"/>
      <c r="X32" s="17"/>
      <c r="Y32" s="17"/>
      <c r="Z32" s="16"/>
      <c r="AA32" s="17"/>
      <c r="AB32" s="157"/>
      <c r="AC32" s="239"/>
      <c r="AD32" s="239"/>
      <c r="AE32" s="275"/>
      <c r="AF32" s="17"/>
      <c r="AG32" s="26"/>
      <c r="AH32" s="16"/>
      <c r="AI32" s="17"/>
      <c r="AJ32" s="239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39"/>
      <c r="AV32" s="17"/>
      <c r="AW32" s="26"/>
      <c r="AY32" s="65">
        <f t="shared" si="41"/>
        <v>12</v>
      </c>
      <c r="AZ32" s="263"/>
      <c r="BA32" s="239"/>
      <c r="BB32" s="239"/>
      <c r="BC32" s="239"/>
      <c r="BD32" s="239"/>
      <c r="BE32" s="239"/>
      <c r="BF32" s="239"/>
      <c r="BG32" s="239"/>
      <c r="BH32" s="263"/>
      <c r="BI32" s="239"/>
      <c r="BJ32" s="285"/>
      <c r="BK32" s="239"/>
      <c r="BL32" s="239"/>
      <c r="BM32" s="239"/>
      <c r="BN32" s="239"/>
      <c r="BO32" s="264"/>
      <c r="CI32" s="65">
        <f t="shared" si="42"/>
        <v>12</v>
      </c>
      <c r="CJ32" s="263"/>
      <c r="CK32" s="239"/>
      <c r="CL32" s="239"/>
      <c r="CM32" s="239"/>
      <c r="CN32" s="239"/>
      <c r="CO32" s="234"/>
      <c r="CP32" s="239"/>
      <c r="CQ32" s="239"/>
      <c r="CR32" s="263"/>
      <c r="CS32" s="239"/>
      <c r="CT32" s="239"/>
      <c r="CU32" s="239"/>
      <c r="CV32" s="239"/>
      <c r="CW32" s="239"/>
      <c r="CX32" s="239"/>
      <c r="CY32" s="264"/>
      <c r="CZ32" s="34"/>
    </row>
    <row r="33" spans="1:104" x14ac:dyDescent="0.25">
      <c r="A33" s="65">
        <f t="shared" si="40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32"/>
      <c r="S33" s="22"/>
      <c r="T33" s="124"/>
      <c r="U33" s="22"/>
      <c r="V33" s="22"/>
      <c r="W33" s="22"/>
      <c r="X33" s="22"/>
      <c r="Y33" s="22"/>
      <c r="Z33" s="121"/>
      <c r="AA33" s="119"/>
      <c r="AB33" s="162"/>
      <c r="AC33" s="22"/>
      <c r="AD33" s="22"/>
      <c r="AE33" s="124"/>
      <c r="AF33" s="22"/>
      <c r="AG33" s="33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  <c r="AY33" s="65">
        <f t="shared" si="41"/>
        <v>13</v>
      </c>
      <c r="AZ33" s="291"/>
      <c r="BA33" s="275"/>
      <c r="BB33" s="275"/>
      <c r="BC33" s="275"/>
      <c r="BD33" s="275"/>
      <c r="BE33" s="275"/>
      <c r="BF33" s="275"/>
      <c r="BG33" s="275"/>
      <c r="BH33" s="275"/>
      <c r="BI33" s="275"/>
      <c r="BJ33" s="275"/>
      <c r="BK33" s="275"/>
      <c r="BL33" s="275"/>
      <c r="BM33" s="275"/>
      <c r="BN33" s="275"/>
      <c r="BO33" s="292"/>
      <c r="CI33" s="65">
        <f t="shared" si="42"/>
        <v>13</v>
      </c>
      <c r="CJ33" s="263"/>
      <c r="CK33" s="239"/>
      <c r="CL33" s="239"/>
      <c r="CM33" s="239"/>
      <c r="CN33" s="239"/>
      <c r="CO33" s="234"/>
      <c r="CP33" s="239"/>
      <c r="CQ33" s="239"/>
      <c r="CR33" s="263"/>
      <c r="CS33" s="239"/>
      <c r="CT33" s="239"/>
      <c r="CU33" s="239"/>
      <c r="CV33" s="239"/>
      <c r="CW33" s="239"/>
      <c r="CX33" s="239"/>
      <c r="CY33" s="264"/>
      <c r="CZ33" s="34"/>
    </row>
    <row r="34" spans="1:104" x14ac:dyDescent="0.25">
      <c r="A34" s="65">
        <v>0</v>
      </c>
      <c r="B34" s="261"/>
      <c r="C34" s="261"/>
      <c r="D34" s="261"/>
      <c r="E34" s="34"/>
      <c r="F34" s="34"/>
      <c r="G34" s="261"/>
      <c r="H34" s="261"/>
      <c r="I34" s="261"/>
      <c r="J34" s="261"/>
      <c r="K34" s="261"/>
      <c r="L34" s="261"/>
      <c r="M34" s="261"/>
      <c r="N34" s="261"/>
      <c r="O34" s="261"/>
      <c r="P34" s="261"/>
      <c r="Q34" s="262"/>
      <c r="R34" s="260"/>
      <c r="S34" s="261" t="s">
        <v>242</v>
      </c>
      <c r="T34" s="296"/>
      <c r="U34" s="261"/>
      <c r="V34" s="261"/>
      <c r="W34" s="283"/>
      <c r="X34" s="302"/>
      <c r="Y34" s="323"/>
      <c r="Z34" s="261"/>
      <c r="AA34" s="261"/>
      <c r="AB34" s="261"/>
      <c r="AC34" s="261"/>
      <c r="AD34" s="261"/>
      <c r="AE34" s="296"/>
      <c r="AF34" s="261"/>
      <c r="AG34" s="262"/>
      <c r="AH34" s="260"/>
      <c r="AI34" s="261"/>
      <c r="AJ34" s="261"/>
      <c r="AK34" s="261"/>
      <c r="AL34" s="261"/>
      <c r="AM34" s="261"/>
      <c r="AN34" s="261"/>
      <c r="AO34" s="261"/>
      <c r="AP34" s="261"/>
      <c r="AQ34" s="261"/>
      <c r="AR34" s="261"/>
      <c r="AS34" s="261"/>
      <c r="AT34" s="261"/>
      <c r="AU34" s="261"/>
      <c r="AV34" s="261"/>
      <c r="AW34" s="262"/>
      <c r="AY34" s="65">
        <f t="shared" si="41"/>
        <v>14</v>
      </c>
      <c r="AZ34" s="16"/>
      <c r="BA34" s="17"/>
      <c r="BB34" s="239"/>
      <c r="BC34" s="239"/>
      <c r="BD34" s="239"/>
      <c r="BE34" s="17"/>
      <c r="BF34" s="17"/>
      <c r="BG34" s="17"/>
      <c r="BH34" s="17"/>
      <c r="BI34" s="17"/>
      <c r="BJ34" s="17"/>
      <c r="BK34" s="239"/>
      <c r="BL34" s="239"/>
      <c r="BM34" s="239"/>
      <c r="BN34" s="17"/>
      <c r="BO34" s="26"/>
      <c r="CI34" s="65">
        <f t="shared" si="42"/>
        <v>14</v>
      </c>
      <c r="CJ34" s="16"/>
      <c r="CK34" s="17"/>
      <c r="CL34" s="239"/>
      <c r="CM34" s="239"/>
      <c r="CN34" s="239"/>
      <c r="CO34" s="116"/>
      <c r="CP34" s="17"/>
      <c r="CQ34" s="17"/>
      <c r="CR34" s="16"/>
      <c r="CS34" s="17"/>
      <c r="CT34" s="17"/>
      <c r="CU34" s="239"/>
      <c r="CV34" s="239"/>
      <c r="CW34" s="239"/>
      <c r="CX34" s="17"/>
      <c r="CY34" s="26"/>
      <c r="CZ34" s="34"/>
    </row>
    <row r="35" spans="1:104" x14ac:dyDescent="0.25">
      <c r="A35" s="65">
        <f>A34+1</f>
        <v>1</v>
      </c>
      <c r="B35" s="239"/>
      <c r="C35" s="239"/>
      <c r="D35" s="239"/>
      <c r="E35" s="34"/>
      <c r="F35" s="34"/>
      <c r="G35" s="239"/>
      <c r="H35" s="239"/>
      <c r="I35" s="239"/>
      <c r="J35" s="239"/>
      <c r="K35" s="239"/>
      <c r="L35" s="239"/>
      <c r="M35" s="239"/>
      <c r="N35" s="239"/>
      <c r="O35" s="239"/>
      <c r="P35" s="239"/>
      <c r="Q35" s="264"/>
      <c r="R35" s="263"/>
      <c r="S35" s="239"/>
      <c r="T35" s="275"/>
      <c r="U35" s="239"/>
      <c r="V35" s="239"/>
      <c r="W35" s="285"/>
      <c r="X35" s="239"/>
      <c r="Y35" s="264"/>
      <c r="Z35" s="239"/>
      <c r="AA35" s="239"/>
      <c r="AB35" s="239"/>
      <c r="AC35" s="239"/>
      <c r="AD35" s="239"/>
      <c r="AE35" s="275"/>
      <c r="AF35" s="239"/>
      <c r="AG35" s="264"/>
      <c r="AH35" s="263"/>
      <c r="AI35" s="239"/>
      <c r="AJ35" s="239"/>
      <c r="AK35" s="239"/>
      <c r="AL35" s="239"/>
      <c r="AM35" s="239"/>
      <c r="AN35" s="239"/>
      <c r="AO35" s="239"/>
      <c r="AP35" s="239"/>
      <c r="AQ35" s="239"/>
      <c r="AR35" s="239"/>
      <c r="AS35" s="239"/>
      <c r="AT35" s="239"/>
      <c r="AU35" s="239"/>
      <c r="AV35" s="239"/>
      <c r="AW35" s="264"/>
      <c r="AY35" s="65">
        <f t="shared" si="41"/>
        <v>15</v>
      </c>
      <c r="AZ35" s="3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33"/>
      <c r="CI35" s="65">
        <f t="shared" si="42"/>
        <v>15</v>
      </c>
      <c r="CJ35" s="32"/>
      <c r="CK35" s="22"/>
      <c r="CL35" s="22"/>
      <c r="CM35" s="22"/>
      <c r="CN35" s="22"/>
      <c r="CO35" s="162"/>
      <c r="CP35" s="119"/>
      <c r="CQ35" s="119"/>
      <c r="CR35" s="32"/>
      <c r="CS35" s="22"/>
      <c r="CT35" s="22"/>
      <c r="CU35" s="22"/>
      <c r="CV35" s="22"/>
      <c r="CW35" s="22"/>
      <c r="CX35" s="22"/>
      <c r="CY35" s="33"/>
      <c r="CZ35" s="34"/>
    </row>
    <row r="36" spans="1:104" x14ac:dyDescent="0.25">
      <c r="A36" s="65">
        <f t="shared" ref="A36:A49" si="43">A35+1</f>
        <v>2</v>
      </c>
      <c r="B36" s="263"/>
      <c r="C36" s="239"/>
      <c r="D36" s="239"/>
      <c r="E36" s="239"/>
      <c r="F36" s="239"/>
      <c r="G36" s="239"/>
      <c r="H36" s="239"/>
      <c r="I36" s="239"/>
      <c r="J36" s="239"/>
      <c r="K36" s="239"/>
      <c r="L36" s="239"/>
      <c r="M36" s="239"/>
      <c r="N36" s="239"/>
      <c r="O36" s="239"/>
      <c r="P36" s="239"/>
      <c r="Q36" s="264"/>
      <c r="R36" s="263"/>
      <c r="S36" s="239"/>
      <c r="T36" s="275"/>
      <c r="U36" s="239"/>
      <c r="V36" s="239"/>
      <c r="W36" s="285"/>
      <c r="X36" s="239"/>
      <c r="Y36" s="264"/>
      <c r="Z36" s="239"/>
      <c r="AA36" s="239"/>
      <c r="AB36" s="239"/>
      <c r="AC36" s="239"/>
      <c r="AD36" s="239"/>
      <c r="AE36" s="275"/>
      <c r="AF36" s="239"/>
      <c r="AG36" s="264"/>
      <c r="AH36" s="263"/>
      <c r="AI36" s="239"/>
      <c r="AJ36" s="239"/>
      <c r="AK36" s="239"/>
      <c r="AL36" s="239"/>
      <c r="AM36" s="239"/>
      <c r="AN36" s="239"/>
      <c r="AO36" s="239"/>
      <c r="AP36" s="239"/>
      <c r="AQ36" s="239"/>
      <c r="AR36" s="239"/>
      <c r="AS36" s="239"/>
      <c r="AT36" s="239"/>
      <c r="AU36" s="239"/>
      <c r="AV36" s="239"/>
      <c r="AW36" s="264"/>
    </row>
    <row r="37" spans="1:104" x14ac:dyDescent="0.25">
      <c r="A37" s="65">
        <f t="shared" si="43"/>
        <v>3</v>
      </c>
      <c r="B37" s="263"/>
      <c r="C37" s="239"/>
      <c r="D37" s="239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64"/>
      <c r="R37" s="263"/>
      <c r="S37" s="239"/>
      <c r="T37" s="275"/>
      <c r="U37" s="239"/>
      <c r="V37" s="239"/>
      <c r="W37" s="285"/>
      <c r="X37" s="239"/>
      <c r="Y37" s="264"/>
      <c r="Z37" s="239"/>
      <c r="AA37" s="239"/>
      <c r="AB37" s="239"/>
      <c r="AC37" s="239"/>
      <c r="AD37" s="239"/>
      <c r="AE37" s="275"/>
      <c r="AF37" s="239"/>
      <c r="AG37" s="264"/>
      <c r="AH37" s="263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39"/>
      <c r="AV37" s="239"/>
      <c r="AW37" s="264"/>
    </row>
    <row r="38" spans="1:104" x14ac:dyDescent="0.25">
      <c r="A38" s="65">
        <f t="shared" si="43"/>
        <v>4</v>
      </c>
      <c r="B38" s="263"/>
      <c r="C38" s="239"/>
      <c r="D38" s="239"/>
      <c r="E38" s="239"/>
      <c r="F38" s="239"/>
      <c r="G38" s="17"/>
      <c r="H38" s="17"/>
      <c r="I38" s="17"/>
      <c r="J38" s="17"/>
      <c r="K38" s="17"/>
      <c r="L38" s="17"/>
      <c r="M38" s="239"/>
      <c r="N38" s="239"/>
      <c r="O38" s="239"/>
      <c r="P38" s="239"/>
      <c r="Q38" s="264"/>
      <c r="R38" s="263"/>
      <c r="S38" s="239"/>
      <c r="T38" s="275"/>
      <c r="U38" s="239"/>
      <c r="V38" s="239"/>
      <c r="W38" s="157"/>
      <c r="X38" s="17"/>
      <c r="Y38" s="26"/>
      <c r="Z38" s="17"/>
      <c r="AA38" s="17"/>
      <c r="AB38" s="17"/>
      <c r="AC38" s="239"/>
      <c r="AD38" s="239"/>
      <c r="AE38" s="275"/>
      <c r="AF38" s="239"/>
      <c r="AG38" s="264"/>
      <c r="AH38" s="263"/>
      <c r="AI38" s="239"/>
      <c r="AJ38" s="239"/>
      <c r="AK38" s="239"/>
      <c r="AL38" s="239"/>
      <c r="AM38" s="17"/>
      <c r="AN38" s="17"/>
      <c r="AO38" s="17"/>
      <c r="AP38" s="17"/>
      <c r="AQ38" s="17"/>
      <c r="AR38" s="17"/>
      <c r="AS38" s="239"/>
      <c r="AT38" s="239"/>
      <c r="AU38" s="239"/>
      <c r="AV38" s="239"/>
      <c r="AW38" s="264"/>
    </row>
    <row r="39" spans="1:104" x14ac:dyDescent="0.25">
      <c r="A39" s="65">
        <f t="shared" si="43"/>
        <v>5</v>
      </c>
      <c r="B39" s="263"/>
      <c r="C39" s="239"/>
      <c r="D39" s="239"/>
      <c r="E39" s="239"/>
      <c r="F39" s="239"/>
      <c r="G39" s="17"/>
      <c r="H39" s="17"/>
      <c r="I39" s="239"/>
      <c r="J39" s="17"/>
      <c r="K39" s="17"/>
      <c r="L39" s="17"/>
      <c r="M39" s="239"/>
      <c r="N39" s="239"/>
      <c r="O39" s="239"/>
      <c r="P39" s="239"/>
      <c r="Q39" s="264"/>
      <c r="R39" s="263"/>
      <c r="S39" s="239"/>
      <c r="T39" s="275"/>
      <c r="U39" s="239"/>
      <c r="V39" s="239"/>
      <c r="W39" s="157"/>
      <c r="X39" s="116"/>
      <c r="Y39" s="324"/>
      <c r="Z39" s="116"/>
      <c r="AA39" s="116"/>
      <c r="AB39" s="157"/>
      <c r="AC39" s="285"/>
      <c r="AD39" s="285"/>
      <c r="AE39" s="275"/>
      <c r="AF39" s="239"/>
      <c r="AG39" s="264"/>
      <c r="AH39" s="263"/>
      <c r="AI39" s="239"/>
      <c r="AJ39" s="239"/>
      <c r="AK39" s="239"/>
      <c r="AL39" s="239"/>
      <c r="AM39" s="17"/>
      <c r="AN39" s="17"/>
      <c r="AO39" s="239"/>
      <c r="AP39" s="17"/>
      <c r="AQ39" s="17"/>
      <c r="AR39" s="17"/>
      <c r="AS39" s="239"/>
      <c r="AT39" s="239"/>
      <c r="AU39" s="239"/>
      <c r="AV39" s="239"/>
      <c r="AW39" s="264"/>
    </row>
    <row r="40" spans="1:104" x14ac:dyDescent="0.25">
      <c r="A40" s="65">
        <f t="shared" si="43"/>
        <v>6</v>
      </c>
      <c r="B40" s="263"/>
      <c r="C40" s="239"/>
      <c r="D40" s="239"/>
      <c r="E40" s="239"/>
      <c r="F40" s="239"/>
      <c r="G40" s="17"/>
      <c r="H40" s="17"/>
      <c r="I40" s="17"/>
      <c r="J40" s="17"/>
      <c r="K40" s="17"/>
      <c r="L40" s="17"/>
      <c r="M40" s="239"/>
      <c r="N40" s="239"/>
      <c r="O40" s="239"/>
      <c r="P40" s="239"/>
      <c r="Q40" s="264"/>
      <c r="R40" s="263"/>
      <c r="S40" s="239"/>
      <c r="T40" s="275"/>
      <c r="U40" s="239"/>
      <c r="V40" s="239"/>
      <c r="W40" s="116"/>
      <c r="X40" s="17"/>
      <c r="Y40" s="26"/>
      <c r="Z40" s="17"/>
      <c r="AA40" s="17"/>
      <c r="AB40" s="116"/>
      <c r="AC40" s="239"/>
      <c r="AD40" s="239"/>
      <c r="AE40" s="275"/>
      <c r="AF40" s="239"/>
      <c r="AG40" s="264"/>
      <c r="AH40" s="263"/>
      <c r="AI40" s="239"/>
      <c r="AJ40" s="239"/>
      <c r="AK40" s="239"/>
      <c r="AL40" s="239"/>
      <c r="AM40" s="17"/>
      <c r="AN40" s="17"/>
      <c r="AO40" s="17"/>
      <c r="AP40" s="17"/>
      <c r="AQ40" s="17"/>
      <c r="AR40" s="17"/>
      <c r="AS40" s="239"/>
      <c r="AT40" s="239"/>
      <c r="AU40" s="239"/>
      <c r="AV40" s="239"/>
      <c r="AW40" s="264"/>
    </row>
    <row r="41" spans="1:104" x14ac:dyDescent="0.25">
      <c r="A41" s="65">
        <f t="shared" si="43"/>
        <v>7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26"/>
      <c r="R41" s="16"/>
      <c r="S41" s="17"/>
      <c r="T41" s="123"/>
      <c r="U41" s="22"/>
      <c r="V41" s="22"/>
      <c r="W41" s="119"/>
      <c r="X41" s="22"/>
      <c r="Y41" s="33"/>
      <c r="Z41" s="17"/>
      <c r="AA41" s="17"/>
      <c r="AB41" s="116"/>
      <c r="AC41" s="17"/>
      <c r="AD41" s="17"/>
      <c r="AE41" s="123"/>
      <c r="AF41" s="17"/>
      <c r="AG41" s="26"/>
      <c r="AH41" s="16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26"/>
    </row>
    <row r="42" spans="1:104" ht="14.45" x14ac:dyDescent="0.35">
      <c r="A42" s="65">
        <f t="shared" si="43"/>
        <v>8</v>
      </c>
      <c r="B42" s="263"/>
      <c r="C42" s="239"/>
      <c r="D42" s="239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39"/>
      <c r="P42" s="239"/>
      <c r="Q42" s="264"/>
      <c r="R42" s="263"/>
      <c r="S42" s="239"/>
      <c r="T42" s="275"/>
      <c r="U42" s="239"/>
      <c r="V42" s="239"/>
      <c r="W42" s="116"/>
      <c r="X42" s="17"/>
      <c r="Y42" s="17"/>
      <c r="Z42" s="25"/>
      <c r="AA42" s="20"/>
      <c r="AB42" s="114"/>
      <c r="AC42" s="261"/>
      <c r="AD42" s="261"/>
      <c r="AE42" s="275"/>
      <c r="AF42" s="239"/>
      <c r="AG42" s="264"/>
      <c r="AH42" s="263"/>
      <c r="AI42" s="239"/>
      <c r="AJ42" s="239"/>
      <c r="AK42" s="239"/>
      <c r="AL42" s="239"/>
      <c r="AM42" s="17"/>
      <c r="AN42" s="17"/>
      <c r="AO42" s="17"/>
      <c r="AP42" s="17"/>
      <c r="AQ42" s="17"/>
      <c r="AR42" s="17"/>
      <c r="AS42" s="239"/>
      <c r="AT42" s="239"/>
      <c r="AU42" s="239"/>
      <c r="AV42" s="239"/>
      <c r="AW42" s="264"/>
    </row>
    <row r="43" spans="1:104" ht="14.45" x14ac:dyDescent="0.35">
      <c r="A43" s="65">
        <f t="shared" si="43"/>
        <v>9</v>
      </c>
      <c r="B43" s="263"/>
      <c r="C43" s="239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239"/>
      <c r="Q43" s="264"/>
      <c r="R43" s="263"/>
      <c r="S43" s="239"/>
      <c r="T43" s="123"/>
      <c r="U43" s="17"/>
      <c r="V43" s="17"/>
      <c r="W43" s="116"/>
      <c r="X43" s="17"/>
      <c r="Y43" s="17"/>
      <c r="Z43" s="16"/>
      <c r="AA43" s="17"/>
      <c r="AB43" s="116"/>
      <c r="AC43" s="17"/>
      <c r="AD43" s="17"/>
      <c r="AE43" s="123"/>
      <c r="AF43" s="239"/>
      <c r="AG43" s="264"/>
      <c r="AH43" s="263"/>
      <c r="AI43" s="239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239"/>
      <c r="AW43" s="264"/>
    </row>
    <row r="44" spans="1:104" ht="14.45" x14ac:dyDescent="0.35">
      <c r="A44" s="65">
        <f t="shared" si="43"/>
        <v>10</v>
      </c>
      <c r="B44" s="263"/>
      <c r="C44" s="239"/>
      <c r="D44" s="239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39"/>
      <c r="P44" s="239"/>
      <c r="Q44" s="264"/>
      <c r="R44" s="263"/>
      <c r="S44" s="239"/>
      <c r="T44" s="275"/>
      <c r="U44" s="285"/>
      <c r="V44" s="285"/>
      <c r="W44" s="285"/>
      <c r="X44" s="234"/>
      <c r="Y44" s="234"/>
      <c r="Z44" s="326"/>
      <c r="AA44" s="234"/>
      <c r="AB44" s="285"/>
      <c r="AC44" s="239"/>
      <c r="AD44" s="239"/>
      <c r="AE44" s="275"/>
      <c r="AF44" s="239"/>
      <c r="AG44" s="264"/>
      <c r="AH44" s="263"/>
      <c r="AI44" s="239"/>
      <c r="AJ44" s="239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39"/>
      <c r="AV44" s="239"/>
      <c r="AW44" s="264"/>
    </row>
    <row r="45" spans="1:104" ht="14.45" x14ac:dyDescent="0.35">
      <c r="A45" s="65">
        <f t="shared" si="43"/>
        <v>11</v>
      </c>
      <c r="B45" s="263"/>
      <c r="C45" s="239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39"/>
      <c r="Q45" s="264"/>
      <c r="R45" s="263"/>
      <c r="S45" s="239"/>
      <c r="T45" s="275"/>
      <c r="U45" s="239"/>
      <c r="V45" s="239"/>
      <c r="W45" s="239"/>
      <c r="X45" s="239"/>
      <c r="Y45" s="239"/>
      <c r="Z45" s="263"/>
      <c r="AA45" s="239"/>
      <c r="AB45" s="285"/>
      <c r="AC45" s="239"/>
      <c r="AD45" s="239"/>
      <c r="AE45" s="275"/>
      <c r="AF45" s="239"/>
      <c r="AG45" s="264"/>
      <c r="AH45" s="263"/>
      <c r="AI45" s="239"/>
      <c r="AJ45" s="239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39"/>
      <c r="AV45" s="239"/>
      <c r="AW45" s="264"/>
    </row>
    <row r="46" spans="1:104" ht="14.45" x14ac:dyDescent="0.35">
      <c r="A46" s="65">
        <f t="shared" si="43"/>
        <v>12</v>
      </c>
      <c r="B46" s="263"/>
      <c r="C46" s="239"/>
      <c r="D46" s="239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39"/>
      <c r="P46" s="239"/>
      <c r="Q46" s="264"/>
      <c r="R46" s="263"/>
      <c r="S46" s="239"/>
      <c r="T46" s="275"/>
      <c r="U46" s="239"/>
      <c r="V46" s="239"/>
      <c r="W46" s="239"/>
      <c r="X46" s="239"/>
      <c r="Y46" s="239"/>
      <c r="Z46" s="263"/>
      <c r="AA46" s="239"/>
      <c r="AB46" s="285"/>
      <c r="AC46" s="239"/>
      <c r="AD46" s="239"/>
      <c r="AE46" s="275"/>
      <c r="AF46" s="239"/>
      <c r="AG46" s="264"/>
      <c r="AH46" s="263"/>
      <c r="AI46" s="239"/>
      <c r="AJ46" s="239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39"/>
      <c r="AV46" s="239"/>
      <c r="AW46" s="264"/>
    </row>
    <row r="47" spans="1:104" ht="14.45" x14ac:dyDescent="0.35">
      <c r="A47" s="65">
        <f t="shared" si="43"/>
        <v>13</v>
      </c>
      <c r="B47" s="263"/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64"/>
      <c r="R47" s="263"/>
      <c r="S47" s="239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39"/>
      <c r="AG47" s="264"/>
      <c r="AH47" s="263"/>
      <c r="AI47" s="239"/>
      <c r="AJ47" s="239"/>
      <c r="AK47" s="239"/>
      <c r="AL47" s="239"/>
      <c r="AM47" s="239"/>
      <c r="AN47" s="239"/>
      <c r="AO47" s="239"/>
      <c r="AP47" s="239"/>
      <c r="AQ47" s="239"/>
      <c r="AR47" s="239"/>
      <c r="AS47" s="239"/>
      <c r="AT47" s="239"/>
      <c r="AU47" s="239"/>
      <c r="AV47" s="239"/>
      <c r="AW47" s="264"/>
    </row>
    <row r="48" spans="1:104" ht="14.45" x14ac:dyDescent="0.35">
      <c r="A48" s="65">
        <f t="shared" si="43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</row>
    <row r="49" spans="1:49" ht="14.45" x14ac:dyDescent="0.35">
      <c r="A49" s="65">
        <f t="shared" si="43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 ht="14.45" x14ac:dyDescent="0.35">
      <c r="A50" s="237" t="s">
        <v>395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4"/>
  <sheetViews>
    <sheetView zoomScale="75" zoomScaleNormal="75" workbookViewId="0">
      <selection activeCell="BP25" sqref="BP25"/>
    </sheetView>
  </sheetViews>
  <sheetFormatPr defaultColWidth="2.42578125" defaultRowHeight="15" x14ac:dyDescent="0.25"/>
  <sheetData>
    <row r="1" spans="1:67" x14ac:dyDescent="0.25">
      <c r="A1" s="17"/>
      <c r="B1" s="17"/>
      <c r="C1" t="s">
        <v>196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25">
      <c r="A3" s="17"/>
      <c r="B3" s="17">
        <f>B4+1</f>
        <v>9</v>
      </c>
      <c r="C3" s="25"/>
      <c r="D3" s="20"/>
      <c r="E3" s="4"/>
      <c r="F3" s="20"/>
      <c r="G3" s="20"/>
      <c r="H3" s="20"/>
      <c r="I3" s="20"/>
      <c r="J3" s="4"/>
      <c r="K3" s="20"/>
      <c r="L3" s="31"/>
      <c r="M3" s="17"/>
      <c r="N3" s="25"/>
      <c r="O3" s="20"/>
      <c r="P3" s="4"/>
      <c r="Q3" s="20"/>
      <c r="R3" s="20"/>
      <c r="S3" s="20"/>
      <c r="T3" s="20"/>
      <c r="U3" s="4"/>
      <c r="V3" s="20"/>
      <c r="W3" s="31"/>
      <c r="X3" s="17"/>
      <c r="Y3" s="25"/>
      <c r="Z3" s="20"/>
      <c r="AA3" s="4"/>
      <c r="AB3" s="20"/>
      <c r="AC3" s="2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2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2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25">
      <c r="A4" s="17"/>
      <c r="B4" s="17">
        <f t="shared" ref="B4:B10" si="0">B5+1</f>
        <v>8</v>
      </c>
      <c r="C4" s="16"/>
      <c r="D4" s="17"/>
      <c r="E4" s="8"/>
      <c r="F4" s="17"/>
      <c r="G4" s="17"/>
      <c r="H4" s="17"/>
      <c r="I4" s="17"/>
      <c r="J4" s="8"/>
      <c r="K4" s="17"/>
      <c r="L4" s="26"/>
      <c r="M4" s="17"/>
      <c r="N4" s="16"/>
      <c r="O4" s="17"/>
      <c r="P4" s="8"/>
      <c r="Q4" s="17"/>
      <c r="R4" s="17"/>
      <c r="S4" s="17"/>
      <c r="T4" s="17"/>
      <c r="U4" s="8"/>
      <c r="V4" s="17"/>
      <c r="W4" s="26"/>
      <c r="X4" s="17"/>
      <c r="Y4" s="16"/>
      <c r="Z4" s="17"/>
      <c r="AA4" s="8"/>
      <c r="AB4" s="17"/>
      <c r="AC4" s="17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7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8"/>
      <c r="BM4" s="8"/>
      <c r="BN4" s="8"/>
      <c r="BO4" s="26"/>
    </row>
    <row r="5" spans="1:67" x14ac:dyDescent="0.25">
      <c r="A5" s="17"/>
      <c r="B5" s="17">
        <f t="shared" si="0"/>
        <v>7</v>
      </c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7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8"/>
      <c r="BJ5" s="8"/>
      <c r="BK5" s="8"/>
      <c r="BL5" s="8"/>
      <c r="BM5" s="17"/>
      <c r="BN5" s="8"/>
      <c r="BO5" s="24"/>
    </row>
    <row r="6" spans="1:67" x14ac:dyDescent="0.25">
      <c r="A6" s="17"/>
      <c r="B6" s="17">
        <f t="shared" si="0"/>
        <v>6</v>
      </c>
      <c r="C6" s="16"/>
      <c r="D6" s="17"/>
      <c r="E6" s="8"/>
      <c r="F6" s="17"/>
      <c r="G6" s="17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7"/>
      <c r="T6" s="17"/>
      <c r="U6" s="8"/>
      <c r="V6" s="17"/>
      <c r="W6" s="26"/>
      <c r="X6" s="17"/>
      <c r="Y6" s="16"/>
      <c r="Z6" s="17"/>
      <c r="AA6" s="8"/>
      <c r="AB6" s="17"/>
      <c r="AC6" s="17"/>
      <c r="AD6" s="17"/>
      <c r="AE6" s="17"/>
      <c r="AF6" s="17"/>
      <c r="AG6" s="17"/>
      <c r="AH6" s="26"/>
      <c r="AI6" s="17"/>
      <c r="AJ6" s="16"/>
      <c r="AK6" s="17"/>
      <c r="AL6" s="8"/>
      <c r="AM6" s="17"/>
      <c r="AN6" s="17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17"/>
      <c r="BI6" s="17"/>
      <c r="BJ6" s="17"/>
      <c r="BK6" s="17"/>
      <c r="BL6" s="8"/>
      <c r="BM6" s="8"/>
      <c r="BN6" s="8"/>
      <c r="BO6" s="26"/>
    </row>
    <row r="7" spans="1:67" x14ac:dyDescent="0.25">
      <c r="A7" s="17"/>
      <c r="B7" s="17">
        <f t="shared" si="0"/>
        <v>5</v>
      </c>
      <c r="C7" s="16"/>
      <c r="D7" s="17"/>
      <c r="E7" s="8"/>
      <c r="F7" s="17"/>
      <c r="G7" s="17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7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7"/>
      <c r="AH7" s="26"/>
      <c r="AI7" s="17"/>
      <c r="AJ7" s="16"/>
      <c r="AK7" s="17"/>
      <c r="AL7" s="8"/>
      <c r="AM7" s="17"/>
      <c r="AN7" s="17"/>
      <c r="AO7" s="17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17"/>
      <c r="BI7" s="17"/>
      <c r="BJ7" s="17"/>
      <c r="BK7" s="17"/>
      <c r="BL7" s="17"/>
      <c r="BM7" s="8"/>
      <c r="BN7" s="17"/>
      <c r="BO7" s="26"/>
    </row>
    <row r="8" spans="1:67" x14ac:dyDescent="0.25">
      <c r="A8" s="17"/>
      <c r="B8" s="17">
        <f t="shared" si="0"/>
        <v>4</v>
      </c>
      <c r="C8" s="16"/>
      <c r="D8" s="17"/>
      <c r="E8" s="8"/>
      <c r="F8" s="17"/>
      <c r="G8" s="17"/>
      <c r="H8" s="17"/>
      <c r="I8" s="17"/>
      <c r="J8" s="8"/>
      <c r="K8" s="17"/>
      <c r="L8" s="26"/>
      <c r="M8" s="17"/>
      <c r="N8" s="16"/>
      <c r="O8" s="17"/>
      <c r="P8" s="8"/>
      <c r="Q8" s="17"/>
      <c r="R8" s="17"/>
      <c r="S8" s="17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7"/>
      <c r="AH8" s="26"/>
      <c r="AI8" s="17"/>
      <c r="AJ8" s="16"/>
      <c r="AK8" s="17"/>
      <c r="AL8" s="8"/>
      <c r="AM8" s="17"/>
      <c r="AN8" s="17"/>
      <c r="AO8" s="17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17"/>
      <c r="BI8" s="17"/>
      <c r="BJ8" s="17"/>
      <c r="BK8" s="17"/>
      <c r="BL8" s="17"/>
      <c r="BM8" s="8"/>
      <c r="BN8" s="17"/>
      <c r="BO8" s="26"/>
    </row>
    <row r="9" spans="1:67" x14ac:dyDescent="0.25">
      <c r="A9" s="17"/>
      <c r="B9" s="17">
        <f t="shared" si="0"/>
        <v>3</v>
      </c>
      <c r="C9" s="16"/>
      <c r="D9" s="17"/>
      <c r="E9" s="8"/>
      <c r="F9" s="17"/>
      <c r="G9" s="17"/>
      <c r="H9" s="17"/>
      <c r="I9" s="17"/>
      <c r="J9" s="8"/>
      <c r="K9" s="17"/>
      <c r="L9" s="26"/>
      <c r="M9" s="17"/>
      <c r="N9" s="16"/>
      <c r="O9" s="17"/>
      <c r="P9" s="8"/>
      <c r="Q9" s="17"/>
      <c r="R9" s="17"/>
      <c r="S9" s="17"/>
      <c r="T9" s="17"/>
      <c r="U9" s="8"/>
      <c r="V9" s="17"/>
      <c r="W9" s="26"/>
      <c r="X9" s="17"/>
      <c r="Y9" s="16"/>
      <c r="Z9" s="17"/>
      <c r="AA9" s="8"/>
      <c r="AB9" s="17"/>
      <c r="AC9" s="17"/>
      <c r="AD9" s="17"/>
      <c r="AE9" s="17"/>
      <c r="AF9" s="17"/>
      <c r="AG9" s="17"/>
      <c r="AH9" s="26"/>
      <c r="AI9" s="17"/>
      <c r="AJ9" s="16"/>
      <c r="AK9" s="17"/>
      <c r="AL9" s="8"/>
      <c r="AM9" s="17"/>
      <c r="AN9" s="17"/>
      <c r="AO9" s="17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17"/>
      <c r="BI9" s="17"/>
      <c r="BJ9" s="17"/>
      <c r="BK9" s="17"/>
      <c r="BL9" s="17"/>
      <c r="BM9" s="8"/>
      <c r="BN9" s="17"/>
      <c r="BO9" s="26"/>
    </row>
    <row r="10" spans="1:67" x14ac:dyDescent="0.25">
      <c r="A10" s="17"/>
      <c r="B10" s="17">
        <f t="shared" si="0"/>
        <v>2</v>
      </c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7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8"/>
      <c r="BJ10" s="8"/>
      <c r="BK10" s="8"/>
      <c r="BL10" s="8"/>
      <c r="BM10" s="8"/>
      <c r="BN10" s="8"/>
      <c r="BO10" s="24"/>
    </row>
    <row r="11" spans="1:67" x14ac:dyDescent="0.25">
      <c r="A11" s="17"/>
      <c r="B11" s="17">
        <f>B12+1</f>
        <v>1</v>
      </c>
      <c r="C11" s="16"/>
      <c r="D11" s="17"/>
      <c r="E11" s="8"/>
      <c r="F11" s="17"/>
      <c r="G11" s="17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7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7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7"/>
      <c r="AO11" s="17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25">
      <c r="A12" s="17"/>
      <c r="B12" s="17">
        <v>0</v>
      </c>
      <c r="C12" s="63"/>
      <c r="D12" s="22"/>
      <c r="E12" s="21"/>
      <c r="F12" s="22"/>
      <c r="G12" s="22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22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22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22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25">
      <c r="A13" s="17"/>
      <c r="B13" s="17"/>
      <c r="C13" s="17">
        <v>0</v>
      </c>
      <c r="D13" s="17">
        <f>C13+1</f>
        <v>1</v>
      </c>
      <c r="E13" s="17">
        <f>D13+1</f>
        <v>2</v>
      </c>
      <c r="F13" s="17">
        <f t="shared" ref="F13:L13" si="1">E13+1</f>
        <v>3</v>
      </c>
      <c r="G13" s="17">
        <f t="shared" si="1"/>
        <v>4</v>
      </c>
      <c r="H13" s="17">
        <f t="shared" si="1"/>
        <v>5</v>
      </c>
      <c r="I13" s="17">
        <f>H13+1</f>
        <v>6</v>
      </c>
      <c r="J13" s="17">
        <f t="shared" si="1"/>
        <v>7</v>
      </c>
      <c r="K13" s="17">
        <f t="shared" si="1"/>
        <v>8</v>
      </c>
      <c r="L13" s="17">
        <f t="shared" si="1"/>
        <v>9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25">
      <c r="A14" s="17"/>
      <c r="B14" s="17"/>
      <c r="C14" s="25"/>
      <c r="D14" s="20"/>
      <c r="E14" s="4"/>
      <c r="F14" s="20"/>
      <c r="G14" s="2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2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2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20"/>
      <c r="AO14" s="20"/>
      <c r="AP14" s="20"/>
      <c r="AQ14" s="4"/>
      <c r="AR14" s="20"/>
      <c r="AS14" s="31"/>
      <c r="AU14" s="25"/>
      <c r="AV14" s="20"/>
      <c r="AW14" s="4"/>
      <c r="AX14" s="20"/>
      <c r="AY14" s="2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25">
      <c r="A15" s="17"/>
      <c r="B15" s="17"/>
      <c r="C15" s="16"/>
      <c r="D15" s="17"/>
      <c r="E15" s="8"/>
      <c r="F15" s="17"/>
      <c r="G15" s="17"/>
      <c r="H15" s="17"/>
      <c r="I15" s="17"/>
      <c r="J15" s="8"/>
      <c r="K15" s="17"/>
      <c r="L15" s="26"/>
      <c r="M15" s="17"/>
      <c r="N15" s="16"/>
      <c r="O15" s="17"/>
      <c r="P15" s="8"/>
      <c r="Q15" s="17"/>
      <c r="R15" s="17"/>
      <c r="S15" s="17"/>
      <c r="T15" s="17"/>
      <c r="U15" s="8"/>
      <c r="V15" s="17"/>
      <c r="W15" s="26"/>
      <c r="X15" s="17"/>
      <c r="Y15" s="16"/>
      <c r="Z15" s="17"/>
      <c r="AA15" s="8"/>
      <c r="AB15" s="17"/>
      <c r="AC15" s="17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7"/>
      <c r="AO15" s="17"/>
      <c r="AP15" s="17"/>
      <c r="AQ15" s="8"/>
      <c r="AR15" s="17"/>
      <c r="AS15" s="26"/>
      <c r="AU15" s="16"/>
      <c r="AV15" s="17"/>
      <c r="AW15" s="8"/>
      <c r="AX15" s="17"/>
      <c r="AY15" s="17"/>
      <c r="AZ15" s="17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25">
      <c r="A16" s="17"/>
      <c r="B16" s="17"/>
      <c r="C16" s="12"/>
      <c r="D16" s="8"/>
      <c r="E16" s="8"/>
      <c r="F16" s="17"/>
      <c r="G16" s="17"/>
      <c r="H16" s="17"/>
      <c r="I16" s="17"/>
      <c r="J16" s="8"/>
      <c r="K16" s="8"/>
      <c r="L16" s="24"/>
      <c r="M16" s="17"/>
      <c r="N16" s="12"/>
      <c r="O16" s="8"/>
      <c r="P16" s="8"/>
      <c r="Q16" s="8"/>
      <c r="R16" s="8"/>
      <c r="S16" s="8"/>
      <c r="T16" s="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17"/>
      <c r="AN16" s="17"/>
      <c r="AO16" s="17"/>
      <c r="AP16" s="17"/>
      <c r="AQ16" s="8"/>
      <c r="AR16" s="8"/>
      <c r="AS16" s="24"/>
      <c r="AU16" s="12"/>
      <c r="AV16" s="8"/>
      <c r="AW16" s="8"/>
      <c r="AX16" s="17"/>
      <c r="AY16" s="17"/>
      <c r="AZ16" s="17"/>
      <c r="BA16" s="17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8" x14ac:dyDescent="0.25">
      <c r="A17" s="17"/>
      <c r="B17" s="17"/>
      <c r="C17" s="16"/>
      <c r="D17" s="17"/>
      <c r="E17" s="8"/>
      <c r="F17" s="17"/>
      <c r="G17" s="17"/>
      <c r="H17" s="17"/>
      <c r="I17" s="17"/>
      <c r="J17" s="17"/>
      <c r="K17" s="17"/>
      <c r="L17" s="26"/>
      <c r="M17" s="17"/>
      <c r="N17" s="16"/>
      <c r="O17" s="17"/>
      <c r="P17" s="8"/>
      <c r="Q17" s="17"/>
      <c r="R17" s="17"/>
      <c r="S17" s="17"/>
      <c r="T17" s="17"/>
      <c r="U17" s="17"/>
      <c r="V17" s="17"/>
      <c r="W17" s="26"/>
      <c r="X17" s="17"/>
      <c r="Y17" s="16"/>
      <c r="Z17" s="17"/>
      <c r="AA17" s="17"/>
      <c r="AB17" s="17"/>
      <c r="AC17" s="17"/>
      <c r="AD17" s="17"/>
      <c r="AE17" s="17"/>
      <c r="AF17" s="8"/>
      <c r="AG17" s="17"/>
      <c r="AH17" s="26"/>
      <c r="AI17" s="17"/>
      <c r="AJ17" s="16"/>
      <c r="AK17" s="17"/>
      <c r="AL17" s="17"/>
      <c r="AM17" s="17"/>
      <c r="AN17" s="17"/>
      <c r="AO17" s="17"/>
      <c r="AP17" s="17"/>
      <c r="AQ17" s="8"/>
      <c r="AR17" s="17"/>
      <c r="AS17" s="26"/>
      <c r="AU17" s="16"/>
      <c r="AV17" s="17"/>
      <c r="AW17" s="8"/>
      <c r="AX17" s="17"/>
      <c r="AY17" s="17"/>
      <c r="AZ17" s="17"/>
      <c r="BA17" s="17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8" x14ac:dyDescent="0.25">
      <c r="A18" s="17"/>
      <c r="B18" s="17"/>
      <c r="C18" s="16"/>
      <c r="D18" s="17"/>
      <c r="E18" s="8"/>
      <c r="F18" s="17"/>
      <c r="G18" s="17"/>
      <c r="H18" s="17"/>
      <c r="I18" s="17"/>
      <c r="J18" s="17"/>
      <c r="K18" s="17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7"/>
      <c r="W18" s="26"/>
      <c r="X18" s="17"/>
      <c r="Y18" s="16"/>
      <c r="Z18" s="17"/>
      <c r="AA18" s="17"/>
      <c r="AB18" s="17"/>
      <c r="AC18" s="17"/>
      <c r="AD18" s="17"/>
      <c r="AE18" s="17"/>
      <c r="AF18" s="8"/>
      <c r="AG18" s="17"/>
      <c r="AH18" s="26"/>
      <c r="AI18" s="17"/>
      <c r="AJ18" s="16"/>
      <c r="AK18" s="17"/>
      <c r="AL18" s="17"/>
      <c r="AM18" s="17"/>
      <c r="AN18" s="17"/>
      <c r="AO18" s="17"/>
      <c r="AP18" s="17"/>
      <c r="AQ18" s="8"/>
      <c r="AR18" s="17"/>
      <c r="AS18" s="26"/>
      <c r="AU18" s="16"/>
      <c r="AV18" s="17"/>
      <c r="AW18" s="8"/>
      <c r="AX18" s="17"/>
      <c r="AY18" s="17"/>
      <c r="AZ18" s="17"/>
      <c r="BA18" s="17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8" x14ac:dyDescent="0.25">
      <c r="A19" s="17"/>
      <c r="B19" s="17"/>
      <c r="C19" s="16"/>
      <c r="D19" s="17"/>
      <c r="E19" s="8"/>
      <c r="F19" s="17"/>
      <c r="G19" s="17"/>
      <c r="H19" s="17"/>
      <c r="I19" s="17"/>
      <c r="J19" s="17"/>
      <c r="K19" s="17"/>
      <c r="L19" s="26"/>
      <c r="M19" s="17"/>
      <c r="N19" s="16"/>
      <c r="O19" s="17"/>
      <c r="P19" s="8"/>
      <c r="Q19" s="17"/>
      <c r="R19" s="17"/>
      <c r="S19" s="17"/>
      <c r="T19" s="17"/>
      <c r="U19" s="17"/>
      <c r="V19" s="17"/>
      <c r="W19" s="26"/>
      <c r="X19" s="17"/>
      <c r="Y19" s="16"/>
      <c r="Z19" s="17"/>
      <c r="AA19" s="17"/>
      <c r="AB19" s="17"/>
      <c r="AC19" s="17"/>
      <c r="AD19" s="17"/>
      <c r="AE19" s="17"/>
      <c r="AF19" s="8"/>
      <c r="AG19" s="17"/>
      <c r="AH19" s="26"/>
      <c r="AI19" s="17"/>
      <c r="AJ19" s="16"/>
      <c r="AK19" s="17"/>
      <c r="AL19" s="17"/>
      <c r="AM19" s="17"/>
      <c r="AN19" s="17"/>
      <c r="AO19" s="17"/>
      <c r="AP19" s="17"/>
      <c r="AQ19" s="8"/>
      <c r="AR19" s="17"/>
      <c r="AS19" s="26"/>
      <c r="AU19" s="16"/>
      <c r="AV19" s="17"/>
      <c r="AW19" s="8"/>
      <c r="AX19" s="17"/>
      <c r="AY19" s="17"/>
      <c r="AZ19" s="17"/>
      <c r="BA19" s="17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8" x14ac:dyDescent="0.25">
      <c r="A20" s="17"/>
      <c r="B20" s="17"/>
      <c r="C20" s="16"/>
      <c r="D20" s="17"/>
      <c r="E20" s="8"/>
      <c r="F20" s="17"/>
      <c r="G20" s="17"/>
      <c r="H20" s="17"/>
      <c r="I20" s="17"/>
      <c r="J20" s="17"/>
      <c r="K20" s="17"/>
      <c r="L20" s="26"/>
      <c r="M20" s="17"/>
      <c r="N20" s="16"/>
      <c r="O20" s="17"/>
      <c r="P20" s="8"/>
      <c r="Q20" s="17"/>
      <c r="R20" s="17"/>
      <c r="S20" s="17"/>
      <c r="T20" s="17"/>
      <c r="U20" s="17"/>
      <c r="V20" s="17"/>
      <c r="W20" s="26"/>
      <c r="X20" s="17"/>
      <c r="Y20" s="16"/>
      <c r="Z20" s="17"/>
      <c r="AA20" s="17"/>
      <c r="AB20" s="17"/>
      <c r="AC20" s="17"/>
      <c r="AD20" s="17"/>
      <c r="AE20" s="17"/>
      <c r="AF20" s="8"/>
      <c r="AG20" s="17"/>
      <c r="AH20" s="26"/>
      <c r="AI20" s="17"/>
      <c r="AJ20" s="16"/>
      <c r="AK20" s="17"/>
      <c r="AL20" s="17"/>
      <c r="AM20" s="17"/>
      <c r="AN20" s="17"/>
      <c r="AO20" s="17"/>
      <c r="AP20" s="17"/>
      <c r="AQ20" s="8"/>
      <c r="AR20" s="17"/>
      <c r="AS20" s="26"/>
      <c r="AU20" s="16"/>
      <c r="AV20" s="17"/>
      <c r="AW20" s="8"/>
      <c r="AX20" s="17"/>
      <c r="AY20" s="17"/>
      <c r="AZ20" s="17"/>
      <c r="BA20" s="17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8" x14ac:dyDescent="0.25">
      <c r="A21" s="17"/>
      <c r="B21" s="17"/>
      <c r="C21" s="12"/>
      <c r="D21" s="8"/>
      <c r="E21" s="8"/>
      <c r="F21" s="8"/>
      <c r="G21" s="8"/>
      <c r="H21" s="8"/>
      <c r="I21" s="8"/>
      <c r="J21" s="8"/>
      <c r="K21" s="8"/>
      <c r="L21" s="24"/>
      <c r="M21" s="17"/>
      <c r="N21" s="12"/>
      <c r="O21" s="8"/>
      <c r="P21" s="8"/>
      <c r="Q21" s="17"/>
      <c r="R21" s="17"/>
      <c r="S21" s="17"/>
      <c r="T21" s="17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8"/>
      <c r="AN21" s="8"/>
      <c r="AO21" s="8"/>
      <c r="AP21" s="8"/>
      <c r="AQ21" s="8"/>
      <c r="AR21" s="8"/>
      <c r="AS21" s="24"/>
      <c r="AU21" s="12"/>
      <c r="AV21" s="8"/>
      <c r="AW21" s="8"/>
      <c r="AX21" s="17"/>
      <c r="AY21" s="17"/>
      <c r="AZ21" s="17"/>
      <c r="BA21" s="17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8" x14ac:dyDescent="0.25">
      <c r="A22" s="17"/>
      <c r="B22" s="17"/>
      <c r="C22" s="16"/>
      <c r="D22" s="17"/>
      <c r="E22" s="8"/>
      <c r="F22" s="17"/>
      <c r="G22" s="17"/>
      <c r="H22" s="17"/>
      <c r="I22" s="17"/>
      <c r="J22" s="8"/>
      <c r="K22" s="17"/>
      <c r="L22" s="26"/>
      <c r="M22" s="17"/>
      <c r="N22" s="16"/>
      <c r="O22" s="17"/>
      <c r="P22" s="8"/>
      <c r="Q22" s="17"/>
      <c r="R22" s="17"/>
      <c r="S22" s="17"/>
      <c r="T22" s="17"/>
      <c r="U22" s="8"/>
      <c r="V22" s="17"/>
      <c r="W22" s="26"/>
      <c r="X22" s="17"/>
      <c r="Y22" s="16"/>
      <c r="Z22" s="17"/>
      <c r="AA22" s="8"/>
      <c r="AB22" s="17"/>
      <c r="AC22" s="17"/>
      <c r="AD22" s="17"/>
      <c r="AE22" s="17"/>
      <c r="AF22" s="8"/>
      <c r="AG22" s="17"/>
      <c r="AH22" s="26"/>
      <c r="AI22" s="17"/>
      <c r="AJ22" s="16"/>
      <c r="AK22" s="17"/>
      <c r="AL22" s="8"/>
      <c r="AM22" s="17"/>
      <c r="AN22" s="17"/>
      <c r="AO22" s="17"/>
      <c r="AP22" s="17"/>
      <c r="AQ22" s="8"/>
      <c r="AR22" s="17"/>
      <c r="AS22" s="26"/>
      <c r="AU22" s="16"/>
      <c r="AV22" s="17"/>
      <c r="AW22" s="8"/>
      <c r="AX22" s="17"/>
      <c r="AY22" s="17"/>
      <c r="AZ22" s="17"/>
      <c r="BA22" s="17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8" x14ac:dyDescent="0.25">
      <c r="A23" s="17"/>
      <c r="B23" s="17"/>
      <c r="C23" s="32"/>
      <c r="D23" s="22"/>
      <c r="E23" s="21"/>
      <c r="F23" s="22"/>
      <c r="G23" s="22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22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22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22"/>
      <c r="AO23" s="22"/>
      <c r="AP23" s="22"/>
      <c r="AQ23" s="21"/>
      <c r="AR23" s="22"/>
      <c r="AS23" s="33"/>
      <c r="AU23" s="32"/>
      <c r="AV23" s="22"/>
      <c r="AW23" s="21"/>
      <c r="AX23" s="22"/>
      <c r="AY23" s="22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8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1:68" x14ac:dyDescent="0.25">
      <c r="C25" s="25"/>
      <c r="D25" s="20"/>
      <c r="E25" s="4"/>
      <c r="F25" s="20"/>
      <c r="G25" s="20"/>
      <c r="H25" s="20"/>
      <c r="I25" s="20"/>
      <c r="J25" s="4"/>
      <c r="K25" s="20"/>
      <c r="L25" s="31"/>
      <c r="N25" s="25"/>
      <c r="O25" s="20"/>
      <c r="P25" s="4"/>
      <c r="Q25" s="20"/>
      <c r="R25" s="20"/>
      <c r="S25" s="20"/>
      <c r="T25" s="20"/>
      <c r="U25" s="4"/>
      <c r="V25" s="20"/>
      <c r="W25" s="31"/>
      <c r="Y25" s="25"/>
      <c r="Z25" s="20"/>
      <c r="AA25" s="4"/>
      <c r="AB25" s="20"/>
      <c r="AC25" s="20"/>
      <c r="AD25" s="20"/>
      <c r="AE25" s="20"/>
      <c r="AF25" s="4"/>
      <c r="AG25" s="20"/>
      <c r="AH25" s="31"/>
      <c r="AJ25" s="25"/>
      <c r="AK25" s="20"/>
      <c r="AL25" s="4"/>
      <c r="AM25" s="20"/>
      <c r="AN25" s="20"/>
      <c r="AO25" s="20"/>
      <c r="AP25" s="20"/>
      <c r="AQ25" s="4"/>
      <c r="AR25" s="20"/>
      <c r="AS25" s="31"/>
      <c r="AU25" s="25"/>
      <c r="AV25" s="20"/>
      <c r="AW25" s="4"/>
      <c r="AX25" s="20"/>
      <c r="AY25" s="20"/>
      <c r="AZ25" s="20"/>
      <c r="BA25" s="20"/>
      <c r="BB25" s="4"/>
      <c r="BC25" s="20"/>
      <c r="BD25" s="31"/>
      <c r="BF25" s="25"/>
      <c r="BG25" s="20"/>
      <c r="BH25" s="4"/>
      <c r="BI25" s="20"/>
      <c r="BJ25" s="20"/>
      <c r="BK25" s="20"/>
      <c r="BL25" s="20"/>
      <c r="BM25" s="4"/>
      <c r="BN25" s="20"/>
      <c r="BO25" s="31"/>
    </row>
    <row r="26" spans="1:68" x14ac:dyDescent="0.25">
      <c r="C26" s="16"/>
      <c r="D26" s="17"/>
      <c r="E26" s="8"/>
      <c r="F26" s="17"/>
      <c r="G26" s="17"/>
      <c r="H26" s="17"/>
      <c r="I26" s="17"/>
      <c r="J26" s="8"/>
      <c r="K26" s="17"/>
      <c r="L26" s="26"/>
      <c r="N26" s="16"/>
      <c r="O26" s="17"/>
      <c r="P26" s="8"/>
      <c r="Q26" s="17"/>
      <c r="R26" s="17"/>
      <c r="S26" s="17"/>
      <c r="T26" s="17"/>
      <c r="U26" s="8"/>
      <c r="V26" s="17"/>
      <c r="W26" s="26"/>
      <c r="Y26" s="16"/>
      <c r="Z26" s="17"/>
      <c r="AA26" s="8"/>
      <c r="AB26" s="17"/>
      <c r="AC26" s="17"/>
      <c r="AD26" s="17"/>
      <c r="AE26" s="17"/>
      <c r="AF26" s="8"/>
      <c r="AG26" s="17"/>
      <c r="AH26" s="26"/>
      <c r="AJ26" s="16"/>
      <c r="AK26" s="17"/>
      <c r="AL26" s="8"/>
      <c r="AM26" s="17"/>
      <c r="AN26" s="17"/>
      <c r="AO26" s="17"/>
      <c r="AP26" s="17"/>
      <c r="AQ26" s="8"/>
      <c r="AR26" s="17"/>
      <c r="AS26" s="26"/>
      <c r="AU26" s="16"/>
      <c r="AV26" s="17"/>
      <c r="AW26" s="8"/>
      <c r="AX26" s="17"/>
      <c r="AY26" s="17"/>
      <c r="AZ26" s="17"/>
      <c r="BA26" s="17"/>
      <c r="BB26" s="8"/>
      <c r="BC26" s="17"/>
      <c r="BD26" s="26"/>
      <c r="BF26" s="16"/>
      <c r="BG26" s="8"/>
      <c r="BH26" s="8"/>
      <c r="BI26" s="8"/>
      <c r="BJ26" s="8"/>
      <c r="BK26" s="8"/>
      <c r="BL26" s="8"/>
      <c r="BM26" s="8"/>
      <c r="BN26" s="8"/>
      <c r="BO26" s="26"/>
    </row>
    <row r="27" spans="1:68" x14ac:dyDescent="0.25">
      <c r="C27" s="12"/>
      <c r="D27" s="8"/>
      <c r="E27" s="8"/>
      <c r="F27" s="17"/>
      <c r="G27" s="17"/>
      <c r="H27" s="17"/>
      <c r="I27" s="17"/>
      <c r="J27" s="8"/>
      <c r="K27" s="8"/>
      <c r="L27" s="24"/>
      <c r="N27" s="12"/>
      <c r="O27" s="8"/>
      <c r="P27" s="8"/>
      <c r="Q27" s="8"/>
      <c r="R27" s="8"/>
      <c r="S27" s="8"/>
      <c r="T27" s="8"/>
      <c r="U27" s="8"/>
      <c r="V27" s="8"/>
      <c r="W27" s="24"/>
      <c r="Y27" s="12"/>
      <c r="Z27" s="8"/>
      <c r="AA27" s="8"/>
      <c r="AB27" s="17"/>
      <c r="AC27" s="17"/>
      <c r="AD27" s="17"/>
      <c r="AE27" s="17"/>
      <c r="AF27" s="8"/>
      <c r="AG27" s="8"/>
      <c r="AH27" s="24"/>
      <c r="AJ27" s="12"/>
      <c r="AK27" s="8"/>
      <c r="AL27" s="8"/>
      <c r="AM27" s="17"/>
      <c r="AN27" s="17"/>
      <c r="AO27" s="17"/>
      <c r="AP27" s="17"/>
      <c r="AQ27" s="8"/>
      <c r="AR27" s="8"/>
      <c r="AS27" s="24"/>
      <c r="AU27" s="12"/>
      <c r="AV27" s="8"/>
      <c r="AW27" s="8"/>
      <c r="AX27" s="17"/>
      <c r="AY27" s="17"/>
      <c r="AZ27" s="17"/>
      <c r="BA27" s="17"/>
      <c r="BB27" s="8"/>
      <c r="BC27" s="8"/>
      <c r="BD27" s="24"/>
      <c r="BF27" s="12"/>
      <c r="BG27" s="8"/>
      <c r="BH27" s="17"/>
      <c r="BI27" s="17"/>
      <c r="BJ27" s="17"/>
      <c r="BK27" s="17"/>
      <c r="BL27" s="17"/>
      <c r="BM27" s="17"/>
      <c r="BN27" s="8"/>
      <c r="BO27" s="24"/>
    </row>
    <row r="28" spans="1:68" x14ac:dyDescent="0.25">
      <c r="C28" s="16"/>
      <c r="D28" s="17"/>
      <c r="E28" s="8"/>
      <c r="F28" s="17"/>
      <c r="G28" s="17"/>
      <c r="H28" s="17"/>
      <c r="I28" s="17"/>
      <c r="J28" s="17"/>
      <c r="K28" s="17"/>
      <c r="L28" s="26"/>
      <c r="N28" s="16"/>
      <c r="O28" s="17"/>
      <c r="P28" s="17"/>
      <c r="Q28" s="17"/>
      <c r="R28" s="17"/>
      <c r="S28" s="17"/>
      <c r="T28" s="17"/>
      <c r="U28" s="17"/>
      <c r="V28" s="17"/>
      <c r="W28" s="26"/>
      <c r="Y28" s="16"/>
      <c r="Z28" s="17"/>
      <c r="AA28" s="17"/>
      <c r="AB28" s="17"/>
      <c r="AC28" s="17"/>
      <c r="AD28" s="17"/>
      <c r="AE28" s="17"/>
      <c r="AF28" s="8"/>
      <c r="AG28" s="17"/>
      <c r="AH28" s="26"/>
      <c r="AJ28" s="16"/>
      <c r="AK28" s="17"/>
      <c r="AL28" s="17"/>
      <c r="AM28" s="17"/>
      <c r="AN28" s="17"/>
      <c r="AO28" s="17"/>
      <c r="AP28" s="17"/>
      <c r="AQ28" s="17"/>
      <c r="AR28" s="17"/>
      <c r="AS28" s="26"/>
      <c r="AU28" s="16"/>
      <c r="AV28" s="17"/>
      <c r="AW28" s="17"/>
      <c r="AX28" s="17"/>
      <c r="AY28" s="17"/>
      <c r="AZ28" s="17"/>
      <c r="BA28" s="17"/>
      <c r="BB28" s="17"/>
      <c r="BC28" s="17"/>
      <c r="BD28" s="26"/>
      <c r="BF28" s="16"/>
      <c r="BG28" s="8"/>
      <c r="BH28" s="17"/>
      <c r="BI28" s="17"/>
      <c r="BJ28" s="17"/>
      <c r="BK28" s="17"/>
      <c r="BL28" s="17"/>
      <c r="BM28" s="17"/>
      <c r="BN28" s="8"/>
      <c r="BO28" s="26"/>
    </row>
    <row r="29" spans="1:68" x14ac:dyDescent="0.25">
      <c r="C29" s="16"/>
      <c r="D29" s="17"/>
      <c r="E29" s="8"/>
      <c r="F29" s="17"/>
      <c r="G29" s="17"/>
      <c r="H29" s="17"/>
      <c r="I29" s="17"/>
      <c r="J29" s="17"/>
      <c r="K29" s="17"/>
      <c r="L29" s="26"/>
      <c r="N29" s="16"/>
      <c r="O29" s="17"/>
      <c r="P29" s="17"/>
      <c r="Q29" s="17"/>
      <c r="R29" s="17"/>
      <c r="S29" s="17"/>
      <c r="T29" s="17"/>
      <c r="U29" s="17"/>
      <c r="V29" s="17"/>
      <c r="W29" s="26"/>
      <c r="Y29" s="16"/>
      <c r="Z29" s="17"/>
      <c r="AA29" s="17"/>
      <c r="AB29" s="17"/>
      <c r="AC29" s="17"/>
      <c r="AD29" s="17"/>
      <c r="AE29" s="17"/>
      <c r="AF29" s="8"/>
      <c r="AG29" s="17"/>
      <c r="AH29" s="26"/>
      <c r="AJ29" s="16"/>
      <c r="AK29" s="17"/>
      <c r="AL29" s="17"/>
      <c r="AM29" s="17"/>
      <c r="AN29" s="17"/>
      <c r="AO29" s="17"/>
      <c r="AP29" s="17"/>
      <c r="AQ29" s="17"/>
      <c r="AR29" s="17"/>
      <c r="AS29" s="26"/>
      <c r="AU29" s="16"/>
      <c r="AV29" s="17"/>
      <c r="AW29" s="17"/>
      <c r="AX29" s="17"/>
      <c r="AY29" s="17"/>
      <c r="AZ29" s="17"/>
      <c r="BA29" s="17"/>
      <c r="BB29" s="17"/>
      <c r="BC29" s="17"/>
      <c r="BD29" s="26"/>
      <c r="BF29" s="16"/>
      <c r="BG29" s="8"/>
      <c r="BH29" s="17"/>
      <c r="BI29" s="17"/>
      <c r="BJ29" s="17"/>
      <c r="BK29" s="17"/>
      <c r="BL29" s="17"/>
      <c r="BM29" s="17"/>
      <c r="BN29" s="8"/>
      <c r="BO29" s="26"/>
    </row>
    <row r="30" spans="1:68" x14ac:dyDescent="0.25">
      <c r="C30" s="16"/>
      <c r="D30" s="17"/>
      <c r="E30" s="8"/>
      <c r="F30" s="17"/>
      <c r="G30" s="17"/>
      <c r="H30" s="17"/>
      <c r="I30" s="17"/>
      <c r="J30" s="17"/>
      <c r="K30" s="17"/>
      <c r="L30" s="26"/>
      <c r="N30" s="16"/>
      <c r="O30" s="17"/>
      <c r="P30" s="17"/>
      <c r="Q30" s="17"/>
      <c r="R30" s="17"/>
      <c r="S30" s="17"/>
      <c r="T30" s="17"/>
      <c r="U30" s="17"/>
      <c r="V30" s="17"/>
      <c r="W30" s="26"/>
      <c r="Y30" s="16"/>
      <c r="Z30" s="17"/>
      <c r="AA30" s="17"/>
      <c r="AB30" s="17"/>
      <c r="AC30" s="17"/>
      <c r="AD30" s="17"/>
      <c r="AE30" s="17"/>
      <c r="AF30" s="8"/>
      <c r="AG30" s="17"/>
      <c r="AH30" s="26"/>
      <c r="AJ30" s="16"/>
      <c r="AK30" s="17"/>
      <c r="AL30" s="17"/>
      <c r="AM30" s="17"/>
      <c r="AN30" s="17"/>
      <c r="AO30" s="17"/>
      <c r="AP30" s="17"/>
      <c r="AQ30" s="17"/>
      <c r="AR30" s="17"/>
      <c r="AS30" s="26"/>
      <c r="AU30" s="16"/>
      <c r="AV30" s="17"/>
      <c r="AW30" s="17"/>
      <c r="AX30" s="17"/>
      <c r="AY30" s="17"/>
      <c r="AZ30" s="17"/>
      <c r="BA30" s="17"/>
      <c r="BB30" s="17"/>
      <c r="BC30" s="17"/>
      <c r="BD30" s="26"/>
      <c r="BF30" s="16"/>
      <c r="BG30" s="8"/>
      <c r="BH30" s="17"/>
      <c r="BI30" s="17"/>
      <c r="BJ30" s="17"/>
      <c r="BK30" s="17"/>
      <c r="BL30" s="17"/>
      <c r="BM30" s="17"/>
      <c r="BN30" s="8"/>
      <c r="BO30" s="26"/>
    </row>
    <row r="31" spans="1:68" x14ac:dyDescent="0.25">
      <c r="C31" s="16"/>
      <c r="D31" s="17"/>
      <c r="E31" s="8"/>
      <c r="F31" s="17"/>
      <c r="G31" s="17"/>
      <c r="H31" s="17"/>
      <c r="I31" s="17"/>
      <c r="J31" s="17"/>
      <c r="K31" s="17"/>
      <c r="L31" s="26"/>
      <c r="N31" s="16"/>
      <c r="O31" s="17"/>
      <c r="P31" s="17"/>
      <c r="Q31" s="17"/>
      <c r="R31" s="17"/>
      <c r="S31" s="17"/>
      <c r="T31" s="17"/>
      <c r="U31" s="17"/>
      <c r="V31" s="17"/>
      <c r="W31" s="26"/>
      <c r="Y31" s="16"/>
      <c r="Z31" s="17"/>
      <c r="AA31" s="17"/>
      <c r="AB31" s="17"/>
      <c r="AC31" s="17"/>
      <c r="AD31" s="17"/>
      <c r="AE31" s="17"/>
      <c r="AF31" s="8"/>
      <c r="AG31" s="17"/>
      <c r="AH31" s="26"/>
      <c r="AJ31" s="16"/>
      <c r="AK31" s="17"/>
      <c r="AL31" s="17"/>
      <c r="AM31" s="17"/>
      <c r="AN31" s="17"/>
      <c r="AO31" s="17"/>
      <c r="AP31" s="17"/>
      <c r="AQ31" s="17"/>
      <c r="AR31" s="17"/>
      <c r="AS31" s="26"/>
      <c r="AU31" s="16"/>
      <c r="AV31" s="17"/>
      <c r="AW31" s="17"/>
      <c r="AX31" s="17"/>
      <c r="AY31" s="17"/>
      <c r="AZ31" s="17"/>
      <c r="BA31" s="17"/>
      <c r="BB31" s="17"/>
      <c r="BC31" s="17"/>
      <c r="BD31" s="26"/>
      <c r="BF31" s="16"/>
      <c r="BG31" s="8"/>
      <c r="BH31" s="17"/>
      <c r="BI31" s="17"/>
      <c r="BJ31" s="17"/>
      <c r="BK31" s="17"/>
      <c r="BL31" s="17"/>
      <c r="BM31" s="17"/>
      <c r="BN31" s="8"/>
      <c r="BO31" s="26"/>
    </row>
    <row r="32" spans="1:68" x14ac:dyDescent="0.25">
      <c r="C32" s="12"/>
      <c r="D32" s="8"/>
      <c r="E32" s="8"/>
      <c r="F32" s="17"/>
      <c r="G32" s="17"/>
      <c r="H32" s="17"/>
      <c r="I32" s="17"/>
      <c r="J32" s="8"/>
      <c r="K32" s="8"/>
      <c r="L32" s="24"/>
      <c r="N32" s="12"/>
      <c r="O32" s="8"/>
      <c r="P32" s="8"/>
      <c r="Q32" s="17"/>
      <c r="R32" s="17"/>
      <c r="S32" s="17"/>
      <c r="T32" s="17"/>
      <c r="U32" s="8"/>
      <c r="V32" s="8"/>
      <c r="W32" s="24"/>
      <c r="Y32" s="12"/>
      <c r="Z32" s="8"/>
      <c r="AA32" s="8"/>
      <c r="AB32" s="17"/>
      <c r="AC32" s="17"/>
      <c r="AD32" s="17"/>
      <c r="AE32" s="17"/>
      <c r="AF32" s="8"/>
      <c r="AG32" s="8"/>
      <c r="AH32" s="24"/>
      <c r="AJ32" s="12"/>
      <c r="AK32" s="8"/>
      <c r="AL32" s="8"/>
      <c r="AM32" s="8"/>
      <c r="AN32" s="8"/>
      <c r="AO32" s="8"/>
      <c r="AP32" s="8"/>
      <c r="AQ32" s="8"/>
      <c r="AR32" s="8"/>
      <c r="AS32" s="24"/>
      <c r="AU32" s="12"/>
      <c r="AV32" s="8"/>
      <c r="AW32" s="8"/>
      <c r="AX32" s="17"/>
      <c r="AY32" s="17"/>
      <c r="AZ32" s="17"/>
      <c r="BA32" s="17"/>
      <c r="BB32" s="8"/>
      <c r="BC32" s="8"/>
      <c r="BD32" s="24"/>
      <c r="BF32" s="12"/>
      <c r="BG32" s="8"/>
      <c r="BH32" s="17"/>
      <c r="BI32" s="17"/>
      <c r="BJ32" s="17"/>
      <c r="BK32" s="17"/>
      <c r="BL32" s="17"/>
      <c r="BM32" s="17"/>
      <c r="BN32" s="8"/>
      <c r="BO32" s="24"/>
    </row>
    <row r="33" spans="3:67" x14ac:dyDescent="0.25">
      <c r="C33" s="16"/>
      <c r="D33" s="17"/>
      <c r="E33" s="8"/>
      <c r="F33" s="17"/>
      <c r="G33" s="17"/>
      <c r="H33" s="17"/>
      <c r="I33" s="17"/>
      <c r="J33" s="8"/>
      <c r="K33" s="17"/>
      <c r="L33" s="26"/>
      <c r="N33" s="16"/>
      <c r="O33" s="17"/>
      <c r="P33" s="8"/>
      <c r="Q33" s="17"/>
      <c r="R33" s="17"/>
      <c r="S33" s="17"/>
      <c r="T33" s="17"/>
      <c r="U33" s="8"/>
      <c r="V33" s="17"/>
      <c r="W33" s="26"/>
      <c r="Y33" s="16"/>
      <c r="Z33" s="17"/>
      <c r="AA33" s="8"/>
      <c r="AB33" s="17"/>
      <c r="AC33" s="17"/>
      <c r="AD33" s="17"/>
      <c r="AE33" s="17"/>
      <c r="AF33" s="8"/>
      <c r="AG33" s="17"/>
      <c r="AH33" s="26"/>
      <c r="AJ33" s="16"/>
      <c r="AK33" s="17"/>
      <c r="AL33" s="8"/>
      <c r="AM33" s="17"/>
      <c r="AN33" s="17"/>
      <c r="AO33" s="17"/>
      <c r="AP33" s="17"/>
      <c r="AQ33" s="8"/>
      <c r="AR33" s="17"/>
      <c r="AS33" s="26"/>
      <c r="AU33" s="16"/>
      <c r="AV33" s="17"/>
      <c r="AW33" s="8"/>
      <c r="AX33" s="17"/>
      <c r="AY33" s="17"/>
      <c r="AZ33" s="17"/>
      <c r="BA33" s="17"/>
      <c r="BB33" s="8"/>
      <c r="BC33" s="17"/>
      <c r="BD33" s="26"/>
      <c r="BF33" s="16"/>
      <c r="BG33" s="8"/>
      <c r="BH33" s="8"/>
      <c r="BI33" s="8"/>
      <c r="BJ33" s="8"/>
      <c r="BK33" s="8"/>
      <c r="BL33" s="8"/>
      <c r="BM33" s="8"/>
      <c r="BN33" s="8"/>
      <c r="BO33" s="26"/>
    </row>
    <row r="34" spans="3:67" x14ac:dyDescent="0.25">
      <c r="C34" s="32"/>
      <c r="D34" s="22"/>
      <c r="E34" s="21"/>
      <c r="F34" s="22"/>
      <c r="G34" s="22"/>
      <c r="H34" s="22"/>
      <c r="I34" s="22"/>
      <c r="J34" s="21"/>
      <c r="K34" s="22"/>
      <c r="L34" s="33"/>
      <c r="N34" s="32"/>
      <c r="O34" s="22"/>
      <c r="P34" s="21"/>
      <c r="Q34" s="22"/>
      <c r="R34" s="22"/>
      <c r="S34" s="22"/>
      <c r="T34" s="22"/>
      <c r="U34" s="21"/>
      <c r="V34" s="22"/>
      <c r="W34" s="33"/>
      <c r="Y34" s="32"/>
      <c r="Z34" s="22"/>
      <c r="AA34" s="21"/>
      <c r="AB34" s="22"/>
      <c r="AC34" s="22"/>
      <c r="AD34" s="22"/>
      <c r="AE34" s="22"/>
      <c r="AF34" s="21"/>
      <c r="AG34" s="22"/>
      <c r="AH34" s="33"/>
      <c r="AJ34" s="32"/>
      <c r="AK34" s="22"/>
      <c r="AL34" s="21"/>
      <c r="AM34" s="22"/>
      <c r="AN34" s="22"/>
      <c r="AO34" s="22"/>
      <c r="AP34" s="22"/>
      <c r="AQ34" s="21"/>
      <c r="AR34" s="22"/>
      <c r="AS34" s="33"/>
      <c r="AU34" s="32"/>
      <c r="AV34" s="22"/>
      <c r="AW34" s="21"/>
      <c r="AX34" s="22"/>
      <c r="AY34" s="22"/>
      <c r="AZ34" s="22"/>
      <c r="BA34" s="22"/>
      <c r="BB34" s="21"/>
      <c r="BC34" s="22"/>
      <c r="BD34" s="33"/>
      <c r="BF34" s="32"/>
      <c r="BG34" s="22"/>
      <c r="BH34" s="21"/>
      <c r="BI34" s="22"/>
      <c r="BJ34" s="22"/>
      <c r="BK34" s="22"/>
      <c r="BL34" s="22"/>
      <c r="BM34" s="21"/>
      <c r="BN34" s="22"/>
      <c r="BO34" s="33"/>
    </row>
  </sheetData>
  <pageMargins left="0.7" right="0.7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73"/>
  <sheetViews>
    <sheetView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C40" sqref="CC40"/>
    </sheetView>
  </sheetViews>
  <sheetFormatPr defaultColWidth="2.28515625" defaultRowHeight="15" x14ac:dyDescent="0.25"/>
  <sheetData>
    <row r="1" spans="1:149" ht="15.75" thickBot="1" x14ac:dyDescent="0.3">
      <c r="A1" s="34"/>
      <c r="B1" s="481"/>
      <c r="C1" s="440">
        <v>0</v>
      </c>
      <c r="D1" s="440">
        <f t="shared" ref="D1:R1" si="0">C1+1</f>
        <v>1</v>
      </c>
      <c r="E1" s="440">
        <f t="shared" si="0"/>
        <v>2</v>
      </c>
      <c r="F1" s="440">
        <f t="shared" si="0"/>
        <v>3</v>
      </c>
      <c r="G1" s="440">
        <f t="shared" si="0"/>
        <v>4</v>
      </c>
      <c r="H1" s="440">
        <f t="shared" si="0"/>
        <v>5</v>
      </c>
      <c r="I1" s="440">
        <f t="shared" si="0"/>
        <v>6</v>
      </c>
      <c r="J1" s="440">
        <f t="shared" si="0"/>
        <v>7</v>
      </c>
      <c r="K1" s="440">
        <f t="shared" si="0"/>
        <v>8</v>
      </c>
      <c r="L1" s="440">
        <f t="shared" si="0"/>
        <v>9</v>
      </c>
      <c r="M1" s="440">
        <f t="shared" si="0"/>
        <v>10</v>
      </c>
      <c r="N1" s="440">
        <f t="shared" si="0"/>
        <v>11</v>
      </c>
      <c r="O1" s="440">
        <f t="shared" si="0"/>
        <v>12</v>
      </c>
      <c r="P1" s="440">
        <f t="shared" si="0"/>
        <v>13</v>
      </c>
      <c r="Q1" s="440">
        <f t="shared" si="0"/>
        <v>14</v>
      </c>
      <c r="R1" s="440">
        <f t="shared" si="0"/>
        <v>15</v>
      </c>
      <c r="S1" s="34"/>
      <c r="T1" s="481"/>
      <c r="U1" s="440">
        <v>0</v>
      </c>
      <c r="V1" s="440">
        <f t="shared" ref="V1" si="1">U1+1</f>
        <v>1</v>
      </c>
      <c r="W1" s="440">
        <f t="shared" ref="W1" si="2">V1+1</f>
        <v>2</v>
      </c>
      <c r="X1" s="440">
        <f t="shared" ref="X1" si="3">W1+1</f>
        <v>3</v>
      </c>
      <c r="Y1" s="440">
        <f t="shared" ref="Y1" si="4">X1+1</f>
        <v>4</v>
      </c>
      <c r="Z1" s="440">
        <f t="shared" ref="Z1" si="5">Y1+1</f>
        <v>5</v>
      </c>
      <c r="AA1" s="440">
        <f t="shared" ref="AA1" si="6">Z1+1</f>
        <v>6</v>
      </c>
      <c r="AB1" s="440">
        <f t="shared" ref="AB1" si="7">AA1+1</f>
        <v>7</v>
      </c>
      <c r="AC1" s="440">
        <f t="shared" ref="AC1" si="8">AB1+1</f>
        <v>8</v>
      </c>
      <c r="AD1" s="440">
        <f t="shared" ref="AD1" si="9">AC1+1</f>
        <v>9</v>
      </c>
      <c r="AE1" s="440">
        <f t="shared" ref="AE1" si="10">AD1+1</f>
        <v>10</v>
      </c>
      <c r="AF1" s="440">
        <f t="shared" ref="AF1" si="11">AE1+1</f>
        <v>11</v>
      </c>
      <c r="AG1" s="440">
        <f t="shared" ref="AG1" si="12">AF1+1</f>
        <v>12</v>
      </c>
      <c r="AH1" s="440">
        <f t="shared" ref="AH1" si="13">AG1+1</f>
        <v>13</v>
      </c>
      <c r="AI1" s="440">
        <f t="shared" ref="AI1" si="14">AH1+1</f>
        <v>14</v>
      </c>
      <c r="AJ1" s="440">
        <f t="shared" ref="AJ1" si="15">AI1+1</f>
        <v>15</v>
      </c>
      <c r="AK1" s="34"/>
      <c r="AL1" s="481"/>
      <c r="AM1" s="440">
        <v>0</v>
      </c>
      <c r="AN1" s="440">
        <f t="shared" ref="AN1" si="16">AM1+1</f>
        <v>1</v>
      </c>
      <c r="AO1" s="440">
        <f t="shared" ref="AO1" si="17">AN1+1</f>
        <v>2</v>
      </c>
      <c r="AP1" s="440">
        <f t="shared" ref="AP1" si="18">AO1+1</f>
        <v>3</v>
      </c>
      <c r="AQ1" s="440">
        <f t="shared" ref="AQ1" si="19">AP1+1</f>
        <v>4</v>
      </c>
      <c r="AR1" s="440">
        <f t="shared" ref="AR1" si="20">AQ1+1</f>
        <v>5</v>
      </c>
      <c r="AS1" s="440">
        <f t="shared" ref="AS1" si="21">AR1+1</f>
        <v>6</v>
      </c>
      <c r="AT1" s="440">
        <f t="shared" ref="AT1" si="22">AS1+1</f>
        <v>7</v>
      </c>
      <c r="AU1" s="440">
        <f t="shared" ref="AU1" si="23">AT1+1</f>
        <v>8</v>
      </c>
      <c r="AV1" s="440">
        <f t="shared" ref="AV1" si="24">AU1+1</f>
        <v>9</v>
      </c>
      <c r="AW1" s="440">
        <f t="shared" ref="AW1" si="25">AV1+1</f>
        <v>10</v>
      </c>
      <c r="AX1" s="440">
        <f t="shared" ref="AX1" si="26">AW1+1</f>
        <v>11</v>
      </c>
      <c r="AY1" s="440">
        <f t="shared" ref="AY1" si="27">AX1+1</f>
        <v>12</v>
      </c>
      <c r="AZ1" s="440">
        <f t="shared" ref="AZ1" si="28">AY1+1</f>
        <v>13</v>
      </c>
      <c r="BA1" s="440">
        <f t="shared" ref="BA1" si="29">AZ1+1</f>
        <v>14</v>
      </c>
      <c r="BB1" s="440">
        <f t="shared" ref="BB1" si="30">BA1+1</f>
        <v>15</v>
      </c>
      <c r="BC1" s="34"/>
      <c r="CW1" s="237"/>
      <c r="CX1" s="65">
        <v>0</v>
      </c>
      <c r="CY1" s="65">
        <f t="shared" ref="CY1:DM1" si="31">CX1+1</f>
        <v>1</v>
      </c>
      <c r="CZ1" s="65">
        <f t="shared" si="31"/>
        <v>2</v>
      </c>
      <c r="DA1" s="65">
        <f t="shared" si="31"/>
        <v>3</v>
      </c>
      <c r="DB1" s="65">
        <f t="shared" si="31"/>
        <v>4</v>
      </c>
      <c r="DC1" s="65">
        <f t="shared" si="31"/>
        <v>5</v>
      </c>
      <c r="DD1" s="65">
        <f t="shared" si="31"/>
        <v>6</v>
      </c>
      <c r="DE1" s="65">
        <f t="shared" si="31"/>
        <v>7</v>
      </c>
      <c r="DF1" s="65">
        <f t="shared" si="31"/>
        <v>8</v>
      </c>
      <c r="DG1" s="65">
        <f t="shared" si="31"/>
        <v>9</v>
      </c>
      <c r="DH1" s="65">
        <f t="shared" si="31"/>
        <v>10</v>
      </c>
      <c r="DI1" s="65">
        <f t="shared" si="31"/>
        <v>11</v>
      </c>
      <c r="DJ1" s="65">
        <f t="shared" si="31"/>
        <v>12</v>
      </c>
      <c r="DK1" s="65">
        <f t="shared" si="31"/>
        <v>13</v>
      </c>
      <c r="DL1" s="65">
        <f t="shared" si="31"/>
        <v>14</v>
      </c>
      <c r="DM1" s="65">
        <f t="shared" si="31"/>
        <v>15</v>
      </c>
    </row>
    <row r="2" spans="1:149" x14ac:dyDescent="0.25">
      <c r="A2" s="34"/>
      <c r="B2" s="440">
        <v>0</v>
      </c>
      <c r="C2" s="260"/>
      <c r="D2" s="261"/>
      <c r="E2" s="261"/>
      <c r="F2" s="261"/>
      <c r="G2" s="261"/>
      <c r="H2" s="261"/>
      <c r="I2" s="261"/>
      <c r="J2" s="262"/>
      <c r="K2" s="302"/>
      <c r="L2" s="302"/>
      <c r="M2" s="283"/>
      <c r="N2" s="261"/>
      <c r="O2" s="261"/>
      <c r="P2" s="261"/>
      <c r="Q2" s="261"/>
      <c r="R2" s="262"/>
      <c r="S2" s="34"/>
      <c r="T2" s="440">
        <v>0</v>
      </c>
      <c r="U2" s="260"/>
      <c r="V2" s="261"/>
      <c r="W2" s="261"/>
      <c r="X2" s="261"/>
      <c r="Y2" s="261"/>
      <c r="Z2" s="261"/>
      <c r="AA2" s="261"/>
      <c r="AB2" s="262"/>
      <c r="AC2" s="302"/>
      <c r="AD2" s="302"/>
      <c r="AE2" s="283"/>
      <c r="AF2" s="261"/>
      <c r="AG2" s="261"/>
      <c r="AH2" s="261"/>
      <c r="AI2" s="261"/>
      <c r="AJ2" s="262"/>
      <c r="AK2" s="34"/>
      <c r="AL2" s="440">
        <v>0</v>
      </c>
      <c r="AM2" s="260"/>
      <c r="AN2" s="261"/>
      <c r="AO2" s="261"/>
      <c r="AP2" s="261"/>
      <c r="AQ2" s="261"/>
      <c r="AR2" s="261"/>
      <c r="AS2" s="261"/>
      <c r="AT2" s="262"/>
      <c r="AU2" s="302"/>
      <c r="AV2" s="302"/>
      <c r="AW2" s="283"/>
      <c r="AX2" s="261"/>
      <c r="AY2" s="261"/>
      <c r="AZ2" s="261"/>
      <c r="BA2" s="261"/>
      <c r="BB2" s="262"/>
      <c r="BC2" s="34"/>
      <c r="BE2" s="443" t="s">
        <v>244</v>
      </c>
      <c r="BF2" s="444" t="s">
        <v>242</v>
      </c>
      <c r="BG2" s="444"/>
      <c r="BH2" s="444" t="s">
        <v>388</v>
      </c>
      <c r="BI2" s="444" t="s">
        <v>260</v>
      </c>
      <c r="BJ2" s="444" t="s">
        <v>261</v>
      </c>
      <c r="BK2" s="444" t="s">
        <v>671</v>
      </c>
      <c r="BL2" s="445" t="s">
        <v>260</v>
      </c>
      <c r="BM2" s="444" t="s">
        <v>365</v>
      </c>
      <c r="BN2" s="444"/>
      <c r="BO2" s="444" t="s">
        <v>388</v>
      </c>
      <c r="BP2" s="444" t="s">
        <v>672</v>
      </c>
      <c r="BQ2" s="444" t="s">
        <v>365</v>
      </c>
      <c r="BR2" s="444" t="s">
        <v>260</v>
      </c>
      <c r="BS2" s="444"/>
      <c r="BT2" s="446"/>
      <c r="BU2" s="443"/>
      <c r="BV2" s="444" t="s">
        <v>242</v>
      </c>
      <c r="BW2" s="444"/>
      <c r="BX2" s="444"/>
      <c r="BY2" s="444"/>
      <c r="BZ2" s="444"/>
      <c r="CA2" s="444"/>
      <c r="CB2" s="444"/>
      <c r="CC2" s="458"/>
      <c r="CD2" s="444"/>
      <c r="CE2" s="444"/>
      <c r="CF2" s="444"/>
      <c r="CG2" s="444"/>
      <c r="CH2" s="444"/>
      <c r="CI2" s="444"/>
      <c r="CJ2" s="446"/>
      <c r="CW2" s="65">
        <v>0</v>
      </c>
      <c r="CX2" s="260"/>
      <c r="CY2" s="261"/>
      <c r="CZ2" s="261"/>
      <c r="DA2" s="261"/>
      <c r="DB2" s="283"/>
      <c r="DC2" s="261"/>
      <c r="DD2" s="261"/>
      <c r="DE2" s="262"/>
      <c r="DF2" s="261"/>
      <c r="DG2" s="261"/>
      <c r="DH2" s="261"/>
      <c r="DI2" s="283"/>
      <c r="DJ2" s="261"/>
      <c r="DK2" s="261"/>
      <c r="DL2" s="261"/>
      <c r="DM2" s="262"/>
      <c r="DN2" s="260"/>
      <c r="DO2" s="261"/>
      <c r="DP2" s="261"/>
      <c r="DQ2" s="261"/>
      <c r="DR2" s="261"/>
      <c r="DS2" s="261"/>
      <c r="DT2" s="261"/>
      <c r="DU2" s="262"/>
      <c r="DV2" s="302"/>
      <c r="DW2" s="302"/>
      <c r="DX2" s="283"/>
      <c r="DY2" s="261"/>
      <c r="DZ2" s="261"/>
      <c r="EA2" s="261"/>
      <c r="EB2" s="261"/>
      <c r="EC2" s="262"/>
      <c r="ED2" s="260" t="s">
        <v>244</v>
      </c>
      <c r="EE2" s="261"/>
      <c r="EF2" s="261"/>
      <c r="EG2" s="261"/>
      <c r="EH2" s="261"/>
      <c r="EI2" s="261"/>
      <c r="EJ2" s="261"/>
      <c r="EK2" s="261"/>
      <c r="EL2" s="261"/>
      <c r="EM2" s="261"/>
      <c r="EN2" s="261"/>
      <c r="EO2" s="261"/>
      <c r="EP2" s="261"/>
      <c r="EQ2" s="261"/>
      <c r="ER2" s="261"/>
      <c r="ES2" s="262"/>
    </row>
    <row r="3" spans="1:149" x14ac:dyDescent="0.25">
      <c r="A3" s="34"/>
      <c r="B3" s="440">
        <f>B2+1</f>
        <v>1</v>
      </c>
      <c r="C3" s="263"/>
      <c r="D3" s="239"/>
      <c r="E3" s="239"/>
      <c r="F3" s="239"/>
      <c r="G3" s="239"/>
      <c r="H3" s="239"/>
      <c r="I3" s="239"/>
      <c r="J3" s="264"/>
      <c r="K3" s="239"/>
      <c r="L3" s="239"/>
      <c r="M3" s="234"/>
      <c r="N3" s="239"/>
      <c r="O3" s="239"/>
      <c r="P3" s="239"/>
      <c r="Q3" s="239"/>
      <c r="R3" s="264"/>
      <c r="S3" s="34"/>
      <c r="T3" s="440">
        <f>T2+1</f>
        <v>1</v>
      </c>
      <c r="U3" s="263"/>
      <c r="V3" s="239"/>
      <c r="W3" s="239"/>
      <c r="X3" s="239"/>
      <c r="Y3" s="239"/>
      <c r="Z3" s="239"/>
      <c r="AA3" s="239"/>
      <c r="AB3" s="264"/>
      <c r="AC3" s="239"/>
      <c r="AD3" s="239"/>
      <c r="AE3" s="234"/>
      <c r="AF3" s="239"/>
      <c r="AG3" s="239"/>
      <c r="AH3" s="239"/>
      <c r="AI3" s="239"/>
      <c r="AJ3" s="264"/>
      <c r="AK3" s="34"/>
      <c r="AL3" s="440">
        <f>AL2+1</f>
        <v>1</v>
      </c>
      <c r="AM3" s="263"/>
      <c r="AN3" s="239"/>
      <c r="AO3" s="239"/>
      <c r="AP3" s="239"/>
      <c r="AQ3" s="239"/>
      <c r="AR3" s="239"/>
      <c r="AS3" s="239"/>
      <c r="AT3" s="264"/>
      <c r="AU3" s="239"/>
      <c r="AV3" s="239"/>
      <c r="AW3" s="234"/>
      <c r="AX3" s="239"/>
      <c r="AY3" s="239"/>
      <c r="AZ3" s="239"/>
      <c r="BA3" s="239"/>
      <c r="BB3" s="264"/>
      <c r="BC3" s="34"/>
      <c r="BE3" s="447"/>
      <c r="BF3" s="239"/>
      <c r="BG3" s="239"/>
      <c r="BH3" s="239"/>
      <c r="BI3" s="239"/>
      <c r="BJ3" s="239"/>
      <c r="BK3" s="239"/>
      <c r="BL3" s="264"/>
      <c r="BM3" s="239"/>
      <c r="BN3" s="239"/>
      <c r="BO3" s="239"/>
      <c r="BP3" s="239"/>
      <c r="BQ3" s="239"/>
      <c r="BR3" s="239"/>
      <c r="BS3" s="239"/>
      <c r="BT3" s="448"/>
      <c r="BU3" s="452" t="s">
        <v>246</v>
      </c>
      <c r="BV3" s="239"/>
      <c r="BW3" s="239"/>
      <c r="BX3" s="239"/>
      <c r="BY3" s="239"/>
      <c r="BZ3" s="239"/>
      <c r="CA3" s="239"/>
      <c r="CB3" s="239"/>
      <c r="CC3" s="263"/>
      <c r="CD3" s="239"/>
      <c r="CE3" s="239"/>
      <c r="CF3" s="239"/>
      <c r="CG3" s="239"/>
      <c r="CH3" s="239"/>
      <c r="CI3" s="239"/>
      <c r="CJ3" s="448"/>
      <c r="CW3" s="65">
        <f>CW2+1</f>
        <v>1</v>
      </c>
      <c r="CX3" s="263"/>
      <c r="CY3" s="239"/>
      <c r="CZ3" s="239"/>
      <c r="DA3" s="239"/>
      <c r="DB3" s="285"/>
      <c r="DC3" s="239"/>
      <c r="DD3" s="239"/>
      <c r="DE3" s="264"/>
      <c r="DF3" s="239"/>
      <c r="DG3" s="239"/>
      <c r="DH3" s="239"/>
      <c r="DI3" s="285"/>
      <c r="DJ3" s="239"/>
      <c r="DK3" s="239"/>
      <c r="DL3" s="239"/>
      <c r="DM3" s="264"/>
      <c r="DN3" s="263"/>
      <c r="DO3" s="239"/>
      <c r="DP3" s="239"/>
      <c r="DQ3" s="239"/>
      <c r="DR3" s="239"/>
      <c r="DS3" s="239"/>
      <c r="DT3" s="239"/>
      <c r="DU3" s="264"/>
      <c r="DV3" s="239"/>
      <c r="DW3" s="239"/>
      <c r="DX3" s="234"/>
      <c r="DY3" s="239"/>
      <c r="DZ3" s="239"/>
      <c r="EA3" s="239"/>
      <c r="EB3" s="239"/>
      <c r="EC3" s="264"/>
      <c r="ED3" s="34"/>
      <c r="EE3" s="239"/>
      <c r="EF3" s="239"/>
      <c r="EG3" s="239"/>
      <c r="EH3" s="239"/>
      <c r="EI3" s="239"/>
      <c r="EJ3" s="239"/>
      <c r="EK3" s="239"/>
      <c r="EL3" s="239"/>
      <c r="EM3" s="239"/>
      <c r="EN3" s="239"/>
      <c r="EO3" s="239"/>
      <c r="EP3" s="239"/>
      <c r="EQ3" s="239"/>
      <c r="ER3" s="239"/>
      <c r="ES3" s="264"/>
    </row>
    <row r="4" spans="1:149" x14ac:dyDescent="0.25">
      <c r="A4" s="34"/>
      <c r="B4" s="440">
        <f t="shared" ref="B4:B17" si="32">B3+1</f>
        <v>2</v>
      </c>
      <c r="C4" s="263"/>
      <c r="D4" s="239"/>
      <c r="E4" s="285"/>
      <c r="F4" s="290"/>
      <c r="G4" s="466"/>
      <c r="H4" s="152"/>
      <c r="I4" s="239"/>
      <c r="J4" s="264"/>
      <c r="K4" s="239"/>
      <c r="L4" s="239"/>
      <c r="M4" s="234"/>
      <c r="N4" s="239"/>
      <c r="O4" s="239"/>
      <c r="P4" s="239"/>
      <c r="Q4" s="239"/>
      <c r="R4" s="264"/>
      <c r="S4" s="34"/>
      <c r="T4" s="440">
        <f t="shared" ref="T4:T17" si="33">T3+1</f>
        <v>2</v>
      </c>
      <c r="U4" s="263"/>
      <c r="V4" s="239"/>
      <c r="W4" s="239"/>
      <c r="X4" s="239"/>
      <c r="Y4" s="239"/>
      <c r="Z4" s="239"/>
      <c r="AA4" s="239"/>
      <c r="AB4" s="264"/>
      <c r="AC4" s="239"/>
      <c r="AD4" s="239"/>
      <c r="AE4" s="285"/>
      <c r="AF4" s="290"/>
      <c r="AG4" s="466"/>
      <c r="AH4" s="152"/>
      <c r="AI4" s="239"/>
      <c r="AJ4" s="264"/>
      <c r="AK4" s="34"/>
      <c r="AL4" s="440">
        <f t="shared" ref="AL4:AL17" si="34">AL3+1</f>
        <v>2</v>
      </c>
      <c r="AM4" s="263"/>
      <c r="AN4" s="239"/>
      <c r="AO4" s="239"/>
      <c r="AP4" s="239"/>
      <c r="AQ4" s="239"/>
      <c r="AR4" s="239"/>
      <c r="AS4" s="239"/>
      <c r="AT4" s="264"/>
      <c r="AU4" s="239"/>
      <c r="AV4" s="239"/>
      <c r="AW4" s="234"/>
      <c r="AX4" s="239"/>
      <c r="AY4" s="239"/>
      <c r="AZ4" s="239"/>
      <c r="BA4" s="239"/>
      <c r="BB4" s="264"/>
      <c r="BC4" s="34"/>
      <c r="BE4" s="452"/>
      <c r="BF4" s="239"/>
      <c r="BG4" s="414"/>
      <c r="BH4" s="414"/>
      <c r="BI4" s="414"/>
      <c r="BJ4" s="414"/>
      <c r="BK4" s="414"/>
      <c r="BL4" s="415"/>
      <c r="BM4" s="414"/>
      <c r="BN4" s="414"/>
      <c r="BO4" s="414"/>
      <c r="BP4" s="414"/>
      <c r="BQ4" s="414"/>
      <c r="BR4" s="414"/>
      <c r="BS4" s="414"/>
      <c r="BT4" s="465"/>
      <c r="BU4" s="463"/>
      <c r="BV4" s="414"/>
      <c r="BW4" s="414"/>
      <c r="BX4" s="414"/>
      <c r="BY4" s="414"/>
      <c r="BZ4" s="414"/>
      <c r="CA4" s="414"/>
      <c r="CB4" s="414"/>
      <c r="CC4" s="418"/>
      <c r="CD4" s="414"/>
      <c r="CE4" s="414"/>
      <c r="CF4" s="414"/>
      <c r="CG4" s="414"/>
      <c r="CH4" s="275"/>
      <c r="CI4" s="239"/>
      <c r="CJ4" s="448"/>
      <c r="CW4" s="65">
        <f t="shared" ref="CW4:CW17" si="35">CW3+1</f>
        <v>2</v>
      </c>
      <c r="CX4" s="263"/>
      <c r="CY4" s="239"/>
      <c r="CZ4" s="239"/>
      <c r="DA4" s="239"/>
      <c r="DB4" s="285"/>
      <c r="DC4" s="239"/>
      <c r="DD4" s="239"/>
      <c r="DE4" s="264"/>
      <c r="DF4" s="239"/>
      <c r="DG4" s="239"/>
      <c r="DH4" s="239"/>
      <c r="DI4" s="290"/>
      <c r="DJ4" s="239"/>
      <c r="DK4" s="239"/>
      <c r="DL4" s="239"/>
      <c r="DM4" s="264"/>
      <c r="DN4" s="263"/>
      <c r="DO4" s="239"/>
      <c r="DP4" s="239"/>
      <c r="DQ4" s="239"/>
      <c r="DR4" s="239"/>
      <c r="DS4" s="239"/>
      <c r="DT4" s="239"/>
      <c r="DU4" s="264"/>
      <c r="DV4" s="239"/>
      <c r="DW4" s="239"/>
      <c r="DX4" s="285"/>
      <c r="DY4" s="290"/>
      <c r="DZ4" s="466"/>
      <c r="EA4" s="152"/>
      <c r="EB4" s="239"/>
      <c r="EC4" s="264"/>
      <c r="ED4" s="431"/>
      <c r="EE4" s="275"/>
      <c r="EF4" s="275"/>
      <c r="EG4" s="275"/>
      <c r="EH4" s="275"/>
      <c r="EI4" s="275"/>
      <c r="EJ4" s="275"/>
      <c r="EK4" s="275"/>
      <c r="EL4" s="275"/>
      <c r="EM4" s="275"/>
      <c r="EN4" s="275"/>
      <c r="EO4" s="275"/>
      <c r="EP4" s="275"/>
      <c r="EQ4" s="275"/>
      <c r="ER4" s="239"/>
      <c r="ES4" s="264"/>
    </row>
    <row r="5" spans="1:149" x14ac:dyDescent="0.25">
      <c r="A5" s="34"/>
      <c r="B5" s="440">
        <f t="shared" si="32"/>
        <v>3</v>
      </c>
      <c r="C5" s="263"/>
      <c r="D5" s="239"/>
      <c r="E5" s="285"/>
      <c r="F5" s="268"/>
      <c r="G5" s="269"/>
      <c r="H5" s="152"/>
      <c r="I5" s="239"/>
      <c r="J5" s="264"/>
      <c r="K5" s="239"/>
      <c r="L5" s="239"/>
      <c r="M5" s="234"/>
      <c r="N5" s="239"/>
      <c r="O5" s="239"/>
      <c r="P5" s="239"/>
      <c r="Q5" s="239"/>
      <c r="R5" s="264"/>
      <c r="S5" s="34"/>
      <c r="T5" s="440">
        <f t="shared" si="33"/>
        <v>3</v>
      </c>
      <c r="U5" s="263"/>
      <c r="V5" s="239"/>
      <c r="W5" s="239"/>
      <c r="X5" s="239"/>
      <c r="Y5" s="239"/>
      <c r="Z5" s="239"/>
      <c r="AA5" s="239"/>
      <c r="AB5" s="264"/>
      <c r="AC5" s="239"/>
      <c r="AD5" s="239"/>
      <c r="AE5" s="285"/>
      <c r="AF5" s="268"/>
      <c r="AG5" s="269"/>
      <c r="AH5" s="152"/>
      <c r="AI5" s="239"/>
      <c r="AJ5" s="264"/>
      <c r="AK5" s="34"/>
      <c r="AL5" s="440">
        <f t="shared" si="34"/>
        <v>3</v>
      </c>
      <c r="AM5" s="263"/>
      <c r="AN5" s="239"/>
      <c r="AO5" s="239"/>
      <c r="AP5" s="239"/>
      <c r="AQ5" s="239"/>
      <c r="AR5" s="239"/>
      <c r="AS5" s="239"/>
      <c r="AT5" s="264"/>
      <c r="AU5" s="239"/>
      <c r="AV5" s="239"/>
      <c r="AW5" s="234"/>
      <c r="AX5" s="239"/>
      <c r="AY5" s="239"/>
      <c r="AZ5" s="239"/>
      <c r="BA5" s="239"/>
      <c r="BB5" s="264"/>
      <c r="BC5" s="34"/>
      <c r="BE5" s="452"/>
      <c r="BF5" s="239"/>
      <c r="BG5" s="414"/>
      <c r="BH5" s="239"/>
      <c r="BI5" s="239"/>
      <c r="BJ5" s="239"/>
      <c r="BK5" s="239"/>
      <c r="BL5" s="264"/>
      <c r="BM5" s="239"/>
      <c r="BN5" s="239"/>
      <c r="BO5" s="234"/>
      <c r="BP5" s="239"/>
      <c r="BQ5" s="239"/>
      <c r="BR5" s="239"/>
      <c r="BS5" s="239"/>
      <c r="BT5" s="264"/>
      <c r="BU5" s="263"/>
      <c r="BV5" s="239"/>
      <c r="BW5" s="239"/>
      <c r="BX5" s="239"/>
      <c r="BY5" s="239"/>
      <c r="BZ5" s="239"/>
      <c r="CA5" s="239"/>
      <c r="CB5" s="264"/>
      <c r="CC5" s="239"/>
      <c r="CD5" s="239"/>
      <c r="CE5" s="234"/>
      <c r="CF5" s="239"/>
      <c r="CG5" s="239"/>
      <c r="CH5" s="275"/>
      <c r="CI5" s="239"/>
      <c r="CJ5" s="448"/>
      <c r="CW5" s="65">
        <f t="shared" si="35"/>
        <v>3</v>
      </c>
      <c r="CX5" s="263"/>
      <c r="CY5" s="239"/>
      <c r="CZ5" s="239"/>
      <c r="DA5" s="239"/>
      <c r="DB5" s="285"/>
      <c r="DC5" s="239"/>
      <c r="DD5" s="239"/>
      <c r="DE5" s="264"/>
      <c r="DF5" s="239"/>
      <c r="DG5" s="239"/>
      <c r="DH5" s="239"/>
      <c r="DI5" s="269"/>
      <c r="DJ5" s="239"/>
      <c r="DK5" s="239"/>
      <c r="DL5" s="239"/>
      <c r="DM5" s="264"/>
      <c r="DN5" s="263"/>
      <c r="DO5" s="239"/>
      <c r="DP5" s="239"/>
      <c r="DQ5" s="239"/>
      <c r="DR5" s="239"/>
      <c r="DS5" s="239"/>
      <c r="DT5" s="239"/>
      <c r="DU5" s="264"/>
      <c r="DV5" s="239"/>
      <c r="DW5" s="239"/>
      <c r="DX5" s="285"/>
      <c r="DY5" s="268"/>
      <c r="DZ5" s="269"/>
      <c r="EA5" s="152"/>
      <c r="EB5" s="239"/>
      <c r="EC5" s="264"/>
      <c r="ED5" s="263"/>
      <c r="EE5" s="239"/>
      <c r="EF5" s="285"/>
      <c r="EG5" s="239"/>
      <c r="EH5" s="239"/>
      <c r="EI5" s="239"/>
      <c r="EJ5" s="239"/>
      <c r="EK5" s="239"/>
      <c r="EL5" s="239"/>
      <c r="EM5" s="239"/>
      <c r="EN5" s="239"/>
      <c r="EO5" s="239"/>
      <c r="EP5" s="239"/>
      <c r="EQ5" s="275"/>
      <c r="ER5" s="239"/>
      <c r="ES5" s="264"/>
    </row>
    <row r="6" spans="1:149" x14ac:dyDescent="0.25">
      <c r="A6" s="34"/>
      <c r="B6" s="440">
        <f t="shared" si="32"/>
        <v>4</v>
      </c>
      <c r="C6" s="263"/>
      <c r="D6" s="239"/>
      <c r="E6" s="285"/>
      <c r="F6" s="269"/>
      <c r="G6" s="137"/>
      <c r="H6" s="152"/>
      <c r="I6" s="17"/>
      <c r="J6" s="26"/>
      <c r="K6" s="17"/>
      <c r="L6" s="17"/>
      <c r="M6" s="116"/>
      <c r="N6" s="239"/>
      <c r="O6" s="239"/>
      <c r="P6" s="239"/>
      <c r="Q6" s="239"/>
      <c r="R6" s="264"/>
      <c r="S6" s="34"/>
      <c r="T6" s="440">
        <f t="shared" si="33"/>
        <v>4</v>
      </c>
      <c r="U6" s="263"/>
      <c r="V6" s="239"/>
      <c r="W6" s="239"/>
      <c r="X6" s="239"/>
      <c r="Y6" s="239"/>
      <c r="Z6" s="17"/>
      <c r="AA6" s="17"/>
      <c r="AB6" s="26"/>
      <c r="AC6" s="17"/>
      <c r="AD6" s="17"/>
      <c r="AE6" s="285"/>
      <c r="AF6" s="269"/>
      <c r="AG6" s="137"/>
      <c r="AH6" s="152"/>
      <c r="AI6" s="239"/>
      <c r="AJ6" s="264"/>
      <c r="AK6" s="34"/>
      <c r="AL6" s="440">
        <f t="shared" si="34"/>
        <v>4</v>
      </c>
      <c r="AM6" s="263"/>
      <c r="AN6" s="239"/>
      <c r="AO6" s="239"/>
      <c r="AP6" s="239"/>
      <c r="AQ6" s="239"/>
      <c r="AR6" s="17"/>
      <c r="AS6" s="17"/>
      <c r="AT6" s="26"/>
      <c r="AU6" s="17"/>
      <c r="AV6" s="17"/>
      <c r="AW6" s="116"/>
      <c r="AX6" s="239"/>
      <c r="AY6" s="239"/>
      <c r="AZ6" s="239"/>
      <c r="BA6" s="239"/>
      <c r="BB6" s="264"/>
      <c r="BC6" s="34"/>
      <c r="BE6" s="447"/>
      <c r="BF6" s="239"/>
      <c r="BG6" s="414"/>
      <c r="BH6" s="239"/>
      <c r="BI6" s="239"/>
      <c r="BJ6" s="17"/>
      <c r="BK6" s="17"/>
      <c r="BL6" s="26"/>
      <c r="BM6" s="17"/>
      <c r="BN6" s="17"/>
      <c r="BO6" s="116"/>
      <c r="BP6" s="239"/>
      <c r="BQ6" s="239"/>
      <c r="BR6" s="239"/>
      <c r="BS6" s="239"/>
      <c r="BT6" s="264"/>
      <c r="BU6" s="263"/>
      <c r="BV6" s="239"/>
      <c r="BW6" s="239"/>
      <c r="BX6" s="239"/>
      <c r="BY6" s="239"/>
      <c r="BZ6" s="17"/>
      <c r="CA6" s="17"/>
      <c r="CB6" s="26"/>
      <c r="CC6" s="17"/>
      <c r="CD6" s="17"/>
      <c r="CE6" s="116"/>
      <c r="CF6" s="239"/>
      <c r="CG6" s="239"/>
      <c r="CH6" s="275"/>
      <c r="CI6" s="239"/>
      <c r="CJ6" s="448"/>
      <c r="CW6" s="65">
        <f t="shared" si="35"/>
        <v>4</v>
      </c>
      <c r="CX6" s="277"/>
      <c r="CY6" s="285"/>
      <c r="CZ6" s="290"/>
      <c r="DA6" s="269"/>
      <c r="DB6" s="290"/>
      <c r="DC6" s="8"/>
      <c r="DD6" s="214"/>
      <c r="DE6" s="158"/>
      <c r="DF6" s="157"/>
      <c r="DG6" s="157"/>
      <c r="DH6" s="157"/>
      <c r="DI6" s="290"/>
      <c r="DJ6" s="285"/>
      <c r="DK6" s="285"/>
      <c r="DL6" s="285"/>
      <c r="DM6" s="282"/>
      <c r="DN6" s="263"/>
      <c r="DO6" s="239"/>
      <c r="DP6" s="239"/>
      <c r="DQ6" s="239"/>
      <c r="DR6" s="239"/>
      <c r="DS6" s="17"/>
      <c r="DT6" s="17"/>
      <c r="DU6" s="26"/>
      <c r="DV6" s="17"/>
      <c r="DW6" s="17"/>
      <c r="DX6" s="285"/>
      <c r="DY6" s="269"/>
      <c r="DZ6" s="137"/>
      <c r="EA6" s="152"/>
      <c r="EB6" s="239"/>
      <c r="EC6" s="264"/>
      <c r="ED6" s="263"/>
      <c r="EE6" s="239"/>
      <c r="EF6" s="285"/>
      <c r="EG6" s="239"/>
      <c r="EH6" s="239"/>
      <c r="EI6" s="17"/>
      <c r="EJ6" s="17"/>
      <c r="EK6" s="17"/>
      <c r="EL6" s="17"/>
      <c r="EM6" s="17"/>
      <c r="EN6" s="17"/>
      <c r="EO6" s="239"/>
      <c r="EP6" s="239"/>
      <c r="EQ6" s="275"/>
      <c r="ER6" s="239"/>
      <c r="ES6" s="264"/>
    </row>
    <row r="7" spans="1:149" x14ac:dyDescent="0.25">
      <c r="A7" s="34"/>
      <c r="B7" s="440">
        <f t="shared" si="32"/>
        <v>5</v>
      </c>
      <c r="C7" s="277"/>
      <c r="D7" s="234"/>
      <c r="E7" s="285"/>
      <c r="F7" s="466"/>
      <c r="G7" s="214"/>
      <c r="H7" s="152"/>
      <c r="I7" s="116"/>
      <c r="J7" s="324"/>
      <c r="K7" s="116"/>
      <c r="L7" s="116"/>
      <c r="M7" s="157"/>
      <c r="N7" s="239"/>
      <c r="O7" s="239"/>
      <c r="P7" s="239"/>
      <c r="Q7" s="239"/>
      <c r="R7" s="264"/>
      <c r="S7" s="34"/>
      <c r="T7" s="440">
        <f t="shared" si="33"/>
        <v>5</v>
      </c>
      <c r="U7" s="277"/>
      <c r="V7" s="234"/>
      <c r="W7" s="234"/>
      <c r="X7" s="234"/>
      <c r="Y7" s="234"/>
      <c r="Z7" s="157"/>
      <c r="AA7" s="116"/>
      <c r="AB7" s="324"/>
      <c r="AC7" s="116"/>
      <c r="AD7" s="116"/>
      <c r="AE7" s="285"/>
      <c r="AF7" s="466"/>
      <c r="AG7" s="214"/>
      <c r="AH7" s="152"/>
      <c r="AI7" s="239"/>
      <c r="AJ7" s="264"/>
      <c r="AK7" s="34"/>
      <c r="AL7" s="440">
        <f t="shared" si="34"/>
        <v>5</v>
      </c>
      <c r="AM7" s="277"/>
      <c r="AN7" s="234"/>
      <c r="AO7" s="234"/>
      <c r="AP7" s="234"/>
      <c r="AQ7" s="234"/>
      <c r="AR7" s="157"/>
      <c r="AS7" s="221"/>
      <c r="AT7" s="319"/>
      <c r="AU7" s="221"/>
      <c r="AV7" s="221"/>
      <c r="AW7" s="157"/>
      <c r="AX7" s="239"/>
      <c r="AY7" s="239"/>
      <c r="AZ7" s="239"/>
      <c r="BA7" s="239"/>
      <c r="BB7" s="264"/>
      <c r="BC7" s="34"/>
      <c r="BE7" s="447"/>
      <c r="BF7" s="239"/>
      <c r="BG7" s="414"/>
      <c r="BH7" s="234"/>
      <c r="BI7" s="234"/>
      <c r="BJ7" s="157"/>
      <c r="BK7" s="116"/>
      <c r="BL7" s="324"/>
      <c r="BM7" s="116"/>
      <c r="BN7" s="116"/>
      <c r="BO7" s="157"/>
      <c r="BP7" s="239"/>
      <c r="BQ7" s="239"/>
      <c r="BR7" s="239"/>
      <c r="BS7" s="239"/>
      <c r="BT7" s="264"/>
      <c r="BU7" s="277"/>
      <c r="BV7" s="234"/>
      <c r="BW7" s="234"/>
      <c r="BX7" s="234"/>
      <c r="BY7" s="234"/>
      <c r="BZ7" s="157"/>
      <c r="CA7" s="116"/>
      <c r="CB7" s="324"/>
      <c r="CC7" s="116"/>
      <c r="CD7" s="116"/>
      <c r="CE7" s="157"/>
      <c r="CF7" s="239"/>
      <c r="CG7" s="239"/>
      <c r="CH7" s="275"/>
      <c r="CI7" s="239"/>
      <c r="CJ7" s="448"/>
      <c r="CW7" s="65">
        <f t="shared" si="35"/>
        <v>5</v>
      </c>
      <c r="CX7" s="263"/>
      <c r="CY7" s="239"/>
      <c r="CZ7" s="239"/>
      <c r="DA7" s="239"/>
      <c r="DB7" s="285"/>
      <c r="DC7" s="17"/>
      <c r="DD7" s="17"/>
      <c r="DE7" s="264"/>
      <c r="DF7" s="17"/>
      <c r="DG7" s="17"/>
      <c r="DH7" s="17"/>
      <c r="DI7" s="269"/>
      <c r="DJ7" s="239"/>
      <c r="DK7" s="239"/>
      <c r="DL7" s="239"/>
      <c r="DM7" s="264"/>
      <c r="DN7" s="277"/>
      <c r="DO7" s="234"/>
      <c r="DP7" s="234"/>
      <c r="DQ7" s="234"/>
      <c r="DR7" s="234"/>
      <c r="DS7" s="157"/>
      <c r="DT7" s="116"/>
      <c r="DU7" s="324"/>
      <c r="DV7" s="116"/>
      <c r="DW7" s="116"/>
      <c r="DX7" s="285"/>
      <c r="DY7" s="466"/>
      <c r="DZ7" s="214"/>
      <c r="EA7" s="152"/>
      <c r="EB7" s="239"/>
      <c r="EC7" s="264"/>
      <c r="ED7" s="263"/>
      <c r="EE7" s="239"/>
      <c r="EF7" s="290"/>
      <c r="EG7" s="239"/>
      <c r="EH7" s="239"/>
      <c r="EI7" s="17"/>
      <c r="EJ7" s="17"/>
      <c r="EK7" s="239"/>
      <c r="EL7" s="17"/>
      <c r="EM7" s="17"/>
      <c r="EN7" s="17"/>
      <c r="EO7" s="239"/>
      <c r="EP7" s="239"/>
      <c r="EQ7" s="275"/>
      <c r="ER7" s="239"/>
      <c r="ES7" s="264"/>
    </row>
    <row r="8" spans="1:149" x14ac:dyDescent="0.25">
      <c r="A8" s="34"/>
      <c r="B8" s="440">
        <f t="shared" si="32"/>
        <v>6</v>
      </c>
      <c r="C8" s="326"/>
      <c r="D8" s="239"/>
      <c r="E8" s="239"/>
      <c r="F8" s="239"/>
      <c r="G8" s="239"/>
      <c r="H8" s="116"/>
      <c r="I8" s="17"/>
      <c r="J8" s="26"/>
      <c r="K8" s="17"/>
      <c r="L8" s="17"/>
      <c r="M8" s="116"/>
      <c r="N8" s="239"/>
      <c r="O8" s="239"/>
      <c r="P8" s="239"/>
      <c r="Q8" s="239"/>
      <c r="R8" s="264"/>
      <c r="S8" s="34"/>
      <c r="T8" s="440">
        <f t="shared" si="33"/>
        <v>6</v>
      </c>
      <c r="U8" s="326"/>
      <c r="V8" s="239"/>
      <c r="W8" s="239"/>
      <c r="X8" s="239"/>
      <c r="Y8" s="239"/>
      <c r="Z8" s="116"/>
      <c r="AA8" s="17"/>
      <c r="AB8" s="26"/>
      <c r="AC8" s="17"/>
      <c r="AD8" s="17"/>
      <c r="AE8" s="116"/>
      <c r="AF8" s="239"/>
      <c r="AG8" s="239"/>
      <c r="AH8" s="239"/>
      <c r="AI8" s="239"/>
      <c r="AJ8" s="264"/>
      <c r="AK8" s="34"/>
      <c r="AL8" s="440">
        <f t="shared" si="34"/>
        <v>6</v>
      </c>
      <c r="AM8" s="326"/>
      <c r="AN8" s="239"/>
      <c r="AO8" s="239"/>
      <c r="AP8" s="239"/>
      <c r="AQ8" s="239"/>
      <c r="AR8" s="221"/>
      <c r="AS8" s="285"/>
      <c r="AT8" s="290"/>
      <c r="AU8" s="466"/>
      <c r="AV8" s="152"/>
      <c r="AW8" s="221"/>
      <c r="AX8" s="239"/>
      <c r="AY8" s="239"/>
      <c r="AZ8" s="239"/>
      <c r="BA8" s="239"/>
      <c r="BB8" s="264"/>
      <c r="BC8" s="34"/>
      <c r="BE8" s="447"/>
      <c r="BF8" s="239"/>
      <c r="BG8" s="414"/>
      <c r="BH8" s="239"/>
      <c r="BI8" s="239"/>
      <c r="BJ8" s="116"/>
      <c r="BK8" s="17"/>
      <c r="BL8" s="26"/>
      <c r="BM8" s="17"/>
      <c r="BN8" s="17"/>
      <c r="BO8" s="116"/>
      <c r="BP8" s="239"/>
      <c r="BQ8" s="239"/>
      <c r="BR8" s="239"/>
      <c r="BS8" s="239"/>
      <c r="BT8" s="264"/>
      <c r="BU8" s="326"/>
      <c r="BV8" s="239"/>
      <c r="BW8" s="239"/>
      <c r="BX8" s="239"/>
      <c r="BY8" s="239"/>
      <c r="BZ8" s="116"/>
      <c r="CA8" s="17"/>
      <c r="CB8" s="26"/>
      <c r="CC8" s="17"/>
      <c r="CD8" s="17"/>
      <c r="CE8" s="116"/>
      <c r="CF8" s="239"/>
      <c r="CG8" s="239"/>
      <c r="CH8" s="275"/>
      <c r="CI8" s="239"/>
      <c r="CJ8" s="448"/>
      <c r="CW8" s="65">
        <f t="shared" si="35"/>
        <v>6</v>
      </c>
      <c r="CX8" s="263"/>
      <c r="CY8" s="239"/>
      <c r="CZ8" s="239"/>
      <c r="DA8" s="239"/>
      <c r="DB8" s="285"/>
      <c r="DC8" s="17"/>
      <c r="DD8" s="17"/>
      <c r="DE8" s="26"/>
      <c r="DF8" s="17"/>
      <c r="DG8" s="17"/>
      <c r="DH8" s="17"/>
      <c r="DI8" s="290"/>
      <c r="DJ8" s="239"/>
      <c r="DK8" s="239"/>
      <c r="DL8" s="239"/>
      <c r="DM8" s="264"/>
      <c r="DN8" s="326"/>
      <c r="DO8" s="239"/>
      <c r="DP8" s="239"/>
      <c r="DQ8" s="239"/>
      <c r="DR8" s="239"/>
      <c r="DS8" s="116"/>
      <c r="DT8" s="17"/>
      <c r="DU8" s="26"/>
      <c r="DV8" s="17"/>
      <c r="DW8" s="17"/>
      <c r="DX8" s="116"/>
      <c r="DY8" s="239"/>
      <c r="DZ8" s="239"/>
      <c r="EA8" s="239"/>
      <c r="EB8" s="239"/>
      <c r="EC8" s="264"/>
      <c r="ED8" s="263"/>
      <c r="EE8" s="239"/>
      <c r="EF8" s="285"/>
      <c r="EG8" s="239"/>
      <c r="EH8" s="239"/>
      <c r="EI8" s="17"/>
      <c r="EJ8" s="17"/>
      <c r="EK8" s="17"/>
      <c r="EL8" s="17"/>
      <c r="EM8" s="17"/>
      <c r="EN8" s="17"/>
      <c r="EO8" s="239"/>
      <c r="EP8" s="239"/>
      <c r="EQ8" s="275"/>
      <c r="ER8" s="239"/>
      <c r="ES8" s="264"/>
    </row>
    <row r="9" spans="1:149" x14ac:dyDescent="0.25">
      <c r="A9" s="34"/>
      <c r="B9" s="440">
        <f t="shared" si="32"/>
        <v>7</v>
      </c>
      <c r="C9" s="121"/>
      <c r="D9" s="22"/>
      <c r="E9" s="22"/>
      <c r="F9" s="22"/>
      <c r="G9" s="22"/>
      <c r="H9" s="119"/>
      <c r="I9" s="22"/>
      <c r="J9" s="33"/>
      <c r="K9" s="17"/>
      <c r="L9" s="17"/>
      <c r="M9" s="116"/>
      <c r="N9" s="17"/>
      <c r="O9" s="17"/>
      <c r="P9" s="17"/>
      <c r="Q9" s="17"/>
      <c r="R9" s="26"/>
      <c r="S9" s="34"/>
      <c r="T9" s="440">
        <f t="shared" si="33"/>
        <v>7</v>
      </c>
      <c r="U9" s="121"/>
      <c r="V9" s="22"/>
      <c r="W9" s="22"/>
      <c r="X9" s="22"/>
      <c r="Y9" s="22"/>
      <c r="Z9" s="119"/>
      <c r="AA9" s="22"/>
      <c r="AB9" s="33"/>
      <c r="AC9" s="17"/>
      <c r="AD9" s="17"/>
      <c r="AE9" s="116"/>
      <c r="AF9" s="17"/>
      <c r="AG9" s="17"/>
      <c r="AH9" s="17"/>
      <c r="AI9" s="17"/>
      <c r="AJ9" s="26"/>
      <c r="AK9" s="34"/>
      <c r="AL9" s="440">
        <f t="shared" si="34"/>
        <v>7</v>
      </c>
      <c r="AM9" s="121"/>
      <c r="AN9" s="22"/>
      <c r="AO9" s="22"/>
      <c r="AP9" s="22"/>
      <c r="AQ9" s="22"/>
      <c r="AR9" s="304"/>
      <c r="AS9" s="285"/>
      <c r="AT9" s="268"/>
      <c r="AU9" s="269"/>
      <c r="AV9" s="152"/>
      <c r="AW9" s="221"/>
      <c r="AX9" s="17"/>
      <c r="AY9" s="17"/>
      <c r="AZ9" s="17"/>
      <c r="BA9" s="17"/>
      <c r="BB9" s="26"/>
      <c r="BC9" s="34"/>
      <c r="BE9" s="449"/>
      <c r="BF9" s="22"/>
      <c r="BG9" s="417"/>
      <c r="BH9" s="22"/>
      <c r="BI9" s="22"/>
      <c r="BJ9" s="119"/>
      <c r="BK9" s="22"/>
      <c r="BL9" s="33"/>
      <c r="BM9" s="17"/>
      <c r="BN9" s="17"/>
      <c r="BO9" s="116"/>
      <c r="BP9" s="17"/>
      <c r="BQ9" s="17"/>
      <c r="BR9" s="17"/>
      <c r="BS9" s="17"/>
      <c r="BT9" s="26"/>
      <c r="BU9" s="121"/>
      <c r="BV9" s="22"/>
      <c r="BW9" s="22"/>
      <c r="BX9" s="22"/>
      <c r="BY9" s="22"/>
      <c r="BZ9" s="119"/>
      <c r="CA9" s="22"/>
      <c r="CB9" s="33"/>
      <c r="CC9" s="17"/>
      <c r="CD9" s="17"/>
      <c r="CE9" s="116"/>
      <c r="CF9" s="17"/>
      <c r="CG9" s="17"/>
      <c r="CH9" s="124"/>
      <c r="CI9" s="22"/>
      <c r="CJ9" s="459"/>
      <c r="CW9" s="65">
        <f t="shared" si="35"/>
        <v>7</v>
      </c>
      <c r="CX9" s="32"/>
      <c r="CY9" s="22"/>
      <c r="CZ9" s="22"/>
      <c r="DA9" s="22"/>
      <c r="DB9" s="162"/>
      <c r="DC9" s="22"/>
      <c r="DD9" s="22"/>
      <c r="DE9" s="33"/>
      <c r="DF9" s="17"/>
      <c r="DG9" s="17"/>
      <c r="DH9" s="17"/>
      <c r="DI9" s="157"/>
      <c r="DJ9" s="17"/>
      <c r="DK9" s="17"/>
      <c r="DL9" s="17"/>
      <c r="DM9" s="26"/>
      <c r="DN9" s="121"/>
      <c r="DO9" s="22"/>
      <c r="DP9" s="22"/>
      <c r="DQ9" s="22"/>
      <c r="DR9" s="22"/>
      <c r="DS9" s="119"/>
      <c r="DT9" s="22"/>
      <c r="DU9" s="33"/>
      <c r="DV9" s="17"/>
      <c r="DW9" s="17"/>
      <c r="DX9" s="116"/>
      <c r="DY9" s="17"/>
      <c r="DZ9" s="17"/>
      <c r="EA9" s="17"/>
      <c r="EB9" s="17"/>
      <c r="EC9" s="26"/>
      <c r="ED9" s="156"/>
      <c r="EE9" s="157"/>
      <c r="EF9" s="157"/>
      <c r="EG9" s="157"/>
      <c r="EH9" s="214"/>
      <c r="EI9" s="157"/>
      <c r="EJ9" s="157"/>
      <c r="EK9" s="157"/>
      <c r="EL9" s="157"/>
      <c r="EM9" s="157"/>
      <c r="EN9" s="157"/>
      <c r="EO9" s="157"/>
      <c r="EP9" s="157"/>
      <c r="EQ9" s="123"/>
      <c r="ER9" s="17"/>
      <c r="ES9" s="26"/>
    </row>
    <row r="10" spans="1:149" x14ac:dyDescent="0.25">
      <c r="A10" s="34"/>
      <c r="B10" s="440">
        <f t="shared" si="32"/>
        <v>8</v>
      </c>
      <c r="C10" s="263"/>
      <c r="D10" s="239"/>
      <c r="E10" s="239"/>
      <c r="F10" s="239"/>
      <c r="G10" s="239"/>
      <c r="H10" s="116"/>
      <c r="I10" s="17"/>
      <c r="J10" s="17"/>
      <c r="K10" s="25"/>
      <c r="L10" s="20"/>
      <c r="M10" s="114"/>
      <c r="N10" s="261"/>
      <c r="O10" s="261"/>
      <c r="P10" s="261"/>
      <c r="Q10" s="261"/>
      <c r="R10" s="323"/>
      <c r="S10" s="34"/>
      <c r="T10" s="440">
        <f t="shared" si="33"/>
        <v>8</v>
      </c>
      <c r="U10" s="263"/>
      <c r="V10" s="239"/>
      <c r="W10" s="239"/>
      <c r="X10" s="239"/>
      <c r="Y10" s="239"/>
      <c r="Z10" s="116"/>
      <c r="AA10" s="17"/>
      <c r="AB10" s="17"/>
      <c r="AC10" s="25"/>
      <c r="AD10" s="20"/>
      <c r="AE10" s="114"/>
      <c r="AF10" s="261"/>
      <c r="AG10" s="261"/>
      <c r="AH10" s="261"/>
      <c r="AI10" s="261"/>
      <c r="AJ10" s="323"/>
      <c r="AK10" s="34"/>
      <c r="AL10" s="440">
        <f t="shared" si="34"/>
        <v>8</v>
      </c>
      <c r="AM10" s="263"/>
      <c r="AN10" s="239"/>
      <c r="AO10" s="239"/>
      <c r="AP10" s="239"/>
      <c r="AQ10" s="239"/>
      <c r="AR10" s="221"/>
      <c r="AS10" s="285"/>
      <c r="AT10" s="269"/>
      <c r="AU10" s="137"/>
      <c r="AV10" s="152"/>
      <c r="AW10" s="307"/>
      <c r="AX10" s="261"/>
      <c r="AY10" s="261"/>
      <c r="AZ10" s="261"/>
      <c r="BA10" s="261"/>
      <c r="BB10" s="323"/>
      <c r="BC10" s="34"/>
      <c r="BE10" s="447"/>
      <c r="BF10" s="239"/>
      <c r="BG10" s="414"/>
      <c r="BH10" s="239"/>
      <c r="BI10" s="239"/>
      <c r="BJ10" s="116"/>
      <c r="BK10" s="17"/>
      <c r="BL10" s="17"/>
      <c r="BM10" s="25"/>
      <c r="BN10" s="20"/>
      <c r="BO10" s="114"/>
      <c r="BP10" s="261"/>
      <c r="BQ10" s="261"/>
      <c r="BR10" s="261"/>
      <c r="BS10" s="261"/>
      <c r="BT10" s="323"/>
      <c r="BU10" s="263"/>
      <c r="BV10" s="239"/>
      <c r="BW10" s="239"/>
      <c r="BX10" s="239"/>
      <c r="BY10" s="239"/>
      <c r="BZ10" s="116"/>
      <c r="CA10" s="17"/>
      <c r="CB10" s="17"/>
      <c r="CC10" s="25"/>
      <c r="CD10" s="20"/>
      <c r="CE10" s="114"/>
      <c r="CF10" s="261"/>
      <c r="CG10" s="261"/>
      <c r="CH10" s="296"/>
      <c r="CI10" s="261"/>
      <c r="CJ10" s="451"/>
      <c r="CW10" s="65">
        <f t="shared" si="35"/>
        <v>8</v>
      </c>
      <c r="CX10" s="263"/>
      <c r="CY10" s="239"/>
      <c r="CZ10" s="239"/>
      <c r="DA10" s="239"/>
      <c r="DB10" s="285"/>
      <c r="DC10" s="17"/>
      <c r="DD10" s="17"/>
      <c r="DE10" s="17"/>
      <c r="DF10" s="25"/>
      <c r="DG10" s="20"/>
      <c r="DH10" s="20"/>
      <c r="DI10" s="283"/>
      <c r="DJ10" s="261"/>
      <c r="DK10" s="261"/>
      <c r="DL10" s="261"/>
      <c r="DM10" s="262"/>
      <c r="DN10" s="263"/>
      <c r="DO10" s="239"/>
      <c r="DP10" s="239"/>
      <c r="DQ10" s="239"/>
      <c r="DR10" s="239"/>
      <c r="DS10" s="116"/>
      <c r="DT10" s="17"/>
      <c r="DU10" s="17"/>
      <c r="DV10" s="25"/>
      <c r="DW10" s="20"/>
      <c r="DX10" s="114"/>
      <c r="DY10" s="261"/>
      <c r="DZ10" s="261"/>
      <c r="EA10" s="261"/>
      <c r="EB10" s="261"/>
      <c r="EC10" s="323"/>
      <c r="ED10" s="263"/>
      <c r="EE10" s="239"/>
      <c r="EF10" s="285"/>
      <c r="EG10" s="239"/>
      <c r="EH10" s="239"/>
      <c r="EI10" s="17"/>
      <c r="EJ10" s="17"/>
      <c r="EK10" s="17"/>
      <c r="EL10" s="17"/>
      <c r="EM10" s="17"/>
      <c r="EN10" s="17"/>
      <c r="EO10" s="239"/>
      <c r="EP10" s="239"/>
      <c r="EQ10" s="275"/>
      <c r="ER10" s="239"/>
      <c r="ES10" s="264"/>
    </row>
    <row r="11" spans="1:149" x14ac:dyDescent="0.25">
      <c r="A11" s="34"/>
      <c r="B11" s="440">
        <f t="shared" si="32"/>
        <v>9</v>
      </c>
      <c r="C11" s="263"/>
      <c r="D11" s="239"/>
      <c r="E11" s="17"/>
      <c r="F11" s="17"/>
      <c r="G11" s="17"/>
      <c r="H11" s="116"/>
      <c r="I11" s="17"/>
      <c r="J11" s="17"/>
      <c r="K11" s="16"/>
      <c r="L11" s="17"/>
      <c r="M11" s="116"/>
      <c r="N11" s="17"/>
      <c r="O11" s="17"/>
      <c r="P11" s="17"/>
      <c r="Q11" s="239"/>
      <c r="R11" s="324"/>
      <c r="S11" s="34"/>
      <c r="T11" s="440">
        <f t="shared" si="33"/>
        <v>9</v>
      </c>
      <c r="U11" s="263"/>
      <c r="V11" s="239"/>
      <c r="W11" s="17"/>
      <c r="X11" s="17"/>
      <c r="Y11" s="17"/>
      <c r="Z11" s="116"/>
      <c r="AA11" s="17"/>
      <c r="AB11" s="17"/>
      <c r="AC11" s="16"/>
      <c r="AD11" s="17"/>
      <c r="AE11" s="116"/>
      <c r="AF11" s="17"/>
      <c r="AG11" s="17"/>
      <c r="AH11" s="17"/>
      <c r="AI11" s="239"/>
      <c r="AJ11" s="324"/>
      <c r="AK11" s="34"/>
      <c r="AL11" s="440">
        <f t="shared" si="34"/>
        <v>9</v>
      </c>
      <c r="AM11" s="263"/>
      <c r="AN11" s="239"/>
      <c r="AO11" s="17"/>
      <c r="AP11" s="17"/>
      <c r="AQ11" s="17"/>
      <c r="AR11" s="221"/>
      <c r="AS11" s="285"/>
      <c r="AT11" s="466"/>
      <c r="AU11" s="214"/>
      <c r="AV11" s="152"/>
      <c r="AW11" s="221"/>
      <c r="AX11" s="17"/>
      <c r="AY11" s="17"/>
      <c r="AZ11" s="17"/>
      <c r="BA11" s="239"/>
      <c r="BB11" s="324"/>
      <c r="BC11" s="34"/>
      <c r="BE11" s="447"/>
      <c r="BF11" s="239"/>
      <c r="BG11" s="416"/>
      <c r="BH11" s="17"/>
      <c r="BI11" s="17"/>
      <c r="BJ11" s="116"/>
      <c r="BK11" s="17"/>
      <c r="BL11" s="17"/>
      <c r="BM11" s="16"/>
      <c r="BN11" s="17"/>
      <c r="BO11" s="116"/>
      <c r="BP11" s="17"/>
      <c r="BQ11" s="17"/>
      <c r="BR11" s="17"/>
      <c r="BS11" s="239"/>
      <c r="BT11" s="324"/>
      <c r="BU11" s="263"/>
      <c r="BV11" s="239"/>
      <c r="BW11" s="17"/>
      <c r="BX11" s="17"/>
      <c r="BY11" s="17"/>
      <c r="BZ11" s="116"/>
      <c r="CA11" s="17"/>
      <c r="CB11" s="17"/>
      <c r="CC11" s="16"/>
      <c r="CD11" s="17"/>
      <c r="CE11" s="116"/>
      <c r="CF11" s="17"/>
      <c r="CG11" s="17"/>
      <c r="CH11" s="123"/>
      <c r="CI11" s="239"/>
      <c r="CJ11" s="448"/>
      <c r="CW11" s="65">
        <f t="shared" si="35"/>
        <v>9</v>
      </c>
      <c r="CX11" s="263"/>
      <c r="CY11" s="239"/>
      <c r="CZ11" s="17"/>
      <c r="DA11" s="17"/>
      <c r="DB11" s="214"/>
      <c r="DC11" s="17"/>
      <c r="DD11" s="17"/>
      <c r="DE11" s="17"/>
      <c r="DF11" s="16"/>
      <c r="DG11" s="17"/>
      <c r="DH11" s="17"/>
      <c r="DI11" s="157"/>
      <c r="DJ11" s="17"/>
      <c r="DK11" s="17"/>
      <c r="DL11" s="239"/>
      <c r="DM11" s="264"/>
      <c r="DN11" s="263"/>
      <c r="DO11" s="239"/>
      <c r="DP11" s="17"/>
      <c r="DQ11" s="17"/>
      <c r="DR11" s="17"/>
      <c r="DS11" s="116"/>
      <c r="DT11" s="17"/>
      <c r="DU11" s="17"/>
      <c r="DV11" s="16"/>
      <c r="DW11" s="17"/>
      <c r="DX11" s="116"/>
      <c r="DY11" s="17"/>
      <c r="DZ11" s="17"/>
      <c r="EA11" s="17"/>
      <c r="EB11" s="239"/>
      <c r="EC11" s="324"/>
      <c r="ED11" s="263"/>
      <c r="EE11" s="239"/>
      <c r="EF11" s="214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23"/>
      <c r="ER11" s="239"/>
      <c r="ES11" s="264"/>
    </row>
    <row r="12" spans="1:149" x14ac:dyDescent="0.25">
      <c r="A12" s="34"/>
      <c r="B12" s="440">
        <f t="shared" si="32"/>
        <v>10</v>
      </c>
      <c r="C12" s="263"/>
      <c r="D12" s="239"/>
      <c r="E12" s="239"/>
      <c r="F12" s="239"/>
      <c r="G12" s="239"/>
      <c r="H12" s="285"/>
      <c r="I12" s="234"/>
      <c r="J12" s="234"/>
      <c r="K12" s="326"/>
      <c r="L12" s="234"/>
      <c r="M12" s="285"/>
      <c r="N12" s="234"/>
      <c r="O12" s="234"/>
      <c r="P12" s="234"/>
      <c r="Q12" s="234"/>
      <c r="R12" s="282"/>
      <c r="S12" s="34"/>
      <c r="T12" s="440">
        <f t="shared" si="33"/>
        <v>10</v>
      </c>
      <c r="U12" s="263"/>
      <c r="V12" s="239"/>
      <c r="W12" s="239"/>
      <c r="X12" s="239"/>
      <c r="Y12" s="239"/>
      <c r="Z12" s="285"/>
      <c r="AA12" s="234"/>
      <c r="AB12" s="234"/>
      <c r="AC12" s="326"/>
      <c r="AD12" s="234"/>
      <c r="AE12" s="285"/>
      <c r="AF12" s="234"/>
      <c r="AG12" s="234"/>
      <c r="AH12" s="234"/>
      <c r="AI12" s="234"/>
      <c r="AJ12" s="282"/>
      <c r="AK12" s="34"/>
      <c r="AL12" s="440">
        <f t="shared" si="34"/>
        <v>10</v>
      </c>
      <c r="AM12" s="263"/>
      <c r="AN12" s="239"/>
      <c r="AO12" s="239"/>
      <c r="AP12" s="239"/>
      <c r="AQ12" s="239"/>
      <c r="AR12" s="285"/>
      <c r="AS12" s="328"/>
      <c r="AT12" s="328"/>
      <c r="AU12" s="320"/>
      <c r="AV12" s="328"/>
      <c r="AW12" s="285"/>
      <c r="AX12" s="234"/>
      <c r="AY12" s="234"/>
      <c r="AZ12" s="234"/>
      <c r="BA12" s="234"/>
      <c r="BB12" s="282"/>
      <c r="BC12" s="34"/>
      <c r="BE12" s="447"/>
      <c r="BF12" s="239"/>
      <c r="BG12" s="414"/>
      <c r="BH12" s="239"/>
      <c r="BI12" s="239"/>
      <c r="BJ12" s="285"/>
      <c r="BK12" s="234"/>
      <c r="BL12" s="234"/>
      <c r="BM12" s="326"/>
      <c r="BN12" s="234"/>
      <c r="BO12" s="285"/>
      <c r="BP12" s="290"/>
      <c r="BQ12" s="466"/>
      <c r="BR12" s="152"/>
      <c r="BS12" s="234"/>
      <c r="BT12" s="282"/>
      <c r="BU12" s="263"/>
      <c r="BV12" s="239"/>
      <c r="BW12" s="239"/>
      <c r="BX12" s="239"/>
      <c r="BY12" s="239"/>
      <c r="BZ12" s="285"/>
      <c r="CA12" s="234"/>
      <c r="CB12" s="234"/>
      <c r="CC12" s="326"/>
      <c r="CD12" s="234"/>
      <c r="CE12" s="285"/>
      <c r="CF12" s="234"/>
      <c r="CG12" s="234"/>
      <c r="CH12" s="275"/>
      <c r="CI12" s="239"/>
      <c r="CJ12" s="448"/>
      <c r="CW12" s="65">
        <f t="shared" si="35"/>
        <v>10</v>
      </c>
      <c r="CX12" s="263"/>
      <c r="CY12" s="239"/>
      <c r="CZ12" s="239"/>
      <c r="DA12" s="239"/>
      <c r="DB12" s="269"/>
      <c r="DC12" s="239"/>
      <c r="DD12" s="239"/>
      <c r="DE12" s="239"/>
      <c r="DF12" s="263"/>
      <c r="DG12" s="239"/>
      <c r="DH12" s="239"/>
      <c r="DI12" s="285"/>
      <c r="DJ12" s="239"/>
      <c r="DK12" s="239"/>
      <c r="DL12" s="239"/>
      <c r="DM12" s="264"/>
      <c r="DN12" s="263"/>
      <c r="DO12" s="239"/>
      <c r="DP12" s="239"/>
      <c r="DQ12" s="239"/>
      <c r="DR12" s="239"/>
      <c r="DS12" s="285"/>
      <c r="DT12" s="234"/>
      <c r="DU12" s="234"/>
      <c r="DV12" s="326"/>
      <c r="DW12" s="234"/>
      <c r="DX12" s="285"/>
      <c r="DY12" s="234"/>
      <c r="DZ12" s="234"/>
      <c r="EA12" s="234"/>
      <c r="EB12" s="234"/>
      <c r="EC12" s="282"/>
      <c r="ED12" s="263"/>
      <c r="EE12" s="239"/>
      <c r="EF12" s="285"/>
      <c r="EG12" s="239"/>
      <c r="EH12" s="239"/>
      <c r="EI12" s="239"/>
      <c r="EJ12" s="239"/>
      <c r="EK12" s="239"/>
      <c r="EL12" s="239"/>
      <c r="EM12" s="239"/>
      <c r="EN12" s="239"/>
      <c r="EO12" s="239"/>
      <c r="EP12" s="239"/>
      <c r="EQ12" s="275"/>
      <c r="ER12" s="239"/>
      <c r="ES12" s="264"/>
    </row>
    <row r="13" spans="1:149" x14ac:dyDescent="0.25">
      <c r="A13" s="34"/>
      <c r="B13" s="440">
        <f t="shared" si="32"/>
        <v>11</v>
      </c>
      <c r="C13" s="263"/>
      <c r="D13" s="239"/>
      <c r="E13" s="239"/>
      <c r="F13" s="239"/>
      <c r="G13" s="239"/>
      <c r="H13" s="234"/>
      <c r="I13" s="239"/>
      <c r="J13" s="239"/>
      <c r="K13" s="263"/>
      <c r="L13" s="239"/>
      <c r="M13" s="239"/>
      <c r="N13" s="239"/>
      <c r="O13" s="239"/>
      <c r="P13" s="239"/>
      <c r="Q13" s="239"/>
      <c r="R13" s="264"/>
      <c r="S13" s="34"/>
      <c r="T13" s="440">
        <f t="shared" si="33"/>
        <v>11</v>
      </c>
      <c r="U13" s="263"/>
      <c r="V13" s="239"/>
      <c r="W13" s="239"/>
      <c r="X13" s="239"/>
      <c r="Y13" s="239"/>
      <c r="Z13" s="234"/>
      <c r="AA13" s="239"/>
      <c r="AB13" s="239"/>
      <c r="AC13" s="263"/>
      <c r="AD13" s="239"/>
      <c r="AE13" s="239"/>
      <c r="AF13" s="239"/>
      <c r="AG13" s="239"/>
      <c r="AH13" s="239"/>
      <c r="AI13" s="239"/>
      <c r="AJ13" s="264"/>
      <c r="AK13" s="34"/>
      <c r="AL13" s="440">
        <f t="shared" si="34"/>
        <v>11</v>
      </c>
      <c r="AM13" s="263"/>
      <c r="AN13" s="239"/>
      <c r="AO13" s="239"/>
      <c r="AP13" s="239"/>
      <c r="AQ13" s="239"/>
      <c r="AR13" s="234"/>
      <c r="AS13" s="239"/>
      <c r="AT13" s="239"/>
      <c r="AU13" s="263"/>
      <c r="AV13" s="239"/>
      <c r="AW13" s="239"/>
      <c r="AX13" s="239"/>
      <c r="AY13" s="239"/>
      <c r="AZ13" s="239"/>
      <c r="BA13" s="239"/>
      <c r="BB13" s="264"/>
      <c r="BC13" s="34"/>
      <c r="BE13" s="447"/>
      <c r="BF13" s="239"/>
      <c r="BG13" s="414"/>
      <c r="BH13" s="239"/>
      <c r="BI13" s="239"/>
      <c r="BJ13" s="234"/>
      <c r="BK13" s="239"/>
      <c r="BL13" s="239"/>
      <c r="BM13" s="263"/>
      <c r="BN13" s="239"/>
      <c r="BO13" s="285"/>
      <c r="BP13" s="268"/>
      <c r="BQ13" s="269"/>
      <c r="BR13" s="152"/>
      <c r="BS13" s="239"/>
      <c r="BT13" s="264"/>
      <c r="BU13" s="263"/>
      <c r="BV13" s="239"/>
      <c r="BW13" s="239"/>
      <c r="BX13" s="239"/>
      <c r="BY13" s="239"/>
      <c r="BZ13" s="234"/>
      <c r="CA13" s="239"/>
      <c r="CB13" s="239"/>
      <c r="CC13" s="263"/>
      <c r="CD13" s="239"/>
      <c r="CE13" s="239"/>
      <c r="CF13" s="239"/>
      <c r="CG13" s="239"/>
      <c r="CH13" s="275"/>
      <c r="CI13" s="239"/>
      <c r="CJ13" s="448"/>
      <c r="CW13" s="65">
        <f t="shared" si="35"/>
        <v>11</v>
      </c>
      <c r="CX13" s="277"/>
      <c r="CY13" s="285"/>
      <c r="CZ13" s="285"/>
      <c r="DA13" s="285"/>
      <c r="DB13" s="290"/>
      <c r="DC13" s="285"/>
      <c r="DD13" s="285"/>
      <c r="DE13" s="285"/>
      <c r="DF13" s="277"/>
      <c r="DG13" s="290"/>
      <c r="DH13" s="269"/>
      <c r="DI13" s="290"/>
      <c r="DJ13" s="269"/>
      <c r="DK13" s="290"/>
      <c r="DL13" s="285"/>
      <c r="DM13" s="282"/>
      <c r="DN13" s="263"/>
      <c r="DO13" s="239"/>
      <c r="DP13" s="239"/>
      <c r="DQ13" s="239"/>
      <c r="DR13" s="239"/>
      <c r="DS13" s="234"/>
      <c r="DT13" s="239"/>
      <c r="DU13" s="239"/>
      <c r="DV13" s="263"/>
      <c r="DW13" s="239"/>
      <c r="DX13" s="239"/>
      <c r="DY13" s="239"/>
      <c r="DZ13" s="239"/>
      <c r="EA13" s="239"/>
      <c r="EB13" s="239"/>
      <c r="EC13" s="264"/>
      <c r="ED13" s="263"/>
      <c r="EE13" s="239"/>
      <c r="EF13" s="285"/>
      <c r="EG13" s="239"/>
      <c r="EH13" s="239"/>
      <c r="EI13" s="239"/>
      <c r="EJ13" s="239"/>
      <c r="EK13" s="239"/>
      <c r="EL13" s="239"/>
      <c r="EM13" s="239"/>
      <c r="EN13" s="239"/>
      <c r="EO13" s="239"/>
      <c r="EP13" s="239"/>
      <c r="EQ13" s="275"/>
      <c r="ER13" s="239"/>
      <c r="ES13" s="264"/>
    </row>
    <row r="14" spans="1:149" x14ac:dyDescent="0.25">
      <c r="A14" s="34"/>
      <c r="B14" s="440">
        <f t="shared" si="32"/>
        <v>12</v>
      </c>
      <c r="C14" s="263"/>
      <c r="D14" s="239"/>
      <c r="E14" s="239"/>
      <c r="F14" s="239"/>
      <c r="G14" s="239"/>
      <c r="H14" s="234"/>
      <c r="I14" s="239"/>
      <c r="J14" s="239"/>
      <c r="K14" s="263"/>
      <c r="L14" s="239"/>
      <c r="M14" s="239"/>
      <c r="N14" s="239"/>
      <c r="O14" s="239"/>
      <c r="P14" s="239"/>
      <c r="Q14" s="239"/>
      <c r="R14" s="264"/>
      <c r="S14" s="34"/>
      <c r="T14" s="440">
        <f t="shared" si="33"/>
        <v>12</v>
      </c>
      <c r="U14" s="263"/>
      <c r="V14" s="239"/>
      <c r="W14" s="239"/>
      <c r="X14" s="239"/>
      <c r="Y14" s="239"/>
      <c r="Z14" s="234"/>
      <c r="AA14" s="239"/>
      <c r="AB14" s="239"/>
      <c r="AC14" s="263"/>
      <c r="AD14" s="239"/>
      <c r="AE14" s="239"/>
      <c r="AF14" s="239"/>
      <c r="AG14" s="239"/>
      <c r="AH14" s="239"/>
      <c r="AI14" s="239"/>
      <c r="AJ14" s="264"/>
      <c r="AK14" s="34"/>
      <c r="AL14" s="440">
        <f t="shared" si="34"/>
        <v>12</v>
      </c>
      <c r="AM14" s="263"/>
      <c r="AN14" s="239"/>
      <c r="AO14" s="239"/>
      <c r="AP14" s="239"/>
      <c r="AQ14" s="239"/>
      <c r="AR14" s="234"/>
      <c r="AS14" s="239"/>
      <c r="AT14" s="239"/>
      <c r="AU14" s="263"/>
      <c r="AV14" s="239"/>
      <c r="AW14" s="239"/>
      <c r="AX14" s="239"/>
      <c r="AY14" s="239"/>
      <c r="AZ14" s="239"/>
      <c r="BA14" s="239"/>
      <c r="BB14" s="264"/>
      <c r="BC14" s="34"/>
      <c r="BE14" s="447"/>
      <c r="BF14" s="239"/>
      <c r="BG14" s="414"/>
      <c r="BH14" s="239"/>
      <c r="BI14" s="239"/>
      <c r="BJ14" s="234"/>
      <c r="BK14" s="239"/>
      <c r="BL14" s="239"/>
      <c r="BM14" s="263"/>
      <c r="BN14" s="239"/>
      <c r="BO14" s="285"/>
      <c r="BP14" s="269"/>
      <c r="BQ14" s="137"/>
      <c r="BR14" s="152"/>
      <c r="BS14" s="239"/>
      <c r="BT14" s="264"/>
      <c r="BU14" s="263"/>
      <c r="BV14" s="239"/>
      <c r="BW14" s="239"/>
      <c r="BX14" s="239"/>
      <c r="BY14" s="239"/>
      <c r="BZ14" s="234"/>
      <c r="CA14" s="239"/>
      <c r="CB14" s="239"/>
      <c r="CC14" s="263"/>
      <c r="CD14" s="239"/>
      <c r="CE14" s="239"/>
      <c r="CF14" s="239"/>
      <c r="CG14" s="239"/>
      <c r="CH14" s="275"/>
      <c r="CI14" s="239"/>
      <c r="CJ14" s="448"/>
      <c r="CW14" s="65">
        <f t="shared" si="35"/>
        <v>12</v>
      </c>
      <c r="CX14" s="263"/>
      <c r="CY14" s="239"/>
      <c r="CZ14" s="239"/>
      <c r="DA14" s="239"/>
      <c r="DB14" s="269"/>
      <c r="DC14" s="239"/>
      <c r="DD14" s="239"/>
      <c r="DE14" s="239"/>
      <c r="DF14" s="263"/>
      <c r="DG14" s="239"/>
      <c r="DH14" s="239"/>
      <c r="DI14" s="285"/>
      <c r="DJ14" s="239"/>
      <c r="DK14" s="239"/>
      <c r="DL14" s="239"/>
      <c r="DM14" s="264"/>
      <c r="DN14" s="263"/>
      <c r="DO14" s="239"/>
      <c r="DP14" s="239"/>
      <c r="DQ14" s="239"/>
      <c r="DR14" s="239"/>
      <c r="DS14" s="234"/>
      <c r="DT14" s="239"/>
      <c r="DU14" s="239"/>
      <c r="DV14" s="263"/>
      <c r="DW14" s="239"/>
      <c r="DX14" s="239"/>
      <c r="DY14" s="239"/>
      <c r="DZ14" s="239"/>
      <c r="EA14" s="239"/>
      <c r="EB14" s="239"/>
      <c r="EC14" s="264"/>
      <c r="ED14" s="263"/>
      <c r="EE14" s="239"/>
      <c r="EF14" s="285"/>
      <c r="EG14" s="239"/>
      <c r="EH14" s="239"/>
      <c r="EI14" s="239"/>
      <c r="EJ14" s="239"/>
      <c r="EK14" s="239"/>
      <c r="EL14" s="239"/>
      <c r="EM14" s="239"/>
      <c r="EN14" s="239"/>
      <c r="EO14" s="239"/>
      <c r="EP14" s="239"/>
      <c r="EQ14" s="275"/>
      <c r="ER14" s="239"/>
      <c r="ES14" s="264"/>
    </row>
    <row r="15" spans="1:149" x14ac:dyDescent="0.25">
      <c r="A15" s="34"/>
      <c r="B15" s="440">
        <f t="shared" si="32"/>
        <v>13</v>
      </c>
      <c r="C15" s="263"/>
      <c r="D15" s="239"/>
      <c r="E15" s="239"/>
      <c r="F15" s="239"/>
      <c r="G15" s="239"/>
      <c r="H15" s="234"/>
      <c r="I15" s="239"/>
      <c r="J15" s="239"/>
      <c r="K15" s="263"/>
      <c r="L15" s="239"/>
      <c r="M15" s="239"/>
      <c r="N15" s="239"/>
      <c r="O15" s="239"/>
      <c r="P15" s="239"/>
      <c r="Q15" s="239"/>
      <c r="R15" s="264"/>
      <c r="S15" s="34"/>
      <c r="T15" s="440">
        <f t="shared" si="33"/>
        <v>13</v>
      </c>
      <c r="U15" s="263"/>
      <c r="V15" s="239"/>
      <c r="W15" s="239"/>
      <c r="X15" s="239"/>
      <c r="Y15" s="239"/>
      <c r="Z15" s="234"/>
      <c r="AA15" s="239"/>
      <c r="AB15" s="239"/>
      <c r="AC15" s="263"/>
      <c r="AD15" s="239"/>
      <c r="AE15" s="239"/>
      <c r="AF15" s="239"/>
      <c r="AG15" s="239"/>
      <c r="AH15" s="239"/>
      <c r="AI15" s="239"/>
      <c r="AJ15" s="264"/>
      <c r="AK15" s="34"/>
      <c r="AL15" s="440">
        <f t="shared" si="34"/>
        <v>13</v>
      </c>
      <c r="AM15" s="263"/>
      <c r="AN15" s="239"/>
      <c r="AO15" s="239"/>
      <c r="AP15" s="239"/>
      <c r="AQ15" s="239"/>
      <c r="AR15" s="234"/>
      <c r="AS15" s="239"/>
      <c r="AT15" s="239"/>
      <c r="AU15" s="263"/>
      <c r="AV15" s="239"/>
      <c r="AW15" s="239"/>
      <c r="AX15" s="239"/>
      <c r="AY15" s="239"/>
      <c r="AZ15" s="239"/>
      <c r="BA15" s="239"/>
      <c r="BB15" s="264"/>
      <c r="BC15" s="34"/>
      <c r="BE15" s="447"/>
      <c r="BF15" s="239"/>
      <c r="BG15" s="414"/>
      <c r="BH15" s="239"/>
      <c r="BI15" s="239"/>
      <c r="BJ15" s="234"/>
      <c r="BK15" s="239"/>
      <c r="BL15" s="239"/>
      <c r="BM15" s="263"/>
      <c r="BN15" s="239"/>
      <c r="BO15" s="285"/>
      <c r="BP15" s="466"/>
      <c r="BQ15" s="214"/>
      <c r="BR15" s="152"/>
      <c r="BS15" s="239"/>
      <c r="BT15" s="264"/>
      <c r="BU15" s="263"/>
      <c r="BV15" s="239"/>
      <c r="BW15" s="239"/>
      <c r="BX15" s="239"/>
      <c r="BY15" s="239"/>
      <c r="BZ15" s="234"/>
      <c r="CA15" s="239"/>
      <c r="CB15" s="239"/>
      <c r="CC15" s="263"/>
      <c r="CD15" s="239"/>
      <c r="CE15" s="239"/>
      <c r="CF15" s="239"/>
      <c r="CG15" s="239"/>
      <c r="CH15" s="275"/>
      <c r="CI15" s="239"/>
      <c r="CJ15" s="448"/>
      <c r="CW15" s="65">
        <f t="shared" si="35"/>
        <v>13</v>
      </c>
      <c r="CX15" s="263"/>
      <c r="CY15" s="239"/>
      <c r="CZ15" s="239"/>
      <c r="DA15" s="239"/>
      <c r="DB15" s="290"/>
      <c r="DC15" s="239"/>
      <c r="DD15" s="239"/>
      <c r="DE15" s="239"/>
      <c r="DF15" s="263"/>
      <c r="DG15" s="239"/>
      <c r="DH15" s="239"/>
      <c r="DI15" s="285"/>
      <c r="DJ15" s="239"/>
      <c r="DK15" s="239"/>
      <c r="DL15" s="239"/>
      <c r="DM15" s="264"/>
      <c r="DN15" s="263"/>
      <c r="DO15" s="239"/>
      <c r="DP15" s="239"/>
      <c r="DQ15" s="239"/>
      <c r="DR15" s="239"/>
      <c r="DS15" s="234"/>
      <c r="DT15" s="239"/>
      <c r="DU15" s="239"/>
      <c r="DV15" s="263"/>
      <c r="DW15" s="239"/>
      <c r="DX15" s="239"/>
      <c r="DY15" s="239"/>
      <c r="DZ15" s="239"/>
      <c r="EA15" s="239"/>
      <c r="EB15" s="239"/>
      <c r="EC15" s="264"/>
      <c r="ED15" s="291"/>
      <c r="EE15" s="275"/>
      <c r="EF15" s="275"/>
      <c r="EG15" s="275"/>
      <c r="EH15" s="275"/>
      <c r="EI15" s="275"/>
      <c r="EJ15" s="275"/>
      <c r="EK15" s="275"/>
      <c r="EL15" s="275"/>
      <c r="EM15" s="275"/>
      <c r="EN15" s="275"/>
      <c r="EO15" s="275"/>
      <c r="EP15" s="275"/>
      <c r="EQ15" s="275"/>
      <c r="ER15" s="239"/>
      <c r="ES15" s="264"/>
    </row>
    <row r="16" spans="1:149" x14ac:dyDescent="0.25">
      <c r="A16" s="34"/>
      <c r="B16" s="440">
        <f t="shared" si="32"/>
        <v>14</v>
      </c>
      <c r="C16" s="16"/>
      <c r="D16" s="17"/>
      <c r="E16" s="239"/>
      <c r="F16" s="239"/>
      <c r="G16" s="239"/>
      <c r="H16" s="116"/>
      <c r="I16" s="17"/>
      <c r="J16" s="17"/>
      <c r="K16" s="16"/>
      <c r="L16" s="17"/>
      <c r="M16" s="17"/>
      <c r="N16" s="239"/>
      <c r="O16" s="239"/>
      <c r="P16" s="239"/>
      <c r="Q16" s="17"/>
      <c r="R16" s="26"/>
      <c r="S16" s="34"/>
      <c r="T16" s="440">
        <f t="shared" si="33"/>
        <v>14</v>
      </c>
      <c r="U16" s="16"/>
      <c r="V16" s="17"/>
      <c r="W16" s="239"/>
      <c r="X16" s="239"/>
      <c r="Y16" s="239"/>
      <c r="Z16" s="116"/>
      <c r="AA16" s="17"/>
      <c r="AB16" s="17"/>
      <c r="AC16" s="16"/>
      <c r="AD16" s="17"/>
      <c r="AE16" s="17"/>
      <c r="AF16" s="239"/>
      <c r="AG16" s="239"/>
      <c r="AH16" s="239"/>
      <c r="AI16" s="17"/>
      <c r="AJ16" s="26"/>
      <c r="AK16" s="34"/>
      <c r="AL16" s="440">
        <f t="shared" si="34"/>
        <v>14</v>
      </c>
      <c r="AM16" s="16"/>
      <c r="AN16" s="17"/>
      <c r="AO16" s="239"/>
      <c r="AP16" s="239"/>
      <c r="AQ16" s="239"/>
      <c r="AR16" s="116"/>
      <c r="AS16" s="17"/>
      <c r="AT16" s="17"/>
      <c r="AU16" s="16"/>
      <c r="AV16" s="17"/>
      <c r="AW16" s="17"/>
      <c r="AX16" s="239"/>
      <c r="AY16" s="239"/>
      <c r="AZ16" s="239"/>
      <c r="BA16" s="17"/>
      <c r="BB16" s="26"/>
      <c r="BC16" s="34"/>
      <c r="BE16" s="452"/>
      <c r="BF16" s="17"/>
      <c r="BG16" s="414"/>
      <c r="BH16" s="239"/>
      <c r="BI16" s="239"/>
      <c r="BJ16" s="116"/>
      <c r="BK16" s="17"/>
      <c r="BL16" s="17"/>
      <c r="BM16" s="16"/>
      <c r="BN16" s="17"/>
      <c r="BO16" s="17"/>
      <c r="BP16" s="239"/>
      <c r="BQ16" s="239"/>
      <c r="BR16" s="239"/>
      <c r="BS16" s="17"/>
      <c r="BT16" s="26"/>
      <c r="BU16" s="16"/>
      <c r="BV16" s="17"/>
      <c r="BW16" s="239"/>
      <c r="BX16" s="239"/>
      <c r="BY16" s="239"/>
      <c r="BZ16" s="116"/>
      <c r="CA16" s="17"/>
      <c r="CB16" s="17"/>
      <c r="CC16" s="16"/>
      <c r="CD16" s="17"/>
      <c r="CE16" s="17"/>
      <c r="CF16" s="239"/>
      <c r="CG16" s="239"/>
      <c r="CH16" s="275"/>
      <c r="CI16" s="17"/>
      <c r="CJ16" s="450"/>
      <c r="CW16" s="65">
        <f t="shared" si="35"/>
        <v>14</v>
      </c>
      <c r="CX16" s="16"/>
      <c r="CY16" s="17"/>
      <c r="CZ16" s="239"/>
      <c r="DA16" s="239"/>
      <c r="DB16" s="285"/>
      <c r="DC16" s="17"/>
      <c r="DD16" s="17"/>
      <c r="DE16" s="17"/>
      <c r="DF16" s="16"/>
      <c r="DG16" s="17"/>
      <c r="DH16" s="17"/>
      <c r="DI16" s="285"/>
      <c r="DJ16" s="239"/>
      <c r="DK16" s="239"/>
      <c r="DL16" s="17"/>
      <c r="DM16" s="26"/>
      <c r="DN16" s="16"/>
      <c r="DO16" s="17"/>
      <c r="DP16" s="239"/>
      <c r="DQ16" s="239"/>
      <c r="DR16" s="239"/>
      <c r="DS16" s="116"/>
      <c r="DT16" s="17"/>
      <c r="DU16" s="17"/>
      <c r="DV16" s="16"/>
      <c r="DW16" s="17"/>
      <c r="DX16" s="17"/>
      <c r="DY16" s="239"/>
      <c r="DZ16" s="239"/>
      <c r="EA16" s="239"/>
      <c r="EB16" s="17"/>
      <c r="EC16" s="26"/>
      <c r="ED16" s="16"/>
      <c r="EE16" s="17"/>
      <c r="EF16" s="239"/>
      <c r="EG16" s="239"/>
      <c r="EH16" s="239"/>
      <c r="EI16" s="17"/>
      <c r="EJ16" s="17"/>
      <c r="EK16" s="17"/>
      <c r="EL16" s="17"/>
      <c r="EM16" s="17"/>
      <c r="EN16" s="17"/>
      <c r="EO16" s="239"/>
      <c r="EP16" s="239"/>
      <c r="EQ16" s="239"/>
      <c r="ER16" s="17"/>
      <c r="ES16" s="26"/>
    </row>
    <row r="17" spans="1:149" ht="15.75" thickBot="1" x14ac:dyDescent="0.3">
      <c r="A17" s="34"/>
      <c r="B17" s="440">
        <f t="shared" si="32"/>
        <v>15</v>
      </c>
      <c r="C17" s="32"/>
      <c r="D17" s="22"/>
      <c r="E17" s="22"/>
      <c r="F17" s="22"/>
      <c r="G17" s="22"/>
      <c r="H17" s="162"/>
      <c r="I17" s="119"/>
      <c r="J17" s="119"/>
      <c r="K17" s="32"/>
      <c r="L17" s="22"/>
      <c r="M17" s="22"/>
      <c r="N17" s="22"/>
      <c r="O17" s="22"/>
      <c r="P17" s="22"/>
      <c r="Q17" s="22"/>
      <c r="R17" s="33"/>
      <c r="S17" s="34"/>
      <c r="T17" s="440">
        <f t="shared" si="33"/>
        <v>15</v>
      </c>
      <c r="U17" s="32"/>
      <c r="V17" s="22"/>
      <c r="W17" s="22"/>
      <c r="X17" s="22"/>
      <c r="Y17" s="22"/>
      <c r="Z17" s="162"/>
      <c r="AA17" s="119"/>
      <c r="AB17" s="119"/>
      <c r="AC17" s="32"/>
      <c r="AD17" s="22"/>
      <c r="AE17" s="22"/>
      <c r="AF17" s="22"/>
      <c r="AG17" s="22"/>
      <c r="AH17" s="22"/>
      <c r="AI17" s="22"/>
      <c r="AJ17" s="33"/>
      <c r="AK17" s="34"/>
      <c r="AL17" s="440">
        <f t="shared" si="34"/>
        <v>15</v>
      </c>
      <c r="AM17" s="32"/>
      <c r="AN17" s="22"/>
      <c r="AO17" s="22"/>
      <c r="AP17" s="22"/>
      <c r="AQ17" s="22"/>
      <c r="AR17" s="162"/>
      <c r="AS17" s="119"/>
      <c r="AT17" s="119"/>
      <c r="AU17" s="32"/>
      <c r="AV17" s="22"/>
      <c r="AW17" s="22"/>
      <c r="AX17" s="22"/>
      <c r="AY17" s="22"/>
      <c r="AZ17" s="22"/>
      <c r="BA17" s="22"/>
      <c r="BB17" s="33"/>
      <c r="BC17" s="34"/>
      <c r="BE17" s="452"/>
      <c r="BF17" s="17"/>
      <c r="BG17" s="416"/>
      <c r="BH17" s="22"/>
      <c r="BI17" s="22"/>
      <c r="BJ17" s="162"/>
      <c r="BK17" s="119"/>
      <c r="BL17" s="119"/>
      <c r="BM17" s="32"/>
      <c r="BN17" s="22"/>
      <c r="BO17" s="22"/>
      <c r="BP17" s="22"/>
      <c r="BQ17" s="22"/>
      <c r="BR17" s="22"/>
      <c r="BS17" s="22"/>
      <c r="BT17" s="33"/>
      <c r="BU17" s="32"/>
      <c r="BV17" s="22"/>
      <c r="BW17" s="22"/>
      <c r="BX17" s="22"/>
      <c r="BY17" s="22"/>
      <c r="BZ17" s="162"/>
      <c r="CA17" s="119"/>
      <c r="CB17" s="119"/>
      <c r="CC17" s="32"/>
      <c r="CD17" s="22"/>
      <c r="CE17" s="22"/>
      <c r="CF17" s="22"/>
      <c r="CG17" s="22"/>
      <c r="CH17" s="464"/>
      <c r="CI17" s="454"/>
      <c r="CJ17" s="456"/>
      <c r="CW17" s="65">
        <f t="shared" si="35"/>
        <v>15</v>
      </c>
      <c r="CX17" s="32"/>
      <c r="CY17" s="22"/>
      <c r="CZ17" s="22"/>
      <c r="DA17" s="22"/>
      <c r="DB17" s="162"/>
      <c r="DC17" s="22"/>
      <c r="DD17" s="22"/>
      <c r="DE17" s="22"/>
      <c r="DF17" s="32"/>
      <c r="DG17" s="22"/>
      <c r="DH17" s="22"/>
      <c r="DI17" s="162"/>
      <c r="DJ17" s="22"/>
      <c r="DK17" s="22"/>
      <c r="DL17" s="22"/>
      <c r="DM17" s="33"/>
      <c r="DN17" s="32"/>
      <c r="DO17" s="22"/>
      <c r="DP17" s="22"/>
      <c r="DQ17" s="22"/>
      <c r="DR17" s="22"/>
      <c r="DS17" s="162"/>
      <c r="DT17" s="119"/>
      <c r="DU17" s="119"/>
      <c r="DV17" s="32"/>
      <c r="DW17" s="22"/>
      <c r="DX17" s="22"/>
      <c r="DY17" s="22"/>
      <c r="DZ17" s="22"/>
      <c r="EA17" s="22"/>
      <c r="EB17" s="22"/>
      <c r="EC17" s="33"/>
      <c r="ED17" s="3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33"/>
    </row>
    <row r="18" spans="1:149" x14ac:dyDescent="0.2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E18" s="443" t="s">
        <v>244</v>
      </c>
      <c r="BF18" s="444"/>
      <c r="BG18" s="457"/>
      <c r="BH18" s="261"/>
      <c r="BI18" s="261"/>
      <c r="BJ18" s="261"/>
      <c r="BK18" s="261"/>
      <c r="BL18" s="262"/>
      <c r="BM18" s="302"/>
      <c r="BN18" s="302"/>
      <c r="BO18" s="283"/>
      <c r="BP18" s="261"/>
      <c r="BQ18" s="261"/>
      <c r="BR18" s="261"/>
      <c r="BS18" s="261"/>
      <c r="BT18" s="262"/>
      <c r="BU18" s="260"/>
      <c r="BV18" s="261"/>
      <c r="BW18" s="261"/>
      <c r="BX18" s="261"/>
      <c r="BY18" s="261"/>
      <c r="BZ18" s="261"/>
      <c r="CA18" s="261"/>
      <c r="CB18" s="262"/>
      <c r="CC18" s="302"/>
      <c r="CD18" s="302"/>
      <c r="CE18" s="283"/>
      <c r="CF18" s="261"/>
      <c r="CG18" s="261"/>
      <c r="CH18" s="275"/>
      <c r="CI18" s="239"/>
      <c r="CJ18" s="448"/>
    </row>
    <row r="19" spans="1:149" x14ac:dyDescent="0.2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E19" s="447"/>
      <c r="BF19" s="239" t="s">
        <v>248</v>
      </c>
      <c r="BG19" s="414"/>
      <c r="BH19" s="239"/>
      <c r="BI19" s="239"/>
      <c r="BJ19" s="239"/>
      <c r="BK19" s="239"/>
      <c r="BL19" s="264"/>
      <c r="BM19" s="239"/>
      <c r="BN19" s="239"/>
      <c r="BO19" s="234"/>
      <c r="BP19" s="239"/>
      <c r="BQ19" s="239"/>
      <c r="BR19" s="239"/>
      <c r="BS19" s="239"/>
      <c r="BT19" s="264"/>
      <c r="BU19" s="263"/>
      <c r="BV19" s="239"/>
      <c r="BW19" s="239"/>
      <c r="BX19" s="239"/>
      <c r="BY19" s="239"/>
      <c r="BZ19" s="239"/>
      <c r="CA19" s="239"/>
      <c r="CB19" s="264"/>
      <c r="CC19" s="239"/>
      <c r="CD19" s="239"/>
      <c r="CE19" s="234"/>
      <c r="CF19" s="239"/>
      <c r="CG19" s="239"/>
      <c r="CH19" s="275"/>
      <c r="CI19" s="239"/>
      <c r="CJ19" s="448"/>
    </row>
    <row r="20" spans="1:149" x14ac:dyDescent="0.25">
      <c r="A20" s="34"/>
      <c r="B20" s="481"/>
      <c r="C20" s="440">
        <v>0</v>
      </c>
      <c r="D20" s="440">
        <f t="shared" ref="D20" si="36">C20+1</f>
        <v>1</v>
      </c>
      <c r="E20" s="440">
        <f t="shared" ref="E20" si="37">D20+1</f>
        <v>2</v>
      </c>
      <c r="F20" s="440">
        <f t="shared" ref="F20" si="38">E20+1</f>
        <v>3</v>
      </c>
      <c r="G20" s="440">
        <f t="shared" ref="G20" si="39">F20+1</f>
        <v>4</v>
      </c>
      <c r="H20" s="440">
        <f t="shared" ref="H20" si="40">G20+1</f>
        <v>5</v>
      </c>
      <c r="I20" s="440">
        <f t="shared" ref="I20" si="41">H20+1</f>
        <v>6</v>
      </c>
      <c r="J20" s="440">
        <f t="shared" ref="J20" si="42">I20+1</f>
        <v>7</v>
      </c>
      <c r="K20" s="440">
        <f t="shared" ref="K20" si="43">J20+1</f>
        <v>8</v>
      </c>
      <c r="L20" s="440">
        <f t="shared" ref="L20" si="44">K20+1</f>
        <v>9</v>
      </c>
      <c r="M20" s="440">
        <f t="shared" ref="M20" si="45">L20+1</f>
        <v>10</v>
      </c>
      <c r="N20" s="440">
        <f t="shared" ref="N20" si="46">M20+1</f>
        <v>11</v>
      </c>
      <c r="O20" s="440">
        <f t="shared" ref="O20" si="47">N20+1</f>
        <v>12</v>
      </c>
      <c r="P20" s="440">
        <f t="shared" ref="P20" si="48">O20+1</f>
        <v>13</v>
      </c>
      <c r="Q20" s="440">
        <f t="shared" ref="Q20" si="49">P20+1</f>
        <v>14</v>
      </c>
      <c r="R20" s="440">
        <f t="shared" ref="R20" si="50">Q20+1</f>
        <v>15</v>
      </c>
      <c r="S20" s="34"/>
      <c r="T20" s="481"/>
      <c r="U20" s="440">
        <v>0</v>
      </c>
      <c r="V20" s="440">
        <f t="shared" ref="V20" si="51">U20+1</f>
        <v>1</v>
      </c>
      <c r="W20" s="440">
        <f t="shared" ref="W20" si="52">V20+1</f>
        <v>2</v>
      </c>
      <c r="X20" s="440">
        <f t="shared" ref="X20" si="53">W20+1</f>
        <v>3</v>
      </c>
      <c r="Y20" s="440">
        <f t="shared" ref="Y20" si="54">X20+1</f>
        <v>4</v>
      </c>
      <c r="Z20" s="440">
        <f t="shared" ref="Z20" si="55">Y20+1</f>
        <v>5</v>
      </c>
      <c r="AA20" s="440">
        <f t="shared" ref="AA20" si="56">Z20+1</f>
        <v>6</v>
      </c>
      <c r="AB20" s="440">
        <f t="shared" ref="AB20" si="57">AA20+1</f>
        <v>7</v>
      </c>
      <c r="AC20" s="440">
        <f t="shared" ref="AC20" si="58">AB20+1</f>
        <v>8</v>
      </c>
      <c r="AD20" s="440">
        <f t="shared" ref="AD20" si="59">AC20+1</f>
        <v>9</v>
      </c>
      <c r="AE20" s="440">
        <f t="shared" ref="AE20" si="60">AD20+1</f>
        <v>10</v>
      </c>
      <c r="AF20" s="440">
        <f t="shared" ref="AF20" si="61">AE20+1</f>
        <v>11</v>
      </c>
      <c r="AG20" s="440">
        <f t="shared" ref="AG20" si="62">AF20+1</f>
        <v>12</v>
      </c>
      <c r="AH20" s="440">
        <f t="shared" ref="AH20" si="63">AG20+1</f>
        <v>13</v>
      </c>
      <c r="AI20" s="440">
        <f t="shared" ref="AI20" si="64">AH20+1</f>
        <v>14</v>
      </c>
      <c r="AJ20" s="440">
        <f t="shared" ref="AJ20" si="65">AI20+1</f>
        <v>15</v>
      </c>
      <c r="AK20" s="34"/>
      <c r="AL20" s="481"/>
      <c r="AM20" s="440">
        <v>0</v>
      </c>
      <c r="AN20" s="440">
        <f t="shared" ref="AN20" si="66">AM20+1</f>
        <v>1</v>
      </c>
      <c r="AO20" s="440">
        <f t="shared" ref="AO20" si="67">AN20+1</f>
        <v>2</v>
      </c>
      <c r="AP20" s="440">
        <f t="shared" ref="AP20" si="68">AO20+1</f>
        <v>3</v>
      </c>
      <c r="AQ20" s="440">
        <f t="shared" ref="AQ20" si="69">AP20+1</f>
        <v>4</v>
      </c>
      <c r="AR20" s="440">
        <f t="shared" ref="AR20" si="70">AQ20+1</f>
        <v>5</v>
      </c>
      <c r="AS20" s="440">
        <f t="shared" ref="AS20" si="71">AR20+1</f>
        <v>6</v>
      </c>
      <c r="AT20" s="440">
        <f t="shared" ref="AT20" si="72">AS20+1</f>
        <v>7</v>
      </c>
      <c r="AU20" s="440">
        <f t="shared" ref="AU20" si="73">AT20+1</f>
        <v>8</v>
      </c>
      <c r="AV20" s="440">
        <f t="shared" ref="AV20" si="74">AU20+1</f>
        <v>9</v>
      </c>
      <c r="AW20" s="440">
        <f t="shared" ref="AW20" si="75">AV20+1</f>
        <v>10</v>
      </c>
      <c r="AX20" s="440">
        <f t="shared" ref="AX20" si="76">AW20+1</f>
        <v>11</v>
      </c>
      <c r="AY20" s="440">
        <f t="shared" ref="AY20" si="77">AX20+1</f>
        <v>12</v>
      </c>
      <c r="AZ20" s="440">
        <f t="shared" ref="AZ20" si="78">AY20+1</f>
        <v>13</v>
      </c>
      <c r="BA20" s="440">
        <f t="shared" ref="BA20" si="79">AZ20+1</f>
        <v>14</v>
      </c>
      <c r="BB20" s="440">
        <f t="shared" ref="BB20" si="80">BA20+1</f>
        <v>15</v>
      </c>
      <c r="BC20" s="34"/>
      <c r="BE20" s="447"/>
      <c r="BF20" s="239"/>
      <c r="BG20" s="414"/>
      <c r="BH20" s="239"/>
      <c r="BI20" s="239"/>
      <c r="BJ20" s="239"/>
      <c r="BK20" s="239"/>
      <c r="BL20" s="264"/>
      <c r="BM20" s="239"/>
      <c r="BN20" s="239"/>
      <c r="BO20" s="234"/>
      <c r="BP20" s="239"/>
      <c r="BQ20" s="239"/>
      <c r="BR20" s="239"/>
      <c r="BS20" s="239"/>
      <c r="BT20" s="264"/>
      <c r="BU20" s="263"/>
      <c r="BV20" s="239"/>
      <c r="BW20" s="285"/>
      <c r="BX20" s="290"/>
      <c r="BY20" s="466"/>
      <c r="BZ20" s="152"/>
      <c r="CA20" s="239"/>
      <c r="CB20" s="264"/>
      <c r="CC20" s="239"/>
      <c r="CD20" s="239"/>
      <c r="CE20" s="234"/>
      <c r="CF20" s="239"/>
      <c r="CG20" s="239"/>
      <c r="CH20" s="275"/>
      <c r="CI20" s="239"/>
      <c r="CJ20" s="448"/>
    </row>
    <row r="21" spans="1:149" x14ac:dyDescent="0.25">
      <c r="A21" s="34"/>
      <c r="B21" s="440">
        <v>0</v>
      </c>
      <c r="C21" s="260"/>
      <c r="D21" s="261"/>
      <c r="E21" s="261"/>
      <c r="F21" s="261"/>
      <c r="G21" s="261"/>
      <c r="H21" s="261"/>
      <c r="I21" s="261"/>
      <c r="J21" s="262"/>
      <c r="K21" s="302"/>
      <c r="L21" s="302"/>
      <c r="M21" s="283"/>
      <c r="N21" s="261"/>
      <c r="O21" s="261"/>
      <c r="P21" s="261"/>
      <c r="Q21" s="261"/>
      <c r="R21" s="262"/>
      <c r="S21" s="34"/>
      <c r="T21" s="440">
        <v>0</v>
      </c>
      <c r="U21" s="260"/>
      <c r="V21" s="261"/>
      <c r="W21" s="261"/>
      <c r="X21" s="261"/>
      <c r="Y21" s="261"/>
      <c r="Z21" s="261"/>
      <c r="AA21" s="261"/>
      <c r="AB21" s="262"/>
      <c r="AC21" s="302"/>
      <c r="AD21" s="302"/>
      <c r="AE21" s="283"/>
      <c r="AF21" s="261"/>
      <c r="AG21" s="261"/>
      <c r="AH21" s="261"/>
      <c r="AI21" s="261"/>
      <c r="AJ21" s="262"/>
      <c r="AK21" s="34"/>
      <c r="AL21" s="440">
        <v>0</v>
      </c>
      <c r="AM21" s="260"/>
      <c r="AN21" s="261"/>
      <c r="AO21" s="261"/>
      <c r="AP21" s="261"/>
      <c r="AQ21" s="261"/>
      <c r="AR21" s="261"/>
      <c r="AS21" s="261"/>
      <c r="AT21" s="262"/>
      <c r="AU21" s="302"/>
      <c r="AV21" s="302"/>
      <c r="AW21" s="283"/>
      <c r="AX21" s="261"/>
      <c r="AY21" s="261"/>
      <c r="AZ21" s="261"/>
      <c r="BA21" s="261"/>
      <c r="BB21" s="262"/>
      <c r="BC21" s="34"/>
      <c r="BE21" s="447"/>
      <c r="BF21" s="239"/>
      <c r="BG21" s="414"/>
      <c r="BH21" s="239"/>
      <c r="BI21" s="239"/>
      <c r="BJ21" s="239"/>
      <c r="BK21" s="239"/>
      <c r="BL21" s="264"/>
      <c r="BM21" s="239"/>
      <c r="BN21" s="239"/>
      <c r="BO21" s="234"/>
      <c r="BP21" s="239"/>
      <c r="BQ21" s="239"/>
      <c r="BR21" s="239"/>
      <c r="BS21" s="239"/>
      <c r="BT21" s="264"/>
      <c r="BU21" s="263"/>
      <c r="BV21" s="239"/>
      <c r="BW21" s="285"/>
      <c r="BX21" s="268"/>
      <c r="BY21" s="269"/>
      <c r="BZ21" s="152"/>
      <c r="CA21" s="239"/>
      <c r="CB21" s="264"/>
      <c r="CC21" s="239"/>
      <c r="CD21" s="239"/>
      <c r="CE21" s="234"/>
      <c r="CF21" s="239"/>
      <c r="CG21" s="239"/>
      <c r="CH21" s="275"/>
      <c r="CI21" s="239"/>
      <c r="CJ21" s="448"/>
    </row>
    <row r="22" spans="1:149" x14ac:dyDescent="0.25">
      <c r="A22" s="34"/>
      <c r="B22" s="440">
        <f>B21+1</f>
        <v>1</v>
      </c>
      <c r="C22" s="263"/>
      <c r="D22" s="239"/>
      <c r="E22" s="239"/>
      <c r="F22" s="239"/>
      <c r="G22" s="239"/>
      <c r="H22" s="239"/>
      <c r="I22" s="239"/>
      <c r="J22" s="264"/>
      <c r="K22" s="239"/>
      <c r="L22" s="239"/>
      <c r="M22" s="234"/>
      <c r="N22" s="239"/>
      <c r="O22" s="239"/>
      <c r="P22" s="239"/>
      <c r="Q22" s="239"/>
      <c r="R22" s="264"/>
      <c r="S22" s="34"/>
      <c r="T22" s="440">
        <f>T21+1</f>
        <v>1</v>
      </c>
      <c r="U22" s="263"/>
      <c r="V22" s="239"/>
      <c r="W22" s="239"/>
      <c r="X22" s="239"/>
      <c r="Y22" s="239"/>
      <c r="Z22" s="239"/>
      <c r="AA22" s="239"/>
      <c r="AB22" s="264"/>
      <c r="AC22" s="239"/>
      <c r="AD22" s="239"/>
      <c r="AE22" s="234"/>
      <c r="AF22" s="239"/>
      <c r="AG22" s="239"/>
      <c r="AH22" s="239"/>
      <c r="AI22" s="239"/>
      <c r="AJ22" s="264"/>
      <c r="AK22" s="34"/>
      <c r="AL22" s="440">
        <f>AL21+1</f>
        <v>1</v>
      </c>
      <c r="AM22" s="263"/>
      <c r="AN22" s="239"/>
      <c r="AO22" s="239"/>
      <c r="AP22" s="239"/>
      <c r="AQ22" s="239"/>
      <c r="AR22" s="239"/>
      <c r="AS22" s="239"/>
      <c r="AT22" s="264"/>
      <c r="AU22" s="239"/>
      <c r="AV22" s="239"/>
      <c r="AW22" s="234"/>
      <c r="AX22" s="239"/>
      <c r="AY22" s="239"/>
      <c r="AZ22" s="239"/>
      <c r="BA22" s="239"/>
      <c r="BB22" s="264"/>
      <c r="BC22" s="34"/>
      <c r="BE22" s="447"/>
      <c r="BF22" s="239"/>
      <c r="BG22" s="414"/>
      <c r="BH22" s="239"/>
      <c r="BI22" s="239"/>
      <c r="BJ22" s="17"/>
      <c r="BK22" s="17"/>
      <c r="BL22" s="26"/>
      <c r="BM22" s="17"/>
      <c r="BN22" s="17"/>
      <c r="BO22" s="116"/>
      <c r="BP22" s="239"/>
      <c r="BQ22" s="239"/>
      <c r="BR22" s="239"/>
      <c r="BS22" s="239"/>
      <c r="BT22" s="264"/>
      <c r="BU22" s="263"/>
      <c r="BV22" s="239"/>
      <c r="BW22" s="285"/>
      <c r="BX22" s="269"/>
      <c r="BY22" s="137"/>
      <c r="BZ22" s="152"/>
      <c r="CA22" s="17"/>
      <c r="CB22" s="26"/>
      <c r="CC22" s="17"/>
      <c r="CD22" s="17"/>
      <c r="CE22" s="116"/>
      <c r="CF22" s="239"/>
      <c r="CG22" s="239"/>
      <c r="CH22" s="275"/>
      <c r="CI22" s="239"/>
      <c r="CJ22" s="448"/>
    </row>
    <row r="23" spans="1:149" x14ac:dyDescent="0.25">
      <c r="A23" s="34"/>
      <c r="B23" s="440">
        <f t="shared" ref="B23:B36" si="81">B22+1</f>
        <v>2</v>
      </c>
      <c r="C23" s="263"/>
      <c r="D23" s="239"/>
      <c r="E23" s="239"/>
      <c r="F23" s="239"/>
      <c r="G23" s="239"/>
      <c r="H23" s="239"/>
      <c r="I23" s="239"/>
      <c r="J23" s="264"/>
      <c r="K23" s="239"/>
      <c r="L23" s="239"/>
      <c r="M23" s="234"/>
      <c r="N23" s="239"/>
      <c r="O23" s="239"/>
      <c r="P23" s="239"/>
      <c r="Q23" s="239"/>
      <c r="R23" s="264"/>
      <c r="S23" s="34"/>
      <c r="T23" s="440">
        <f t="shared" ref="T23:T36" si="82">T22+1</f>
        <v>2</v>
      </c>
      <c r="U23" s="263"/>
      <c r="V23" s="239"/>
      <c r="W23" s="239"/>
      <c r="X23" s="239"/>
      <c r="Y23" s="239"/>
      <c r="Z23" s="239"/>
      <c r="AA23" s="239"/>
      <c r="AB23" s="264"/>
      <c r="AC23" s="239"/>
      <c r="AD23" s="239"/>
      <c r="AE23" s="234"/>
      <c r="AF23" s="239"/>
      <c r="AG23" s="239"/>
      <c r="AH23" s="239"/>
      <c r="AI23" s="239"/>
      <c r="AJ23" s="264"/>
      <c r="AK23" s="34"/>
      <c r="AL23" s="440">
        <f t="shared" ref="AL23:AL36" si="83">AL22+1</f>
        <v>2</v>
      </c>
      <c r="AM23" s="263"/>
      <c r="AN23" s="239"/>
      <c r="AO23" s="239"/>
      <c r="AP23" s="239"/>
      <c r="AQ23" s="239"/>
      <c r="AR23" s="239"/>
      <c r="AS23" s="239"/>
      <c r="AT23" s="264"/>
      <c r="AU23" s="239"/>
      <c r="AV23" s="239"/>
      <c r="AW23" s="234"/>
      <c r="AX23" s="239"/>
      <c r="AY23" s="239"/>
      <c r="AZ23" s="239"/>
      <c r="BA23" s="239"/>
      <c r="BB23" s="264"/>
      <c r="BC23" s="34"/>
      <c r="BE23" s="447"/>
      <c r="BF23" s="239"/>
      <c r="BG23" s="414"/>
      <c r="BH23" s="234"/>
      <c r="BI23" s="234"/>
      <c r="BJ23" s="157"/>
      <c r="BK23" s="116"/>
      <c r="BL23" s="324"/>
      <c r="BM23" s="116"/>
      <c r="BN23" s="116"/>
      <c r="BO23" s="157"/>
      <c r="BP23" s="239"/>
      <c r="BQ23" s="239"/>
      <c r="BR23" s="239"/>
      <c r="BS23" s="239"/>
      <c r="BT23" s="264"/>
      <c r="BU23" s="277"/>
      <c r="BV23" s="234"/>
      <c r="BW23" s="285"/>
      <c r="BX23" s="466"/>
      <c r="BY23" s="214"/>
      <c r="BZ23" s="152"/>
      <c r="CA23" s="116"/>
      <c r="CB23" s="324"/>
      <c r="CC23" s="116"/>
      <c r="CD23" s="116"/>
      <c r="CE23" s="157"/>
      <c r="CF23" s="239"/>
      <c r="CG23" s="239"/>
      <c r="CH23" s="275"/>
      <c r="CI23" s="239"/>
      <c r="CJ23" s="448"/>
    </row>
    <row r="24" spans="1:149" x14ac:dyDescent="0.25">
      <c r="A24" s="34"/>
      <c r="B24" s="440">
        <f t="shared" si="81"/>
        <v>3</v>
      </c>
      <c r="C24" s="263"/>
      <c r="D24" s="239"/>
      <c r="E24" s="239"/>
      <c r="F24" s="239"/>
      <c r="G24" s="239"/>
      <c r="H24" s="239"/>
      <c r="I24" s="239"/>
      <c r="J24" s="264"/>
      <c r="K24" s="239"/>
      <c r="L24" s="239"/>
      <c r="M24" s="234"/>
      <c r="N24" s="239"/>
      <c r="O24" s="239"/>
      <c r="P24" s="239"/>
      <c r="Q24" s="239"/>
      <c r="R24" s="264"/>
      <c r="S24" s="34"/>
      <c r="T24" s="440">
        <f t="shared" si="82"/>
        <v>3</v>
      </c>
      <c r="U24" s="263"/>
      <c r="V24" s="239"/>
      <c r="W24" s="239"/>
      <c r="X24" s="239"/>
      <c r="Y24" s="239"/>
      <c r="Z24" s="239"/>
      <c r="AA24" s="239"/>
      <c r="AB24" s="264"/>
      <c r="AC24" s="239"/>
      <c r="AD24" s="239"/>
      <c r="AE24" s="234"/>
      <c r="AF24" s="239"/>
      <c r="AG24" s="239"/>
      <c r="AH24" s="239"/>
      <c r="AI24" s="239"/>
      <c r="AJ24" s="264"/>
      <c r="AK24" s="34"/>
      <c r="AL24" s="440">
        <f t="shared" si="83"/>
        <v>3</v>
      </c>
      <c r="AM24" s="263"/>
      <c r="AN24" s="239"/>
      <c r="AO24" s="239"/>
      <c r="AP24" s="239"/>
      <c r="AQ24" s="239"/>
      <c r="AR24" s="239"/>
      <c r="AS24" s="239"/>
      <c r="AT24" s="264"/>
      <c r="AU24" s="239"/>
      <c r="AV24" s="239"/>
      <c r="AW24" s="234"/>
      <c r="AX24" s="239"/>
      <c r="AY24" s="239"/>
      <c r="AZ24" s="239"/>
      <c r="BA24" s="239"/>
      <c r="BB24" s="264"/>
      <c r="BC24" s="34"/>
      <c r="BE24" s="447"/>
      <c r="BF24" s="239"/>
      <c r="BG24" s="414"/>
      <c r="BH24" s="239"/>
      <c r="BI24" s="239"/>
      <c r="BJ24" s="116"/>
      <c r="BK24" s="17"/>
      <c r="BL24" s="26"/>
      <c r="BM24" s="17"/>
      <c r="BN24" s="17"/>
      <c r="BO24" s="116"/>
      <c r="BP24" s="239"/>
      <c r="BQ24" s="239"/>
      <c r="BR24" s="239"/>
      <c r="BS24" s="239"/>
      <c r="BT24" s="264"/>
      <c r="BU24" s="326"/>
      <c r="BV24" s="239"/>
      <c r="BW24" s="239"/>
      <c r="BX24" s="239"/>
      <c r="BY24" s="239"/>
      <c r="BZ24" s="116"/>
      <c r="CA24" s="17"/>
      <c r="CB24" s="26"/>
      <c r="CC24" s="17"/>
      <c r="CD24" s="17"/>
      <c r="CE24" s="116"/>
      <c r="CF24" s="239"/>
      <c r="CG24" s="239"/>
      <c r="CH24" s="275"/>
      <c r="CI24" s="239"/>
      <c r="CJ24" s="448"/>
    </row>
    <row r="25" spans="1:149" x14ac:dyDescent="0.25">
      <c r="A25" s="34"/>
      <c r="B25" s="440">
        <f t="shared" si="81"/>
        <v>4</v>
      </c>
      <c r="C25" s="263"/>
      <c r="D25" s="239"/>
      <c r="E25" s="239"/>
      <c r="F25" s="239"/>
      <c r="G25" s="239"/>
      <c r="H25" s="17"/>
      <c r="I25" s="17"/>
      <c r="J25" s="26"/>
      <c r="K25" s="17"/>
      <c r="L25" s="17"/>
      <c r="M25" s="116"/>
      <c r="N25" s="239"/>
      <c r="O25" s="239"/>
      <c r="P25" s="239"/>
      <c r="Q25" s="239"/>
      <c r="R25" s="264"/>
      <c r="S25" s="34"/>
      <c r="T25" s="440">
        <f t="shared" si="82"/>
        <v>4</v>
      </c>
      <c r="U25" s="263"/>
      <c r="V25" s="239"/>
      <c r="W25" s="239"/>
      <c r="X25" s="239"/>
      <c r="Y25" s="239"/>
      <c r="Z25" s="17"/>
      <c r="AA25" s="17"/>
      <c r="AB25" s="26"/>
      <c r="AC25" s="17"/>
      <c r="AD25" s="17"/>
      <c r="AE25" s="116"/>
      <c r="AF25" s="239"/>
      <c r="AG25" s="239"/>
      <c r="AH25" s="239"/>
      <c r="AI25" s="239"/>
      <c r="AJ25" s="264"/>
      <c r="AK25" s="34"/>
      <c r="AL25" s="440">
        <f t="shared" si="83"/>
        <v>4</v>
      </c>
      <c r="AM25" s="263"/>
      <c r="AN25" s="239"/>
      <c r="AO25" s="239"/>
      <c r="AP25" s="239"/>
      <c r="AQ25" s="239"/>
      <c r="AR25" s="17"/>
      <c r="AS25" s="17"/>
      <c r="AT25" s="26"/>
      <c r="AU25" s="17"/>
      <c r="AV25" s="17"/>
      <c r="AW25" s="116"/>
      <c r="AX25" s="239"/>
      <c r="AY25" s="239"/>
      <c r="AZ25" s="239"/>
      <c r="BA25" s="239"/>
      <c r="BB25" s="264"/>
      <c r="BC25" s="34"/>
      <c r="BE25" s="452"/>
      <c r="BF25" s="17"/>
      <c r="BG25" s="416"/>
      <c r="BH25" s="22"/>
      <c r="BI25" s="22"/>
      <c r="BJ25" s="119"/>
      <c r="BK25" s="22"/>
      <c r="BL25" s="33"/>
      <c r="BM25" s="17"/>
      <c r="BN25" s="17"/>
      <c r="BO25" s="116"/>
      <c r="BP25" s="17"/>
      <c r="BQ25" s="17"/>
      <c r="BR25" s="17"/>
      <c r="BS25" s="17"/>
      <c r="BT25" s="26"/>
      <c r="BU25" s="121"/>
      <c r="BV25" s="22"/>
      <c r="BW25" s="22"/>
      <c r="BX25" s="22"/>
      <c r="BY25" s="22"/>
      <c r="BZ25" s="119"/>
      <c r="CA25" s="22"/>
      <c r="CB25" s="33"/>
      <c r="CC25" s="17"/>
      <c r="CD25" s="17"/>
      <c r="CE25" s="116"/>
      <c r="CF25" s="17"/>
      <c r="CG25" s="17"/>
      <c r="CH25" s="123"/>
      <c r="CI25" s="17"/>
      <c r="CJ25" s="450"/>
    </row>
    <row r="26" spans="1:149" x14ac:dyDescent="0.25">
      <c r="A26" s="34"/>
      <c r="B26" s="440">
        <f t="shared" si="81"/>
        <v>5</v>
      </c>
      <c r="C26" s="277"/>
      <c r="D26" s="234"/>
      <c r="E26" s="234"/>
      <c r="F26" s="234"/>
      <c r="G26" s="234"/>
      <c r="H26" s="157"/>
      <c r="I26" s="116"/>
      <c r="J26" s="324"/>
      <c r="K26" s="116"/>
      <c r="L26" s="116"/>
      <c r="M26" s="157"/>
      <c r="N26" s="239"/>
      <c r="O26" s="239"/>
      <c r="P26" s="239"/>
      <c r="Q26" s="239"/>
      <c r="R26" s="264"/>
      <c r="S26" s="34"/>
      <c r="T26" s="440">
        <f t="shared" si="82"/>
        <v>5</v>
      </c>
      <c r="U26" s="277"/>
      <c r="V26" s="234"/>
      <c r="W26" s="234"/>
      <c r="X26" s="234"/>
      <c r="Y26" s="234"/>
      <c r="Z26" s="157"/>
      <c r="AA26" s="116"/>
      <c r="AB26" s="324"/>
      <c r="AC26" s="116"/>
      <c r="AD26" s="116"/>
      <c r="AE26" s="157"/>
      <c r="AF26" s="239"/>
      <c r="AG26" s="239"/>
      <c r="AH26" s="239"/>
      <c r="AI26" s="239"/>
      <c r="AJ26" s="264"/>
      <c r="AK26" s="34"/>
      <c r="AL26" s="440">
        <f t="shared" si="83"/>
        <v>5</v>
      </c>
      <c r="AM26" s="277"/>
      <c r="AN26" s="234"/>
      <c r="AO26" s="234"/>
      <c r="AP26" s="234"/>
      <c r="AQ26" s="234"/>
      <c r="AR26" s="157"/>
      <c r="AS26" s="116"/>
      <c r="AT26" s="324"/>
      <c r="AU26" s="116"/>
      <c r="AV26" s="116"/>
      <c r="AW26" s="157"/>
      <c r="AX26" s="239"/>
      <c r="AY26" s="239"/>
      <c r="AZ26" s="239"/>
      <c r="BA26" s="239"/>
      <c r="BB26" s="264"/>
      <c r="BC26" s="34"/>
      <c r="BE26" s="460"/>
      <c r="BF26" s="261"/>
      <c r="BG26" s="419"/>
      <c r="BH26" s="239"/>
      <c r="BI26" s="239"/>
      <c r="BJ26" s="116"/>
      <c r="BK26" s="17"/>
      <c r="BL26" s="17"/>
      <c r="BM26" s="25"/>
      <c r="BN26" s="20"/>
      <c r="BO26" s="114"/>
      <c r="BP26" s="261"/>
      <c r="BQ26" s="261"/>
      <c r="BR26" s="261"/>
      <c r="BS26" s="261"/>
      <c r="BT26" s="323"/>
      <c r="BU26" s="263"/>
      <c r="BV26" s="239"/>
      <c r="BW26" s="239"/>
      <c r="BX26" s="239"/>
      <c r="BY26" s="239"/>
      <c r="BZ26" s="116"/>
      <c r="CA26" s="17"/>
      <c r="CB26" s="17"/>
      <c r="CC26" s="25"/>
      <c r="CD26" s="20"/>
      <c r="CE26" s="114"/>
      <c r="CF26" s="261"/>
      <c r="CG26" s="261"/>
      <c r="CH26" s="296"/>
      <c r="CI26" s="261"/>
      <c r="CJ26" s="451"/>
    </row>
    <row r="27" spans="1:149" x14ac:dyDescent="0.25">
      <c r="A27" s="34"/>
      <c r="B27" s="440">
        <f t="shared" si="81"/>
        <v>6</v>
      </c>
      <c r="C27" s="326"/>
      <c r="D27" s="239"/>
      <c r="E27" s="239"/>
      <c r="F27" s="239"/>
      <c r="G27" s="239"/>
      <c r="H27" s="116"/>
      <c r="I27" s="17"/>
      <c r="J27" s="26"/>
      <c r="K27" s="17"/>
      <c r="L27" s="17"/>
      <c r="M27" s="116"/>
      <c r="N27" s="239"/>
      <c r="O27" s="239"/>
      <c r="P27" s="239"/>
      <c r="Q27" s="239"/>
      <c r="R27" s="264"/>
      <c r="S27" s="34"/>
      <c r="T27" s="440">
        <f t="shared" si="82"/>
        <v>6</v>
      </c>
      <c r="U27" s="326"/>
      <c r="V27" s="239"/>
      <c r="W27" s="239"/>
      <c r="X27" s="239"/>
      <c r="Y27" s="239"/>
      <c r="Z27" s="116"/>
      <c r="AA27" s="17"/>
      <c r="AB27" s="26"/>
      <c r="AC27" s="17"/>
      <c r="AD27" s="17"/>
      <c r="AE27" s="116"/>
      <c r="AF27" s="239"/>
      <c r="AG27" s="239"/>
      <c r="AH27" s="239"/>
      <c r="AI27" s="239"/>
      <c r="AJ27" s="264"/>
      <c r="AK27" s="34"/>
      <c r="AL27" s="440">
        <f t="shared" si="83"/>
        <v>6</v>
      </c>
      <c r="AM27" s="326"/>
      <c r="AN27" s="239"/>
      <c r="AO27" s="239"/>
      <c r="AP27" s="239"/>
      <c r="AQ27" s="239"/>
      <c r="AR27" s="116"/>
      <c r="AS27" s="17"/>
      <c r="AT27" s="26"/>
      <c r="AU27" s="17"/>
      <c r="AV27" s="17"/>
      <c r="AW27" s="116"/>
      <c r="AX27" s="239"/>
      <c r="AY27" s="239"/>
      <c r="AZ27" s="239"/>
      <c r="BA27" s="239"/>
      <c r="BB27" s="264"/>
      <c r="BC27" s="34"/>
      <c r="BE27" s="447"/>
      <c r="BF27" s="239"/>
      <c r="BG27" s="416"/>
      <c r="BH27" s="17"/>
      <c r="BI27" s="17"/>
      <c r="BJ27" s="116"/>
      <c r="BK27" s="17"/>
      <c r="BL27" s="17"/>
      <c r="BM27" s="16"/>
      <c r="BN27" s="17"/>
      <c r="BO27" s="116"/>
      <c r="BP27" s="17"/>
      <c r="BQ27" s="17"/>
      <c r="BR27" s="17"/>
      <c r="BS27" s="239"/>
      <c r="BT27" s="324"/>
      <c r="BU27" s="263"/>
      <c r="BV27" s="239"/>
      <c r="BW27" s="17"/>
      <c r="BX27" s="17"/>
      <c r="BY27" s="17"/>
      <c r="BZ27" s="116"/>
      <c r="CA27" s="17"/>
      <c r="CB27" s="17"/>
      <c r="CC27" s="16"/>
      <c r="CD27" s="17"/>
      <c r="CE27" s="116"/>
      <c r="CF27" s="17"/>
      <c r="CG27" s="17"/>
      <c r="CH27" s="123"/>
      <c r="CI27" s="239"/>
      <c r="CJ27" s="448"/>
    </row>
    <row r="28" spans="1:149" x14ac:dyDescent="0.25">
      <c r="A28" s="34"/>
      <c r="B28" s="440">
        <f t="shared" si="81"/>
        <v>7</v>
      </c>
      <c r="C28" s="121"/>
      <c r="D28" s="22"/>
      <c r="E28" s="22"/>
      <c r="F28" s="22"/>
      <c r="G28" s="22"/>
      <c r="H28" s="119"/>
      <c r="I28" s="22"/>
      <c r="J28" s="33"/>
      <c r="K28" s="17"/>
      <c r="L28" s="17"/>
      <c r="M28" s="116"/>
      <c r="N28" s="17"/>
      <c r="O28" s="17"/>
      <c r="P28" s="17"/>
      <c r="Q28" s="17"/>
      <c r="R28" s="26"/>
      <c r="S28" s="34"/>
      <c r="T28" s="440">
        <f t="shared" si="82"/>
        <v>7</v>
      </c>
      <c r="U28" s="121"/>
      <c r="V28" s="22"/>
      <c r="W28" s="22"/>
      <c r="X28" s="22"/>
      <c r="Y28" s="22"/>
      <c r="Z28" s="119"/>
      <c r="AA28" s="22"/>
      <c r="AB28" s="33"/>
      <c r="AC28" s="17"/>
      <c r="AD28" s="17"/>
      <c r="AE28" s="116"/>
      <c r="AF28" s="17"/>
      <c r="AG28" s="17"/>
      <c r="AH28" s="17"/>
      <c r="AI28" s="17"/>
      <c r="AJ28" s="26"/>
      <c r="AK28" s="34"/>
      <c r="AL28" s="440">
        <f t="shared" si="83"/>
        <v>7</v>
      </c>
      <c r="AM28" s="121"/>
      <c r="AN28" s="22"/>
      <c r="AO28" s="22"/>
      <c r="AP28" s="22"/>
      <c r="AQ28" s="22"/>
      <c r="AR28" s="119"/>
      <c r="AS28" s="22"/>
      <c r="AT28" s="33"/>
      <c r="AU28" s="17"/>
      <c r="AV28" s="17"/>
      <c r="AW28" s="116"/>
      <c r="AX28" s="17"/>
      <c r="AY28" s="17"/>
      <c r="AZ28" s="17"/>
      <c r="BA28" s="17"/>
      <c r="BB28" s="26"/>
      <c r="BC28" s="34"/>
      <c r="BE28" s="447"/>
      <c r="BF28" s="239"/>
      <c r="BG28" s="414"/>
      <c r="BH28" s="239"/>
      <c r="BI28" s="239"/>
      <c r="BJ28" s="285"/>
      <c r="BK28" s="234"/>
      <c r="BL28" s="234"/>
      <c r="BM28" s="326"/>
      <c r="BN28" s="234"/>
      <c r="BO28" s="285"/>
      <c r="BP28" s="234"/>
      <c r="BQ28" s="234"/>
      <c r="BR28" s="234"/>
      <c r="BS28" s="234"/>
      <c r="BT28" s="282"/>
      <c r="BU28" s="263"/>
      <c r="BV28" s="239"/>
      <c r="BW28" s="239"/>
      <c r="BX28" s="239"/>
      <c r="BY28" s="239"/>
      <c r="BZ28" s="285"/>
      <c r="CA28" s="234"/>
      <c r="CB28" s="234"/>
      <c r="CC28" s="326"/>
      <c r="CD28" s="234"/>
      <c r="CE28" s="285"/>
      <c r="CF28" s="234"/>
      <c r="CG28" s="234"/>
      <c r="CH28" s="275"/>
      <c r="CI28" s="239"/>
      <c r="CJ28" s="448"/>
    </row>
    <row r="29" spans="1:149" x14ac:dyDescent="0.25">
      <c r="A29" s="34"/>
      <c r="B29" s="440">
        <f t="shared" si="81"/>
        <v>8</v>
      </c>
      <c r="C29" s="263"/>
      <c r="D29" s="239"/>
      <c r="E29" s="239"/>
      <c r="F29" s="239"/>
      <c r="G29" s="239"/>
      <c r="H29" s="116"/>
      <c r="I29" s="17"/>
      <c r="J29" s="17"/>
      <c r="K29" s="25"/>
      <c r="L29" s="20"/>
      <c r="M29" s="114"/>
      <c r="N29" s="261"/>
      <c r="O29" s="261"/>
      <c r="P29" s="261"/>
      <c r="Q29" s="261"/>
      <c r="R29" s="323"/>
      <c r="S29" s="34"/>
      <c r="T29" s="440">
        <f t="shared" si="82"/>
        <v>8</v>
      </c>
      <c r="U29" s="263"/>
      <c r="V29" s="239"/>
      <c r="W29" s="239"/>
      <c r="X29" s="239"/>
      <c r="Y29" s="239"/>
      <c r="Z29" s="116"/>
      <c r="AA29" s="17"/>
      <c r="AB29" s="17"/>
      <c r="AC29" s="25"/>
      <c r="AD29" s="20"/>
      <c r="AE29" s="114"/>
      <c r="AF29" s="261"/>
      <c r="AG29" s="261"/>
      <c r="AH29" s="261"/>
      <c r="AI29" s="261"/>
      <c r="AJ29" s="323"/>
      <c r="AK29" s="34"/>
      <c r="AL29" s="440">
        <f t="shared" si="83"/>
        <v>8</v>
      </c>
      <c r="AM29" s="263"/>
      <c r="AN29" s="239"/>
      <c r="AO29" s="239"/>
      <c r="AP29" s="239"/>
      <c r="AQ29" s="239"/>
      <c r="AR29" s="116"/>
      <c r="AS29" s="17"/>
      <c r="AT29" s="17"/>
      <c r="AU29" s="25"/>
      <c r="AV29" s="20"/>
      <c r="AW29" s="114"/>
      <c r="AX29" s="261"/>
      <c r="AY29" s="261"/>
      <c r="AZ29" s="261"/>
      <c r="BA29" s="261"/>
      <c r="BB29" s="323"/>
      <c r="BC29" s="34"/>
      <c r="BE29" s="447"/>
      <c r="BF29" s="239"/>
      <c r="BG29" s="414"/>
      <c r="BH29" s="239"/>
      <c r="BI29" s="239"/>
      <c r="BJ29" s="234"/>
      <c r="BK29" s="239"/>
      <c r="BL29" s="239"/>
      <c r="BM29" s="263"/>
      <c r="BN29" s="239"/>
      <c r="BO29" s="239"/>
      <c r="BP29" s="239"/>
      <c r="BQ29" s="239"/>
      <c r="BR29" s="239"/>
      <c r="BS29" s="239"/>
      <c r="BT29" s="264"/>
      <c r="BU29" s="263"/>
      <c r="BV29" s="239"/>
      <c r="BW29" s="239"/>
      <c r="BX29" s="239"/>
      <c r="BY29" s="239"/>
      <c r="BZ29" s="234"/>
      <c r="CA29" s="239"/>
      <c r="CB29" s="239"/>
      <c r="CC29" s="263"/>
      <c r="CD29" s="239"/>
      <c r="CE29" s="239"/>
      <c r="CF29" s="239"/>
      <c r="CG29" s="239"/>
      <c r="CH29" s="275"/>
      <c r="CI29" s="239"/>
      <c r="CJ29" s="448"/>
    </row>
    <row r="30" spans="1:149" x14ac:dyDescent="0.25">
      <c r="A30" s="34"/>
      <c r="B30" s="440">
        <f t="shared" si="81"/>
        <v>9</v>
      </c>
      <c r="C30" s="263"/>
      <c r="D30" s="239"/>
      <c r="E30" s="17"/>
      <c r="F30" s="17"/>
      <c r="G30" s="17"/>
      <c r="H30" s="116"/>
      <c r="I30" s="17"/>
      <c r="J30" s="17"/>
      <c r="K30" s="16"/>
      <c r="L30" s="17"/>
      <c r="M30" s="116"/>
      <c r="N30" s="17"/>
      <c r="O30" s="17"/>
      <c r="P30" s="17"/>
      <c r="Q30" s="239"/>
      <c r="R30" s="324"/>
      <c r="S30" s="34"/>
      <c r="T30" s="440">
        <f t="shared" si="82"/>
        <v>9</v>
      </c>
      <c r="U30" s="263"/>
      <c r="V30" s="239"/>
      <c r="W30" s="17"/>
      <c r="X30" s="17"/>
      <c r="Y30" s="17"/>
      <c r="Z30" s="116"/>
      <c r="AA30" s="17"/>
      <c r="AB30" s="17"/>
      <c r="AC30" s="16"/>
      <c r="AD30" s="17"/>
      <c r="AE30" s="116"/>
      <c r="AF30" s="17"/>
      <c r="AG30" s="17"/>
      <c r="AH30" s="17"/>
      <c r="AI30" s="239"/>
      <c r="AJ30" s="324"/>
      <c r="AK30" s="34"/>
      <c r="AL30" s="440">
        <f t="shared" si="83"/>
        <v>9</v>
      </c>
      <c r="AM30" s="263"/>
      <c r="AN30" s="239"/>
      <c r="AO30" s="17"/>
      <c r="AP30" s="17"/>
      <c r="AQ30" s="17"/>
      <c r="AR30" s="116"/>
      <c r="AS30" s="17"/>
      <c r="AT30" s="17"/>
      <c r="AU30" s="16"/>
      <c r="AV30" s="17"/>
      <c r="AW30" s="116"/>
      <c r="AX30" s="17"/>
      <c r="AY30" s="17"/>
      <c r="AZ30" s="17"/>
      <c r="BA30" s="239"/>
      <c r="BB30" s="324"/>
      <c r="BC30" s="34"/>
      <c r="BE30" s="447"/>
      <c r="BF30" s="239"/>
      <c r="BG30" s="414"/>
      <c r="BH30" s="239"/>
      <c r="BI30" s="239"/>
      <c r="BJ30" s="234"/>
      <c r="BK30" s="239"/>
      <c r="BL30" s="239"/>
      <c r="BM30" s="263"/>
      <c r="BN30" s="239"/>
      <c r="BO30" s="239"/>
      <c r="BP30" s="239"/>
      <c r="BQ30" s="239"/>
      <c r="BR30" s="239"/>
      <c r="BS30" s="239"/>
      <c r="BT30" s="264"/>
      <c r="BU30" s="263"/>
      <c r="BV30" s="239"/>
      <c r="BW30" s="239"/>
      <c r="BX30" s="239"/>
      <c r="BY30" s="239"/>
      <c r="BZ30" s="234"/>
      <c r="CA30" s="239"/>
      <c r="CB30" s="239"/>
      <c r="CC30" s="263"/>
      <c r="CD30" s="239"/>
      <c r="CE30" s="239"/>
      <c r="CF30" s="239"/>
      <c r="CG30" s="239"/>
      <c r="CH30" s="275"/>
      <c r="CI30" s="239"/>
      <c r="CJ30" s="448"/>
    </row>
    <row r="31" spans="1:149" x14ac:dyDescent="0.25">
      <c r="A31" s="34"/>
      <c r="B31" s="440">
        <f t="shared" si="81"/>
        <v>10</v>
      </c>
      <c r="C31" s="263"/>
      <c r="D31" s="239"/>
      <c r="E31" s="285"/>
      <c r="F31" s="290"/>
      <c r="G31" s="466"/>
      <c r="H31" s="152"/>
      <c r="I31" s="234"/>
      <c r="J31" s="234"/>
      <c r="K31" s="326"/>
      <c r="L31" s="234"/>
      <c r="M31" s="285"/>
      <c r="N31" s="234"/>
      <c r="O31" s="234"/>
      <c r="P31" s="234"/>
      <c r="Q31" s="234"/>
      <c r="R31" s="282"/>
      <c r="S31" s="34"/>
      <c r="T31" s="440">
        <f t="shared" si="82"/>
        <v>10</v>
      </c>
      <c r="U31" s="263"/>
      <c r="V31" s="239"/>
      <c r="W31" s="239"/>
      <c r="X31" s="239"/>
      <c r="Y31" s="239"/>
      <c r="Z31" s="285"/>
      <c r="AA31" s="234"/>
      <c r="AB31" s="234"/>
      <c r="AC31" s="326"/>
      <c r="AD31" s="234"/>
      <c r="AE31" s="285"/>
      <c r="AF31" s="290"/>
      <c r="AG31" s="466"/>
      <c r="AH31" s="152"/>
      <c r="AI31" s="234"/>
      <c r="AJ31" s="282"/>
      <c r="AK31" s="34"/>
      <c r="AL31" s="440">
        <f t="shared" si="83"/>
        <v>10</v>
      </c>
      <c r="AM31" s="263"/>
      <c r="AN31" s="239"/>
      <c r="AO31" s="239"/>
      <c r="AP31" s="239"/>
      <c r="AQ31" s="239"/>
      <c r="AR31" s="285"/>
      <c r="AS31" s="234"/>
      <c r="AT31" s="234"/>
      <c r="AU31" s="326"/>
      <c r="AV31" s="234"/>
      <c r="AW31" s="285"/>
      <c r="AX31" s="234"/>
      <c r="AY31" s="234"/>
      <c r="AZ31" s="234"/>
      <c r="BA31" s="234"/>
      <c r="BB31" s="282"/>
      <c r="BC31" s="34"/>
      <c r="BE31" s="447"/>
      <c r="BF31" s="239"/>
      <c r="BG31" s="275"/>
      <c r="BH31" s="275"/>
      <c r="BI31" s="275"/>
      <c r="BJ31" s="275"/>
      <c r="BK31" s="275"/>
      <c r="BL31" s="292"/>
      <c r="BM31" s="275"/>
      <c r="BN31" s="275"/>
      <c r="BO31" s="275"/>
      <c r="BP31" s="275"/>
      <c r="BQ31" s="275"/>
      <c r="BR31" s="275"/>
      <c r="BS31" s="275"/>
      <c r="BT31" s="461"/>
      <c r="BU31" s="275"/>
      <c r="BV31" s="275"/>
      <c r="BW31" s="275"/>
      <c r="BX31" s="275"/>
      <c r="BY31" s="275"/>
      <c r="BZ31" s="275"/>
      <c r="CA31" s="275"/>
      <c r="CB31" s="275"/>
      <c r="CC31" s="291"/>
      <c r="CD31" s="275"/>
      <c r="CE31" s="275"/>
      <c r="CF31" s="275"/>
      <c r="CG31" s="275"/>
      <c r="CH31" s="275"/>
      <c r="CI31" s="239"/>
      <c r="CJ31" s="448"/>
    </row>
    <row r="32" spans="1:149" x14ac:dyDescent="0.25">
      <c r="A32" s="34"/>
      <c r="B32" s="440">
        <f t="shared" si="81"/>
        <v>11</v>
      </c>
      <c r="C32" s="263"/>
      <c r="D32" s="239"/>
      <c r="E32" s="285"/>
      <c r="F32" s="268"/>
      <c r="G32" s="269"/>
      <c r="H32" s="152"/>
      <c r="I32" s="239"/>
      <c r="J32" s="239"/>
      <c r="K32" s="263"/>
      <c r="L32" s="239"/>
      <c r="M32" s="239"/>
      <c r="N32" s="239"/>
      <c r="O32" s="239"/>
      <c r="P32" s="239"/>
      <c r="Q32" s="239"/>
      <c r="R32" s="264"/>
      <c r="S32" s="34"/>
      <c r="T32" s="440">
        <f t="shared" si="82"/>
        <v>11</v>
      </c>
      <c r="U32" s="263"/>
      <c r="V32" s="239"/>
      <c r="W32" s="239"/>
      <c r="X32" s="239"/>
      <c r="Y32" s="239"/>
      <c r="Z32" s="234"/>
      <c r="AA32" s="239"/>
      <c r="AB32" s="239"/>
      <c r="AC32" s="263"/>
      <c r="AD32" s="239"/>
      <c r="AE32" s="285"/>
      <c r="AF32" s="268"/>
      <c r="AG32" s="269"/>
      <c r="AH32" s="152"/>
      <c r="AI32" s="239"/>
      <c r="AJ32" s="264"/>
      <c r="AK32" s="34"/>
      <c r="AL32" s="440">
        <f t="shared" si="83"/>
        <v>11</v>
      </c>
      <c r="AM32" s="263"/>
      <c r="AN32" s="239"/>
      <c r="AO32" s="239"/>
      <c r="AP32" s="239"/>
      <c r="AQ32" s="239"/>
      <c r="AR32" s="234"/>
      <c r="AS32" s="239"/>
      <c r="AT32" s="239"/>
      <c r="AU32" s="263"/>
      <c r="AV32" s="239"/>
      <c r="AW32" s="239"/>
      <c r="AX32" s="239"/>
      <c r="AY32" s="239"/>
      <c r="AZ32" s="239"/>
      <c r="BA32" s="239"/>
      <c r="BB32" s="264"/>
      <c r="BC32" s="34"/>
      <c r="BE32" s="452"/>
      <c r="BF32" s="17"/>
      <c r="BG32" s="239"/>
      <c r="BH32" s="239"/>
      <c r="BI32" s="239"/>
      <c r="BJ32" s="17"/>
      <c r="BK32" s="17"/>
      <c r="BL32" s="26"/>
      <c r="BM32" s="17"/>
      <c r="BN32" s="17"/>
      <c r="BO32" s="17"/>
      <c r="BP32" s="239"/>
      <c r="BQ32" s="239"/>
      <c r="BR32" s="239"/>
      <c r="BS32" s="17"/>
      <c r="BT32" s="450"/>
      <c r="BU32" s="17"/>
      <c r="BV32" s="17"/>
      <c r="BW32" s="239"/>
      <c r="BX32" s="239"/>
      <c r="BY32" s="239"/>
      <c r="BZ32" s="17"/>
      <c r="CA32" s="17"/>
      <c r="CB32" s="17"/>
      <c r="CC32" s="16"/>
      <c r="CD32" s="17"/>
      <c r="CE32" s="17"/>
      <c r="CF32" s="239"/>
      <c r="CG32" s="239"/>
      <c r="CH32" s="239"/>
      <c r="CI32" s="17"/>
      <c r="CJ32" s="450"/>
    </row>
    <row r="33" spans="1:88" ht="15.75" thickBot="1" x14ac:dyDescent="0.3">
      <c r="A33" s="34"/>
      <c r="B33" s="440">
        <f t="shared" si="81"/>
        <v>12</v>
      </c>
      <c r="C33" s="263"/>
      <c r="D33" s="239"/>
      <c r="E33" s="285"/>
      <c r="F33" s="269"/>
      <c r="G33" s="137"/>
      <c r="H33" s="152"/>
      <c r="I33" s="239"/>
      <c r="J33" s="239"/>
      <c r="K33" s="263"/>
      <c r="L33" s="239"/>
      <c r="M33" s="239"/>
      <c r="N33" s="239"/>
      <c r="O33" s="239"/>
      <c r="P33" s="239"/>
      <c r="Q33" s="239"/>
      <c r="R33" s="264"/>
      <c r="S33" s="34"/>
      <c r="T33" s="440">
        <f t="shared" si="82"/>
        <v>12</v>
      </c>
      <c r="U33" s="263"/>
      <c r="V33" s="239"/>
      <c r="W33" s="239"/>
      <c r="X33" s="239"/>
      <c r="Y33" s="239"/>
      <c r="Z33" s="234"/>
      <c r="AA33" s="239"/>
      <c r="AB33" s="239"/>
      <c r="AC33" s="263"/>
      <c r="AD33" s="239"/>
      <c r="AE33" s="285"/>
      <c r="AF33" s="269"/>
      <c r="AG33" s="137"/>
      <c r="AH33" s="152"/>
      <c r="AI33" s="239"/>
      <c r="AJ33" s="264"/>
      <c r="AK33" s="34"/>
      <c r="AL33" s="440">
        <f t="shared" si="83"/>
        <v>12</v>
      </c>
      <c r="AM33" s="263"/>
      <c r="AN33" s="239"/>
      <c r="AO33" s="239"/>
      <c r="AP33" s="239"/>
      <c r="AQ33" s="239"/>
      <c r="AR33" s="234"/>
      <c r="AS33" s="239"/>
      <c r="AT33" s="239"/>
      <c r="AU33" s="263"/>
      <c r="AV33" s="239"/>
      <c r="AW33" s="239"/>
      <c r="AX33" s="239"/>
      <c r="AY33" s="239"/>
      <c r="AZ33" s="239"/>
      <c r="BA33" s="239"/>
      <c r="BB33" s="264"/>
      <c r="BC33" s="34"/>
      <c r="BE33" s="453"/>
      <c r="BF33" s="454"/>
      <c r="BG33" s="454"/>
      <c r="BH33" s="454"/>
      <c r="BI33" s="454"/>
      <c r="BJ33" s="454"/>
      <c r="BK33" s="454"/>
      <c r="BL33" s="462"/>
      <c r="BM33" s="454"/>
      <c r="BN33" s="454"/>
      <c r="BO33" s="454"/>
      <c r="BP33" s="454"/>
      <c r="BQ33" s="454"/>
      <c r="BR33" s="454"/>
      <c r="BS33" s="454"/>
      <c r="BT33" s="456"/>
      <c r="BU33" s="454"/>
      <c r="BV33" s="454"/>
      <c r="BW33" s="454"/>
      <c r="BX33" s="454"/>
      <c r="BY33" s="454"/>
      <c r="BZ33" s="454"/>
      <c r="CA33" s="454"/>
      <c r="CB33" s="454"/>
      <c r="CC33" s="455"/>
      <c r="CD33" s="454"/>
      <c r="CE33" s="454"/>
      <c r="CF33" s="454"/>
      <c r="CG33" s="454"/>
      <c r="CH33" s="454"/>
      <c r="CI33" s="454"/>
      <c r="CJ33" s="456"/>
    </row>
    <row r="34" spans="1:88" x14ac:dyDescent="0.25">
      <c r="A34" s="34"/>
      <c r="B34" s="440">
        <f t="shared" si="81"/>
        <v>13</v>
      </c>
      <c r="C34" s="263"/>
      <c r="D34" s="239"/>
      <c r="E34" s="285"/>
      <c r="F34" s="466"/>
      <c r="G34" s="214"/>
      <c r="H34" s="152"/>
      <c r="I34" s="239"/>
      <c r="J34" s="239"/>
      <c r="K34" s="263"/>
      <c r="L34" s="239"/>
      <c r="M34" s="239"/>
      <c r="N34" s="239"/>
      <c r="O34" s="239"/>
      <c r="P34" s="239"/>
      <c r="Q34" s="239"/>
      <c r="R34" s="264"/>
      <c r="S34" s="34"/>
      <c r="T34" s="440">
        <f t="shared" si="82"/>
        <v>13</v>
      </c>
      <c r="U34" s="263"/>
      <c r="V34" s="239"/>
      <c r="W34" s="239"/>
      <c r="X34" s="239"/>
      <c r="Y34" s="239"/>
      <c r="Z34" s="234"/>
      <c r="AA34" s="239"/>
      <c r="AB34" s="239"/>
      <c r="AC34" s="263"/>
      <c r="AD34" s="239"/>
      <c r="AE34" s="285"/>
      <c r="AF34" s="466"/>
      <c r="AG34" s="214"/>
      <c r="AH34" s="152"/>
      <c r="AI34" s="239"/>
      <c r="AJ34" s="264"/>
      <c r="AK34" s="34"/>
      <c r="AL34" s="440">
        <f t="shared" si="83"/>
        <v>13</v>
      </c>
      <c r="AM34" s="263"/>
      <c r="AN34" s="239"/>
      <c r="AO34" s="239"/>
      <c r="AP34" s="239"/>
      <c r="AQ34" s="239"/>
      <c r="AR34" s="234"/>
      <c r="AS34" s="239"/>
      <c r="AT34" s="239"/>
      <c r="AU34" s="263"/>
      <c r="AV34" s="239"/>
      <c r="AW34" s="239"/>
      <c r="AX34" s="239"/>
      <c r="AY34" s="239"/>
      <c r="AZ34" s="239"/>
      <c r="BA34" s="239"/>
      <c r="BB34" s="264"/>
      <c r="BC34" s="34"/>
    </row>
    <row r="35" spans="1:88" x14ac:dyDescent="0.25">
      <c r="A35" s="34"/>
      <c r="B35" s="440">
        <f t="shared" si="81"/>
        <v>14</v>
      </c>
      <c r="C35" s="16"/>
      <c r="D35" s="17"/>
      <c r="E35" s="239"/>
      <c r="F35" s="239"/>
      <c r="G35" s="239"/>
      <c r="H35" s="116"/>
      <c r="I35" s="17"/>
      <c r="J35" s="17"/>
      <c r="K35" s="16"/>
      <c r="L35" s="17"/>
      <c r="M35" s="17"/>
      <c r="N35" s="239"/>
      <c r="O35" s="239"/>
      <c r="P35" s="239"/>
      <c r="Q35" s="17"/>
      <c r="R35" s="26"/>
      <c r="S35" s="34"/>
      <c r="T35" s="440">
        <f t="shared" si="82"/>
        <v>14</v>
      </c>
      <c r="U35" s="16"/>
      <c r="V35" s="17"/>
      <c r="W35" s="239"/>
      <c r="X35" s="239"/>
      <c r="Y35" s="239"/>
      <c r="Z35" s="116"/>
      <c r="AA35" s="17"/>
      <c r="AB35" s="17"/>
      <c r="AC35" s="16"/>
      <c r="AD35" s="17"/>
      <c r="AE35" s="17"/>
      <c r="AF35" s="239"/>
      <c r="AG35" s="239"/>
      <c r="AH35" s="239"/>
      <c r="AI35" s="17"/>
      <c r="AJ35" s="26"/>
      <c r="AK35" s="34"/>
      <c r="AL35" s="440">
        <f t="shared" si="83"/>
        <v>14</v>
      </c>
      <c r="AM35" s="16"/>
      <c r="AN35" s="17"/>
      <c r="AO35" s="239"/>
      <c r="AP35" s="239"/>
      <c r="AQ35" s="239"/>
      <c r="AR35" s="116"/>
      <c r="AS35" s="17"/>
      <c r="AT35" s="17"/>
      <c r="AU35" s="16"/>
      <c r="AV35" s="17"/>
      <c r="AW35" s="17"/>
      <c r="AX35" s="239"/>
      <c r="AY35" s="239"/>
      <c r="AZ35" s="239"/>
      <c r="BA35" s="17"/>
      <c r="BB35" s="26"/>
      <c r="BC35" s="34"/>
    </row>
    <row r="36" spans="1:88" x14ac:dyDescent="0.25">
      <c r="A36" s="34"/>
      <c r="B36" s="440">
        <f t="shared" si="81"/>
        <v>15</v>
      </c>
      <c r="C36" s="32"/>
      <c r="D36" s="22"/>
      <c r="E36" s="22"/>
      <c r="F36" s="22"/>
      <c r="G36" s="22"/>
      <c r="H36" s="162"/>
      <c r="I36" s="119"/>
      <c r="J36" s="119"/>
      <c r="K36" s="32"/>
      <c r="L36" s="22"/>
      <c r="M36" s="22"/>
      <c r="N36" s="22"/>
      <c r="O36" s="22"/>
      <c r="P36" s="22"/>
      <c r="Q36" s="22"/>
      <c r="R36" s="33"/>
      <c r="S36" s="34"/>
      <c r="T36" s="440">
        <f t="shared" si="82"/>
        <v>15</v>
      </c>
      <c r="U36" s="32"/>
      <c r="V36" s="22"/>
      <c r="W36" s="22"/>
      <c r="X36" s="22"/>
      <c r="Y36" s="22"/>
      <c r="Z36" s="162"/>
      <c r="AA36" s="119"/>
      <c r="AB36" s="119"/>
      <c r="AC36" s="32"/>
      <c r="AD36" s="22"/>
      <c r="AE36" s="22"/>
      <c r="AF36" s="22"/>
      <c r="AG36" s="22"/>
      <c r="AH36" s="22"/>
      <c r="AI36" s="22"/>
      <c r="AJ36" s="33"/>
      <c r="AK36" s="34"/>
      <c r="AL36" s="440">
        <f t="shared" si="83"/>
        <v>15</v>
      </c>
      <c r="AM36" s="32"/>
      <c r="AN36" s="22"/>
      <c r="AO36" s="22"/>
      <c r="AP36" s="22"/>
      <c r="AQ36" s="22"/>
      <c r="AR36" s="162"/>
      <c r="AS36" s="119"/>
      <c r="AT36" s="119"/>
      <c r="AU36" s="32"/>
      <c r="AV36" s="22"/>
      <c r="AW36" s="22"/>
      <c r="AX36" s="22"/>
      <c r="AY36" s="22"/>
      <c r="AZ36" s="22"/>
      <c r="BA36" s="22"/>
      <c r="BB36" s="33"/>
      <c r="BC36" s="34"/>
    </row>
    <row r="37" spans="1:88" x14ac:dyDescent="0.25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</row>
    <row r="38" spans="1:88" x14ac:dyDescent="0.25">
      <c r="A38" s="34"/>
      <c r="B38" s="481"/>
      <c r="C38" s="440">
        <v>0</v>
      </c>
      <c r="D38" s="440">
        <f t="shared" ref="D38" si="84">C38+1</f>
        <v>1</v>
      </c>
      <c r="E38" s="440">
        <f t="shared" ref="E38" si="85">D38+1</f>
        <v>2</v>
      </c>
      <c r="F38" s="440">
        <f t="shared" ref="F38" si="86">E38+1</f>
        <v>3</v>
      </c>
      <c r="G38" s="440">
        <f t="shared" ref="G38" si="87">F38+1</f>
        <v>4</v>
      </c>
      <c r="H38" s="440">
        <f t="shared" ref="H38" si="88">G38+1</f>
        <v>5</v>
      </c>
      <c r="I38" s="440">
        <f t="shared" ref="I38" si="89">H38+1</f>
        <v>6</v>
      </c>
      <c r="J38" s="440">
        <f t="shared" ref="J38" si="90">I38+1</f>
        <v>7</v>
      </c>
      <c r="K38" s="440">
        <f t="shared" ref="K38" si="91">J38+1</f>
        <v>8</v>
      </c>
      <c r="L38" s="440">
        <f t="shared" ref="L38" si="92">K38+1</f>
        <v>9</v>
      </c>
      <c r="M38" s="440">
        <f t="shared" ref="M38" si="93">L38+1</f>
        <v>10</v>
      </c>
      <c r="N38" s="440">
        <f t="shared" ref="N38" si="94">M38+1</f>
        <v>11</v>
      </c>
      <c r="O38" s="440">
        <f t="shared" ref="O38" si="95">N38+1</f>
        <v>12</v>
      </c>
      <c r="P38" s="440">
        <f t="shared" ref="P38" si="96">O38+1</f>
        <v>13</v>
      </c>
      <c r="Q38" s="440">
        <f t="shared" ref="Q38" si="97">P38+1</f>
        <v>14</v>
      </c>
      <c r="R38" s="440">
        <f t="shared" ref="R38" si="98">Q38+1</f>
        <v>15</v>
      </c>
      <c r="S38" s="34"/>
      <c r="T38" s="481"/>
      <c r="U38" s="440">
        <v>0</v>
      </c>
      <c r="V38" s="440">
        <f t="shared" ref="V38" si="99">U38+1</f>
        <v>1</v>
      </c>
      <c r="W38" s="440">
        <f t="shared" ref="W38" si="100">V38+1</f>
        <v>2</v>
      </c>
      <c r="X38" s="440">
        <f t="shared" ref="X38" si="101">W38+1</f>
        <v>3</v>
      </c>
      <c r="Y38" s="440">
        <f t="shared" ref="Y38" si="102">X38+1</f>
        <v>4</v>
      </c>
      <c r="Z38" s="440">
        <f t="shared" ref="Z38" si="103">Y38+1</f>
        <v>5</v>
      </c>
      <c r="AA38" s="440">
        <f t="shared" ref="AA38" si="104">Z38+1</f>
        <v>6</v>
      </c>
      <c r="AB38" s="440">
        <f t="shared" ref="AB38" si="105">AA38+1</f>
        <v>7</v>
      </c>
      <c r="AC38" s="440">
        <f t="shared" ref="AC38" si="106">AB38+1</f>
        <v>8</v>
      </c>
      <c r="AD38" s="440">
        <f t="shared" ref="AD38" si="107">AC38+1</f>
        <v>9</v>
      </c>
      <c r="AE38" s="440">
        <f t="shared" ref="AE38" si="108">AD38+1</f>
        <v>10</v>
      </c>
      <c r="AF38" s="440">
        <f t="shared" ref="AF38" si="109">AE38+1</f>
        <v>11</v>
      </c>
      <c r="AG38" s="440">
        <f t="shared" ref="AG38" si="110">AF38+1</f>
        <v>12</v>
      </c>
      <c r="AH38" s="440">
        <f t="shared" ref="AH38" si="111">AG38+1</f>
        <v>13</v>
      </c>
      <c r="AI38" s="440">
        <f t="shared" ref="AI38" si="112">AH38+1</f>
        <v>14</v>
      </c>
      <c r="AJ38" s="440">
        <f t="shared" ref="AJ38" si="113">AI38+1</f>
        <v>15</v>
      </c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</row>
    <row r="39" spans="1:88" x14ac:dyDescent="0.25">
      <c r="A39" s="34"/>
      <c r="B39" s="440">
        <v>0</v>
      </c>
      <c r="C39" s="260"/>
      <c r="D39" s="261"/>
      <c r="E39" s="261"/>
      <c r="F39" s="261"/>
      <c r="G39" s="261"/>
      <c r="H39" s="261"/>
      <c r="I39" s="261"/>
      <c r="J39" s="262"/>
      <c r="K39" s="302"/>
      <c r="L39" s="302"/>
      <c r="M39" s="283"/>
      <c r="N39" s="261"/>
      <c r="O39" s="261"/>
      <c r="P39" s="261"/>
      <c r="Q39" s="261"/>
      <c r="R39" s="262"/>
      <c r="S39" s="34"/>
      <c r="T39" s="440">
        <v>0</v>
      </c>
      <c r="U39" s="260"/>
      <c r="V39" s="261"/>
      <c r="W39" s="261"/>
      <c r="X39" s="261"/>
      <c r="Y39" s="261"/>
      <c r="Z39" s="261"/>
      <c r="AA39" s="261"/>
      <c r="AB39" s="262"/>
      <c r="AC39" s="302"/>
      <c r="AD39" s="302"/>
      <c r="AE39" s="283"/>
      <c r="AF39" s="261"/>
      <c r="AG39" s="261"/>
      <c r="AH39" s="261"/>
      <c r="AI39" s="261"/>
      <c r="AJ39" s="262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</row>
    <row r="40" spans="1:88" x14ac:dyDescent="0.25">
      <c r="A40" s="34"/>
      <c r="B40" s="440">
        <f>B39+1</f>
        <v>1</v>
      </c>
      <c r="C40" s="263"/>
      <c r="D40" s="239"/>
      <c r="E40" s="239"/>
      <c r="F40" s="239"/>
      <c r="G40" s="239"/>
      <c r="H40" s="239"/>
      <c r="I40" s="239"/>
      <c r="J40" s="264"/>
      <c r="K40" s="239"/>
      <c r="L40" s="239"/>
      <c r="M40" s="234"/>
      <c r="N40" s="239"/>
      <c r="O40" s="239"/>
      <c r="P40" s="239"/>
      <c r="Q40" s="239"/>
      <c r="R40" s="264"/>
      <c r="S40" s="34"/>
      <c r="T40" s="440">
        <f>T39+1</f>
        <v>1</v>
      </c>
      <c r="U40" s="263"/>
      <c r="V40" s="239"/>
      <c r="W40" s="239"/>
      <c r="X40" s="239"/>
      <c r="Y40" s="239"/>
      <c r="Z40" s="239"/>
      <c r="AA40" s="239"/>
      <c r="AB40" s="264"/>
      <c r="AC40" s="239"/>
      <c r="AD40" s="239"/>
      <c r="AE40" s="234"/>
      <c r="AF40" s="239"/>
      <c r="AG40" s="239"/>
      <c r="AH40" s="239"/>
      <c r="AI40" s="239"/>
      <c r="AJ40" s="26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</row>
    <row r="41" spans="1:88" x14ac:dyDescent="0.25">
      <c r="A41" s="34"/>
      <c r="B41" s="440">
        <f t="shared" ref="B41:B54" si="114">B40+1</f>
        <v>2</v>
      </c>
      <c r="C41" s="263"/>
      <c r="D41" s="239"/>
      <c r="E41" s="239"/>
      <c r="F41" s="239"/>
      <c r="G41" s="239"/>
      <c r="H41" s="239"/>
      <c r="I41" s="239"/>
      <c r="J41" s="264"/>
      <c r="K41" s="239"/>
      <c r="L41" s="239"/>
      <c r="M41" s="234"/>
      <c r="N41" s="239"/>
      <c r="O41" s="239"/>
      <c r="P41" s="239"/>
      <c r="Q41" s="239"/>
      <c r="R41" s="264"/>
      <c r="S41" s="34"/>
      <c r="T41" s="440">
        <f t="shared" ref="T41:T54" si="115">T40+1</f>
        <v>2</v>
      </c>
      <c r="U41" s="263"/>
      <c r="V41" s="239"/>
      <c r="W41" s="239"/>
      <c r="X41" s="239"/>
      <c r="Y41" s="239"/>
      <c r="Z41" s="239"/>
      <c r="AA41" s="239"/>
      <c r="AB41" s="264"/>
      <c r="AC41" s="239"/>
      <c r="AD41" s="239"/>
      <c r="AE41" s="234"/>
      <c r="AF41" s="239"/>
      <c r="AG41" s="239"/>
      <c r="AH41" s="239"/>
      <c r="AI41" s="239"/>
      <c r="AJ41" s="26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</row>
    <row r="42" spans="1:88" x14ac:dyDescent="0.25">
      <c r="A42" s="34"/>
      <c r="B42" s="440">
        <f t="shared" si="114"/>
        <v>3</v>
      </c>
      <c r="C42" s="263"/>
      <c r="D42" s="239"/>
      <c r="E42" s="239"/>
      <c r="F42" s="239"/>
      <c r="G42" s="239"/>
      <c r="H42" s="239"/>
      <c r="I42" s="239"/>
      <c r="J42" s="264"/>
      <c r="K42" s="239"/>
      <c r="L42" s="239"/>
      <c r="M42" s="234"/>
      <c r="N42" s="239"/>
      <c r="O42" s="239"/>
      <c r="P42" s="239"/>
      <c r="Q42" s="239"/>
      <c r="R42" s="264"/>
      <c r="S42" s="34"/>
      <c r="T42" s="440">
        <f t="shared" si="115"/>
        <v>3</v>
      </c>
      <c r="U42" s="263"/>
      <c r="V42" s="239"/>
      <c r="W42" s="239"/>
      <c r="X42" s="239"/>
      <c r="Y42" s="239"/>
      <c r="Z42" s="239"/>
      <c r="AA42" s="239"/>
      <c r="AB42" s="264"/>
      <c r="AC42" s="239"/>
      <c r="AD42" s="239"/>
      <c r="AE42" s="234"/>
      <c r="AF42" s="239"/>
      <c r="AG42" s="239"/>
      <c r="AH42" s="239"/>
      <c r="AI42" s="239"/>
      <c r="AJ42" s="26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</row>
    <row r="43" spans="1:88" x14ac:dyDescent="0.25">
      <c r="A43" s="34"/>
      <c r="B43" s="440">
        <f t="shared" si="114"/>
        <v>4</v>
      </c>
      <c r="C43" s="263"/>
      <c r="D43" s="239"/>
      <c r="E43" s="239"/>
      <c r="F43" s="239"/>
      <c r="G43" s="239"/>
      <c r="H43" s="17"/>
      <c r="I43" s="17"/>
      <c r="J43" s="26"/>
      <c r="K43" s="17"/>
      <c r="L43" s="17"/>
      <c r="M43" s="116"/>
      <c r="N43" s="239"/>
      <c r="O43" s="239"/>
      <c r="P43" s="239"/>
      <c r="Q43" s="239"/>
      <c r="R43" s="264"/>
      <c r="S43" s="34"/>
      <c r="T43" s="440">
        <f t="shared" si="115"/>
        <v>4</v>
      </c>
      <c r="U43" s="263"/>
      <c r="V43" s="239"/>
      <c r="W43" s="239"/>
      <c r="X43" s="239"/>
      <c r="Y43" s="239"/>
      <c r="Z43" s="17"/>
      <c r="AA43" s="17"/>
      <c r="AB43" s="26"/>
      <c r="AC43" s="17"/>
      <c r="AD43" s="17"/>
      <c r="AE43" s="116"/>
      <c r="AF43" s="239"/>
      <c r="AG43" s="239"/>
      <c r="AH43" s="239"/>
      <c r="AI43" s="239"/>
      <c r="AJ43" s="26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</row>
    <row r="44" spans="1:88" x14ac:dyDescent="0.25">
      <c r="A44" s="34"/>
      <c r="B44" s="440">
        <f t="shared" si="114"/>
        <v>5</v>
      </c>
      <c r="C44" s="277"/>
      <c r="D44" s="234"/>
      <c r="E44" s="234"/>
      <c r="F44" s="234"/>
      <c r="G44" s="234"/>
      <c r="H44" s="157"/>
      <c r="I44" s="116"/>
      <c r="J44" s="324"/>
      <c r="K44" s="116"/>
      <c r="L44" s="116"/>
      <c r="M44" s="157"/>
      <c r="N44" s="239"/>
      <c r="O44" s="239"/>
      <c r="P44" s="239"/>
      <c r="Q44" s="239"/>
      <c r="R44" s="264"/>
      <c r="S44" s="34"/>
      <c r="T44" s="440">
        <f t="shared" si="115"/>
        <v>5</v>
      </c>
      <c r="U44" s="277"/>
      <c r="V44" s="234"/>
      <c r="W44" s="234"/>
      <c r="X44" s="234"/>
      <c r="Y44" s="234"/>
      <c r="Z44" s="157"/>
      <c r="AA44" s="116"/>
      <c r="AB44" s="324"/>
      <c r="AC44" s="116"/>
      <c r="AD44" s="116"/>
      <c r="AE44" s="157"/>
      <c r="AF44" s="239"/>
      <c r="AG44" s="239"/>
      <c r="AH44" s="239"/>
      <c r="AI44" s="239"/>
      <c r="AJ44" s="26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</row>
    <row r="45" spans="1:88" x14ac:dyDescent="0.25">
      <c r="A45" s="34"/>
      <c r="B45" s="440">
        <f t="shared" si="114"/>
        <v>6</v>
      </c>
      <c r="C45" s="326"/>
      <c r="D45" s="239"/>
      <c r="E45" s="239"/>
      <c r="F45" s="239"/>
      <c r="G45" s="239"/>
      <c r="H45" s="116"/>
      <c r="I45" s="17"/>
      <c r="J45" s="26"/>
      <c r="K45" s="17"/>
      <c r="L45" s="17"/>
      <c r="M45" s="116"/>
      <c r="N45" s="239"/>
      <c r="O45" s="239"/>
      <c r="P45" s="239"/>
      <c r="Q45" s="239"/>
      <c r="R45" s="264"/>
      <c r="S45" s="34"/>
      <c r="T45" s="440">
        <f t="shared" si="115"/>
        <v>6</v>
      </c>
      <c r="U45" s="326"/>
      <c r="V45" s="239"/>
      <c r="W45" s="239"/>
      <c r="X45" s="239"/>
      <c r="Y45" s="239"/>
      <c r="Z45" s="116"/>
      <c r="AA45" s="17"/>
      <c r="AB45" s="26"/>
      <c r="AC45" s="17"/>
      <c r="AD45" s="17"/>
      <c r="AE45" s="116"/>
      <c r="AF45" s="239"/>
      <c r="AG45" s="239"/>
      <c r="AH45" s="239"/>
      <c r="AI45" s="239"/>
      <c r="AJ45" s="26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</row>
    <row r="46" spans="1:88" x14ac:dyDescent="0.25">
      <c r="A46" s="34"/>
      <c r="B46" s="440">
        <f t="shared" si="114"/>
        <v>7</v>
      </c>
      <c r="C46" s="121"/>
      <c r="D46" s="22"/>
      <c r="E46" s="22"/>
      <c r="F46" s="22"/>
      <c r="G46" s="22"/>
      <c r="H46" s="119"/>
      <c r="I46" s="22"/>
      <c r="J46" s="33"/>
      <c r="K46" s="17"/>
      <c r="L46" s="17"/>
      <c r="M46" s="116"/>
      <c r="N46" s="17"/>
      <c r="O46" s="17"/>
      <c r="P46" s="17"/>
      <c r="Q46" s="17"/>
      <c r="R46" s="26"/>
      <c r="S46" s="34"/>
      <c r="T46" s="440">
        <f t="shared" si="115"/>
        <v>7</v>
      </c>
      <c r="U46" s="121"/>
      <c r="V46" s="22"/>
      <c r="W46" s="22"/>
      <c r="X46" s="22"/>
      <c r="Y46" s="22"/>
      <c r="Z46" s="119"/>
      <c r="AA46" s="22"/>
      <c r="AB46" s="33"/>
      <c r="AC46" s="17"/>
      <c r="AD46" s="17"/>
      <c r="AE46" s="116"/>
      <c r="AF46" s="17"/>
      <c r="AG46" s="17"/>
      <c r="AH46" s="17"/>
      <c r="AI46" s="17"/>
      <c r="AJ46" s="26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</row>
    <row r="47" spans="1:88" x14ac:dyDescent="0.25">
      <c r="A47" s="34"/>
      <c r="B47" s="440">
        <f t="shared" si="114"/>
        <v>8</v>
      </c>
      <c r="C47" s="263"/>
      <c r="D47" s="239"/>
      <c r="E47" s="239"/>
      <c r="F47" s="239"/>
      <c r="G47" s="239"/>
      <c r="H47" s="116"/>
      <c r="I47" s="17"/>
      <c r="J47" s="17"/>
      <c r="K47" s="25"/>
      <c r="L47" s="20"/>
      <c r="M47" s="114"/>
      <c r="N47" s="261"/>
      <c r="O47" s="261"/>
      <c r="P47" s="261"/>
      <c r="Q47" s="261"/>
      <c r="R47" s="323"/>
      <c r="S47" s="34"/>
      <c r="T47" s="440">
        <f t="shared" si="115"/>
        <v>8</v>
      </c>
      <c r="U47" s="263"/>
      <c r="V47" s="239"/>
      <c r="W47" s="239"/>
      <c r="X47" s="239"/>
      <c r="Y47" s="239"/>
      <c r="Z47" s="116"/>
      <c r="AA47" s="17"/>
      <c r="AB47" s="17"/>
      <c r="AC47" s="25"/>
      <c r="AD47" s="20"/>
      <c r="AE47" s="114"/>
      <c r="AF47" s="261"/>
      <c r="AG47" s="261"/>
      <c r="AH47" s="261"/>
      <c r="AI47" s="261"/>
      <c r="AJ47" s="323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</row>
    <row r="48" spans="1:88" x14ac:dyDescent="0.25">
      <c r="A48" s="34"/>
      <c r="B48" s="440">
        <f t="shared" si="114"/>
        <v>9</v>
      </c>
      <c r="C48" s="263"/>
      <c r="D48" s="239"/>
      <c r="E48" s="17"/>
      <c r="F48" s="17"/>
      <c r="G48" s="17"/>
      <c r="H48" s="116"/>
      <c r="I48" s="17"/>
      <c r="J48" s="17"/>
      <c r="K48" s="16"/>
      <c r="L48" s="17"/>
      <c r="M48" s="116"/>
      <c r="N48" s="17"/>
      <c r="O48" s="17"/>
      <c r="P48" s="17"/>
      <c r="Q48" s="239"/>
      <c r="R48" s="324"/>
      <c r="S48" s="34"/>
      <c r="T48" s="440">
        <f t="shared" si="115"/>
        <v>9</v>
      </c>
      <c r="U48" s="263"/>
      <c r="V48" s="239"/>
      <c r="W48" s="17"/>
      <c r="X48" s="17"/>
      <c r="Y48" s="17"/>
      <c r="Z48" s="116"/>
      <c r="AA48" s="17"/>
      <c r="AB48" s="17"/>
      <c r="AC48" s="16"/>
      <c r="AD48" s="17"/>
      <c r="AE48" s="116"/>
      <c r="AF48" s="17"/>
      <c r="AG48" s="17"/>
      <c r="AH48" s="17"/>
      <c r="AI48" s="239"/>
      <c r="AJ48" s="32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</row>
    <row r="49" spans="1:55" x14ac:dyDescent="0.25">
      <c r="A49" s="34"/>
      <c r="B49" s="440">
        <f t="shared" si="114"/>
        <v>10</v>
      </c>
      <c r="C49" s="263"/>
      <c r="D49" s="239"/>
      <c r="E49" s="239"/>
      <c r="F49" s="239"/>
      <c r="G49" s="239"/>
      <c r="H49" s="285"/>
      <c r="I49" s="234"/>
      <c r="J49" s="234"/>
      <c r="K49" s="326"/>
      <c r="L49" s="234"/>
      <c r="M49" s="285"/>
      <c r="N49" s="234"/>
      <c r="O49" s="234"/>
      <c r="P49" s="234"/>
      <c r="Q49" s="234"/>
      <c r="R49" s="282"/>
      <c r="S49" s="34"/>
      <c r="T49" s="440">
        <f t="shared" si="115"/>
        <v>10</v>
      </c>
      <c r="U49" s="263"/>
      <c r="V49" s="239"/>
      <c r="W49" s="239"/>
      <c r="X49" s="239"/>
      <c r="Y49" s="239"/>
      <c r="Z49" s="285"/>
      <c r="AA49" s="234"/>
      <c r="AB49" s="234"/>
      <c r="AC49" s="326"/>
      <c r="AD49" s="234"/>
      <c r="AE49" s="285"/>
      <c r="AF49" s="234"/>
      <c r="AG49" s="234"/>
      <c r="AH49" s="234"/>
      <c r="AI49" s="234"/>
      <c r="AJ49" s="282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</row>
    <row r="50" spans="1:55" x14ac:dyDescent="0.25">
      <c r="A50" s="34"/>
      <c r="B50" s="440">
        <f t="shared" si="114"/>
        <v>11</v>
      </c>
      <c r="C50" s="263"/>
      <c r="D50" s="239"/>
      <c r="E50" s="239"/>
      <c r="F50" s="239"/>
      <c r="G50" s="239"/>
      <c r="H50" s="234"/>
      <c r="I50" s="239"/>
      <c r="J50" s="239"/>
      <c r="K50" s="263"/>
      <c r="L50" s="239"/>
      <c r="M50" s="239"/>
      <c r="N50" s="239"/>
      <c r="O50" s="239"/>
      <c r="P50" s="239"/>
      <c r="Q50" s="239"/>
      <c r="R50" s="264"/>
      <c r="S50" s="34"/>
      <c r="T50" s="440">
        <f t="shared" si="115"/>
        <v>11</v>
      </c>
      <c r="U50" s="263"/>
      <c r="V50" s="239"/>
      <c r="W50" s="239"/>
      <c r="X50" s="239"/>
      <c r="Y50" s="239"/>
      <c r="Z50" s="234"/>
      <c r="AA50" s="239"/>
      <c r="AB50" s="239"/>
      <c r="AC50" s="263"/>
      <c r="AD50" s="239"/>
      <c r="AE50" s="239"/>
      <c r="AF50" s="239"/>
      <c r="AG50" s="239"/>
      <c r="AH50" s="239"/>
      <c r="AI50" s="239"/>
      <c r="AJ50" s="26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</row>
    <row r="51" spans="1:55" x14ac:dyDescent="0.25">
      <c r="A51" s="34"/>
      <c r="B51" s="440">
        <f t="shared" si="114"/>
        <v>12</v>
      </c>
      <c r="C51" s="263"/>
      <c r="D51" s="239"/>
      <c r="E51" s="239"/>
      <c r="F51" s="239"/>
      <c r="G51" s="239"/>
      <c r="H51" s="234"/>
      <c r="I51" s="239"/>
      <c r="J51" s="239"/>
      <c r="K51" s="263"/>
      <c r="L51" s="239"/>
      <c r="M51" s="239"/>
      <c r="N51" s="239"/>
      <c r="O51" s="239"/>
      <c r="P51" s="239"/>
      <c r="Q51" s="239"/>
      <c r="R51" s="264"/>
      <c r="S51" s="34"/>
      <c r="T51" s="440">
        <f t="shared" si="115"/>
        <v>12</v>
      </c>
      <c r="U51" s="263"/>
      <c r="V51" s="239"/>
      <c r="W51" s="239"/>
      <c r="X51" s="239"/>
      <c r="Y51" s="239"/>
      <c r="Z51" s="234"/>
      <c r="AA51" s="239"/>
      <c r="AB51" s="239"/>
      <c r="AC51" s="263"/>
      <c r="AD51" s="239"/>
      <c r="AE51" s="239"/>
      <c r="AF51" s="239"/>
      <c r="AG51" s="239"/>
      <c r="AH51" s="239"/>
      <c r="AI51" s="239"/>
      <c r="AJ51" s="26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</row>
    <row r="52" spans="1:55" x14ac:dyDescent="0.25">
      <c r="A52" s="34"/>
      <c r="B52" s="440">
        <f t="shared" si="114"/>
        <v>13</v>
      </c>
      <c r="C52" s="263"/>
      <c r="D52" s="239"/>
      <c r="E52" s="239"/>
      <c r="F52" s="239"/>
      <c r="G52" s="239"/>
      <c r="H52" s="234"/>
      <c r="I52" s="239"/>
      <c r="J52" s="239"/>
      <c r="K52" s="263"/>
      <c r="L52" s="239"/>
      <c r="M52" s="239"/>
      <c r="N52" s="239"/>
      <c r="O52" s="239"/>
      <c r="P52" s="239"/>
      <c r="Q52" s="239"/>
      <c r="R52" s="264"/>
      <c r="S52" s="34"/>
      <c r="T52" s="440">
        <f t="shared" si="115"/>
        <v>13</v>
      </c>
      <c r="U52" s="263"/>
      <c r="V52" s="239"/>
      <c r="W52" s="239"/>
      <c r="X52" s="239"/>
      <c r="Y52" s="239"/>
      <c r="Z52" s="234"/>
      <c r="AA52" s="239"/>
      <c r="AB52" s="239"/>
      <c r="AC52" s="263"/>
      <c r="AD52" s="239"/>
      <c r="AE52" s="239"/>
      <c r="AF52" s="239"/>
      <c r="AG52" s="239"/>
      <c r="AH52" s="239"/>
      <c r="AI52" s="239"/>
      <c r="AJ52" s="26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</row>
    <row r="53" spans="1:55" x14ac:dyDescent="0.25">
      <c r="A53" s="34"/>
      <c r="B53" s="440">
        <f t="shared" si="114"/>
        <v>14</v>
      </c>
      <c r="C53" s="16"/>
      <c r="D53" s="17"/>
      <c r="E53" s="239"/>
      <c r="F53" s="239"/>
      <c r="G53" s="239"/>
      <c r="H53" s="116"/>
      <c r="I53" s="17"/>
      <c r="J53" s="17"/>
      <c r="K53" s="16"/>
      <c r="L53" s="17"/>
      <c r="M53" s="17"/>
      <c r="N53" s="239"/>
      <c r="O53" s="239"/>
      <c r="P53" s="239"/>
      <c r="Q53" s="17"/>
      <c r="R53" s="26"/>
      <c r="S53" s="34"/>
      <c r="T53" s="440">
        <f t="shared" si="115"/>
        <v>14</v>
      </c>
      <c r="U53" s="16"/>
      <c r="V53" s="17"/>
      <c r="W53" s="239"/>
      <c r="X53" s="239"/>
      <c r="Y53" s="239"/>
      <c r="Z53" s="116"/>
      <c r="AA53" s="17"/>
      <c r="AB53" s="17"/>
      <c r="AC53" s="16"/>
      <c r="AD53" s="17"/>
      <c r="AE53" s="17"/>
      <c r="AF53" s="239"/>
      <c r="AG53" s="239"/>
      <c r="AH53" s="239"/>
      <c r="AI53" s="17"/>
      <c r="AJ53" s="26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</row>
    <row r="54" spans="1:55" x14ac:dyDescent="0.25">
      <c r="A54" s="34"/>
      <c r="B54" s="440">
        <f t="shared" si="114"/>
        <v>15</v>
      </c>
      <c r="C54" s="32"/>
      <c r="D54" s="22"/>
      <c r="E54" s="22"/>
      <c r="F54" s="22"/>
      <c r="G54" s="22"/>
      <c r="H54" s="162"/>
      <c r="I54" s="119"/>
      <c r="J54" s="119"/>
      <c r="K54" s="32"/>
      <c r="L54" s="22"/>
      <c r="M54" s="22"/>
      <c r="N54" s="22"/>
      <c r="O54" s="22"/>
      <c r="P54" s="22"/>
      <c r="Q54" s="22"/>
      <c r="R54" s="33"/>
      <c r="S54" s="34"/>
      <c r="T54" s="440">
        <f t="shared" si="115"/>
        <v>15</v>
      </c>
      <c r="U54" s="32"/>
      <c r="V54" s="22"/>
      <c r="W54" s="22"/>
      <c r="X54" s="22"/>
      <c r="Y54" s="22"/>
      <c r="Z54" s="162"/>
      <c r="AA54" s="119"/>
      <c r="AB54" s="119"/>
      <c r="AC54" s="32"/>
      <c r="AD54" s="22"/>
      <c r="AE54" s="22"/>
      <c r="AF54" s="22"/>
      <c r="AG54" s="22"/>
      <c r="AH54" s="22"/>
      <c r="AI54" s="22"/>
      <c r="AJ54" s="33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</row>
    <row r="55" spans="1:55" x14ac:dyDescent="0.2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</row>
    <row r="56" spans="1:55" x14ac:dyDescent="0.25">
      <c r="A56" s="34"/>
      <c r="B56" s="481"/>
      <c r="C56" s="440">
        <v>0</v>
      </c>
      <c r="D56" s="440">
        <f t="shared" ref="D56" si="116">C56+1</f>
        <v>1</v>
      </c>
      <c r="E56" s="440">
        <f t="shared" ref="E56" si="117">D56+1</f>
        <v>2</v>
      </c>
      <c r="F56" s="440">
        <f t="shared" ref="F56" si="118">E56+1</f>
        <v>3</v>
      </c>
      <c r="G56" s="440">
        <f t="shared" ref="G56" si="119">F56+1</f>
        <v>4</v>
      </c>
      <c r="H56" s="440">
        <f t="shared" ref="H56" si="120">G56+1</f>
        <v>5</v>
      </c>
      <c r="I56" s="440">
        <f t="shared" ref="I56" si="121">H56+1</f>
        <v>6</v>
      </c>
      <c r="J56" s="440">
        <f t="shared" ref="J56" si="122">I56+1</f>
        <v>7</v>
      </c>
      <c r="K56" s="440">
        <f t="shared" ref="K56" si="123">J56+1</f>
        <v>8</v>
      </c>
      <c r="L56" s="440">
        <f t="shared" ref="L56" si="124">K56+1</f>
        <v>9</v>
      </c>
      <c r="M56" s="440">
        <f t="shared" ref="M56" si="125">L56+1</f>
        <v>10</v>
      </c>
      <c r="N56" s="440">
        <f t="shared" ref="N56" si="126">M56+1</f>
        <v>11</v>
      </c>
      <c r="O56" s="440">
        <f t="shared" ref="O56" si="127">N56+1</f>
        <v>12</v>
      </c>
      <c r="P56" s="440">
        <f t="shared" ref="P56" si="128">O56+1</f>
        <v>13</v>
      </c>
      <c r="Q56" s="440">
        <f t="shared" ref="Q56" si="129">P56+1</f>
        <v>14</v>
      </c>
      <c r="R56" s="440">
        <f t="shared" ref="R56" si="130">Q56+1</f>
        <v>15</v>
      </c>
      <c r="S56" s="34"/>
      <c r="T56" s="481"/>
      <c r="U56" s="440">
        <v>0</v>
      </c>
      <c r="V56" s="440">
        <f t="shared" ref="V56" si="131">U56+1</f>
        <v>1</v>
      </c>
      <c r="W56" s="440">
        <f t="shared" ref="W56" si="132">V56+1</f>
        <v>2</v>
      </c>
      <c r="X56" s="440">
        <f t="shared" ref="X56" si="133">W56+1</f>
        <v>3</v>
      </c>
      <c r="Y56" s="440">
        <f t="shared" ref="Y56" si="134">X56+1</f>
        <v>4</v>
      </c>
      <c r="Z56" s="440">
        <f t="shared" ref="Z56" si="135">Y56+1</f>
        <v>5</v>
      </c>
      <c r="AA56" s="440">
        <f t="shared" ref="AA56" si="136">Z56+1</f>
        <v>6</v>
      </c>
      <c r="AB56" s="440">
        <f t="shared" ref="AB56" si="137">AA56+1</f>
        <v>7</v>
      </c>
      <c r="AC56" s="440">
        <f t="shared" ref="AC56" si="138">AB56+1</f>
        <v>8</v>
      </c>
      <c r="AD56" s="440">
        <f t="shared" ref="AD56" si="139">AC56+1</f>
        <v>9</v>
      </c>
      <c r="AE56" s="440">
        <f t="shared" ref="AE56" si="140">AD56+1</f>
        <v>10</v>
      </c>
      <c r="AF56" s="440">
        <f t="shared" ref="AF56" si="141">AE56+1</f>
        <v>11</v>
      </c>
      <c r="AG56" s="440">
        <f t="shared" ref="AG56" si="142">AF56+1</f>
        <v>12</v>
      </c>
      <c r="AH56" s="440">
        <f t="shared" ref="AH56" si="143">AG56+1</f>
        <v>13</v>
      </c>
      <c r="AI56" s="440">
        <f t="shared" ref="AI56" si="144">AH56+1</f>
        <v>14</v>
      </c>
      <c r="AJ56" s="440">
        <f t="shared" ref="AJ56" si="145">AI56+1</f>
        <v>15</v>
      </c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</row>
    <row r="57" spans="1:55" x14ac:dyDescent="0.25">
      <c r="A57" s="34"/>
      <c r="B57" s="440">
        <v>0</v>
      </c>
      <c r="C57" s="260"/>
      <c r="D57" s="261"/>
      <c r="E57" s="261"/>
      <c r="F57" s="261"/>
      <c r="G57" s="261"/>
      <c r="H57" s="261"/>
      <c r="I57" s="261"/>
      <c r="J57" s="262"/>
      <c r="K57" s="302"/>
      <c r="L57" s="302"/>
      <c r="M57" s="283"/>
      <c r="N57" s="261"/>
      <c r="O57" s="261"/>
      <c r="P57" s="261"/>
      <c r="Q57" s="261"/>
      <c r="R57" s="262"/>
      <c r="S57" s="34"/>
      <c r="T57" s="440">
        <v>0</v>
      </c>
      <c r="U57" s="260"/>
      <c r="V57" s="261"/>
      <c r="W57" s="261"/>
      <c r="X57" s="261"/>
      <c r="Y57" s="261"/>
      <c r="Z57" s="261"/>
      <c r="AA57" s="261"/>
      <c r="AB57" s="262"/>
      <c r="AC57" s="302"/>
      <c r="AD57" s="302"/>
      <c r="AE57" s="283"/>
      <c r="AF57" s="261"/>
      <c r="AG57" s="261"/>
      <c r="AH57" s="261"/>
      <c r="AI57" s="261"/>
      <c r="AJ57" s="262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</row>
    <row r="58" spans="1:55" ht="14.45" x14ac:dyDescent="0.35">
      <c r="A58" s="34"/>
      <c r="B58" s="440">
        <f>B57+1</f>
        <v>1</v>
      </c>
      <c r="C58" s="263"/>
      <c r="D58" s="239"/>
      <c r="E58" s="239"/>
      <c r="F58" s="239"/>
      <c r="G58" s="239"/>
      <c r="H58" s="239"/>
      <c r="I58" s="239"/>
      <c r="J58" s="264"/>
      <c r="K58" s="239"/>
      <c r="L58" s="239"/>
      <c r="M58" s="234"/>
      <c r="N58" s="239"/>
      <c r="O58" s="239"/>
      <c r="P58" s="239"/>
      <c r="Q58" s="239"/>
      <c r="R58" s="264"/>
      <c r="S58" s="34"/>
      <c r="T58" s="440">
        <f>T57+1</f>
        <v>1</v>
      </c>
      <c r="U58" s="263"/>
      <c r="V58" s="239"/>
      <c r="W58" s="239"/>
      <c r="X58" s="239"/>
      <c r="Y58" s="239"/>
      <c r="Z58" s="239"/>
      <c r="AA58" s="239"/>
      <c r="AB58" s="264"/>
      <c r="AC58" s="239"/>
      <c r="AD58" s="239"/>
      <c r="AE58" s="234"/>
      <c r="AF58" s="239"/>
      <c r="AG58" s="239"/>
      <c r="AH58" s="239"/>
      <c r="AI58" s="239"/>
      <c r="AJ58" s="26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</row>
    <row r="59" spans="1:55" ht="14.45" x14ac:dyDescent="0.35">
      <c r="A59" s="34"/>
      <c r="B59" s="440">
        <f t="shared" ref="B59:B72" si="146">B58+1</f>
        <v>2</v>
      </c>
      <c r="C59" s="263"/>
      <c r="D59" s="239"/>
      <c r="E59" s="239"/>
      <c r="F59" s="239"/>
      <c r="G59" s="239"/>
      <c r="H59" s="239"/>
      <c r="I59" s="239"/>
      <c r="J59" s="264"/>
      <c r="K59" s="239"/>
      <c r="L59" s="239"/>
      <c r="M59" s="234"/>
      <c r="N59" s="239"/>
      <c r="O59" s="239"/>
      <c r="P59" s="239"/>
      <c r="Q59" s="239"/>
      <c r="R59" s="264"/>
      <c r="S59" s="34"/>
      <c r="T59" s="440">
        <f t="shared" ref="T59:T72" si="147">T58+1</f>
        <v>2</v>
      </c>
      <c r="U59" s="263"/>
      <c r="V59" s="239"/>
      <c r="W59" s="239"/>
      <c r="X59" s="239"/>
      <c r="Y59" s="239"/>
      <c r="Z59" s="239"/>
      <c r="AA59" s="239"/>
      <c r="AB59" s="264"/>
      <c r="AC59" s="239"/>
      <c r="AD59" s="239"/>
      <c r="AE59" s="234"/>
      <c r="AF59" s="239"/>
      <c r="AG59" s="239"/>
      <c r="AH59" s="239"/>
      <c r="AI59" s="239"/>
      <c r="AJ59" s="26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</row>
    <row r="60" spans="1:55" ht="14.45" x14ac:dyDescent="0.35">
      <c r="A60" s="34"/>
      <c r="B60" s="440">
        <f t="shared" si="146"/>
        <v>3</v>
      </c>
      <c r="C60" s="263"/>
      <c r="D60" s="239"/>
      <c r="E60" s="239"/>
      <c r="F60" s="239"/>
      <c r="G60" s="239"/>
      <c r="H60" s="239"/>
      <c r="I60" s="239"/>
      <c r="J60" s="264"/>
      <c r="K60" s="239"/>
      <c r="L60" s="239"/>
      <c r="M60" s="234"/>
      <c r="N60" s="239"/>
      <c r="O60" s="239"/>
      <c r="P60" s="239"/>
      <c r="Q60" s="239"/>
      <c r="R60" s="264"/>
      <c r="S60" s="34"/>
      <c r="T60" s="440">
        <f t="shared" si="147"/>
        <v>3</v>
      </c>
      <c r="U60" s="263"/>
      <c r="V60" s="239"/>
      <c r="W60" s="239"/>
      <c r="X60" s="239"/>
      <c r="Y60" s="239"/>
      <c r="Z60" s="239"/>
      <c r="AA60" s="239"/>
      <c r="AB60" s="264"/>
      <c r="AC60" s="239"/>
      <c r="AD60" s="239"/>
      <c r="AE60" s="234"/>
      <c r="AF60" s="239"/>
      <c r="AG60" s="239"/>
      <c r="AH60" s="239"/>
      <c r="AI60" s="239"/>
      <c r="AJ60" s="26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</row>
    <row r="61" spans="1:55" ht="14.45" x14ac:dyDescent="0.35">
      <c r="A61" s="34"/>
      <c r="B61" s="440">
        <f t="shared" si="146"/>
        <v>4</v>
      </c>
      <c r="C61" s="263"/>
      <c r="D61" s="239"/>
      <c r="E61" s="239"/>
      <c r="F61" s="239"/>
      <c r="G61" s="239"/>
      <c r="H61" s="17"/>
      <c r="I61" s="17"/>
      <c r="J61" s="26"/>
      <c r="K61" s="17"/>
      <c r="L61" s="17"/>
      <c r="M61" s="116"/>
      <c r="N61" s="239"/>
      <c r="O61" s="239"/>
      <c r="P61" s="239"/>
      <c r="Q61" s="239"/>
      <c r="R61" s="264"/>
      <c r="S61" s="34"/>
      <c r="T61" s="440">
        <f t="shared" si="147"/>
        <v>4</v>
      </c>
      <c r="U61" s="263"/>
      <c r="V61" s="239"/>
      <c r="W61" s="239"/>
      <c r="X61" s="239"/>
      <c r="Y61" s="239"/>
      <c r="Z61" s="17"/>
      <c r="AA61" s="17"/>
      <c r="AB61" s="26"/>
      <c r="AC61" s="17"/>
      <c r="AD61" s="17"/>
      <c r="AE61" s="116"/>
      <c r="AF61" s="239"/>
      <c r="AG61" s="239"/>
      <c r="AH61" s="239"/>
      <c r="AI61" s="239"/>
      <c r="AJ61" s="26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</row>
    <row r="62" spans="1:55" ht="14.45" x14ac:dyDescent="0.35">
      <c r="A62" s="34"/>
      <c r="B62" s="440">
        <f t="shared" si="146"/>
        <v>5</v>
      </c>
      <c r="C62" s="277"/>
      <c r="D62" s="234"/>
      <c r="E62" s="234"/>
      <c r="F62" s="234"/>
      <c r="G62" s="234"/>
      <c r="H62" s="157"/>
      <c r="I62" s="116"/>
      <c r="J62" s="324"/>
      <c r="K62" s="116"/>
      <c r="L62" s="116"/>
      <c r="M62" s="157"/>
      <c r="N62" s="239"/>
      <c r="O62" s="239"/>
      <c r="P62" s="239"/>
      <c r="Q62" s="239"/>
      <c r="R62" s="264"/>
      <c r="S62" s="34"/>
      <c r="T62" s="440">
        <f t="shared" si="147"/>
        <v>5</v>
      </c>
      <c r="U62" s="277"/>
      <c r="V62" s="234"/>
      <c r="W62" s="234"/>
      <c r="X62" s="234"/>
      <c r="Y62" s="234"/>
      <c r="Z62" s="157"/>
      <c r="AA62" s="116"/>
      <c r="AB62" s="324"/>
      <c r="AC62" s="116"/>
      <c r="AD62" s="116"/>
      <c r="AE62" s="157"/>
      <c r="AF62" s="239"/>
      <c r="AG62" s="239"/>
      <c r="AH62" s="239"/>
      <c r="AI62" s="239"/>
      <c r="AJ62" s="26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</row>
    <row r="63" spans="1:55" ht="14.45" x14ac:dyDescent="0.35">
      <c r="A63" s="34"/>
      <c r="B63" s="440">
        <f t="shared" si="146"/>
        <v>6</v>
      </c>
      <c r="C63" s="326"/>
      <c r="D63" s="239"/>
      <c r="E63" s="239"/>
      <c r="F63" s="239"/>
      <c r="G63" s="239"/>
      <c r="H63" s="116"/>
      <c r="I63" s="17"/>
      <c r="J63" s="26"/>
      <c r="K63" s="17"/>
      <c r="L63" s="17"/>
      <c r="M63" s="116"/>
      <c r="N63" s="239"/>
      <c r="O63" s="239"/>
      <c r="P63" s="239"/>
      <c r="Q63" s="239"/>
      <c r="R63" s="264"/>
      <c r="S63" s="34"/>
      <c r="T63" s="440">
        <f t="shared" si="147"/>
        <v>6</v>
      </c>
      <c r="U63" s="326"/>
      <c r="V63" s="239"/>
      <c r="W63" s="239"/>
      <c r="X63" s="239"/>
      <c r="Y63" s="239"/>
      <c r="Z63" s="116"/>
      <c r="AA63" s="17"/>
      <c r="AB63" s="26"/>
      <c r="AC63" s="17"/>
      <c r="AD63" s="17"/>
      <c r="AE63" s="116"/>
      <c r="AF63" s="239"/>
      <c r="AG63" s="239"/>
      <c r="AH63" s="239"/>
      <c r="AI63" s="239"/>
      <c r="AJ63" s="26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</row>
    <row r="64" spans="1:55" ht="14.45" x14ac:dyDescent="0.35">
      <c r="A64" s="34"/>
      <c r="B64" s="440">
        <f t="shared" si="146"/>
        <v>7</v>
      </c>
      <c r="C64" s="121"/>
      <c r="D64" s="22"/>
      <c r="E64" s="22"/>
      <c r="F64" s="22"/>
      <c r="G64" s="22"/>
      <c r="H64" s="119"/>
      <c r="I64" s="22"/>
      <c r="J64" s="33"/>
      <c r="K64" s="17"/>
      <c r="L64" s="17"/>
      <c r="M64" s="116"/>
      <c r="N64" s="17"/>
      <c r="O64" s="17"/>
      <c r="P64" s="17"/>
      <c r="Q64" s="17"/>
      <c r="R64" s="26"/>
      <c r="S64" s="34"/>
      <c r="T64" s="440">
        <f t="shared" si="147"/>
        <v>7</v>
      </c>
      <c r="U64" s="121"/>
      <c r="V64" s="22"/>
      <c r="W64" s="22"/>
      <c r="X64" s="22"/>
      <c r="Y64" s="22"/>
      <c r="Z64" s="119"/>
      <c r="AA64" s="22"/>
      <c r="AB64" s="33"/>
      <c r="AC64" s="17"/>
      <c r="AD64" s="17"/>
      <c r="AE64" s="116"/>
      <c r="AF64" s="17"/>
      <c r="AG64" s="17"/>
      <c r="AH64" s="17"/>
      <c r="AI64" s="17"/>
      <c r="AJ64" s="26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</row>
    <row r="65" spans="1:55" ht="14.45" x14ac:dyDescent="0.35">
      <c r="A65" s="34"/>
      <c r="B65" s="440">
        <f t="shared" si="146"/>
        <v>8</v>
      </c>
      <c r="C65" s="263"/>
      <c r="D65" s="239"/>
      <c r="E65" s="239"/>
      <c r="F65" s="239"/>
      <c r="G65" s="239"/>
      <c r="H65" s="116"/>
      <c r="I65" s="17"/>
      <c r="J65" s="17"/>
      <c r="K65" s="25"/>
      <c r="L65" s="20"/>
      <c r="M65" s="114"/>
      <c r="N65" s="261"/>
      <c r="O65" s="261"/>
      <c r="P65" s="261"/>
      <c r="Q65" s="261"/>
      <c r="R65" s="323"/>
      <c r="S65" s="34"/>
      <c r="T65" s="440">
        <f t="shared" si="147"/>
        <v>8</v>
      </c>
      <c r="U65" s="263"/>
      <c r="V65" s="239"/>
      <c r="W65" s="239"/>
      <c r="X65" s="239"/>
      <c r="Y65" s="239"/>
      <c r="Z65" s="116"/>
      <c r="AA65" s="17"/>
      <c r="AB65" s="17"/>
      <c r="AC65" s="25"/>
      <c r="AD65" s="20"/>
      <c r="AE65" s="114"/>
      <c r="AF65" s="261"/>
      <c r="AG65" s="261"/>
      <c r="AH65" s="261"/>
      <c r="AI65" s="261"/>
      <c r="AJ65" s="323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</row>
    <row r="66" spans="1:55" ht="14.45" x14ac:dyDescent="0.35">
      <c r="A66" s="34"/>
      <c r="B66" s="440">
        <f t="shared" si="146"/>
        <v>9</v>
      </c>
      <c r="C66" s="263"/>
      <c r="D66" s="239"/>
      <c r="E66" s="17"/>
      <c r="F66" s="17"/>
      <c r="G66" s="17"/>
      <c r="H66" s="116"/>
      <c r="I66" s="17"/>
      <c r="J66" s="17"/>
      <c r="K66" s="16"/>
      <c r="L66" s="17"/>
      <c r="M66" s="116"/>
      <c r="N66" s="17"/>
      <c r="O66" s="17"/>
      <c r="P66" s="17"/>
      <c r="Q66" s="239"/>
      <c r="R66" s="324"/>
      <c r="S66" s="34"/>
      <c r="T66" s="440">
        <f t="shared" si="147"/>
        <v>9</v>
      </c>
      <c r="U66" s="263"/>
      <c r="V66" s="239"/>
      <c r="W66" s="17"/>
      <c r="X66" s="17"/>
      <c r="Y66" s="17"/>
      <c r="Z66" s="116"/>
      <c r="AA66" s="17"/>
      <c r="AB66" s="17"/>
      <c r="AC66" s="16"/>
      <c r="AD66" s="17"/>
      <c r="AE66" s="116"/>
      <c r="AF66" s="17"/>
      <c r="AG66" s="17"/>
      <c r="AH66" s="17"/>
      <c r="AI66" s="239"/>
      <c r="AJ66" s="32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</row>
    <row r="67" spans="1:55" ht="14.45" x14ac:dyDescent="0.35">
      <c r="A67" s="34"/>
      <c r="B67" s="440">
        <f t="shared" si="146"/>
        <v>10</v>
      </c>
      <c r="C67" s="263"/>
      <c r="D67" s="239"/>
      <c r="E67" s="239"/>
      <c r="F67" s="239"/>
      <c r="G67" s="239"/>
      <c r="H67" s="285"/>
      <c r="I67" s="234"/>
      <c r="J67" s="234"/>
      <c r="K67" s="326"/>
      <c r="L67" s="234"/>
      <c r="M67" s="285"/>
      <c r="N67" s="234"/>
      <c r="O67" s="234"/>
      <c r="P67" s="234"/>
      <c r="Q67" s="234"/>
      <c r="R67" s="282"/>
      <c r="S67" s="34"/>
      <c r="T67" s="440">
        <f t="shared" si="147"/>
        <v>10</v>
      </c>
      <c r="U67" s="263"/>
      <c r="V67" s="239"/>
      <c r="W67" s="239"/>
      <c r="X67" s="239"/>
      <c r="Y67" s="239"/>
      <c r="Z67" s="285"/>
      <c r="AA67" s="234"/>
      <c r="AB67" s="234"/>
      <c r="AC67" s="326"/>
      <c r="AD67" s="234"/>
      <c r="AE67" s="285"/>
      <c r="AF67" s="234"/>
      <c r="AG67" s="234"/>
      <c r="AH67" s="234"/>
      <c r="AI67" s="234"/>
      <c r="AJ67" s="282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</row>
    <row r="68" spans="1:55" ht="14.45" x14ac:dyDescent="0.35">
      <c r="A68" s="34"/>
      <c r="B68" s="440">
        <f t="shared" si="146"/>
        <v>11</v>
      </c>
      <c r="C68" s="263"/>
      <c r="D68" s="239"/>
      <c r="E68" s="239"/>
      <c r="F68" s="239"/>
      <c r="G68" s="239"/>
      <c r="H68" s="234"/>
      <c r="I68" s="239"/>
      <c r="J68" s="239"/>
      <c r="K68" s="263"/>
      <c r="L68" s="239"/>
      <c r="M68" s="239"/>
      <c r="N68" s="239"/>
      <c r="O68" s="239"/>
      <c r="P68" s="239"/>
      <c r="Q68" s="239"/>
      <c r="R68" s="264"/>
      <c r="S68" s="34"/>
      <c r="T68" s="440">
        <f t="shared" si="147"/>
        <v>11</v>
      </c>
      <c r="U68" s="263"/>
      <c r="V68" s="239"/>
      <c r="W68" s="239"/>
      <c r="X68" s="239"/>
      <c r="Y68" s="239"/>
      <c r="Z68" s="234"/>
      <c r="AA68" s="239"/>
      <c r="AB68" s="239"/>
      <c r="AC68" s="263"/>
      <c r="AD68" s="239"/>
      <c r="AE68" s="239"/>
      <c r="AF68" s="239"/>
      <c r="AG68" s="239"/>
      <c r="AH68" s="239"/>
      <c r="AI68" s="239"/>
      <c r="AJ68" s="26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</row>
    <row r="69" spans="1:55" ht="14.45" x14ac:dyDescent="0.35">
      <c r="A69" s="34"/>
      <c r="B69" s="440">
        <f t="shared" si="146"/>
        <v>12</v>
      </c>
      <c r="C69" s="263"/>
      <c r="D69" s="239"/>
      <c r="E69" s="239"/>
      <c r="F69" s="239"/>
      <c r="G69" s="239"/>
      <c r="H69" s="234"/>
      <c r="I69" s="239"/>
      <c r="J69" s="239"/>
      <c r="K69" s="263"/>
      <c r="L69" s="239"/>
      <c r="M69" s="239"/>
      <c r="N69" s="239"/>
      <c r="O69" s="239"/>
      <c r="P69" s="239"/>
      <c r="Q69" s="239"/>
      <c r="R69" s="264"/>
      <c r="S69" s="34"/>
      <c r="T69" s="440">
        <f t="shared" si="147"/>
        <v>12</v>
      </c>
      <c r="U69" s="263"/>
      <c r="V69" s="239"/>
      <c r="W69" s="239"/>
      <c r="X69" s="239"/>
      <c r="Y69" s="239"/>
      <c r="Z69" s="234"/>
      <c r="AA69" s="239"/>
      <c r="AB69" s="239"/>
      <c r="AC69" s="263"/>
      <c r="AD69" s="239"/>
      <c r="AE69" s="239"/>
      <c r="AF69" s="239"/>
      <c r="AG69" s="239"/>
      <c r="AH69" s="239"/>
      <c r="AI69" s="239"/>
      <c r="AJ69" s="26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</row>
    <row r="70" spans="1:55" ht="14.45" x14ac:dyDescent="0.35">
      <c r="A70" s="34"/>
      <c r="B70" s="440">
        <f t="shared" si="146"/>
        <v>13</v>
      </c>
      <c r="C70" s="263"/>
      <c r="D70" s="239"/>
      <c r="E70" s="239"/>
      <c r="F70" s="239"/>
      <c r="G70" s="239"/>
      <c r="H70" s="234"/>
      <c r="I70" s="239"/>
      <c r="J70" s="239"/>
      <c r="K70" s="263"/>
      <c r="L70" s="239"/>
      <c r="M70" s="239"/>
      <c r="N70" s="239"/>
      <c r="O70" s="239"/>
      <c r="P70" s="239"/>
      <c r="Q70" s="239"/>
      <c r="R70" s="264"/>
      <c r="S70" s="34"/>
      <c r="T70" s="440">
        <f t="shared" si="147"/>
        <v>13</v>
      </c>
      <c r="U70" s="263"/>
      <c r="V70" s="239"/>
      <c r="W70" s="239"/>
      <c r="X70" s="239"/>
      <c r="Y70" s="239"/>
      <c r="Z70" s="234"/>
      <c r="AA70" s="239"/>
      <c r="AB70" s="239"/>
      <c r="AC70" s="263"/>
      <c r="AD70" s="239"/>
      <c r="AE70" s="239"/>
      <c r="AF70" s="239"/>
      <c r="AG70" s="239"/>
      <c r="AH70" s="239"/>
      <c r="AI70" s="239"/>
      <c r="AJ70" s="26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</row>
    <row r="71" spans="1:55" ht="14.45" x14ac:dyDescent="0.35">
      <c r="A71" s="34"/>
      <c r="B71" s="440">
        <f t="shared" si="146"/>
        <v>14</v>
      </c>
      <c r="C71" s="16"/>
      <c r="D71" s="17"/>
      <c r="E71" s="239"/>
      <c r="F71" s="239"/>
      <c r="G71" s="239"/>
      <c r="H71" s="116"/>
      <c r="I71" s="17"/>
      <c r="J71" s="17"/>
      <c r="K71" s="16"/>
      <c r="L71" s="17"/>
      <c r="M71" s="17"/>
      <c r="N71" s="239"/>
      <c r="O71" s="239"/>
      <c r="P71" s="239"/>
      <c r="Q71" s="17"/>
      <c r="R71" s="26"/>
      <c r="S71" s="34"/>
      <c r="T71" s="440">
        <f t="shared" si="147"/>
        <v>14</v>
      </c>
      <c r="U71" s="16"/>
      <c r="V71" s="17"/>
      <c r="W71" s="239"/>
      <c r="X71" s="239"/>
      <c r="Y71" s="239"/>
      <c r="Z71" s="116"/>
      <c r="AA71" s="17"/>
      <c r="AB71" s="17"/>
      <c r="AC71" s="16"/>
      <c r="AD71" s="17"/>
      <c r="AE71" s="17"/>
      <c r="AF71" s="239"/>
      <c r="AG71" s="239"/>
      <c r="AH71" s="239"/>
      <c r="AI71" s="17"/>
      <c r="AJ71" s="26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</row>
    <row r="72" spans="1:55" ht="14.45" x14ac:dyDescent="0.35">
      <c r="A72" s="34"/>
      <c r="B72" s="440">
        <f t="shared" si="146"/>
        <v>15</v>
      </c>
      <c r="C72" s="32"/>
      <c r="D72" s="22"/>
      <c r="E72" s="22"/>
      <c r="F72" s="22"/>
      <c r="G72" s="22"/>
      <c r="H72" s="162"/>
      <c r="I72" s="119"/>
      <c r="J72" s="119"/>
      <c r="K72" s="32"/>
      <c r="L72" s="22"/>
      <c r="M72" s="22"/>
      <c r="N72" s="22"/>
      <c r="O72" s="22"/>
      <c r="P72" s="22"/>
      <c r="Q72" s="22"/>
      <c r="R72" s="33"/>
      <c r="S72" s="34"/>
      <c r="T72" s="440">
        <f t="shared" si="147"/>
        <v>15</v>
      </c>
      <c r="U72" s="32"/>
      <c r="V72" s="22"/>
      <c r="W72" s="22"/>
      <c r="X72" s="22"/>
      <c r="Y72" s="22"/>
      <c r="Z72" s="162"/>
      <c r="AA72" s="119"/>
      <c r="AB72" s="119"/>
      <c r="AC72" s="32"/>
      <c r="AD72" s="22"/>
      <c r="AE72" s="22"/>
      <c r="AF72" s="22"/>
      <c r="AG72" s="22"/>
      <c r="AH72" s="22"/>
      <c r="AI72" s="22"/>
      <c r="AJ72" s="33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</row>
    <row r="73" spans="1:55" ht="14.45" x14ac:dyDescent="0.3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141"/>
  <sheetViews>
    <sheetView zoomScale="55" zoomScaleNormal="55" workbookViewId="0">
      <selection activeCell="BY111" sqref="BY111"/>
    </sheetView>
  </sheetViews>
  <sheetFormatPr defaultColWidth="2.28515625" defaultRowHeight="15" x14ac:dyDescent="0.25"/>
  <cols>
    <col min="42" max="53" width="2.28515625" style="233"/>
  </cols>
  <sheetData>
    <row r="1" spans="1:93" x14ac:dyDescent="0.25">
      <c r="A1" s="237"/>
      <c r="B1" s="65">
        <v>0</v>
      </c>
      <c r="C1" s="65">
        <f t="shared" ref="C1:I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440">
        <f t="shared" si="0"/>
        <v>7</v>
      </c>
      <c r="J1" s="65">
        <v>0</v>
      </c>
      <c r="K1" s="65">
        <f t="shared" ref="K1" si="1">J1+1</f>
        <v>1</v>
      </c>
      <c r="L1" s="65">
        <f t="shared" ref="L1" si="2">K1+1</f>
        <v>2</v>
      </c>
      <c r="M1" s="65">
        <f t="shared" ref="M1" si="3">L1+1</f>
        <v>3</v>
      </c>
      <c r="N1" s="65">
        <f t="shared" ref="N1" si="4">M1+1</f>
        <v>4</v>
      </c>
      <c r="O1" s="65">
        <f t="shared" ref="O1" si="5">N1+1</f>
        <v>5</v>
      </c>
      <c r="P1" s="65">
        <f t="shared" ref="P1" si="6">O1+1</f>
        <v>6</v>
      </c>
      <c r="Q1" s="440">
        <f t="shared" ref="Q1" si="7">P1+1</f>
        <v>7</v>
      </c>
      <c r="R1" s="65">
        <v>0</v>
      </c>
      <c r="S1" s="65">
        <f t="shared" ref="S1" si="8">R1+1</f>
        <v>1</v>
      </c>
      <c r="T1" s="65">
        <f t="shared" ref="T1" si="9">S1+1</f>
        <v>2</v>
      </c>
      <c r="U1" s="65">
        <f t="shared" ref="U1" si="10">T1+1</f>
        <v>3</v>
      </c>
      <c r="V1" s="65">
        <f t="shared" ref="V1" si="11">U1+1</f>
        <v>4</v>
      </c>
      <c r="W1" s="65">
        <f t="shared" ref="W1" si="12">V1+1</f>
        <v>5</v>
      </c>
      <c r="X1" s="65">
        <f t="shared" ref="X1" si="13">W1+1</f>
        <v>6</v>
      </c>
      <c r="Y1" s="440">
        <f t="shared" ref="Y1" si="14">X1+1</f>
        <v>7</v>
      </c>
      <c r="Z1" s="65">
        <v>0</v>
      </c>
      <c r="AA1" s="65">
        <f t="shared" ref="AA1" si="15">Z1+1</f>
        <v>1</v>
      </c>
      <c r="AB1" s="65">
        <f t="shared" ref="AB1" si="16">AA1+1</f>
        <v>2</v>
      </c>
      <c r="AC1" s="65">
        <f t="shared" ref="AC1" si="17">AB1+1</f>
        <v>3</v>
      </c>
      <c r="AD1" s="65">
        <f t="shared" ref="AD1" si="18">AC1+1</f>
        <v>4</v>
      </c>
      <c r="AE1" s="65">
        <f t="shared" ref="AE1" si="19">AD1+1</f>
        <v>5</v>
      </c>
      <c r="AF1" s="65">
        <f t="shared" ref="AF1" si="20">AE1+1</f>
        <v>6</v>
      </c>
      <c r="AG1" s="440">
        <f t="shared" ref="AG1" si="21">AF1+1</f>
        <v>7</v>
      </c>
      <c r="AH1" s="65">
        <v>0</v>
      </c>
      <c r="AI1" s="65">
        <f t="shared" ref="AI1" si="22">AH1+1</f>
        <v>1</v>
      </c>
      <c r="AJ1" s="65">
        <f t="shared" ref="AJ1" si="23">AI1+1</f>
        <v>2</v>
      </c>
      <c r="AK1" s="65">
        <f t="shared" ref="AK1" si="24">AJ1+1</f>
        <v>3</v>
      </c>
      <c r="AL1" s="65">
        <f t="shared" ref="AL1" si="25">AK1+1</f>
        <v>4</v>
      </c>
      <c r="AM1" s="65">
        <f t="shared" ref="AM1" si="26">AL1+1</f>
        <v>5</v>
      </c>
      <c r="AN1" s="65">
        <f t="shared" ref="AN1" si="27">AM1+1</f>
        <v>6</v>
      </c>
      <c r="AO1" s="440">
        <f t="shared" ref="AO1" si="28">AN1+1</f>
        <v>7</v>
      </c>
      <c r="AP1" s="65">
        <v>0</v>
      </c>
      <c r="AQ1" s="65">
        <f t="shared" ref="AQ1" si="29">AP1+1</f>
        <v>1</v>
      </c>
      <c r="AR1" s="65">
        <f t="shared" ref="AR1" si="30">AQ1+1</f>
        <v>2</v>
      </c>
      <c r="AS1" s="65">
        <f t="shared" ref="AS1" si="31">AR1+1</f>
        <v>3</v>
      </c>
      <c r="AT1" s="65">
        <f t="shared" ref="AT1" si="32">AS1+1</f>
        <v>4</v>
      </c>
      <c r="AU1" s="65">
        <f t="shared" ref="AU1" si="33">AT1+1</f>
        <v>5</v>
      </c>
      <c r="AV1" s="65">
        <f t="shared" ref="AV1" si="34">AU1+1</f>
        <v>6</v>
      </c>
      <c r="AW1" s="440">
        <f t="shared" ref="AW1" si="35">AV1+1</f>
        <v>7</v>
      </c>
      <c r="AX1" s="65">
        <v>0</v>
      </c>
      <c r="AY1" s="65">
        <f t="shared" ref="AY1" si="36">AX1+1</f>
        <v>1</v>
      </c>
      <c r="AZ1" s="65">
        <f t="shared" ref="AZ1" si="37">AY1+1</f>
        <v>2</v>
      </c>
      <c r="BA1" s="65">
        <f t="shared" ref="BA1" si="38">AZ1+1</f>
        <v>3</v>
      </c>
      <c r="BB1" s="65">
        <f t="shared" ref="BB1" si="39">BA1+1</f>
        <v>4</v>
      </c>
      <c r="BC1" s="65">
        <f t="shared" ref="BC1" si="40">BB1+1</f>
        <v>5</v>
      </c>
      <c r="BD1" s="65">
        <f t="shared" ref="BD1" si="41">BC1+1</f>
        <v>6</v>
      </c>
      <c r="BE1" s="440">
        <f t="shared" ref="BE1" si="42">BD1+1</f>
        <v>7</v>
      </c>
      <c r="BF1" s="65">
        <v>0</v>
      </c>
      <c r="BG1" s="65">
        <f t="shared" ref="BG1" si="43">BF1+1</f>
        <v>1</v>
      </c>
      <c r="BH1" s="65">
        <f t="shared" ref="BH1" si="44">BG1+1</f>
        <v>2</v>
      </c>
      <c r="BI1" s="65">
        <f t="shared" ref="BI1" si="45">BH1+1</f>
        <v>3</v>
      </c>
      <c r="BJ1" s="65">
        <f t="shared" ref="BJ1" si="46">BI1+1</f>
        <v>4</v>
      </c>
      <c r="BK1" s="65">
        <f t="shared" ref="BK1" si="47">BJ1+1</f>
        <v>5</v>
      </c>
      <c r="BL1" s="65">
        <f t="shared" ref="BL1" si="48">BK1+1</f>
        <v>6</v>
      </c>
      <c r="BM1" s="440">
        <f t="shared" ref="BM1" si="49">BL1+1</f>
        <v>7</v>
      </c>
      <c r="BN1" s="65">
        <v>0</v>
      </c>
      <c r="BO1" s="65">
        <f t="shared" ref="BO1" si="50">BN1+1</f>
        <v>1</v>
      </c>
      <c r="BP1" s="65">
        <f t="shared" ref="BP1" si="51">BO1+1</f>
        <v>2</v>
      </c>
      <c r="BQ1" s="65">
        <f t="shared" ref="BQ1" si="52">BP1+1</f>
        <v>3</v>
      </c>
      <c r="BR1" s="65">
        <f t="shared" ref="BR1" si="53">BQ1+1</f>
        <v>4</v>
      </c>
      <c r="BS1" s="65">
        <f t="shared" ref="BS1" si="54">BR1+1</f>
        <v>5</v>
      </c>
      <c r="BT1" s="65">
        <f t="shared" ref="BT1" si="55">BS1+1</f>
        <v>6</v>
      </c>
      <c r="BU1" s="440">
        <f t="shared" ref="BU1" si="56">BT1+1</f>
        <v>7</v>
      </c>
      <c r="BW1" s="237"/>
      <c r="BX1" s="65">
        <v>0</v>
      </c>
      <c r="BY1" s="65">
        <f t="shared" ref="BY1" si="57">BX1+1</f>
        <v>1</v>
      </c>
      <c r="BZ1" s="65">
        <f t="shared" ref="BZ1" si="58">BY1+1</f>
        <v>2</v>
      </c>
      <c r="CA1" s="65">
        <f t="shared" ref="CA1" si="59">BZ1+1</f>
        <v>3</v>
      </c>
      <c r="CB1" s="65">
        <f t="shared" ref="CB1" si="60">CA1+1</f>
        <v>4</v>
      </c>
      <c r="CC1" s="65">
        <f t="shared" ref="CC1" si="61">CB1+1</f>
        <v>5</v>
      </c>
      <c r="CD1" s="65">
        <f t="shared" ref="CD1" si="62">CC1+1</f>
        <v>6</v>
      </c>
      <c r="CE1" s="65">
        <f t="shared" ref="CE1" si="63">CD1+1</f>
        <v>7</v>
      </c>
      <c r="CF1" s="65">
        <f t="shared" ref="CF1" si="64">CE1+1</f>
        <v>8</v>
      </c>
      <c r="CG1" s="65">
        <f t="shared" ref="CG1" si="65">CF1+1</f>
        <v>9</v>
      </c>
      <c r="CH1" s="65">
        <f t="shared" ref="CH1" si="66">CG1+1</f>
        <v>10</v>
      </c>
      <c r="CI1" s="65">
        <f t="shared" ref="CI1" si="67">CH1+1</f>
        <v>11</v>
      </c>
      <c r="CJ1" s="65">
        <f t="shared" ref="CJ1" si="68">CI1+1</f>
        <v>12</v>
      </c>
      <c r="CK1" s="65">
        <f t="shared" ref="CK1" si="69">CJ1+1</f>
        <v>13</v>
      </c>
      <c r="CL1" s="65">
        <f t="shared" ref="CL1" si="70">CK1+1</f>
        <v>14</v>
      </c>
      <c r="CM1" s="65">
        <f t="shared" ref="CM1" si="71">CL1+1</f>
        <v>15</v>
      </c>
      <c r="CO1" s="239"/>
    </row>
    <row r="2" spans="1:93" x14ac:dyDescent="0.25">
      <c r="A2" s="65">
        <v>0</v>
      </c>
      <c r="B2" s="322"/>
      <c r="C2" s="283"/>
      <c r="D2" s="283"/>
      <c r="E2" s="283"/>
      <c r="F2" s="283"/>
      <c r="G2" s="296"/>
      <c r="H2" s="261"/>
      <c r="I2" s="262"/>
      <c r="J2" s="322"/>
      <c r="K2" s="283"/>
      <c r="L2" s="283"/>
      <c r="M2" s="283"/>
      <c r="N2" s="296"/>
      <c r="O2" s="261"/>
      <c r="P2" s="261"/>
      <c r="Q2" s="262"/>
      <c r="R2" s="276"/>
      <c r="S2" s="303"/>
      <c r="T2" s="482"/>
      <c r="U2" s="160"/>
      <c r="V2" s="261"/>
      <c r="W2" s="502" t="s">
        <v>685</v>
      </c>
      <c r="X2" s="261"/>
      <c r="Y2" s="261"/>
      <c r="Z2" s="276"/>
      <c r="AA2" s="482"/>
      <c r="AB2" s="303"/>
      <c r="AC2" s="283"/>
      <c r="AE2" t="s">
        <v>261</v>
      </c>
      <c r="AH2" s="276"/>
      <c r="AI2" s="283"/>
      <c r="AJ2" s="283"/>
      <c r="AK2" s="283"/>
      <c r="AL2" s="261"/>
      <c r="AM2" s="261" t="s">
        <v>260</v>
      </c>
      <c r="AN2" s="261"/>
      <c r="AO2" s="262"/>
      <c r="AP2" s="276"/>
      <c r="AQ2" s="283"/>
      <c r="AR2" s="283"/>
      <c r="AS2" s="283"/>
      <c r="AT2" s="261"/>
      <c r="AU2" s="261" t="s">
        <v>261</v>
      </c>
      <c r="AV2" s="261"/>
      <c r="AW2" s="262"/>
      <c r="AX2" s="276"/>
      <c r="AY2" s="283"/>
      <c r="AZ2" s="283"/>
      <c r="BA2" s="283"/>
      <c r="BB2" s="261"/>
      <c r="BC2" s="261" t="s">
        <v>260</v>
      </c>
      <c r="BD2" s="261"/>
      <c r="BE2" s="262"/>
      <c r="BF2" s="276"/>
      <c r="BG2" s="482"/>
      <c r="BH2" s="482"/>
      <c r="BI2" s="283"/>
      <c r="BJ2" s="261"/>
      <c r="BK2" s="502" t="s">
        <v>261</v>
      </c>
      <c r="BL2" s="261"/>
      <c r="BM2" s="262"/>
      <c r="BN2" s="276"/>
      <c r="BO2" s="283"/>
      <c r="BP2" s="283"/>
      <c r="BQ2" s="283"/>
      <c r="BR2" s="261"/>
      <c r="BS2" s="261" t="s">
        <v>260</v>
      </c>
      <c r="BT2" s="261"/>
      <c r="BU2" s="262"/>
      <c r="BW2" s="65">
        <v>0</v>
      </c>
      <c r="BX2" s="260"/>
      <c r="BY2" s="261"/>
      <c r="BZ2" s="261"/>
      <c r="CA2" s="261"/>
      <c r="CB2" s="261"/>
      <c r="CC2" s="261"/>
      <c r="CD2" s="261"/>
      <c r="CE2" s="262"/>
      <c r="CF2" s="261"/>
      <c r="CG2" s="261"/>
      <c r="CH2" s="261"/>
      <c r="CI2" s="261"/>
      <c r="CJ2" s="261"/>
      <c r="CK2" s="261"/>
      <c r="CL2" s="261"/>
      <c r="CM2" s="262"/>
      <c r="CN2" s="34"/>
      <c r="CO2" s="239"/>
    </row>
    <row r="3" spans="1:93" x14ac:dyDescent="0.25">
      <c r="A3" s="65">
        <f>A2+1</f>
        <v>1</v>
      </c>
      <c r="B3" s="277"/>
      <c r="C3" s="470"/>
      <c r="D3" s="269"/>
      <c r="E3" s="268"/>
      <c r="F3" s="473"/>
      <c r="G3" s="157"/>
      <c r="H3" s="239"/>
      <c r="I3" s="264"/>
      <c r="J3" s="277"/>
      <c r="K3" s="469"/>
      <c r="L3" s="268"/>
      <c r="M3" s="468"/>
      <c r="N3" s="285"/>
      <c r="O3" s="239"/>
      <c r="P3" s="239"/>
      <c r="Q3" s="264"/>
      <c r="R3" s="277"/>
      <c r="S3" s="268"/>
      <c r="T3" s="269"/>
      <c r="U3" s="157"/>
      <c r="V3" s="239"/>
      <c r="W3" s="239"/>
      <c r="X3" s="239"/>
      <c r="Y3" s="239"/>
      <c r="Z3" s="277"/>
      <c r="AA3" s="269"/>
      <c r="AB3" s="268"/>
      <c r="AC3" s="285"/>
      <c r="AH3" s="277"/>
      <c r="AI3" s="484"/>
      <c r="AJ3" s="269"/>
      <c r="AK3" s="466"/>
      <c r="AL3" s="239"/>
      <c r="AM3" s="239"/>
      <c r="AN3" s="239"/>
      <c r="AO3" s="264"/>
      <c r="AP3" s="277"/>
      <c r="AQ3" s="469"/>
      <c r="AR3" s="269"/>
      <c r="AS3" s="466"/>
      <c r="AV3" s="239"/>
      <c r="AW3" s="264"/>
      <c r="AX3" s="327"/>
      <c r="AY3" s="268"/>
      <c r="AZ3" s="469"/>
      <c r="BA3" s="285"/>
      <c r="BB3" s="239"/>
      <c r="BC3" s="239"/>
      <c r="BD3" s="239"/>
      <c r="BE3" s="264"/>
      <c r="BF3" s="277"/>
      <c r="BG3" s="269"/>
      <c r="BH3" s="269"/>
      <c r="BI3" s="285"/>
      <c r="BJ3" s="6"/>
      <c r="BK3" s="239"/>
      <c r="BL3" s="239"/>
      <c r="BM3" s="264"/>
      <c r="BN3" s="327"/>
      <c r="BO3" s="268"/>
      <c r="BP3" s="269"/>
      <c r="BQ3" s="466"/>
      <c r="BR3" s="239"/>
      <c r="BS3" s="239"/>
      <c r="BT3" s="239"/>
      <c r="BU3" s="264"/>
      <c r="BW3" s="65">
        <f>BW2+1</f>
        <v>1</v>
      </c>
      <c r="BX3" s="263"/>
      <c r="BY3" s="239"/>
      <c r="BZ3" s="239"/>
      <c r="CA3" s="239"/>
      <c r="CB3" s="239"/>
      <c r="CC3" s="239"/>
      <c r="CD3" s="239"/>
      <c r="CE3" s="264"/>
      <c r="CF3" s="239"/>
      <c r="CG3" s="239"/>
      <c r="CH3" s="239"/>
      <c r="CI3" s="239"/>
      <c r="CJ3" s="239"/>
      <c r="CK3" s="239"/>
      <c r="CL3" s="239"/>
      <c r="CM3" s="264"/>
      <c r="CN3" s="34"/>
      <c r="CO3" s="239"/>
    </row>
    <row r="4" spans="1:93" x14ac:dyDescent="0.25">
      <c r="A4" s="65">
        <f t="shared" ref="A4:A17" si="72">A3+1</f>
        <v>2</v>
      </c>
      <c r="B4" s="277"/>
      <c r="C4" s="466"/>
      <c r="D4" s="285"/>
      <c r="E4" s="285"/>
      <c r="F4" s="214"/>
      <c r="G4" s="157"/>
      <c r="H4" s="239"/>
      <c r="I4" s="264"/>
      <c r="J4" s="277"/>
      <c r="K4" s="269"/>
      <c r="L4" s="285"/>
      <c r="M4" s="290"/>
      <c r="N4" s="285"/>
      <c r="O4" s="6"/>
      <c r="P4" s="239"/>
      <c r="Q4" s="264"/>
      <c r="R4" s="277"/>
      <c r="S4" s="269"/>
      <c r="T4" s="137"/>
      <c r="U4" s="157"/>
      <c r="V4" s="6"/>
      <c r="W4" s="6"/>
      <c r="X4" s="239"/>
      <c r="Y4" s="239"/>
      <c r="Z4" s="277"/>
      <c r="AA4" s="471"/>
      <c r="AB4" s="472"/>
      <c r="AC4" s="285"/>
      <c r="AH4" s="277"/>
      <c r="AI4" s="485"/>
      <c r="AJ4" s="268"/>
      <c r="AK4" s="290"/>
      <c r="AL4" s="239"/>
      <c r="AM4" s="239"/>
      <c r="AN4" s="239"/>
      <c r="AO4" s="264"/>
      <c r="AP4" s="277"/>
      <c r="AQ4" s="268"/>
      <c r="AR4" s="563"/>
      <c r="AS4" s="563"/>
      <c r="AV4" s="239"/>
      <c r="AW4" s="264"/>
      <c r="AX4" s="277"/>
      <c r="AY4" s="285"/>
      <c r="AZ4" s="564"/>
      <c r="BA4" s="563"/>
      <c r="BB4" s="239"/>
      <c r="BC4" s="239"/>
      <c r="BD4" s="239"/>
      <c r="BE4" s="264"/>
      <c r="BF4" s="156"/>
      <c r="BG4" s="268"/>
      <c r="BH4" s="268"/>
      <c r="BI4" s="285"/>
      <c r="BJ4" s="6"/>
      <c r="BK4" s="6"/>
      <c r="BL4" s="239"/>
      <c r="BM4" s="264"/>
      <c r="BN4" s="327"/>
      <c r="BO4" s="268"/>
      <c r="BP4" s="8"/>
      <c r="BQ4" s="133"/>
      <c r="BR4" s="239"/>
      <c r="BS4" s="239"/>
      <c r="BT4" s="239"/>
      <c r="BU4" s="264"/>
      <c r="BW4" s="65">
        <f t="shared" ref="BW4:BW17" si="73">BW3+1</f>
        <v>2</v>
      </c>
      <c r="BX4" s="263"/>
      <c r="BY4" s="239"/>
      <c r="BZ4" s="239"/>
      <c r="CA4" s="239"/>
      <c r="CB4" s="239"/>
      <c r="CC4" s="239"/>
      <c r="CD4" s="239"/>
      <c r="CE4" s="264"/>
      <c r="CF4" s="239"/>
      <c r="CG4" s="239"/>
      <c r="CH4" s="239"/>
      <c r="CI4" s="239"/>
      <c r="CJ4" s="239"/>
      <c r="CK4" s="239"/>
      <c r="CL4" s="239"/>
      <c r="CM4" s="264"/>
      <c r="CN4" s="34"/>
      <c r="CO4" s="239"/>
    </row>
    <row r="5" spans="1:93" x14ac:dyDescent="0.25">
      <c r="A5" s="65">
        <f t="shared" si="72"/>
        <v>3</v>
      </c>
      <c r="B5" s="263"/>
      <c r="C5" s="6"/>
      <c r="D5" s="6"/>
      <c r="E5" s="6"/>
      <c r="F5" s="6"/>
      <c r="G5" s="6"/>
      <c r="H5" s="6"/>
      <c r="I5" s="264"/>
      <c r="J5" s="277"/>
      <c r="K5" s="470"/>
      <c r="L5" s="466"/>
      <c r="M5" s="467"/>
      <c r="N5" s="285"/>
      <c r="O5" s="6"/>
      <c r="P5" s="239"/>
      <c r="Q5" s="264"/>
      <c r="R5" s="277"/>
      <c r="S5" s="466"/>
      <c r="T5" s="214"/>
      <c r="U5" s="157"/>
      <c r="V5" s="6"/>
      <c r="W5" s="6"/>
      <c r="X5" s="239"/>
      <c r="Y5" s="239"/>
      <c r="Z5" s="277"/>
      <c r="AA5" s="285"/>
      <c r="AB5" s="285"/>
      <c r="AC5" s="285"/>
      <c r="AH5" s="277"/>
      <c r="AI5" s="285"/>
      <c r="AJ5" s="285"/>
      <c r="AK5" s="285"/>
      <c r="AL5" s="239"/>
      <c r="AM5" s="239"/>
      <c r="AN5" s="239"/>
      <c r="AO5" s="264"/>
      <c r="AP5" s="565"/>
      <c r="AQ5" s="566"/>
      <c r="AR5" s="563"/>
      <c r="AS5" s="563"/>
      <c r="AV5" s="239"/>
      <c r="AW5" s="264"/>
      <c r="AX5" s="565"/>
      <c r="AY5" s="563"/>
      <c r="AZ5" s="567"/>
      <c r="BA5" s="563"/>
      <c r="BB5" s="239"/>
      <c r="BC5" s="239"/>
      <c r="BD5" s="239"/>
      <c r="BE5" s="264"/>
      <c r="BF5" s="156"/>
      <c r="BG5" s="290"/>
      <c r="BH5" s="290"/>
      <c r="BI5" s="285"/>
      <c r="BJ5" s="6"/>
      <c r="BK5" s="6"/>
      <c r="BL5" s="239"/>
      <c r="BM5" s="264"/>
      <c r="BN5" s="156"/>
      <c r="BO5" s="157"/>
      <c r="BP5" s="157"/>
      <c r="BQ5" s="157"/>
      <c r="BR5" s="239"/>
      <c r="BS5" s="239"/>
      <c r="BT5" s="239"/>
      <c r="BU5" s="264"/>
      <c r="BW5" s="65">
        <f t="shared" si="73"/>
        <v>3</v>
      </c>
      <c r="BX5" s="263"/>
      <c r="BY5" s="239"/>
      <c r="BZ5" s="239"/>
      <c r="CA5" s="241"/>
      <c r="CB5" s="241"/>
      <c r="CC5" s="241"/>
      <c r="CD5" s="241"/>
      <c r="CE5" s="489"/>
      <c r="CF5" s="241"/>
      <c r="CG5" s="241"/>
      <c r="CH5" s="241"/>
      <c r="CI5" s="241"/>
      <c r="CJ5" s="241"/>
      <c r="CK5" s="239"/>
      <c r="CL5" s="239"/>
      <c r="CM5" s="264"/>
      <c r="CN5" s="34"/>
      <c r="CO5" s="239"/>
    </row>
    <row r="6" spans="1:93" x14ac:dyDescent="0.25">
      <c r="A6" s="65">
        <f t="shared" si="72"/>
        <v>4</v>
      </c>
      <c r="B6" s="263"/>
      <c r="C6" s="6"/>
      <c r="D6" s="6"/>
      <c r="E6" s="6"/>
      <c r="F6" s="6"/>
      <c r="G6" s="6"/>
      <c r="H6" s="6"/>
      <c r="I6" s="26"/>
      <c r="J6" s="122"/>
      <c r="K6" s="157"/>
      <c r="L6" s="285"/>
      <c r="M6" s="239"/>
      <c r="N6" s="275"/>
      <c r="O6" s="6"/>
      <c r="P6" s="239"/>
      <c r="Q6" s="264"/>
      <c r="R6" s="10"/>
      <c r="S6" s="6"/>
      <c r="T6" s="6"/>
      <c r="U6" s="6"/>
      <c r="V6" s="6"/>
      <c r="W6" s="6"/>
      <c r="X6" s="239"/>
      <c r="Y6" s="264"/>
      <c r="Z6" s="263"/>
      <c r="AA6" s="239"/>
      <c r="AB6" s="6"/>
      <c r="AC6" s="6"/>
      <c r="AD6" s="6"/>
      <c r="AE6" s="6"/>
      <c r="AF6" s="17"/>
      <c r="AG6" s="17"/>
      <c r="AH6" s="16"/>
      <c r="AI6" s="17"/>
      <c r="AJ6" s="17"/>
      <c r="AK6" s="239"/>
      <c r="AL6" s="239"/>
      <c r="AM6" s="239"/>
      <c r="AN6" s="239"/>
      <c r="AO6" s="264"/>
      <c r="AP6" s="568"/>
      <c r="AQ6" s="569"/>
      <c r="AV6" s="239"/>
      <c r="AW6" s="264"/>
      <c r="AX6" s="568"/>
      <c r="AY6" s="569"/>
      <c r="AZ6" s="569"/>
      <c r="BA6" s="239"/>
      <c r="BB6" s="239"/>
      <c r="BC6" s="239"/>
      <c r="BD6" s="239"/>
      <c r="BE6" s="264"/>
      <c r="BF6" s="16"/>
      <c r="BG6" s="17"/>
      <c r="BH6" s="6"/>
      <c r="BI6" s="6"/>
      <c r="BJ6" s="6"/>
      <c r="BK6" s="6"/>
      <c r="BL6" s="239"/>
      <c r="BM6" s="264"/>
      <c r="BN6" s="16"/>
      <c r="BO6" s="17"/>
      <c r="BP6" s="17"/>
      <c r="BQ6" s="239"/>
      <c r="BR6" s="239"/>
      <c r="BS6" s="239"/>
      <c r="BT6" s="239"/>
      <c r="BU6" s="264"/>
      <c r="BW6" s="65">
        <f t="shared" si="73"/>
        <v>4</v>
      </c>
      <c r="BX6" s="263"/>
      <c r="BY6" s="239"/>
      <c r="BZ6" s="239"/>
      <c r="CA6" s="241"/>
      <c r="CB6" s="328"/>
      <c r="CC6" s="221"/>
      <c r="CD6" s="221"/>
      <c r="CE6" s="306"/>
      <c r="CF6" s="221"/>
      <c r="CG6" s="221"/>
      <c r="CH6" s="221"/>
      <c r="CI6" s="328"/>
      <c r="CJ6" s="241"/>
      <c r="CK6" s="239"/>
      <c r="CL6" s="239"/>
      <c r="CM6" s="264"/>
      <c r="CN6" s="34"/>
      <c r="CO6" s="239"/>
    </row>
    <row r="7" spans="1:93" x14ac:dyDescent="0.25">
      <c r="A7" s="65">
        <f t="shared" si="72"/>
        <v>5</v>
      </c>
      <c r="B7" s="263"/>
      <c r="C7" s="6"/>
      <c r="D7" s="6"/>
      <c r="E7" s="6"/>
      <c r="F7" s="6"/>
      <c r="G7" s="6"/>
      <c r="H7" s="6"/>
      <c r="I7" s="264"/>
      <c r="J7" s="263"/>
      <c r="K7" s="6"/>
      <c r="L7" s="6"/>
      <c r="M7" s="6"/>
      <c r="N7" s="6"/>
      <c r="O7" s="6"/>
      <c r="P7" s="239"/>
      <c r="Q7" s="264"/>
      <c r="R7" s="10"/>
      <c r="S7" s="6"/>
      <c r="T7" s="6"/>
      <c r="U7" s="6"/>
      <c r="V7" s="6"/>
      <c r="W7" s="6"/>
      <c r="X7" s="239"/>
      <c r="Y7" s="264"/>
      <c r="Z7" s="263"/>
      <c r="AA7" s="239"/>
      <c r="AB7" s="6"/>
      <c r="AC7" s="6"/>
      <c r="AD7" s="6"/>
      <c r="AE7" s="6"/>
      <c r="AF7" s="17"/>
      <c r="AG7" s="239"/>
      <c r="AH7" s="16"/>
      <c r="AI7" s="17"/>
      <c r="AJ7" s="17"/>
      <c r="AK7" s="239"/>
      <c r="AL7" s="239"/>
      <c r="AM7" s="239"/>
      <c r="AN7" s="239"/>
      <c r="AO7" s="264"/>
      <c r="AP7" s="568"/>
      <c r="AQ7" s="569"/>
      <c r="AR7" s="569"/>
      <c r="AS7" s="239"/>
      <c r="AT7" s="239"/>
      <c r="AU7" s="239"/>
      <c r="AV7" s="239"/>
      <c r="AW7" s="264"/>
      <c r="AX7" s="568"/>
      <c r="AY7" s="569"/>
      <c r="AZ7" s="569"/>
      <c r="BA7" s="239"/>
      <c r="BB7" s="239"/>
      <c r="BC7" s="239"/>
      <c r="BD7" s="239"/>
      <c r="BE7" s="264"/>
      <c r="BF7" s="16"/>
      <c r="BG7" s="17"/>
      <c r="BH7" s="17"/>
      <c r="BI7" s="239"/>
      <c r="BJ7" s="239"/>
      <c r="BK7" s="6"/>
      <c r="BL7" s="239"/>
      <c r="BM7" s="264"/>
      <c r="BN7" s="16"/>
      <c r="BO7" s="17"/>
      <c r="BP7" s="17"/>
      <c r="BQ7" s="239"/>
      <c r="BR7" s="239"/>
      <c r="BS7" s="239"/>
      <c r="BT7" s="239"/>
      <c r="BU7" s="264"/>
      <c r="BW7" s="65">
        <f t="shared" si="73"/>
        <v>5</v>
      </c>
      <c r="BX7" s="263"/>
      <c r="BY7" s="239"/>
      <c r="BZ7" s="239"/>
      <c r="CA7" s="241"/>
      <c r="CB7" s="328"/>
      <c r="CC7" s="221"/>
      <c r="CD7" s="221"/>
      <c r="CE7" s="319"/>
      <c r="CF7" s="221"/>
      <c r="CG7" s="221"/>
      <c r="CH7" s="221"/>
      <c r="CI7" s="328"/>
      <c r="CJ7" s="241"/>
      <c r="CK7" s="239"/>
      <c r="CL7" s="239"/>
      <c r="CM7" s="264"/>
      <c r="CN7" s="34"/>
      <c r="CO7" s="239"/>
    </row>
    <row r="8" spans="1:93" x14ac:dyDescent="0.25">
      <c r="A8" s="65">
        <f t="shared" si="72"/>
        <v>6</v>
      </c>
      <c r="B8" s="16" t="s">
        <v>677</v>
      </c>
      <c r="C8" s="239"/>
      <c r="D8" s="239"/>
      <c r="E8" s="239"/>
      <c r="F8" s="239"/>
      <c r="G8" s="17"/>
      <c r="H8" s="17"/>
      <c r="I8" s="26"/>
      <c r="J8" s="16" t="s">
        <v>675</v>
      </c>
      <c r="K8" s="239"/>
      <c r="L8" s="239"/>
      <c r="M8" s="239"/>
      <c r="N8" s="239"/>
      <c r="O8" s="17"/>
      <c r="P8" s="239"/>
      <c r="Q8" s="264"/>
      <c r="R8" s="10" t="s">
        <v>674</v>
      </c>
      <c r="S8" s="6"/>
      <c r="T8" s="6"/>
      <c r="U8" s="6"/>
      <c r="V8" s="239"/>
      <c r="W8" s="17"/>
      <c r="X8" s="17"/>
      <c r="Y8" s="26"/>
      <c r="Z8" s="16" t="s">
        <v>77</v>
      </c>
      <c r="AA8" s="17"/>
      <c r="AB8" s="239"/>
      <c r="AC8" s="239"/>
      <c r="AD8" s="239"/>
      <c r="AE8" s="17"/>
      <c r="AF8" s="17"/>
      <c r="AG8" s="17"/>
      <c r="AH8" s="16"/>
      <c r="AI8" s="17"/>
      <c r="AJ8" s="17"/>
      <c r="AK8" s="239"/>
      <c r="AL8" s="239"/>
      <c r="AM8" s="239"/>
      <c r="AN8" s="239"/>
      <c r="AO8" s="264"/>
      <c r="AP8" s="568" t="s">
        <v>178</v>
      </c>
      <c r="AQ8" s="569"/>
      <c r="AR8" s="569"/>
      <c r="AS8" s="239"/>
      <c r="AT8" s="239"/>
      <c r="AU8" s="239"/>
      <c r="AV8" s="239"/>
      <c r="AW8" s="264"/>
      <c r="AX8" s="568"/>
      <c r="AY8" s="569"/>
      <c r="AZ8" s="569"/>
      <c r="BA8" s="239"/>
      <c r="BB8" s="239"/>
      <c r="BC8" s="239"/>
      <c r="BD8" s="239"/>
      <c r="BE8" s="264"/>
      <c r="BF8" s="16" t="s">
        <v>676</v>
      </c>
      <c r="BG8" s="17"/>
      <c r="BH8" s="17"/>
      <c r="BI8" s="239"/>
      <c r="BJ8" s="239"/>
      <c r="BK8" s="17"/>
      <c r="BL8" s="239"/>
      <c r="BM8" s="264"/>
      <c r="BN8" s="16"/>
      <c r="BO8" s="17"/>
      <c r="BP8" s="17"/>
      <c r="BQ8" s="239"/>
      <c r="BR8" s="239"/>
      <c r="BS8" s="239"/>
      <c r="BT8" s="239"/>
      <c r="BU8" s="264"/>
      <c r="BW8" s="65">
        <f t="shared" si="73"/>
        <v>6</v>
      </c>
      <c r="BX8" s="263"/>
      <c r="BY8" s="239"/>
      <c r="BZ8" s="239"/>
      <c r="CA8" s="241"/>
      <c r="CB8" s="328"/>
      <c r="CC8" s="221"/>
      <c r="CD8" s="221"/>
      <c r="CE8" s="306"/>
      <c r="CF8" s="221"/>
      <c r="CG8" s="221"/>
      <c r="CH8" s="221"/>
      <c r="CI8" s="328"/>
      <c r="CJ8" s="241"/>
      <c r="CK8" s="239"/>
      <c r="CL8" s="239"/>
      <c r="CM8" s="264"/>
      <c r="CN8" s="34"/>
      <c r="CO8" s="239"/>
    </row>
    <row r="9" spans="1:93" x14ac:dyDescent="0.25">
      <c r="A9" s="65">
        <f t="shared" si="72"/>
        <v>7</v>
      </c>
      <c r="B9" s="16"/>
      <c r="C9" s="17"/>
      <c r="D9" s="17"/>
      <c r="E9" s="17"/>
      <c r="F9" s="17"/>
      <c r="G9" s="17"/>
      <c r="H9" s="17"/>
      <c r="I9" s="26"/>
      <c r="J9" s="16"/>
      <c r="K9" s="17"/>
      <c r="L9" s="17"/>
      <c r="M9" s="17"/>
      <c r="N9" s="17"/>
      <c r="O9" s="17"/>
      <c r="P9" s="17"/>
      <c r="Q9" s="26"/>
      <c r="R9" s="32"/>
      <c r="S9" s="22"/>
      <c r="T9" s="22"/>
      <c r="U9" s="22"/>
      <c r="V9" s="22"/>
      <c r="W9" s="22"/>
      <c r="X9" s="22"/>
      <c r="Y9" s="503" t="s">
        <v>687</v>
      </c>
      <c r="Z9" s="16"/>
      <c r="AA9" s="17"/>
      <c r="AB9" s="17"/>
      <c r="AC9" s="17"/>
      <c r="AD9" s="17"/>
      <c r="AE9" s="17"/>
      <c r="AF9" s="17"/>
      <c r="AG9" s="503" t="s">
        <v>687</v>
      </c>
      <c r="AH9" s="32"/>
      <c r="AI9" s="22"/>
      <c r="AJ9" s="22"/>
      <c r="AK9" s="22"/>
      <c r="AL9" s="22"/>
      <c r="AM9" s="22"/>
      <c r="AN9" s="22"/>
      <c r="AO9" s="503" t="s">
        <v>687</v>
      </c>
      <c r="AP9" s="570"/>
      <c r="AQ9" s="571"/>
      <c r="AR9" s="571"/>
      <c r="AS9" s="571"/>
      <c r="AT9" s="571"/>
      <c r="AU9" s="571"/>
      <c r="AV9" s="571"/>
      <c r="AW9" s="572" t="s">
        <v>687</v>
      </c>
      <c r="AX9" s="570"/>
      <c r="AY9" s="571"/>
      <c r="AZ9" s="571"/>
      <c r="BA9" s="571"/>
      <c r="BB9" s="22"/>
      <c r="BC9" s="22"/>
      <c r="BD9" s="22"/>
      <c r="BE9" s="503" t="s">
        <v>687</v>
      </c>
      <c r="BF9" s="32"/>
      <c r="BG9" s="22"/>
      <c r="BH9" s="22"/>
      <c r="BI9" s="22"/>
      <c r="BJ9" s="22"/>
      <c r="BK9" s="22"/>
      <c r="BL9" s="22"/>
      <c r="BM9" s="503" t="s">
        <v>687</v>
      </c>
      <c r="BN9" s="32"/>
      <c r="BO9" s="22"/>
      <c r="BP9" s="22"/>
      <c r="BQ9" s="22"/>
      <c r="BR9" s="22"/>
      <c r="BS9" s="22"/>
      <c r="BT9" s="22"/>
      <c r="BU9" s="503" t="s">
        <v>687</v>
      </c>
      <c r="BW9" s="65">
        <f t="shared" si="73"/>
        <v>7</v>
      </c>
      <c r="BX9" s="32"/>
      <c r="BY9" s="22"/>
      <c r="BZ9" s="22"/>
      <c r="CA9" s="148"/>
      <c r="CB9" s="304"/>
      <c r="CC9" s="304"/>
      <c r="CD9" s="304"/>
      <c r="CE9" s="486"/>
      <c r="CF9" s="221"/>
      <c r="CG9" s="221"/>
      <c r="CH9" s="221"/>
      <c r="CI9" s="221"/>
      <c r="CJ9" s="147"/>
      <c r="CK9" s="17"/>
      <c r="CL9" s="17"/>
      <c r="CM9" s="26"/>
      <c r="CN9" s="34"/>
      <c r="CO9" s="17"/>
    </row>
    <row r="10" spans="1:93" x14ac:dyDescent="0.25">
      <c r="A10" s="65">
        <v>0</v>
      </c>
      <c r="B10" s="260"/>
      <c r="C10" s="261"/>
      <c r="D10" s="261"/>
      <c r="E10" s="20"/>
      <c r="F10" s="261"/>
      <c r="G10" s="261"/>
      <c r="H10" s="261"/>
      <c r="I10" s="261"/>
      <c r="J10" s="260"/>
      <c r="K10" s="261"/>
      <c r="L10" s="261"/>
      <c r="M10" s="261"/>
      <c r="N10" s="261"/>
      <c r="O10" s="261"/>
      <c r="P10" s="261"/>
      <c r="Q10" s="262"/>
      <c r="R10" s="276"/>
      <c r="S10" s="283"/>
      <c r="T10" s="283"/>
      <c r="U10" s="283"/>
      <c r="V10" s="261"/>
      <c r="W10" s="502" t="s">
        <v>686</v>
      </c>
      <c r="X10" s="261"/>
      <c r="Y10" s="262"/>
      <c r="Z10" s="276"/>
      <c r="AA10" s="283"/>
      <c r="AB10" s="283"/>
      <c r="AC10" s="283"/>
      <c r="AD10" s="261"/>
      <c r="AE10" s="20" t="s">
        <v>259</v>
      </c>
      <c r="AF10" s="20"/>
      <c r="AG10" s="31"/>
      <c r="AH10" s="276"/>
      <c r="AI10" s="283"/>
      <c r="AJ10" s="283"/>
      <c r="AK10" s="283"/>
      <c r="AL10" s="261"/>
      <c r="AM10" s="261" t="s">
        <v>262</v>
      </c>
      <c r="AN10" s="261"/>
      <c r="AO10" s="262"/>
      <c r="AP10" s="276"/>
      <c r="AQ10" s="482"/>
      <c r="AR10" s="283"/>
      <c r="AS10" s="283"/>
      <c r="AT10" s="261"/>
      <c r="AU10" s="261" t="s">
        <v>259</v>
      </c>
      <c r="AV10" s="261"/>
      <c r="AW10" s="262"/>
      <c r="AX10" s="276"/>
      <c r="AY10" s="283"/>
      <c r="AZ10" s="303"/>
      <c r="BA10" s="283"/>
      <c r="BB10" s="261"/>
      <c r="BC10" s="261" t="s">
        <v>262</v>
      </c>
      <c r="BD10" s="261"/>
      <c r="BE10" s="262"/>
      <c r="BF10" s="276"/>
      <c r="BG10" s="283"/>
      <c r="BH10" s="283"/>
      <c r="BI10" s="283"/>
      <c r="BJ10" s="261"/>
      <c r="BK10" s="502" t="s">
        <v>259</v>
      </c>
      <c r="BL10" s="261"/>
      <c r="BM10" s="262"/>
      <c r="BN10" s="276"/>
      <c r="BO10" s="303"/>
      <c r="BP10" s="303"/>
      <c r="BQ10" s="283"/>
      <c r="BR10" s="261"/>
      <c r="BS10" s="261" t="s">
        <v>262</v>
      </c>
      <c r="BT10" s="261"/>
      <c r="BU10" s="262"/>
      <c r="BW10" s="65">
        <f t="shared" si="73"/>
        <v>8</v>
      </c>
      <c r="BX10" s="263"/>
      <c r="BY10" s="239"/>
      <c r="BZ10" s="239"/>
      <c r="CA10" s="241"/>
      <c r="CB10" s="328"/>
      <c r="CC10" s="221"/>
      <c r="CD10" s="221"/>
      <c r="CE10" s="221"/>
      <c r="CF10" s="309"/>
      <c r="CG10" s="307"/>
      <c r="CH10" s="307"/>
      <c r="CI10" s="318"/>
      <c r="CJ10" s="488"/>
      <c r="CK10" s="261"/>
      <c r="CL10" s="261"/>
      <c r="CM10" s="262"/>
      <c r="CN10" s="34"/>
      <c r="CO10" s="239"/>
    </row>
    <row r="11" spans="1:93" x14ac:dyDescent="0.25">
      <c r="A11" s="65">
        <f>A10+1</f>
        <v>1</v>
      </c>
      <c r="B11" s="263"/>
      <c r="C11" s="239"/>
      <c r="D11" s="239"/>
      <c r="E11" s="17"/>
      <c r="F11" s="239"/>
      <c r="G11" s="239"/>
      <c r="H11" s="239"/>
      <c r="I11" s="239"/>
      <c r="J11" s="263"/>
      <c r="K11" s="239"/>
      <c r="L11" s="239"/>
      <c r="M11" s="239"/>
      <c r="N11" s="239"/>
      <c r="O11" s="17"/>
      <c r="P11" s="239"/>
      <c r="Q11" s="264"/>
      <c r="R11" s="327"/>
      <c r="S11" s="268"/>
      <c r="T11" s="269"/>
      <c r="U11" s="466"/>
      <c r="V11" s="239"/>
      <c r="W11" s="17"/>
      <c r="X11" s="239"/>
      <c r="Y11" s="264"/>
      <c r="Z11" s="290"/>
      <c r="AA11" s="268"/>
      <c r="AB11" s="484"/>
      <c r="AC11" s="285"/>
      <c r="AD11" s="17"/>
      <c r="AE11" s="17"/>
      <c r="AF11" s="17"/>
      <c r="AG11" s="26"/>
      <c r="AH11" s="277"/>
      <c r="AI11" s="471"/>
      <c r="AJ11" s="472"/>
      <c r="AK11" s="285"/>
      <c r="AL11" s="17"/>
      <c r="AM11" s="17"/>
      <c r="AN11" s="239"/>
      <c r="AO11" s="264"/>
      <c r="AP11" s="277"/>
      <c r="AQ11" s="269"/>
      <c r="AR11" s="285"/>
      <c r="AS11" s="285"/>
      <c r="AT11" s="569"/>
      <c r="AU11" s="569"/>
      <c r="AV11" s="239"/>
      <c r="AW11" s="264"/>
      <c r="AX11" s="277"/>
      <c r="AY11" s="285"/>
      <c r="AZ11" s="268"/>
      <c r="BA11" s="285"/>
      <c r="BB11" s="17"/>
      <c r="BC11" s="17"/>
      <c r="BD11" s="239"/>
      <c r="BE11" s="264"/>
      <c r="BF11" s="483"/>
      <c r="BG11" s="269"/>
      <c r="BH11" s="268"/>
      <c r="BI11" s="290"/>
      <c r="BJ11" s="17"/>
      <c r="BK11" s="17"/>
      <c r="BL11" s="239"/>
      <c r="BM11" s="264"/>
      <c r="BN11" s="277"/>
      <c r="BO11" s="268"/>
      <c r="BP11" s="268"/>
      <c r="BQ11" s="285"/>
      <c r="BR11" s="17"/>
      <c r="BS11" s="17"/>
      <c r="BT11" s="239"/>
      <c r="BU11" s="264"/>
      <c r="BW11" s="65">
        <f t="shared" si="73"/>
        <v>9</v>
      </c>
      <c r="BX11" s="263"/>
      <c r="BY11" s="239"/>
      <c r="BZ11" s="17"/>
      <c r="CA11" s="147"/>
      <c r="CB11" s="221"/>
      <c r="CC11" s="221"/>
      <c r="CD11" s="221"/>
      <c r="CE11" s="221"/>
      <c r="CF11" s="305"/>
      <c r="CG11" s="221"/>
      <c r="CH11" s="221"/>
      <c r="CI11" s="221"/>
      <c r="CJ11" s="147"/>
      <c r="CK11" s="17"/>
      <c r="CL11" s="239"/>
      <c r="CM11" s="264"/>
      <c r="CN11" s="34"/>
      <c r="CO11" s="239"/>
    </row>
    <row r="12" spans="1:93" x14ac:dyDescent="0.25">
      <c r="A12" s="65">
        <f t="shared" si="72"/>
        <v>2</v>
      </c>
      <c r="B12" s="263"/>
      <c r="C12" s="239"/>
      <c r="D12" s="17"/>
      <c r="E12" s="17"/>
      <c r="F12" s="17"/>
      <c r="G12" s="17"/>
      <c r="H12" s="239"/>
      <c r="I12" s="239"/>
      <c r="J12" s="263"/>
      <c r="K12" s="239"/>
      <c r="L12" s="17"/>
      <c r="M12" s="17"/>
      <c r="N12" s="239"/>
      <c r="O12" s="6"/>
      <c r="P12" s="239"/>
      <c r="Q12" s="264"/>
      <c r="R12" s="483"/>
      <c r="S12" s="269"/>
      <c r="T12" s="137"/>
      <c r="U12" s="214"/>
      <c r="V12" s="239"/>
      <c r="W12" s="6"/>
      <c r="X12" s="239"/>
      <c r="Y12" s="264"/>
      <c r="Z12" s="483"/>
      <c r="AA12" s="269"/>
      <c r="AB12" s="485"/>
      <c r="AC12" s="285"/>
      <c r="AD12" s="239"/>
      <c r="AE12" s="239"/>
      <c r="AF12" s="239"/>
      <c r="AG12" s="264"/>
      <c r="AH12" s="277"/>
      <c r="AI12" s="268"/>
      <c r="AJ12" s="269"/>
      <c r="AK12" s="285"/>
      <c r="AL12" s="239"/>
      <c r="AM12" s="239"/>
      <c r="AN12" s="239"/>
      <c r="AO12" s="264"/>
      <c r="AP12" s="277"/>
      <c r="AQ12" s="469"/>
      <c r="AR12" s="573"/>
      <c r="AS12" s="566"/>
      <c r="AT12" s="239"/>
      <c r="AU12" s="239"/>
      <c r="AV12" s="239"/>
      <c r="AW12" s="264"/>
      <c r="AX12" s="483"/>
      <c r="AY12" s="269"/>
      <c r="AZ12" s="574"/>
      <c r="BA12" s="563"/>
      <c r="BB12" s="239"/>
      <c r="BC12" s="239"/>
      <c r="BD12" s="239"/>
      <c r="BE12" s="264"/>
      <c r="BF12" s="483"/>
      <c r="BG12" s="269"/>
      <c r="BH12" s="137"/>
      <c r="BI12" s="214"/>
      <c r="BJ12" s="239"/>
      <c r="BK12" s="239"/>
      <c r="BL12" s="239"/>
      <c r="BM12" s="264"/>
      <c r="BN12" s="277"/>
      <c r="BO12" s="269"/>
      <c r="BP12" s="8"/>
      <c r="BQ12" s="157"/>
      <c r="BR12" s="239"/>
      <c r="BS12" s="239"/>
      <c r="BT12" s="239"/>
      <c r="BU12" s="264"/>
      <c r="BW12" s="65">
        <f t="shared" si="73"/>
        <v>10</v>
      </c>
      <c r="BX12" s="263"/>
      <c r="BY12" s="239"/>
      <c r="BZ12" s="239"/>
      <c r="CA12" s="241"/>
      <c r="CB12" s="328"/>
      <c r="CC12" s="328"/>
      <c r="CD12" s="328"/>
      <c r="CE12" s="328"/>
      <c r="CF12" s="320"/>
      <c r="CG12" s="328"/>
      <c r="CH12" s="328"/>
      <c r="CI12" s="328"/>
      <c r="CJ12" s="241"/>
      <c r="CK12" s="239"/>
      <c r="CL12" s="239"/>
      <c r="CM12" s="264"/>
      <c r="CN12" s="34"/>
      <c r="CO12" s="239"/>
    </row>
    <row r="13" spans="1:93" x14ac:dyDescent="0.25">
      <c r="A13" s="65">
        <f t="shared" si="72"/>
        <v>3</v>
      </c>
      <c r="B13" s="263"/>
      <c r="C13" s="239"/>
      <c r="D13" s="17"/>
      <c r="E13" s="17"/>
      <c r="F13" s="17"/>
      <c r="G13" s="17"/>
      <c r="H13" s="239"/>
      <c r="I13" s="239"/>
      <c r="J13" s="16"/>
      <c r="K13" s="17"/>
      <c r="L13" s="17"/>
      <c r="M13" s="17"/>
      <c r="N13" s="239"/>
      <c r="O13" s="6"/>
      <c r="P13" s="239"/>
      <c r="Q13" s="264"/>
      <c r="R13" s="156"/>
      <c r="S13" s="157"/>
      <c r="T13" s="157"/>
      <c r="U13" s="157"/>
      <c r="V13" s="239"/>
      <c r="W13" s="6"/>
      <c r="X13" s="239"/>
      <c r="Y13" s="264"/>
      <c r="Z13" s="277"/>
      <c r="AA13" s="285"/>
      <c r="AB13" s="285"/>
      <c r="AC13" s="285"/>
      <c r="AD13" s="239"/>
      <c r="AE13" s="239"/>
      <c r="AF13" s="239"/>
      <c r="AG13" s="264"/>
      <c r="AH13" s="277"/>
      <c r="AI13" s="290"/>
      <c r="AJ13" s="466"/>
      <c r="AK13" s="285"/>
      <c r="AL13" s="239"/>
      <c r="AM13" s="239"/>
      <c r="AN13" s="239"/>
      <c r="AO13" s="264"/>
      <c r="AP13" s="565"/>
      <c r="AQ13" s="563"/>
      <c r="AR13" s="563"/>
      <c r="AS13" s="563"/>
      <c r="AT13" s="239"/>
      <c r="AU13" s="239"/>
      <c r="AV13" s="239"/>
      <c r="AW13" s="264"/>
      <c r="AX13" s="565"/>
      <c r="AY13" s="563"/>
      <c r="AZ13" s="563"/>
      <c r="BA13" s="563"/>
      <c r="BB13" s="239"/>
      <c r="BC13" s="239"/>
      <c r="BD13" s="239"/>
      <c r="BE13" s="264"/>
      <c r="BF13" s="156"/>
      <c r="BG13" s="157"/>
      <c r="BH13" s="157"/>
      <c r="BI13" s="157"/>
      <c r="BJ13" s="239"/>
      <c r="BK13" s="239"/>
      <c r="BL13" s="239"/>
      <c r="BM13" s="264"/>
      <c r="BN13" s="156"/>
      <c r="BO13" s="133"/>
      <c r="BP13" s="133"/>
      <c r="BQ13" s="157"/>
      <c r="BR13" s="239"/>
      <c r="BS13" s="239"/>
      <c r="BT13" s="239"/>
      <c r="BU13" s="264"/>
      <c r="BW13" s="65">
        <f t="shared" si="73"/>
        <v>11</v>
      </c>
      <c r="BX13" s="263"/>
      <c r="BY13" s="239"/>
      <c r="BZ13" s="239"/>
      <c r="CA13" s="241"/>
      <c r="CB13" s="328"/>
      <c r="CC13" s="328"/>
      <c r="CD13" s="328"/>
      <c r="CE13" s="328"/>
      <c r="CF13" s="320"/>
      <c r="CG13" s="328"/>
      <c r="CH13" s="328"/>
      <c r="CI13" s="328"/>
      <c r="CJ13" s="241"/>
      <c r="CK13" s="239"/>
      <c r="CL13" s="239"/>
      <c r="CM13" s="264"/>
      <c r="CN13" s="34"/>
      <c r="CO13" s="239"/>
    </row>
    <row r="14" spans="1:93" x14ac:dyDescent="0.25">
      <c r="A14" s="65">
        <f t="shared" si="72"/>
        <v>4</v>
      </c>
      <c r="B14" s="16"/>
      <c r="C14" s="17"/>
      <c r="D14" s="17"/>
      <c r="E14" s="17"/>
      <c r="F14" s="17"/>
      <c r="G14" s="17"/>
      <c r="H14" s="239"/>
      <c r="I14" s="264"/>
      <c r="J14" s="16"/>
      <c r="K14" s="17"/>
      <c r="L14" s="239"/>
      <c r="M14" s="239"/>
      <c r="N14" s="239"/>
      <c r="O14" s="6"/>
      <c r="P14" s="239"/>
      <c r="Q14" s="264"/>
      <c r="R14" s="16"/>
      <c r="S14" s="17"/>
      <c r="T14" s="239"/>
      <c r="U14" s="239"/>
      <c r="V14" s="239"/>
      <c r="W14" s="6"/>
      <c r="X14" s="239"/>
      <c r="Y14" s="264"/>
      <c r="Z14" s="263"/>
      <c r="AA14" s="239"/>
      <c r="AB14" s="239"/>
      <c r="AC14" s="239"/>
      <c r="AD14" s="239"/>
      <c r="AE14" s="239"/>
      <c r="AF14" s="239"/>
      <c r="AG14" s="264"/>
      <c r="AH14" s="263"/>
      <c r="AI14" s="239"/>
      <c r="AJ14" s="239"/>
      <c r="AK14" s="239"/>
      <c r="AL14" s="239"/>
      <c r="AM14" s="239"/>
      <c r="AN14" s="239"/>
      <c r="AO14" s="264"/>
      <c r="AP14" s="263"/>
      <c r="AQ14" s="239"/>
      <c r="AR14" s="239"/>
      <c r="AS14" s="239"/>
      <c r="AT14" s="239"/>
      <c r="AU14" s="239"/>
      <c r="AV14" s="239"/>
      <c r="AW14" s="264"/>
      <c r="AX14" s="263"/>
      <c r="AY14" s="239"/>
      <c r="AZ14" s="239"/>
      <c r="BA14" s="239"/>
      <c r="BB14" s="239"/>
      <c r="BC14" s="239"/>
      <c r="BD14" s="239"/>
      <c r="BE14" s="264"/>
      <c r="BF14" s="263"/>
      <c r="BG14" s="239"/>
      <c r="BH14" s="239"/>
      <c r="BI14" s="239"/>
      <c r="BJ14" s="239"/>
      <c r="BK14" s="239"/>
      <c r="BL14" s="239"/>
      <c r="BM14" s="264"/>
      <c r="BN14" s="263"/>
      <c r="BO14" s="239"/>
      <c r="BP14" s="239"/>
      <c r="BQ14" s="239"/>
      <c r="BR14" s="239"/>
      <c r="BS14" s="239"/>
      <c r="BT14" s="239"/>
      <c r="BU14" s="264"/>
      <c r="BW14" s="65">
        <f t="shared" si="73"/>
        <v>12</v>
      </c>
      <c r="BX14" s="263"/>
      <c r="BY14" s="239"/>
      <c r="BZ14" s="239"/>
      <c r="CA14" s="241"/>
      <c r="CB14" s="241"/>
      <c r="CC14" s="241"/>
      <c r="CD14" s="241"/>
      <c r="CE14" s="241"/>
      <c r="CF14" s="487"/>
      <c r="CG14" s="241"/>
      <c r="CH14" s="241"/>
      <c r="CI14" s="241"/>
      <c r="CJ14" s="241"/>
      <c r="CK14" s="239"/>
      <c r="CL14" s="239"/>
      <c r="CM14" s="264"/>
      <c r="CN14" s="34"/>
      <c r="CO14" s="239"/>
    </row>
    <row r="15" spans="1:93" x14ac:dyDescent="0.25">
      <c r="A15" s="65">
        <f t="shared" si="72"/>
        <v>5</v>
      </c>
      <c r="B15" s="16"/>
      <c r="C15" s="17"/>
      <c r="D15" s="17"/>
      <c r="E15" s="17"/>
      <c r="F15" s="17"/>
      <c r="G15" s="17"/>
      <c r="H15" s="239"/>
      <c r="I15" s="264"/>
      <c r="J15" s="263"/>
      <c r="K15" s="17"/>
      <c r="L15" s="17"/>
      <c r="M15" s="17"/>
      <c r="N15" s="17"/>
      <c r="O15" s="6"/>
      <c r="P15" s="239"/>
      <c r="Q15" s="264"/>
      <c r="R15" s="263"/>
      <c r="S15" s="6"/>
      <c r="T15" s="6"/>
      <c r="U15" s="6"/>
      <c r="V15" s="6"/>
      <c r="W15" s="6"/>
      <c r="X15" s="239"/>
      <c r="Y15" s="264"/>
      <c r="Z15" s="263"/>
      <c r="AA15" s="239"/>
      <c r="AB15" s="239"/>
      <c r="AC15" s="239"/>
      <c r="AD15" s="239"/>
      <c r="AE15" s="239"/>
      <c r="AF15" s="239"/>
      <c r="AG15" s="264"/>
      <c r="AH15" s="263"/>
      <c r="AI15" s="239"/>
      <c r="AJ15" s="239"/>
      <c r="AK15" s="239"/>
      <c r="AL15" s="239"/>
      <c r="AM15" s="239"/>
      <c r="AN15" s="239"/>
      <c r="AO15" s="264"/>
      <c r="AP15" s="263"/>
      <c r="AQ15" s="239"/>
      <c r="AR15" s="239"/>
      <c r="AS15" s="239"/>
      <c r="AT15" s="239"/>
      <c r="AU15" s="239"/>
      <c r="AV15" s="239"/>
      <c r="AW15" s="264"/>
      <c r="AX15" s="263"/>
      <c r="AY15" s="239"/>
      <c r="AZ15" s="239"/>
      <c r="BA15" s="239"/>
      <c r="BB15" s="239"/>
      <c r="BC15" s="239"/>
      <c r="BD15" s="239"/>
      <c r="BE15" s="264"/>
      <c r="BF15" s="263"/>
      <c r="BG15" s="239"/>
      <c r="BH15" s="239"/>
      <c r="BI15" s="239"/>
      <c r="BJ15" s="239"/>
      <c r="BK15" s="239"/>
      <c r="BL15" s="239"/>
      <c r="BM15" s="264"/>
      <c r="BN15" s="263"/>
      <c r="BO15" s="239"/>
      <c r="BP15" s="239"/>
      <c r="BQ15" s="239"/>
      <c r="BR15" s="239"/>
      <c r="BS15" s="239"/>
      <c r="BT15" s="239"/>
      <c r="BU15" s="264"/>
      <c r="BW15" s="65">
        <f t="shared" si="73"/>
        <v>13</v>
      </c>
      <c r="BX15" s="263"/>
      <c r="BY15" s="239"/>
      <c r="BZ15" s="239"/>
      <c r="CA15" s="239"/>
      <c r="CB15" s="239"/>
      <c r="CC15" s="239"/>
      <c r="CD15" s="239"/>
      <c r="CE15" s="239"/>
      <c r="CF15" s="263"/>
      <c r="CG15" s="239"/>
      <c r="CH15" s="239"/>
      <c r="CI15" s="239"/>
      <c r="CJ15" s="239"/>
      <c r="CK15" s="239"/>
      <c r="CL15" s="239"/>
      <c r="CM15" s="264"/>
      <c r="CN15" s="34"/>
      <c r="CO15" s="239"/>
    </row>
    <row r="16" spans="1:93" x14ac:dyDescent="0.25">
      <c r="A16" s="65">
        <f t="shared" si="72"/>
        <v>6</v>
      </c>
      <c r="B16" s="16"/>
      <c r="C16" s="17"/>
      <c r="D16" s="17"/>
      <c r="E16" s="17"/>
      <c r="F16" s="239"/>
      <c r="G16" s="17"/>
      <c r="H16" s="17"/>
      <c r="I16" s="26"/>
      <c r="J16" s="16"/>
      <c r="K16" s="17"/>
      <c r="L16" s="17"/>
      <c r="M16" s="17"/>
      <c r="N16" s="17"/>
      <c r="O16" s="6"/>
      <c r="P16" s="17"/>
      <c r="Q16" s="26"/>
      <c r="R16" s="16"/>
      <c r="S16" s="6"/>
      <c r="T16" s="6"/>
      <c r="U16" s="6"/>
      <c r="V16" s="6"/>
      <c r="W16" s="6"/>
      <c r="X16" s="17"/>
      <c r="Y16" s="26"/>
      <c r="Z16" s="16"/>
      <c r="AA16" s="17"/>
      <c r="AB16" s="239"/>
      <c r="AC16" s="239"/>
      <c r="AD16" s="239"/>
      <c r="AE16" s="17"/>
      <c r="AF16" s="17"/>
      <c r="AG16" s="26"/>
      <c r="AH16" s="16"/>
      <c r="AI16" s="17"/>
      <c r="AJ16" s="17"/>
      <c r="AK16" s="239"/>
      <c r="AL16" s="239"/>
      <c r="AM16" s="239"/>
      <c r="AN16" s="17"/>
      <c r="AO16" s="26"/>
      <c r="AP16" s="568"/>
      <c r="AQ16" s="569"/>
      <c r="AR16" s="569"/>
      <c r="AS16" s="239"/>
      <c r="AT16" s="239"/>
      <c r="AU16" s="239"/>
      <c r="AV16" s="569"/>
      <c r="AW16" s="575"/>
      <c r="AX16" s="568"/>
      <c r="AY16" s="569"/>
      <c r="AZ16" s="569"/>
      <c r="BA16" s="239"/>
      <c r="BB16" s="239"/>
      <c r="BC16" s="239"/>
      <c r="BD16" s="17"/>
      <c r="BE16" s="26"/>
      <c r="BF16" s="16"/>
      <c r="BG16" s="17"/>
      <c r="BH16" s="17"/>
      <c r="BI16" s="239"/>
      <c r="BJ16" s="239"/>
      <c r="BK16" s="239"/>
      <c r="BL16" s="17"/>
      <c r="BM16" s="26"/>
      <c r="BN16" s="16"/>
      <c r="BO16" s="17"/>
      <c r="BP16" s="17"/>
      <c r="BQ16" s="239"/>
      <c r="BR16" s="239"/>
      <c r="BS16" s="239"/>
      <c r="BT16" s="17"/>
      <c r="BU16" s="26"/>
      <c r="BW16" s="65">
        <f t="shared" si="73"/>
        <v>14</v>
      </c>
      <c r="BX16" s="16"/>
      <c r="BY16" s="17"/>
      <c r="BZ16" s="239"/>
      <c r="CA16" s="239"/>
      <c r="CB16" s="239"/>
      <c r="CC16" s="17"/>
      <c r="CD16" s="17"/>
      <c r="CE16" s="17"/>
      <c r="CF16" s="16"/>
      <c r="CG16" s="17"/>
      <c r="CH16" s="17"/>
      <c r="CI16" s="239"/>
      <c r="CJ16" s="239"/>
      <c r="CK16" s="239"/>
      <c r="CL16" s="17"/>
      <c r="CM16" s="26"/>
      <c r="CN16" s="34"/>
      <c r="CO16" s="17"/>
    </row>
    <row r="17" spans="1:109" x14ac:dyDescent="0.25">
      <c r="A17" s="65">
        <f t="shared" si="72"/>
        <v>7</v>
      </c>
      <c r="B17" s="32"/>
      <c r="C17" s="22"/>
      <c r="D17" s="22"/>
      <c r="E17" s="22"/>
      <c r="F17" s="22"/>
      <c r="G17" s="22"/>
      <c r="H17" s="22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22"/>
      <c r="Y17" s="503" t="s">
        <v>687</v>
      </c>
      <c r="Z17" s="32"/>
      <c r="AA17" s="22"/>
      <c r="AB17" s="22"/>
      <c r="AC17" s="22"/>
      <c r="AD17" s="22"/>
      <c r="AE17" s="22"/>
      <c r="AF17" s="22"/>
      <c r="AG17" s="503" t="s">
        <v>687</v>
      </c>
      <c r="AH17" s="32"/>
      <c r="AI17" s="22"/>
      <c r="AJ17" s="22"/>
      <c r="AK17" s="22"/>
      <c r="AL17" s="22"/>
      <c r="AM17" s="22"/>
      <c r="AN17" s="22"/>
      <c r="AO17" s="503" t="s">
        <v>687</v>
      </c>
      <c r="AP17" s="570"/>
      <c r="AQ17" s="571"/>
      <c r="AR17" s="571"/>
      <c r="AS17" s="571"/>
      <c r="AT17" s="571"/>
      <c r="AU17" s="571"/>
      <c r="AV17" s="571"/>
      <c r="AW17" s="572" t="s">
        <v>687</v>
      </c>
      <c r="AX17" s="570"/>
      <c r="AY17" s="571"/>
      <c r="AZ17" s="571"/>
      <c r="BA17" s="571"/>
      <c r="BB17" s="22"/>
      <c r="BC17" s="22"/>
      <c r="BD17" s="22"/>
      <c r="BE17" s="503" t="s">
        <v>687</v>
      </c>
      <c r="BF17" s="32"/>
      <c r="BG17" s="22"/>
      <c r="BH17" s="22"/>
      <c r="BI17" s="22"/>
      <c r="BJ17" s="22"/>
      <c r="BK17" s="22"/>
      <c r="BL17" s="22"/>
      <c r="BM17" s="503" t="s">
        <v>687</v>
      </c>
      <c r="BN17" s="32"/>
      <c r="BO17" s="22"/>
      <c r="BP17" s="22"/>
      <c r="BQ17" s="22"/>
      <c r="BR17" s="22"/>
      <c r="BS17" s="22"/>
      <c r="BT17" s="22"/>
      <c r="BU17" s="503" t="s">
        <v>687</v>
      </c>
      <c r="BW17" s="65">
        <f t="shared" si="73"/>
        <v>15</v>
      </c>
      <c r="BX17" s="32"/>
      <c r="BY17" s="22"/>
      <c r="BZ17" s="22"/>
      <c r="CA17" s="22"/>
      <c r="CB17" s="22"/>
      <c r="CC17" s="22"/>
      <c r="CD17" s="22"/>
      <c r="CE17" s="22"/>
      <c r="CF17" s="32"/>
      <c r="CG17" s="22"/>
      <c r="CH17" s="22"/>
      <c r="CI17" s="22"/>
      <c r="CJ17" s="22"/>
      <c r="CK17" s="22"/>
      <c r="CL17" s="22"/>
      <c r="CM17" s="33"/>
      <c r="CN17" s="34"/>
      <c r="CO17" s="17"/>
    </row>
    <row r="18" spans="1:109" x14ac:dyDescent="0.25">
      <c r="CO18" s="17"/>
    </row>
    <row r="19" spans="1:109" x14ac:dyDescent="0.25">
      <c r="B19" s="237"/>
      <c r="C19" s="65">
        <v>0</v>
      </c>
      <c r="D19" s="65">
        <f t="shared" ref="D19:R19" si="74">C19+1</f>
        <v>1</v>
      </c>
      <c r="E19" s="65">
        <f t="shared" si="74"/>
        <v>2</v>
      </c>
      <c r="F19" s="65">
        <f t="shared" si="74"/>
        <v>3</v>
      </c>
      <c r="G19" s="65">
        <f t="shared" si="74"/>
        <v>4</v>
      </c>
      <c r="H19" s="65">
        <f t="shared" si="74"/>
        <v>5</v>
      </c>
      <c r="I19" s="65">
        <f t="shared" si="74"/>
        <v>6</v>
      </c>
      <c r="J19" s="65">
        <f t="shared" si="74"/>
        <v>7</v>
      </c>
      <c r="K19" s="65">
        <f t="shared" si="74"/>
        <v>8</v>
      </c>
      <c r="L19" s="65">
        <f t="shared" si="74"/>
        <v>9</v>
      </c>
      <c r="M19" s="65">
        <f t="shared" si="74"/>
        <v>10</v>
      </c>
      <c r="N19" s="65">
        <f t="shared" si="74"/>
        <v>11</v>
      </c>
      <c r="O19" s="65">
        <f t="shared" si="74"/>
        <v>12</v>
      </c>
      <c r="P19" s="65">
        <f t="shared" si="74"/>
        <v>13</v>
      </c>
      <c r="Q19" s="65">
        <f t="shared" si="74"/>
        <v>14</v>
      </c>
      <c r="R19" s="65">
        <f t="shared" si="74"/>
        <v>15</v>
      </c>
      <c r="T19" s="237"/>
      <c r="U19" s="65">
        <v>0</v>
      </c>
      <c r="V19" s="65">
        <f t="shared" ref="V19:AJ19" si="75">U19+1</f>
        <v>1</v>
      </c>
      <c r="W19" s="65">
        <f t="shared" si="75"/>
        <v>2</v>
      </c>
      <c r="X19" s="65">
        <f t="shared" si="75"/>
        <v>3</v>
      </c>
      <c r="Y19" s="65">
        <f t="shared" si="75"/>
        <v>4</v>
      </c>
      <c r="Z19" s="65">
        <f t="shared" si="75"/>
        <v>5</v>
      </c>
      <c r="AA19" s="65">
        <f t="shared" si="75"/>
        <v>6</v>
      </c>
      <c r="AB19" s="65">
        <f t="shared" si="75"/>
        <v>7</v>
      </c>
      <c r="AC19" s="65">
        <f t="shared" si="75"/>
        <v>8</v>
      </c>
      <c r="AD19" s="65">
        <f t="shared" si="75"/>
        <v>9</v>
      </c>
      <c r="AE19" s="65">
        <f t="shared" si="75"/>
        <v>10</v>
      </c>
      <c r="AF19" s="65">
        <f t="shared" si="75"/>
        <v>11</v>
      </c>
      <c r="AG19" s="65">
        <f t="shared" si="75"/>
        <v>12</v>
      </c>
      <c r="AH19" s="65">
        <f t="shared" si="75"/>
        <v>13</v>
      </c>
      <c r="AI19" s="65">
        <f t="shared" si="75"/>
        <v>14</v>
      </c>
      <c r="AJ19" s="65">
        <f t="shared" si="75"/>
        <v>15</v>
      </c>
      <c r="AL19" s="237"/>
      <c r="AM19" s="65">
        <v>0</v>
      </c>
      <c r="AN19" s="65">
        <f t="shared" ref="AN19:BB19" si="76">AM19+1</f>
        <v>1</v>
      </c>
      <c r="AO19" s="65">
        <f t="shared" si="76"/>
        <v>2</v>
      </c>
      <c r="AP19" s="65">
        <f t="shared" si="76"/>
        <v>3</v>
      </c>
      <c r="AQ19" s="65">
        <f t="shared" si="76"/>
        <v>4</v>
      </c>
      <c r="AR19" s="65">
        <f t="shared" si="76"/>
        <v>5</v>
      </c>
      <c r="AS19" s="65">
        <f t="shared" si="76"/>
        <v>6</v>
      </c>
      <c r="AT19" s="65">
        <f t="shared" si="76"/>
        <v>7</v>
      </c>
      <c r="AU19" s="65">
        <f t="shared" si="76"/>
        <v>8</v>
      </c>
      <c r="AV19" s="65">
        <f t="shared" si="76"/>
        <v>9</v>
      </c>
      <c r="AW19" s="65">
        <f t="shared" si="76"/>
        <v>10</v>
      </c>
      <c r="AX19" s="65">
        <f t="shared" si="76"/>
        <v>11</v>
      </c>
      <c r="AY19" s="65">
        <f t="shared" si="76"/>
        <v>12</v>
      </c>
      <c r="AZ19" s="65">
        <f t="shared" si="76"/>
        <v>13</v>
      </c>
      <c r="BA19" s="65">
        <f t="shared" si="76"/>
        <v>14</v>
      </c>
      <c r="BB19" s="65">
        <f t="shared" si="76"/>
        <v>15</v>
      </c>
      <c r="BD19" s="481"/>
      <c r="BE19" s="440">
        <v>0</v>
      </c>
      <c r="BF19" s="440">
        <f t="shared" ref="BF19:BT19" si="77">BE19+1</f>
        <v>1</v>
      </c>
      <c r="BG19" s="440">
        <f t="shared" si="77"/>
        <v>2</v>
      </c>
      <c r="BH19" s="440">
        <f t="shared" si="77"/>
        <v>3</v>
      </c>
      <c r="BI19" s="440">
        <f t="shared" si="77"/>
        <v>4</v>
      </c>
      <c r="BJ19" s="440">
        <f t="shared" si="77"/>
        <v>5</v>
      </c>
      <c r="BK19" s="440">
        <f t="shared" si="77"/>
        <v>6</v>
      </c>
      <c r="BL19" s="440">
        <f t="shared" si="77"/>
        <v>7</v>
      </c>
      <c r="BM19" s="440">
        <f t="shared" si="77"/>
        <v>8</v>
      </c>
      <c r="BN19" s="440">
        <f t="shared" si="77"/>
        <v>9</v>
      </c>
      <c r="BO19" s="440">
        <f t="shared" si="77"/>
        <v>10</v>
      </c>
      <c r="BP19" s="440">
        <f t="shared" si="77"/>
        <v>11</v>
      </c>
      <c r="BQ19" s="440">
        <f t="shared" si="77"/>
        <v>12</v>
      </c>
      <c r="BR19" s="440">
        <f t="shared" si="77"/>
        <v>13</v>
      </c>
      <c r="BS19" s="440">
        <f t="shared" si="77"/>
        <v>14</v>
      </c>
      <c r="BT19" s="440">
        <f t="shared" si="77"/>
        <v>15</v>
      </c>
      <c r="BV19" s="481"/>
      <c r="BW19" s="440">
        <v>0</v>
      </c>
      <c r="BX19" s="440">
        <f t="shared" ref="BX19" si="78">BW19+1</f>
        <v>1</v>
      </c>
      <c r="BY19" s="440">
        <f t="shared" ref="BY19" si="79">BX19+1</f>
        <v>2</v>
      </c>
      <c r="BZ19" s="440">
        <f t="shared" ref="BZ19" si="80">BY19+1</f>
        <v>3</v>
      </c>
      <c r="CA19" s="440">
        <f t="shared" ref="CA19" si="81">BZ19+1</f>
        <v>4</v>
      </c>
      <c r="CB19" s="440">
        <f t="shared" ref="CB19" si="82">CA19+1</f>
        <v>5</v>
      </c>
      <c r="CC19" s="440">
        <f t="shared" ref="CC19" si="83">CB19+1</f>
        <v>6</v>
      </c>
      <c r="CD19" s="440">
        <f t="shared" ref="CD19" si="84">CC19+1</f>
        <v>7</v>
      </c>
      <c r="CE19" s="440">
        <f t="shared" ref="CE19" si="85">CD19+1</f>
        <v>8</v>
      </c>
      <c r="CF19" s="440">
        <f t="shared" ref="CF19" si="86">CE19+1</f>
        <v>9</v>
      </c>
      <c r="CG19" s="440">
        <f t="shared" ref="CG19" si="87">CF19+1</f>
        <v>10</v>
      </c>
      <c r="CH19" s="440">
        <f t="shared" ref="CH19" si="88">CG19+1</f>
        <v>11</v>
      </c>
      <c r="CI19" s="440">
        <f t="shared" ref="CI19" si="89">CH19+1</f>
        <v>12</v>
      </c>
      <c r="CJ19" s="440">
        <f t="shared" ref="CJ19" si="90">CI19+1</f>
        <v>13</v>
      </c>
      <c r="CK19" s="440">
        <f t="shared" ref="CK19" si="91">CJ19+1</f>
        <v>14</v>
      </c>
      <c r="CL19" s="440">
        <f t="shared" ref="CL19" si="92">CK19+1</f>
        <v>15</v>
      </c>
      <c r="CN19" s="481"/>
      <c r="CO19" s="440">
        <v>0</v>
      </c>
      <c r="CP19" s="440">
        <f t="shared" ref="CP19" si="93">CO19+1</f>
        <v>1</v>
      </c>
      <c r="CQ19" s="440">
        <f t="shared" ref="CQ19" si="94">CP19+1</f>
        <v>2</v>
      </c>
      <c r="CR19" s="440">
        <f t="shared" ref="CR19" si="95">CQ19+1</f>
        <v>3</v>
      </c>
      <c r="CS19" s="440">
        <f t="shared" ref="CS19" si="96">CR19+1</f>
        <v>4</v>
      </c>
      <c r="CT19" s="440">
        <f t="shared" ref="CT19" si="97">CS19+1</f>
        <v>5</v>
      </c>
      <c r="CU19" s="440">
        <f t="shared" ref="CU19" si="98">CT19+1</f>
        <v>6</v>
      </c>
      <c r="CV19" s="440">
        <f t="shared" ref="CV19" si="99">CU19+1</f>
        <v>7</v>
      </c>
      <c r="CW19" s="440">
        <f t="shared" ref="CW19" si="100">CV19+1</f>
        <v>8</v>
      </c>
      <c r="CX19" s="440">
        <f t="shared" ref="CX19" si="101">CW19+1</f>
        <v>9</v>
      </c>
      <c r="CY19" s="440">
        <f t="shared" ref="CY19" si="102">CX19+1</f>
        <v>10</v>
      </c>
      <c r="CZ19" s="440">
        <f t="shared" ref="CZ19" si="103">CY19+1</f>
        <v>11</v>
      </c>
      <c r="DA19" s="440">
        <f t="shared" ref="DA19" si="104">CZ19+1</f>
        <v>12</v>
      </c>
      <c r="DB19" s="440">
        <f t="shared" ref="DB19" si="105">DA19+1</f>
        <v>13</v>
      </c>
      <c r="DC19" s="440">
        <f t="shared" ref="DC19" si="106">DB19+1</f>
        <v>14</v>
      </c>
      <c r="DD19" s="440">
        <f t="shared" ref="DD19" si="107">DC19+1</f>
        <v>15</v>
      </c>
    </row>
    <row r="20" spans="1:109" x14ac:dyDescent="0.25">
      <c r="B20" s="65">
        <v>0</v>
      </c>
      <c r="C20" s="260"/>
      <c r="D20" s="261"/>
      <c r="E20" s="261"/>
      <c r="F20" s="261"/>
      <c r="G20" s="283"/>
      <c r="H20" s="492"/>
      <c r="I20" s="261"/>
      <c r="J20" s="262"/>
      <c r="K20" s="261"/>
      <c r="L20" s="261"/>
      <c r="M20" s="261"/>
      <c r="N20" s="283"/>
      <c r="O20" s="2"/>
      <c r="P20" s="261"/>
      <c r="Q20" s="261"/>
      <c r="R20" s="262"/>
      <c r="T20" s="65">
        <v>0</v>
      </c>
      <c r="U20" s="260"/>
      <c r="V20" s="261"/>
      <c r="W20" s="261"/>
      <c r="X20" s="261"/>
      <c r="Y20" s="283"/>
      <c r="Z20" s="261"/>
      <c r="AA20" s="261"/>
      <c r="AB20" s="262"/>
      <c r="AC20" s="261"/>
      <c r="AD20" s="261"/>
      <c r="AE20" s="261"/>
      <c r="AF20" s="283"/>
      <c r="AG20" s="261"/>
      <c r="AH20" s="261"/>
      <c r="AI20" s="261"/>
      <c r="AJ20" s="262"/>
      <c r="AK20" s="34"/>
      <c r="AL20" s="65">
        <v>0</v>
      </c>
      <c r="AM20" s="260"/>
      <c r="AN20" s="261"/>
      <c r="AO20" s="261"/>
      <c r="AP20" s="261"/>
      <c r="AQ20" s="283"/>
      <c r="AR20" s="261"/>
      <c r="AS20" s="261"/>
      <c r="AT20" s="262"/>
      <c r="AU20" s="261"/>
      <c r="AV20" s="261"/>
      <c r="AW20" s="261"/>
      <c r="AX20" s="283"/>
      <c r="AY20" s="261"/>
      <c r="AZ20" s="261"/>
      <c r="BA20" s="261"/>
      <c r="BB20" s="262"/>
      <c r="BC20" s="34"/>
      <c r="BD20" s="440">
        <v>0</v>
      </c>
      <c r="BE20" s="260"/>
      <c r="BF20" s="261"/>
      <c r="BG20" s="261"/>
      <c r="BH20" s="261"/>
      <c r="BI20" s="283"/>
      <c r="BJ20" s="283"/>
      <c r="BK20" s="283"/>
      <c r="BL20" s="281"/>
      <c r="BM20" s="261"/>
      <c r="BN20" s="261"/>
      <c r="BO20" s="261"/>
      <c r="BP20" s="261"/>
      <c r="BQ20" s="261"/>
      <c r="BR20" s="261"/>
      <c r="BS20" s="261"/>
      <c r="BT20" s="262"/>
      <c r="BU20" s="34"/>
      <c r="BV20" s="440">
        <v>0</v>
      </c>
      <c r="BW20" s="260"/>
      <c r="BX20" s="261"/>
      <c r="BY20" s="261"/>
      <c r="BZ20" s="261"/>
      <c r="CA20" s="283"/>
      <c r="CB20" s="283"/>
      <c r="CC20" s="283"/>
      <c r="CD20" s="281"/>
      <c r="CE20" s="261"/>
      <c r="CF20" s="261"/>
      <c r="CG20" s="261"/>
      <c r="CH20" s="261"/>
      <c r="CI20" s="261"/>
      <c r="CJ20" s="261"/>
      <c r="CK20" s="261"/>
      <c r="CL20" s="262"/>
      <c r="CM20" s="34"/>
      <c r="CN20" s="440">
        <v>0</v>
      </c>
      <c r="CO20" s="260"/>
      <c r="CP20" s="261"/>
      <c r="CQ20" s="261"/>
      <c r="CR20" s="261"/>
      <c r="CS20" s="283"/>
      <c r="CT20" s="283"/>
      <c r="CU20" s="283"/>
      <c r="CV20" s="281"/>
      <c r="CW20" s="261"/>
      <c r="CX20" s="261"/>
      <c r="CY20" s="261"/>
      <c r="CZ20" s="261"/>
      <c r="DA20" s="261"/>
      <c r="DB20" s="261"/>
      <c r="DC20" s="261"/>
      <c r="DD20" s="262"/>
      <c r="DE20" s="34"/>
    </row>
    <row r="21" spans="1:109" x14ac:dyDescent="0.25">
      <c r="B21" s="65">
        <f>B20+1</f>
        <v>1</v>
      </c>
      <c r="C21" s="263"/>
      <c r="D21" s="239"/>
      <c r="E21" s="239"/>
      <c r="F21" s="239"/>
      <c r="G21" s="285"/>
      <c r="H21" s="239"/>
      <c r="I21" s="239"/>
      <c r="J21" s="264"/>
      <c r="K21" s="239"/>
      <c r="L21" s="239"/>
      <c r="M21" s="239"/>
      <c r="N21" s="285"/>
      <c r="O21" s="239"/>
      <c r="P21" s="239"/>
      <c r="Q21" s="239"/>
      <c r="R21" s="264"/>
      <c r="T21" s="65">
        <f>T20+1</f>
        <v>1</v>
      </c>
      <c r="U21" s="263"/>
      <c r="V21" s="239"/>
      <c r="W21" s="239"/>
      <c r="X21" s="239"/>
      <c r="Y21" s="285"/>
      <c r="Z21" s="239"/>
      <c r="AA21" s="239"/>
      <c r="AB21" s="264"/>
      <c r="AC21" s="239"/>
      <c r="AD21" s="239"/>
      <c r="AE21" s="239"/>
      <c r="AF21" s="285"/>
      <c r="AG21" s="239"/>
      <c r="AH21" s="239"/>
      <c r="AI21" s="239"/>
      <c r="AJ21" s="264"/>
      <c r="AK21" s="34"/>
      <c r="AL21" s="65">
        <f t="shared" ref="AL21:AL35" si="108">AL20+1</f>
        <v>1</v>
      </c>
      <c r="AM21" s="263"/>
      <c r="AN21" s="239"/>
      <c r="AO21" s="239"/>
      <c r="AP21" s="239"/>
      <c r="AQ21" s="285"/>
      <c r="AR21" s="239"/>
      <c r="AS21" s="239"/>
      <c r="AT21" s="264"/>
      <c r="AU21" s="239"/>
      <c r="AV21" s="239"/>
      <c r="AW21" s="239"/>
      <c r="AX21" s="285"/>
      <c r="AY21" s="239"/>
      <c r="AZ21" s="239"/>
      <c r="BA21" s="239"/>
      <c r="BB21" s="264"/>
      <c r="BC21" s="34"/>
      <c r="BD21" s="440">
        <f>BD20+1</f>
        <v>1</v>
      </c>
      <c r="BE21" s="263"/>
      <c r="BF21" s="239"/>
      <c r="BG21" s="239"/>
      <c r="BH21" s="239"/>
      <c r="BI21" s="239"/>
      <c r="BJ21" s="239"/>
      <c r="BK21" s="239"/>
      <c r="BL21" s="282"/>
      <c r="BM21" s="239"/>
      <c r="BN21" s="239"/>
      <c r="BO21" s="239"/>
      <c r="BP21" s="239"/>
      <c r="BQ21" s="239"/>
      <c r="BR21" s="239"/>
      <c r="BS21" s="239"/>
      <c r="BT21" s="264"/>
      <c r="BU21" s="34"/>
      <c r="BV21" s="440">
        <f>BV20+1</f>
        <v>1</v>
      </c>
      <c r="BW21" s="263"/>
      <c r="BX21" s="239"/>
      <c r="BY21" s="239"/>
      <c r="BZ21" s="239"/>
      <c r="CA21" s="239"/>
      <c r="CB21" s="239"/>
      <c r="CC21" s="239"/>
      <c r="CD21" s="282"/>
      <c r="CE21" s="239"/>
      <c r="CF21" s="239"/>
      <c r="CG21" s="239"/>
      <c r="CH21" s="239"/>
      <c r="CI21" s="239"/>
      <c r="CJ21" s="239"/>
      <c r="CK21" s="239"/>
      <c r="CL21" s="264"/>
      <c r="CM21" s="34"/>
      <c r="CN21" s="440">
        <f>CN20+1</f>
        <v>1</v>
      </c>
      <c r="CO21" s="263"/>
      <c r="CP21" s="239"/>
      <c r="CQ21" s="239"/>
      <c r="CR21" s="239"/>
      <c r="CS21" s="239"/>
      <c r="CT21" s="239"/>
      <c r="CU21" s="239"/>
      <c r="CV21" s="282"/>
      <c r="CW21" s="239"/>
      <c r="CX21" s="239"/>
      <c r="CY21" s="239"/>
      <c r="CZ21" s="239"/>
      <c r="DA21" s="239"/>
      <c r="DB21" s="239"/>
      <c r="DC21" s="239"/>
      <c r="DD21" s="264"/>
      <c r="DE21" s="34"/>
    </row>
    <row r="22" spans="1:109" x14ac:dyDescent="0.25">
      <c r="B22" s="65">
        <f t="shared" ref="B22:B35" si="109">B21+1</f>
        <v>2</v>
      </c>
      <c r="C22" s="263"/>
      <c r="D22" s="239"/>
      <c r="E22" s="239"/>
      <c r="F22" s="239"/>
      <c r="G22" s="290"/>
      <c r="H22" s="239"/>
      <c r="I22" s="239"/>
      <c r="J22" s="264"/>
      <c r="K22" s="239"/>
      <c r="L22" s="239"/>
      <c r="M22" s="239"/>
      <c r="N22" s="290"/>
      <c r="O22" s="239"/>
      <c r="P22" s="239"/>
      <c r="Q22" s="239"/>
      <c r="R22" s="264"/>
      <c r="T22" s="65">
        <f t="shared" ref="T22:T35" si="110">T21+1</f>
        <v>2</v>
      </c>
      <c r="U22" s="263"/>
      <c r="V22" s="239"/>
      <c r="W22" s="239"/>
      <c r="X22" s="239"/>
      <c r="Y22" s="285"/>
      <c r="Z22" s="239"/>
      <c r="AA22" s="239"/>
      <c r="AB22" s="264"/>
      <c r="AC22" s="239"/>
      <c r="AD22" s="239"/>
      <c r="AE22" s="239"/>
      <c r="AF22" s="290"/>
      <c r="AG22" s="239"/>
      <c r="AH22" s="239"/>
      <c r="AI22" s="239"/>
      <c r="AJ22" s="264"/>
      <c r="AK22" s="34"/>
      <c r="AL22" s="65">
        <f t="shared" si="108"/>
        <v>2</v>
      </c>
      <c r="AM22" s="263"/>
      <c r="AN22" s="239"/>
      <c r="AO22" s="239"/>
      <c r="AP22" s="239"/>
      <c r="AQ22" s="285"/>
      <c r="AR22" s="239"/>
      <c r="AS22" s="239"/>
      <c r="AT22" s="264"/>
      <c r="AU22" s="239"/>
      <c r="AV22" s="239"/>
      <c r="AW22" s="239"/>
      <c r="AX22" s="285"/>
      <c r="AY22" s="239"/>
      <c r="AZ22" s="239"/>
      <c r="BA22" s="239"/>
      <c r="BB22" s="264"/>
      <c r="BC22" s="34"/>
      <c r="BD22" s="440">
        <f t="shared" ref="BD22:BD35" si="111">BD21+1</f>
        <v>2</v>
      </c>
      <c r="BE22" s="263"/>
      <c r="BF22" s="2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239"/>
      <c r="BT22" s="264"/>
      <c r="BU22" s="34"/>
      <c r="BV22" s="440">
        <f t="shared" ref="BV22:BV35" si="112">BV21+1</f>
        <v>2</v>
      </c>
      <c r="BW22" s="263"/>
      <c r="BX22" s="2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 t="shared" ref="CN22:CN35" si="113">CN21+1</f>
        <v>2</v>
      </c>
      <c r="CO22" s="263"/>
      <c r="CP22" s="239"/>
      <c r="CQ22" s="239"/>
      <c r="CR22" s="239"/>
      <c r="CS22" s="239"/>
      <c r="CT22" s="239"/>
      <c r="CU22" s="239"/>
      <c r="CV22" s="282"/>
      <c r="CW22" s="239"/>
      <c r="CX22" s="239"/>
      <c r="CY22" s="239"/>
      <c r="CZ22" s="239"/>
      <c r="DA22" s="239"/>
      <c r="DB22" s="239"/>
      <c r="DC22" s="239"/>
      <c r="DD22" s="264"/>
      <c r="DE22" s="34"/>
    </row>
    <row r="23" spans="1:109" x14ac:dyDescent="0.25">
      <c r="B23" s="65">
        <f t="shared" si="109"/>
        <v>3</v>
      </c>
      <c r="C23" s="490"/>
      <c r="D23" s="239"/>
      <c r="E23" s="239"/>
      <c r="F23" s="239"/>
      <c r="G23" s="269"/>
      <c r="H23" s="239"/>
      <c r="I23" s="239"/>
      <c r="J23" s="264"/>
      <c r="K23" s="491"/>
      <c r="L23" s="239"/>
      <c r="M23" s="239"/>
      <c r="N23" s="269"/>
      <c r="P23" s="239"/>
      <c r="Q23" s="239"/>
      <c r="R23" s="264"/>
      <c r="T23" s="65">
        <f t="shared" si="110"/>
        <v>3</v>
      </c>
      <c r="U23" s="263"/>
      <c r="V23" s="239"/>
      <c r="W23" s="239"/>
      <c r="X23" s="239"/>
      <c r="Y23" s="285"/>
      <c r="Z23" s="239"/>
      <c r="AA23" s="239"/>
      <c r="AB23" s="264"/>
      <c r="AC23" s="239"/>
      <c r="AD23" s="239"/>
      <c r="AE23" s="239"/>
      <c r="AF23" s="269"/>
      <c r="AG23" s="239"/>
      <c r="AH23" s="239"/>
      <c r="AI23" s="239"/>
      <c r="AJ23" s="264"/>
      <c r="AK23" s="34"/>
      <c r="AL23" s="65">
        <f t="shared" si="108"/>
        <v>3</v>
      </c>
      <c r="AM23" s="263"/>
      <c r="AN23" s="239"/>
      <c r="AO23" s="239"/>
      <c r="AP23" s="239"/>
      <c r="AQ23" s="285"/>
      <c r="AR23" s="239"/>
      <c r="AS23" s="239"/>
      <c r="AT23" s="264"/>
      <c r="AU23" s="239"/>
      <c r="AV23" s="239"/>
      <c r="AW23" s="239"/>
      <c r="AX23" s="285"/>
      <c r="AY23" s="239"/>
      <c r="AZ23" s="239"/>
      <c r="BA23" s="239"/>
      <c r="BB23" s="264"/>
      <c r="BC23" s="34"/>
      <c r="BD23" s="440">
        <f t="shared" si="111"/>
        <v>3</v>
      </c>
      <c r="BE23" s="263"/>
      <c r="BF23" s="2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239"/>
      <c r="BT23" s="264"/>
      <c r="BU23" s="34"/>
      <c r="BV23" s="440">
        <f t="shared" si="112"/>
        <v>3</v>
      </c>
      <c r="BW23" s="263"/>
      <c r="BX23" s="2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239"/>
      <c r="CL23" s="264"/>
      <c r="CM23" s="34"/>
      <c r="CN23" s="440">
        <f t="shared" si="113"/>
        <v>3</v>
      </c>
      <c r="CO23" s="263"/>
      <c r="CP23" s="239"/>
      <c r="CQ23" s="239"/>
      <c r="CR23" s="239"/>
      <c r="CS23" s="239"/>
      <c r="CT23" s="239"/>
      <c r="CU23" s="239"/>
      <c r="CV23" s="282"/>
      <c r="CW23" s="239"/>
      <c r="CX23" s="239"/>
      <c r="CY23" s="239"/>
      <c r="CZ23" s="239"/>
      <c r="DA23" s="239"/>
      <c r="DB23" s="239"/>
      <c r="DC23" s="239"/>
      <c r="DD23" s="264"/>
      <c r="DE23" s="34"/>
    </row>
    <row r="24" spans="1:109" x14ac:dyDescent="0.25">
      <c r="B24" s="65">
        <f t="shared" si="109"/>
        <v>4</v>
      </c>
      <c r="C24" s="277"/>
      <c r="D24" s="285"/>
      <c r="E24" s="290"/>
      <c r="F24" s="269"/>
      <c r="G24" s="352"/>
      <c r="H24" s="274"/>
      <c r="I24" s="274"/>
      <c r="J24" s="317"/>
      <c r="K24" s="157"/>
      <c r="L24" s="157"/>
      <c r="M24" s="157"/>
      <c r="N24" s="290"/>
      <c r="O24" s="285"/>
      <c r="P24" s="285"/>
      <c r="Q24" s="285"/>
      <c r="R24" s="282"/>
      <c r="T24" s="65">
        <f t="shared" si="110"/>
        <v>4</v>
      </c>
      <c r="U24" s="277"/>
      <c r="V24" s="285"/>
      <c r="W24" s="290"/>
      <c r="X24" s="269"/>
      <c r="Y24" s="290"/>
      <c r="Z24" s="8"/>
      <c r="AA24" s="214"/>
      <c r="AB24" s="158"/>
      <c r="AC24" s="274"/>
      <c r="AD24" s="274"/>
      <c r="AE24" s="274"/>
      <c r="AF24" s="352"/>
      <c r="AG24" s="269"/>
      <c r="AH24" s="290"/>
      <c r="AI24" s="285"/>
      <c r="AJ24" s="282"/>
      <c r="AK24" s="34"/>
      <c r="AL24" s="65">
        <f t="shared" si="108"/>
        <v>4</v>
      </c>
      <c r="AM24" s="277"/>
      <c r="AN24" s="285"/>
      <c r="AO24" s="285"/>
      <c r="AP24" s="285"/>
      <c r="AQ24" s="352"/>
      <c r="AR24" s="576"/>
      <c r="AS24" s="576"/>
      <c r="AT24" s="290">
        <v>15</v>
      </c>
      <c r="AU24" s="564"/>
      <c r="AV24" s="566"/>
      <c r="AW24" s="563"/>
      <c r="AX24" s="285"/>
      <c r="AY24" s="285"/>
      <c r="AZ24" s="285"/>
      <c r="BA24" s="285"/>
      <c r="BB24" s="282"/>
      <c r="BC24" s="34"/>
      <c r="BD24" s="440">
        <f t="shared" si="111"/>
        <v>4</v>
      </c>
      <c r="BE24" s="263"/>
      <c r="BF24" s="239"/>
      <c r="BG24" s="239"/>
      <c r="BH24" s="239"/>
      <c r="BI24" s="352"/>
      <c r="BJ24" s="274"/>
      <c r="BK24" s="274"/>
      <c r="BL24" s="474"/>
      <c r="BM24" s="17"/>
      <c r="BN24" s="17"/>
      <c r="BO24" s="17"/>
      <c r="BP24" s="239"/>
      <c r="BQ24" s="239"/>
      <c r="BR24" s="239"/>
      <c r="BS24" s="239"/>
      <c r="BT24" s="282"/>
      <c r="BU24" s="34"/>
      <c r="BV24" s="440">
        <f t="shared" si="112"/>
        <v>4</v>
      </c>
      <c r="BW24" s="263"/>
      <c r="BX24" s="239"/>
      <c r="BY24" s="239"/>
      <c r="BZ24" s="239"/>
      <c r="CA24" s="239"/>
      <c r="CB24" s="17"/>
      <c r="CC24" s="17"/>
      <c r="CD24" s="298"/>
      <c r="CE24" s="274"/>
      <c r="CF24" s="274"/>
      <c r="CG24" s="274"/>
      <c r="CH24" s="352"/>
      <c r="CI24" s="239"/>
      <c r="CJ24" s="239"/>
      <c r="CK24" s="239"/>
      <c r="CL24" s="282"/>
      <c r="CM24" s="34"/>
      <c r="CN24" s="440">
        <f t="shared" si="113"/>
        <v>4</v>
      </c>
      <c r="CO24" s="263"/>
      <c r="CP24" s="239"/>
      <c r="CQ24" s="239"/>
      <c r="CR24" s="239"/>
      <c r="CS24" s="239"/>
      <c r="CT24" s="17"/>
      <c r="CU24" s="17"/>
      <c r="CV24" s="264"/>
      <c r="CW24" s="17"/>
      <c r="CX24" s="17"/>
      <c r="CY24" s="17"/>
      <c r="CZ24" s="239"/>
      <c r="DA24" s="239"/>
      <c r="DB24" s="239"/>
      <c r="DC24" s="239"/>
      <c r="DD24" s="282"/>
      <c r="DE24" s="34"/>
    </row>
    <row r="25" spans="1:109" x14ac:dyDescent="0.25">
      <c r="B25" s="65">
        <f t="shared" si="109"/>
        <v>5</v>
      </c>
      <c r="C25" s="263"/>
      <c r="D25" s="239"/>
      <c r="E25" s="239"/>
      <c r="F25" s="239"/>
      <c r="G25" s="352"/>
      <c r="H25" s="274"/>
      <c r="I25" s="274"/>
      <c r="J25" s="474"/>
      <c r="K25" s="17"/>
      <c r="L25" s="17"/>
      <c r="M25" s="17"/>
      <c r="N25" s="269"/>
      <c r="O25" s="239"/>
      <c r="P25" s="239"/>
      <c r="Q25" s="239"/>
      <c r="R25" s="264"/>
      <c r="T25" s="65">
        <f t="shared" si="110"/>
        <v>5</v>
      </c>
      <c r="U25" s="263"/>
      <c r="V25" s="239"/>
      <c r="W25" s="239"/>
      <c r="X25" s="239"/>
      <c r="Y25" s="285"/>
      <c r="Z25" s="17"/>
      <c r="AA25" s="17"/>
      <c r="AB25" s="264"/>
      <c r="AC25" s="274"/>
      <c r="AD25" s="274"/>
      <c r="AE25" s="274"/>
      <c r="AF25" s="352"/>
      <c r="AG25" s="239"/>
      <c r="AH25" s="239"/>
      <c r="AI25" s="239"/>
      <c r="AJ25" s="264"/>
      <c r="AK25" s="34"/>
      <c r="AL25" s="65">
        <f t="shared" si="108"/>
        <v>5</v>
      </c>
      <c r="AM25" s="263"/>
      <c r="AN25" s="239"/>
      <c r="AO25" s="239"/>
      <c r="AP25" s="239"/>
      <c r="AQ25" s="352"/>
      <c r="AR25" s="576"/>
      <c r="AS25" s="576"/>
      <c r="AT25" s="474"/>
      <c r="AU25" s="569"/>
      <c r="AV25" s="569"/>
      <c r="AW25" s="569"/>
      <c r="AX25" s="285"/>
      <c r="AY25" s="239"/>
      <c r="AZ25" s="239"/>
      <c r="BA25" s="239"/>
      <c r="BB25" s="264"/>
      <c r="BC25" s="34"/>
      <c r="BD25" s="440">
        <f t="shared" si="111"/>
        <v>5</v>
      </c>
      <c r="BE25" s="263"/>
      <c r="BF25" s="239"/>
      <c r="BG25" s="239"/>
      <c r="BH25" s="239"/>
      <c r="BI25" s="352"/>
      <c r="BJ25" s="274"/>
      <c r="BK25" s="274"/>
      <c r="BL25" s="317"/>
      <c r="BM25" s="17"/>
      <c r="BN25" s="17"/>
      <c r="BO25" s="17"/>
      <c r="BP25" s="239"/>
      <c r="BQ25" s="239"/>
      <c r="BR25" s="239"/>
      <c r="BS25" s="239"/>
      <c r="BT25" s="282"/>
      <c r="BU25" s="34"/>
      <c r="BV25" s="440">
        <f t="shared" si="112"/>
        <v>5</v>
      </c>
      <c r="BW25" s="263"/>
      <c r="BX25" s="239"/>
      <c r="BY25" s="239"/>
      <c r="BZ25" s="239"/>
      <c r="CA25" s="239"/>
      <c r="CB25" s="17"/>
      <c r="CC25" s="17"/>
      <c r="CD25" s="24"/>
      <c r="CE25" s="274"/>
      <c r="CF25" s="274"/>
      <c r="CG25" s="274"/>
      <c r="CH25" s="352"/>
      <c r="CI25" s="239"/>
      <c r="CJ25" s="239"/>
      <c r="CK25" s="239"/>
      <c r="CL25" s="282"/>
      <c r="CM25" s="34"/>
      <c r="CN25" s="440">
        <f t="shared" si="113"/>
        <v>5</v>
      </c>
      <c r="CO25" s="263"/>
      <c r="CP25" s="239"/>
      <c r="CQ25" s="239"/>
      <c r="CR25" s="239"/>
      <c r="CS25" s="239"/>
      <c r="CT25" s="17"/>
      <c r="CU25" s="17"/>
      <c r="CV25" s="26"/>
      <c r="CW25" s="17"/>
      <c r="CX25" s="17"/>
      <c r="CY25" s="17"/>
      <c r="CZ25" s="239"/>
      <c r="DA25" s="239"/>
      <c r="DB25" s="239"/>
      <c r="DC25" s="239"/>
      <c r="DD25" s="282"/>
      <c r="DE25" s="34"/>
    </row>
    <row r="26" spans="1:109" x14ac:dyDescent="0.25">
      <c r="B26" s="65">
        <f t="shared" si="109"/>
        <v>6</v>
      </c>
      <c r="C26" s="263"/>
      <c r="D26" s="239"/>
      <c r="E26" s="239"/>
      <c r="F26" s="239"/>
      <c r="G26" s="352"/>
      <c r="H26" s="274"/>
      <c r="I26" s="274"/>
      <c r="J26" s="317"/>
      <c r="K26" s="17"/>
      <c r="L26" s="17"/>
      <c r="M26" s="17"/>
      <c r="N26" s="290"/>
      <c r="O26" s="239"/>
      <c r="P26" s="239"/>
      <c r="Q26" s="239"/>
      <c r="R26" s="264"/>
      <c r="T26" s="65">
        <f t="shared" si="110"/>
        <v>6</v>
      </c>
      <c r="U26" s="263"/>
      <c r="V26" s="239"/>
      <c r="W26" s="239"/>
      <c r="X26" s="239"/>
      <c r="Y26" s="285"/>
      <c r="Z26" s="17"/>
      <c r="AA26" s="17"/>
      <c r="AB26" s="26"/>
      <c r="AC26" s="274"/>
      <c r="AD26" s="274"/>
      <c r="AE26" s="274"/>
      <c r="AF26" s="352"/>
      <c r="AG26" s="239"/>
      <c r="AH26" s="239"/>
      <c r="AI26" s="239"/>
      <c r="AJ26" s="264"/>
      <c r="AK26" s="34"/>
      <c r="AL26" s="65">
        <f t="shared" si="108"/>
        <v>6</v>
      </c>
      <c r="AM26" s="263"/>
      <c r="AN26" s="239"/>
      <c r="AO26" s="239"/>
      <c r="AP26" s="239"/>
      <c r="AQ26" s="352"/>
      <c r="AR26" s="576"/>
      <c r="AS26" s="576"/>
      <c r="AT26" s="577"/>
      <c r="AU26" s="569"/>
      <c r="AV26" s="569"/>
      <c r="AW26" s="569"/>
      <c r="AX26" s="290">
        <v>17</v>
      </c>
      <c r="AY26" s="239"/>
      <c r="AZ26" s="239"/>
      <c r="BA26" s="239"/>
      <c r="BB26" s="264"/>
      <c r="BC26" s="34"/>
      <c r="BD26" s="440">
        <f t="shared" si="111"/>
        <v>6</v>
      </c>
      <c r="BE26" s="263"/>
      <c r="BF26" s="239"/>
      <c r="BG26" s="239"/>
      <c r="BH26" s="239"/>
      <c r="BI26" s="352"/>
      <c r="BJ26" s="274"/>
      <c r="BK26" s="274"/>
      <c r="BL26" s="317"/>
      <c r="BM26" s="17"/>
      <c r="BN26" s="17"/>
      <c r="BO26" s="17"/>
      <c r="BP26" s="239"/>
      <c r="BQ26" s="239"/>
      <c r="BR26" s="239"/>
      <c r="BS26" s="239"/>
      <c r="BT26" s="282"/>
      <c r="BU26" s="34"/>
      <c r="BV26" s="440">
        <f t="shared" si="112"/>
        <v>6</v>
      </c>
      <c r="BW26" s="263"/>
      <c r="BX26" s="239"/>
      <c r="BY26" s="239"/>
      <c r="BZ26" s="239"/>
      <c r="CA26" s="239"/>
      <c r="CB26" s="17"/>
      <c r="CC26" s="17"/>
      <c r="CD26" s="258"/>
      <c r="CE26" s="274"/>
      <c r="CF26" s="274"/>
      <c r="CG26" s="274"/>
      <c r="CH26" s="352"/>
      <c r="CI26" s="239"/>
      <c r="CJ26" s="239"/>
      <c r="CK26" s="239"/>
      <c r="CL26" s="282"/>
      <c r="CM26" s="34"/>
      <c r="CN26" s="440">
        <f t="shared" si="113"/>
        <v>6</v>
      </c>
      <c r="CO26" s="263"/>
      <c r="CP26" s="239"/>
      <c r="CQ26" s="239"/>
      <c r="CR26" s="239"/>
      <c r="CS26" s="239"/>
      <c r="CT26" s="17"/>
      <c r="CU26" s="274"/>
      <c r="CV26" s="317"/>
      <c r="CW26" s="274"/>
      <c r="CX26" s="274"/>
      <c r="CY26" s="17"/>
      <c r="CZ26" s="239"/>
      <c r="DA26" s="239"/>
      <c r="DB26" s="239"/>
      <c r="DC26" s="239"/>
      <c r="DD26" s="282"/>
      <c r="DE26" s="34"/>
    </row>
    <row r="27" spans="1:109" x14ac:dyDescent="0.25">
      <c r="B27" s="65">
        <f t="shared" si="109"/>
        <v>7</v>
      </c>
      <c r="C27" s="32"/>
      <c r="D27" s="22"/>
      <c r="E27" s="22"/>
      <c r="F27" s="22"/>
      <c r="G27" s="475"/>
      <c r="H27" s="475"/>
      <c r="I27" s="475"/>
      <c r="J27" s="476"/>
      <c r="K27" s="17"/>
      <c r="L27" s="17"/>
      <c r="M27" s="17"/>
      <c r="N27" s="157"/>
      <c r="O27" s="17"/>
      <c r="P27" s="17"/>
      <c r="Q27" s="17"/>
      <c r="R27" s="26"/>
      <c r="T27" s="65">
        <f t="shared" si="110"/>
        <v>7</v>
      </c>
      <c r="U27" s="32"/>
      <c r="V27" s="22"/>
      <c r="W27" s="22"/>
      <c r="X27" s="22"/>
      <c r="Y27" s="162"/>
      <c r="Z27" s="22"/>
      <c r="AA27" s="22"/>
      <c r="AB27" s="33"/>
      <c r="AC27" s="274"/>
      <c r="AD27" s="274"/>
      <c r="AE27" s="274"/>
      <c r="AF27" s="274"/>
      <c r="AG27" s="17"/>
      <c r="AH27" s="17"/>
      <c r="AI27" s="17"/>
      <c r="AJ27" s="26"/>
      <c r="AK27" s="34"/>
      <c r="AL27" s="65">
        <f t="shared" si="108"/>
        <v>7</v>
      </c>
      <c r="AM27" s="32"/>
      <c r="AN27" s="22"/>
      <c r="AO27" s="22"/>
      <c r="AP27" s="571"/>
      <c r="AQ27" s="290">
        <v>16</v>
      </c>
      <c r="AR27" s="578"/>
      <c r="AS27" s="578"/>
      <c r="AT27" s="579"/>
      <c r="AU27" s="569"/>
      <c r="AV27" s="569"/>
      <c r="AW27" s="569"/>
      <c r="AX27" s="269"/>
      <c r="AY27" s="569"/>
      <c r="AZ27" s="569"/>
      <c r="BA27" s="569"/>
      <c r="BB27" s="26"/>
      <c r="BC27" s="34"/>
      <c r="BD27" s="440">
        <f t="shared" si="111"/>
        <v>7</v>
      </c>
      <c r="BE27" s="32"/>
      <c r="BF27" s="22"/>
      <c r="BG27" s="22"/>
      <c r="BH27" s="22"/>
      <c r="BI27" s="475"/>
      <c r="BJ27" s="475"/>
      <c r="BK27" s="475"/>
      <c r="BL27" s="476"/>
      <c r="BM27" s="157"/>
      <c r="BN27" s="214"/>
      <c r="BO27" s="8"/>
      <c r="BP27" s="214"/>
      <c r="BQ27" s="157"/>
      <c r="BR27" s="157"/>
      <c r="BS27" s="157"/>
      <c r="BT27" s="158"/>
      <c r="BU27" s="34"/>
      <c r="BV27" s="440">
        <f t="shared" si="112"/>
        <v>7</v>
      </c>
      <c r="BW27" s="32"/>
      <c r="BX27" s="22"/>
      <c r="BY27" s="22"/>
      <c r="BZ27" s="22"/>
      <c r="CA27" s="22"/>
      <c r="CB27" s="22"/>
      <c r="CC27" s="22"/>
      <c r="CD27" s="163"/>
      <c r="CE27" s="274"/>
      <c r="CF27" s="274"/>
      <c r="CG27" s="274"/>
      <c r="CH27" s="274"/>
      <c r="CI27" s="157"/>
      <c r="CJ27" s="157"/>
      <c r="CK27" s="157"/>
      <c r="CL27" s="158"/>
      <c r="CM27" s="34"/>
      <c r="CN27" s="440">
        <f t="shared" si="113"/>
        <v>7</v>
      </c>
      <c r="CO27" s="32"/>
      <c r="CP27" s="22"/>
      <c r="CQ27" s="22"/>
      <c r="CR27" s="22"/>
      <c r="CS27" s="22"/>
      <c r="CT27" s="22"/>
      <c r="CU27" s="475"/>
      <c r="CV27" s="476"/>
      <c r="CW27" s="274"/>
      <c r="CX27" s="274"/>
      <c r="CY27" s="17"/>
      <c r="CZ27" s="17"/>
      <c r="DA27" s="157"/>
      <c r="DB27" s="157"/>
      <c r="DC27" s="157"/>
      <c r="DD27" s="158"/>
      <c r="DE27" s="34"/>
    </row>
    <row r="28" spans="1:109" x14ac:dyDescent="0.25">
      <c r="B28" s="65">
        <f t="shared" si="109"/>
        <v>8</v>
      </c>
      <c r="C28" s="263"/>
      <c r="D28" s="239"/>
      <c r="E28" s="239"/>
      <c r="F28" s="239"/>
      <c r="G28" s="285"/>
      <c r="I28" s="17"/>
      <c r="J28" s="17"/>
      <c r="K28" s="25"/>
      <c r="L28" s="20"/>
      <c r="M28" s="20"/>
      <c r="N28" s="283"/>
      <c r="O28" s="2"/>
      <c r="P28" s="261"/>
      <c r="Q28" s="261"/>
      <c r="R28" s="262"/>
      <c r="T28" s="65">
        <f t="shared" si="110"/>
        <v>8</v>
      </c>
      <c r="U28" s="263"/>
      <c r="V28" s="239"/>
      <c r="W28" s="239"/>
      <c r="X28" s="239"/>
      <c r="Y28" s="285"/>
      <c r="Z28" s="17"/>
      <c r="AA28" s="17"/>
      <c r="AB28" s="17"/>
      <c r="AC28" s="25"/>
      <c r="AD28" s="20"/>
      <c r="AE28" s="20"/>
      <c r="AF28" s="283"/>
      <c r="AG28" s="261"/>
      <c r="AH28" s="261"/>
      <c r="AI28" s="261"/>
      <c r="AJ28" s="262"/>
      <c r="AK28" s="34"/>
      <c r="AL28" s="65">
        <f t="shared" si="108"/>
        <v>8</v>
      </c>
      <c r="AM28" s="263"/>
      <c r="AN28" s="239"/>
      <c r="AO28" s="239"/>
      <c r="AP28" s="239"/>
      <c r="AQ28" s="269"/>
      <c r="AR28" s="569"/>
      <c r="AS28" s="569"/>
      <c r="AT28" s="569"/>
      <c r="AU28" s="580"/>
      <c r="AV28" s="581"/>
      <c r="AW28" s="581"/>
      <c r="AX28" s="290"/>
      <c r="AY28" s="261"/>
      <c r="AZ28" s="261"/>
      <c r="BA28" s="261"/>
      <c r="BB28" s="262"/>
      <c r="BC28" s="34"/>
      <c r="BD28" s="440">
        <f t="shared" si="111"/>
        <v>8</v>
      </c>
      <c r="BE28" s="277"/>
      <c r="BF28" s="285"/>
      <c r="BG28" s="285"/>
      <c r="BH28" s="285"/>
      <c r="BI28" s="214"/>
      <c r="BJ28" s="8"/>
      <c r="BK28" s="214"/>
      <c r="BL28" s="157"/>
      <c r="BM28" s="159"/>
      <c r="BN28" s="20"/>
      <c r="BO28" s="20"/>
      <c r="BP28" s="261"/>
      <c r="BQ28" s="261"/>
      <c r="BR28" s="261"/>
      <c r="BS28" s="261"/>
      <c r="BT28" s="262"/>
      <c r="BU28" s="34"/>
      <c r="BV28" s="440">
        <f t="shared" si="112"/>
        <v>8</v>
      </c>
      <c r="BW28" s="277"/>
      <c r="BX28" s="285"/>
      <c r="BY28" s="285"/>
      <c r="BZ28" s="285"/>
      <c r="CA28" s="214"/>
      <c r="CB28" s="8"/>
      <c r="CC28" s="214"/>
      <c r="CD28" s="157"/>
      <c r="CE28" s="159"/>
      <c r="CF28" s="20"/>
      <c r="CG28" s="20"/>
      <c r="CH28" s="261"/>
      <c r="CI28" s="261"/>
      <c r="CJ28" s="261"/>
      <c r="CK28" s="261"/>
      <c r="CL28" s="262"/>
      <c r="CM28" s="34"/>
      <c r="CN28" s="440">
        <f t="shared" si="113"/>
        <v>8</v>
      </c>
      <c r="CO28" s="277"/>
      <c r="CP28" s="285"/>
      <c r="CQ28" s="285"/>
      <c r="CR28" s="285"/>
      <c r="CS28" s="17"/>
      <c r="CT28" s="17"/>
      <c r="CU28" s="274"/>
      <c r="CV28" s="274"/>
      <c r="CW28" s="477"/>
      <c r="CX28" s="479"/>
      <c r="CY28" s="20"/>
      <c r="CZ28" s="261"/>
      <c r="DA28" s="261"/>
      <c r="DB28" s="261"/>
      <c r="DC28" s="261"/>
      <c r="DD28" s="262"/>
      <c r="DE28" s="34"/>
    </row>
    <row r="29" spans="1:109" x14ac:dyDescent="0.25">
      <c r="B29" s="65">
        <f t="shared" si="109"/>
        <v>9</v>
      </c>
      <c r="C29" s="263"/>
      <c r="D29" s="239"/>
      <c r="E29" s="17"/>
      <c r="F29" s="17"/>
      <c r="G29" s="214"/>
      <c r="H29" s="17"/>
      <c r="I29" s="17"/>
      <c r="J29" s="17"/>
      <c r="K29" s="16"/>
      <c r="L29" s="17"/>
      <c r="M29" s="17"/>
      <c r="N29" s="157"/>
      <c r="O29" s="17"/>
      <c r="P29" s="17"/>
      <c r="Q29" s="239"/>
      <c r="R29" s="264"/>
      <c r="T29" s="65">
        <f t="shared" si="110"/>
        <v>9</v>
      </c>
      <c r="U29" s="263"/>
      <c r="V29" s="239"/>
      <c r="W29" s="17"/>
      <c r="X29" s="17"/>
      <c r="Y29" s="214"/>
      <c r="Z29" s="17"/>
      <c r="AA29" s="17"/>
      <c r="AB29" s="17"/>
      <c r="AC29" s="16"/>
      <c r="AD29" s="17"/>
      <c r="AE29" s="17"/>
      <c r="AF29" s="157"/>
      <c r="AG29" s="17"/>
      <c r="AH29" s="17"/>
      <c r="AI29" s="239"/>
      <c r="AJ29" s="264"/>
      <c r="AK29" s="34"/>
      <c r="AL29" s="65">
        <f t="shared" si="108"/>
        <v>9</v>
      </c>
      <c r="AM29" s="263"/>
      <c r="AN29" s="239"/>
      <c r="AO29" s="17"/>
      <c r="AP29" s="569"/>
      <c r="AQ29" s="290"/>
      <c r="AR29" s="569"/>
      <c r="AS29" s="569"/>
      <c r="AT29" s="569"/>
      <c r="AU29" s="582"/>
      <c r="AV29" s="576"/>
      <c r="AW29" s="576"/>
      <c r="AX29" s="576"/>
      <c r="AY29" s="569"/>
      <c r="AZ29" s="569"/>
      <c r="BA29" s="239"/>
      <c r="BB29" s="264"/>
      <c r="BC29" s="34"/>
      <c r="BD29" s="440">
        <f t="shared" si="111"/>
        <v>9</v>
      </c>
      <c r="BE29" s="277"/>
      <c r="BF29" s="239"/>
      <c r="BG29" s="17"/>
      <c r="BH29" s="17"/>
      <c r="BI29" s="17"/>
      <c r="BJ29" s="17"/>
      <c r="BK29" s="17"/>
      <c r="BL29" s="17"/>
      <c r="BM29" s="327"/>
      <c r="BN29" s="17"/>
      <c r="BO29" s="17"/>
      <c r="BP29" s="17"/>
      <c r="BQ29" s="17"/>
      <c r="BR29" s="17"/>
      <c r="BS29" s="239"/>
      <c r="BT29" s="264"/>
      <c r="BU29" s="34"/>
      <c r="BV29" s="440">
        <f t="shared" si="112"/>
        <v>9</v>
      </c>
      <c r="BW29" s="277"/>
      <c r="BX29" s="239"/>
      <c r="BY29" s="17"/>
      <c r="BZ29" s="17"/>
      <c r="CA29" s="17"/>
      <c r="CB29" s="17"/>
      <c r="CC29" s="17"/>
      <c r="CD29" s="17"/>
      <c r="CE29" s="327"/>
      <c r="CF29" s="17"/>
      <c r="CG29" s="17"/>
      <c r="CH29" s="17"/>
      <c r="CI29" s="17"/>
      <c r="CJ29" s="17"/>
      <c r="CK29" s="239"/>
      <c r="CL29" s="264"/>
      <c r="CM29" s="34"/>
      <c r="CN29" s="440">
        <f t="shared" si="113"/>
        <v>9</v>
      </c>
      <c r="CO29" s="277"/>
      <c r="CP29" s="239"/>
      <c r="CQ29" s="17"/>
      <c r="CR29" s="17"/>
      <c r="CS29" s="17"/>
      <c r="CT29" s="17"/>
      <c r="CU29" s="274"/>
      <c r="CV29" s="274"/>
      <c r="CW29" s="442"/>
      <c r="CX29" s="274"/>
      <c r="CY29" s="17"/>
      <c r="CZ29" s="17"/>
      <c r="DA29" s="17"/>
      <c r="DB29" s="17"/>
      <c r="DC29" s="239"/>
      <c r="DD29" s="264"/>
      <c r="DE29" s="34"/>
    </row>
    <row r="30" spans="1:109" x14ac:dyDescent="0.25">
      <c r="B30" s="65">
        <f t="shared" si="109"/>
        <v>10</v>
      </c>
      <c r="C30" s="263"/>
      <c r="D30" s="239"/>
      <c r="E30" s="239"/>
      <c r="F30" s="239"/>
      <c r="G30" s="269"/>
      <c r="H30" s="239"/>
      <c r="I30" s="239"/>
      <c r="J30" s="239"/>
      <c r="K30" s="263"/>
      <c r="L30" s="239"/>
      <c r="M30" s="239"/>
      <c r="N30" s="285"/>
      <c r="O30" s="239"/>
      <c r="P30" s="239"/>
      <c r="Q30" s="239"/>
      <c r="R30" s="264"/>
      <c r="T30" s="65">
        <f t="shared" si="110"/>
        <v>10</v>
      </c>
      <c r="U30" s="263"/>
      <c r="V30" s="239"/>
      <c r="W30" s="239"/>
      <c r="X30" s="239"/>
      <c r="Y30" s="269"/>
      <c r="Z30" s="239"/>
      <c r="AA30" s="239"/>
      <c r="AB30" s="239"/>
      <c r="AC30" s="263"/>
      <c r="AD30" s="239"/>
      <c r="AE30" s="239"/>
      <c r="AF30" s="285"/>
      <c r="AG30" s="239"/>
      <c r="AH30" s="239"/>
      <c r="AI30" s="239"/>
      <c r="AJ30" s="264"/>
      <c r="AK30" s="34"/>
      <c r="AL30" s="65">
        <f t="shared" si="108"/>
        <v>10</v>
      </c>
      <c r="AM30" s="263"/>
      <c r="AN30" s="239"/>
      <c r="AO30" s="239"/>
      <c r="AP30" s="239"/>
      <c r="AQ30" s="285"/>
      <c r="AR30" s="239"/>
      <c r="AS30" s="239"/>
      <c r="AT30" s="239"/>
      <c r="AU30" s="442"/>
      <c r="AV30" s="352"/>
      <c r="AW30" s="352"/>
      <c r="AX30" s="352"/>
      <c r="AY30" s="239"/>
      <c r="AZ30" s="239"/>
      <c r="BA30" s="239"/>
      <c r="BB30" s="264"/>
      <c r="BC30" s="34"/>
      <c r="BD30" s="440">
        <f t="shared" si="111"/>
        <v>10</v>
      </c>
      <c r="BE30" s="277"/>
      <c r="BF30" s="239"/>
      <c r="BG30" s="239"/>
      <c r="BH30" s="239"/>
      <c r="BI30" s="239"/>
      <c r="BJ30" s="239"/>
      <c r="BK30" s="239"/>
      <c r="BL30" s="239"/>
      <c r="BM30" s="12"/>
      <c r="BN30" s="239"/>
      <c r="BO30" s="239"/>
      <c r="BP30" s="239"/>
      <c r="BQ30" s="239"/>
      <c r="BR30" s="239"/>
      <c r="BS30" s="239"/>
      <c r="BT30" s="264"/>
      <c r="BU30" s="34"/>
      <c r="BV30" s="440">
        <f t="shared" si="112"/>
        <v>10</v>
      </c>
      <c r="BW30" s="277"/>
      <c r="BX30" s="239"/>
      <c r="BY30" s="239"/>
      <c r="BZ30" s="239"/>
      <c r="CA30" s="239"/>
      <c r="CB30" s="239"/>
      <c r="CC30" s="239"/>
      <c r="CD30" s="239"/>
      <c r="CE30" s="12"/>
      <c r="CF30" s="239"/>
      <c r="CG30" s="239"/>
      <c r="CH30" s="239"/>
      <c r="CI30" s="239"/>
      <c r="CJ30" s="239"/>
      <c r="CK30" s="239"/>
      <c r="CL30" s="264"/>
      <c r="CM30" s="34"/>
      <c r="CN30" s="440">
        <f t="shared" si="113"/>
        <v>10</v>
      </c>
      <c r="CO30" s="277"/>
      <c r="CP30" s="239"/>
      <c r="CQ30" s="239"/>
      <c r="CR30" s="239"/>
      <c r="CS30" s="239"/>
      <c r="CT30" s="239"/>
      <c r="CU30" s="239"/>
      <c r="CV30" s="239"/>
      <c r="CW30" s="16"/>
      <c r="CX30" s="239"/>
      <c r="CY30" s="239"/>
      <c r="CZ30" s="239"/>
      <c r="DA30" s="239"/>
      <c r="DB30" s="239"/>
      <c r="DC30" s="239"/>
      <c r="DD30" s="264"/>
      <c r="DE30" s="34"/>
    </row>
    <row r="31" spans="1:109" x14ac:dyDescent="0.25">
      <c r="B31" s="65">
        <f t="shared" si="109"/>
        <v>11</v>
      </c>
      <c r="C31" s="277"/>
      <c r="D31" s="285"/>
      <c r="E31" s="285"/>
      <c r="F31" s="285"/>
      <c r="G31" s="290"/>
      <c r="H31" s="285"/>
      <c r="I31" s="285"/>
      <c r="J31" s="285"/>
      <c r="K31" s="277"/>
      <c r="L31" s="290"/>
      <c r="M31" s="269"/>
      <c r="N31" s="290"/>
      <c r="O31" s="269"/>
      <c r="P31" s="290"/>
      <c r="Q31" s="285"/>
      <c r="R31" s="282"/>
      <c r="T31" s="65">
        <f t="shared" si="110"/>
        <v>11</v>
      </c>
      <c r="U31" s="277"/>
      <c r="V31" s="285"/>
      <c r="W31" s="285"/>
      <c r="X31" s="285"/>
      <c r="Y31" s="290"/>
      <c r="Z31" s="285"/>
      <c r="AA31" s="285"/>
      <c r="AB31" s="285"/>
      <c r="AC31" s="277"/>
      <c r="AD31" s="290"/>
      <c r="AE31" s="269"/>
      <c r="AF31" s="290"/>
      <c r="AG31" s="269"/>
      <c r="AH31" s="290"/>
      <c r="AI31" s="285"/>
      <c r="AJ31" s="282"/>
      <c r="AK31" s="34"/>
      <c r="AL31" s="65">
        <f t="shared" si="108"/>
        <v>11</v>
      </c>
      <c r="AM31" s="277"/>
      <c r="AN31" s="285"/>
      <c r="AO31" s="285"/>
      <c r="AP31" s="285"/>
      <c r="AQ31" s="285"/>
      <c r="AR31" s="563"/>
      <c r="AS31" s="290">
        <v>18</v>
      </c>
      <c r="AT31" s="564"/>
      <c r="AU31" s="566"/>
      <c r="AV31" s="352"/>
      <c r="AW31" s="352"/>
      <c r="AX31" s="352"/>
      <c r="AY31" s="285"/>
      <c r="AZ31" s="285"/>
      <c r="BA31" s="285"/>
      <c r="BB31" s="282"/>
      <c r="BC31" s="34"/>
      <c r="BD31" s="440">
        <f t="shared" si="111"/>
        <v>11</v>
      </c>
      <c r="BE31" s="277"/>
      <c r="BF31" s="239"/>
      <c r="BG31" s="239"/>
      <c r="BH31" s="239"/>
      <c r="BI31" s="239"/>
      <c r="BJ31" s="239"/>
      <c r="BK31" s="239"/>
      <c r="BL31" s="239"/>
      <c r="BM31" s="257"/>
      <c r="BN31" s="239"/>
      <c r="BO31" s="239"/>
      <c r="BP31" s="239"/>
      <c r="BQ31" s="239"/>
      <c r="BR31" s="239"/>
      <c r="BS31" s="239"/>
      <c r="BT31" s="264"/>
      <c r="BU31" s="34"/>
      <c r="BV31" s="440">
        <f t="shared" si="112"/>
        <v>11</v>
      </c>
      <c r="BW31" s="277"/>
      <c r="BX31" s="239"/>
      <c r="BY31" s="239"/>
      <c r="BZ31" s="239"/>
      <c r="CA31" s="239"/>
      <c r="CB31" s="239"/>
      <c r="CC31" s="239"/>
      <c r="CD31" s="239"/>
      <c r="CE31" s="257"/>
      <c r="CF31" s="239"/>
      <c r="CG31" s="239"/>
      <c r="CH31" s="239"/>
      <c r="CI31" s="239"/>
      <c r="CJ31" s="239"/>
      <c r="CK31" s="239"/>
      <c r="CL31" s="264"/>
      <c r="CM31" s="34"/>
      <c r="CN31" s="440">
        <f t="shared" si="113"/>
        <v>11</v>
      </c>
      <c r="CO31" s="277"/>
      <c r="CP31" s="239"/>
      <c r="CQ31" s="239"/>
      <c r="CR31" s="239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E31" s="34"/>
    </row>
    <row r="32" spans="1:109" x14ac:dyDescent="0.25">
      <c r="B32" s="65">
        <f t="shared" si="109"/>
        <v>12</v>
      </c>
      <c r="C32" s="490"/>
      <c r="D32" s="239"/>
      <c r="E32" s="239"/>
      <c r="F32" s="239"/>
      <c r="G32" s="269"/>
      <c r="H32" s="239"/>
      <c r="I32" s="239"/>
      <c r="J32" s="239"/>
      <c r="K32" s="490"/>
      <c r="L32" s="239"/>
      <c r="M32" s="239"/>
      <c r="N32" s="285"/>
      <c r="P32" s="239"/>
      <c r="Q32" s="239"/>
      <c r="R32" s="264"/>
      <c r="T32" s="65">
        <f t="shared" si="110"/>
        <v>12</v>
      </c>
      <c r="U32" s="263"/>
      <c r="V32" s="239"/>
      <c r="W32" s="239"/>
      <c r="X32" s="239"/>
      <c r="Y32" s="269"/>
      <c r="Z32" s="239"/>
      <c r="AA32" s="239"/>
      <c r="AB32" s="239"/>
      <c r="AC32" s="263"/>
      <c r="AD32" s="239"/>
      <c r="AE32" s="239"/>
      <c r="AF32" s="285"/>
      <c r="AG32" s="239"/>
      <c r="AH32" s="239"/>
      <c r="AI32" s="239"/>
      <c r="AJ32" s="264"/>
      <c r="AK32" s="34"/>
      <c r="AL32" s="65">
        <f t="shared" si="108"/>
        <v>12</v>
      </c>
      <c r="AM32" s="263"/>
      <c r="AN32" s="239"/>
      <c r="AO32" s="239"/>
      <c r="AP32" s="239"/>
      <c r="AQ32" s="285"/>
      <c r="AR32" s="239"/>
      <c r="AS32" s="239"/>
      <c r="AT32" s="239"/>
      <c r="AU32" s="263"/>
      <c r="AV32" s="239"/>
      <c r="AW32" s="239"/>
      <c r="AX32" s="285"/>
      <c r="AY32" s="239"/>
      <c r="AZ32" s="239"/>
      <c r="BA32" s="239"/>
      <c r="BB32" s="264"/>
      <c r="BC32" s="34"/>
      <c r="BD32" s="440">
        <f t="shared" si="111"/>
        <v>12</v>
      </c>
      <c r="BE32" s="263"/>
      <c r="BF32" s="2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239"/>
      <c r="BT32" s="264"/>
      <c r="BU32" s="34"/>
      <c r="BV32" s="440">
        <f t="shared" si="112"/>
        <v>12</v>
      </c>
      <c r="BW32" s="263"/>
      <c r="BX32" s="239"/>
      <c r="BY32" s="239"/>
      <c r="BZ32" s="239"/>
      <c r="CA32" s="239"/>
      <c r="CB32" s="239"/>
      <c r="CC32" s="239"/>
      <c r="CD32" s="239"/>
      <c r="CE32" s="27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113"/>
        <v>12</v>
      </c>
      <c r="CO32" s="263"/>
      <c r="CP32" s="239"/>
      <c r="CQ32" s="239"/>
      <c r="CR32" s="239"/>
      <c r="CS32" s="239"/>
      <c r="CT32" s="239"/>
      <c r="CU32" s="239"/>
      <c r="CV32" s="239"/>
      <c r="CW32" s="277"/>
      <c r="CX32" s="239"/>
      <c r="CY32" s="239"/>
      <c r="CZ32" s="239"/>
      <c r="DA32" s="239"/>
      <c r="DB32" s="239"/>
      <c r="DC32" s="239"/>
      <c r="DD32" s="264"/>
      <c r="DE32" s="34"/>
    </row>
    <row r="33" spans="2:109" x14ac:dyDescent="0.25">
      <c r="B33" s="65">
        <f t="shared" si="109"/>
        <v>13</v>
      </c>
      <c r="C33" s="263"/>
      <c r="D33" s="239"/>
      <c r="E33" s="239"/>
      <c r="F33" s="239"/>
      <c r="G33" s="290"/>
      <c r="H33" s="239"/>
      <c r="I33" s="239"/>
      <c r="J33" s="239"/>
      <c r="K33" s="263"/>
      <c r="L33" s="239"/>
      <c r="M33" s="239"/>
      <c r="N33" s="285"/>
      <c r="O33" s="239"/>
      <c r="P33" s="239"/>
      <c r="Q33" s="239"/>
      <c r="R33" s="264"/>
      <c r="T33" s="65">
        <f t="shared" si="110"/>
        <v>13</v>
      </c>
      <c r="U33" s="263"/>
      <c r="V33" s="239"/>
      <c r="W33" s="239"/>
      <c r="X33" s="239"/>
      <c r="Y33" s="290"/>
      <c r="Z33" s="239"/>
      <c r="AA33" s="239"/>
      <c r="AB33" s="239"/>
      <c r="AC33" s="263"/>
      <c r="AD33" s="239"/>
      <c r="AE33" s="239"/>
      <c r="AF33" s="285"/>
      <c r="AG33" s="239"/>
      <c r="AH33" s="239"/>
      <c r="AI33" s="239"/>
      <c r="AJ33" s="264"/>
      <c r="AK33" s="34"/>
      <c r="AL33" s="65">
        <f t="shared" si="108"/>
        <v>13</v>
      </c>
      <c r="AM33" s="263"/>
      <c r="AN33" s="239"/>
      <c r="AO33" s="239"/>
      <c r="AP33" s="239"/>
      <c r="AQ33" s="285"/>
      <c r="AR33" s="239"/>
      <c r="AS33" s="239"/>
      <c r="AT33" s="239"/>
      <c r="AU33" s="263"/>
      <c r="AV33" s="239"/>
      <c r="AW33" s="239"/>
      <c r="AX33" s="285"/>
      <c r="AY33" s="239"/>
      <c r="AZ33" s="239"/>
      <c r="BA33" s="239"/>
      <c r="BB33" s="264"/>
      <c r="BC33" s="34"/>
      <c r="BD33" s="440">
        <f t="shared" si="111"/>
        <v>13</v>
      </c>
      <c r="BE33" s="263"/>
      <c r="BF33" s="2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239"/>
      <c r="BT33" s="264"/>
      <c r="BU33" s="34"/>
      <c r="BV33" s="440">
        <f t="shared" si="112"/>
        <v>13</v>
      </c>
      <c r="BW33" s="263"/>
      <c r="BX33" s="239"/>
      <c r="BY33" s="239"/>
      <c r="BZ33" s="239"/>
      <c r="CA33" s="239"/>
      <c r="CB33" s="239"/>
      <c r="CC33" s="239"/>
      <c r="CD33" s="239"/>
      <c r="CE33" s="277"/>
      <c r="CF33" s="239"/>
      <c r="CG33" s="239"/>
      <c r="CH33" s="239"/>
      <c r="CI33" s="239"/>
      <c r="CJ33" s="239"/>
      <c r="CK33" s="239"/>
      <c r="CL33" s="264"/>
      <c r="CM33" s="34"/>
      <c r="CN33" s="440">
        <f t="shared" si="113"/>
        <v>13</v>
      </c>
      <c r="CO33" s="263"/>
      <c r="CP33" s="239"/>
      <c r="CQ33" s="239"/>
      <c r="CR33" s="239"/>
      <c r="CS33" s="239"/>
      <c r="CT33" s="239"/>
      <c r="CU33" s="239"/>
      <c r="CV33" s="239"/>
      <c r="CW33" s="277"/>
      <c r="CX33" s="239"/>
      <c r="CY33" s="239"/>
      <c r="CZ33" s="239"/>
      <c r="DA33" s="239"/>
      <c r="DB33" s="239"/>
      <c r="DC33" s="239"/>
      <c r="DD33" s="264"/>
      <c r="DE33" s="34"/>
    </row>
    <row r="34" spans="2:109" x14ac:dyDescent="0.25">
      <c r="B34" s="65">
        <f t="shared" si="109"/>
        <v>14</v>
      </c>
      <c r="C34" s="16"/>
      <c r="D34" s="17"/>
      <c r="E34" s="239"/>
      <c r="F34" s="239"/>
      <c r="G34" s="285"/>
      <c r="H34" s="17"/>
      <c r="I34" s="17"/>
      <c r="J34" s="17"/>
      <c r="K34" s="16"/>
      <c r="L34" s="17"/>
      <c r="M34" s="17"/>
      <c r="N34" s="285"/>
      <c r="O34" s="239"/>
      <c r="P34" s="239"/>
      <c r="Q34" s="17"/>
      <c r="R34" s="26"/>
      <c r="T34" s="65">
        <f t="shared" si="110"/>
        <v>14</v>
      </c>
      <c r="U34" s="16"/>
      <c r="V34" s="17"/>
      <c r="W34" s="239"/>
      <c r="X34" s="239"/>
      <c r="Y34" s="285"/>
      <c r="Z34" s="17"/>
      <c r="AA34" s="17"/>
      <c r="AB34" s="17"/>
      <c r="AC34" s="16"/>
      <c r="AD34" s="17"/>
      <c r="AE34" s="17"/>
      <c r="AF34" s="285"/>
      <c r="AG34" s="239"/>
      <c r="AH34" s="239"/>
      <c r="AI34" s="17"/>
      <c r="AJ34" s="26"/>
      <c r="AK34" s="34"/>
      <c r="AL34" s="65">
        <f t="shared" si="108"/>
        <v>14</v>
      </c>
      <c r="AM34" s="16"/>
      <c r="AN34" s="17"/>
      <c r="AO34" s="239"/>
      <c r="AP34" s="239"/>
      <c r="AQ34" s="285"/>
      <c r="AR34" s="569"/>
      <c r="AS34" s="569"/>
      <c r="AT34" s="569"/>
      <c r="AU34" s="568"/>
      <c r="AV34" s="569"/>
      <c r="AW34" s="569"/>
      <c r="AX34" s="285"/>
      <c r="AY34" s="239"/>
      <c r="AZ34" s="239"/>
      <c r="BA34" s="569"/>
      <c r="BB34" s="26"/>
      <c r="BC34" s="34"/>
      <c r="BD34" s="440">
        <f t="shared" si="111"/>
        <v>14</v>
      </c>
      <c r="BE34" s="16"/>
      <c r="BF34" s="17"/>
      <c r="BG34" s="239"/>
      <c r="BH34" s="239"/>
      <c r="BI34" s="239"/>
      <c r="BJ34" s="17"/>
      <c r="BK34" s="17"/>
      <c r="BL34" s="17"/>
      <c r="BM34" s="156"/>
      <c r="BN34" s="17"/>
      <c r="BO34" s="17"/>
      <c r="BP34" s="239"/>
      <c r="BQ34" s="239"/>
      <c r="BR34" s="239"/>
      <c r="BS34" s="17"/>
      <c r="BT34" s="26"/>
      <c r="BU34" s="34"/>
      <c r="BV34" s="440">
        <f t="shared" si="112"/>
        <v>14</v>
      </c>
      <c r="BW34" s="16"/>
      <c r="BX34" s="17"/>
      <c r="BY34" s="239"/>
      <c r="BZ34" s="239"/>
      <c r="CA34" s="239"/>
      <c r="CB34" s="17"/>
      <c r="CC34" s="17"/>
      <c r="CD34" s="17"/>
      <c r="CE34" s="156"/>
      <c r="CF34" s="17"/>
      <c r="CG34" s="17"/>
      <c r="CH34" s="239"/>
      <c r="CI34" s="239"/>
      <c r="CJ34" s="239"/>
      <c r="CK34" s="17"/>
      <c r="CL34" s="26"/>
      <c r="CM34" s="34"/>
      <c r="CN34" s="440">
        <f t="shared" si="113"/>
        <v>14</v>
      </c>
      <c r="CO34" s="16"/>
      <c r="CP34" s="17"/>
      <c r="CQ34" s="239"/>
      <c r="CR34" s="239"/>
      <c r="CS34" s="239"/>
      <c r="CT34" s="17"/>
      <c r="CU34" s="17"/>
      <c r="CV34" s="17"/>
      <c r="CW34" s="156"/>
      <c r="CX34" s="17"/>
      <c r="CY34" s="17"/>
      <c r="CZ34" s="239"/>
      <c r="DA34" s="239"/>
      <c r="DB34" s="239"/>
      <c r="DC34" s="17"/>
      <c r="DD34" s="26"/>
      <c r="DE34" s="34"/>
    </row>
    <row r="35" spans="2:109" x14ac:dyDescent="0.25">
      <c r="B35" s="65">
        <f t="shared" si="109"/>
        <v>15</v>
      </c>
      <c r="C35" s="32"/>
      <c r="D35" s="22"/>
      <c r="E35" s="22"/>
      <c r="F35" s="22"/>
      <c r="G35" s="162"/>
      <c r="H35" s="14"/>
      <c r="I35" s="22"/>
      <c r="J35" s="22"/>
      <c r="K35" s="32"/>
      <c r="L35" s="22"/>
      <c r="M35" s="22"/>
      <c r="N35" s="162"/>
      <c r="O35" s="22"/>
      <c r="P35" s="22"/>
      <c r="Q35" s="22"/>
      <c r="R35" s="33"/>
      <c r="T35" s="65">
        <f t="shared" si="110"/>
        <v>15</v>
      </c>
      <c r="U35" s="32"/>
      <c r="V35" s="22"/>
      <c r="W35" s="22"/>
      <c r="X35" s="22"/>
      <c r="Y35" s="16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AL35" s="65">
        <f t="shared" si="108"/>
        <v>15</v>
      </c>
      <c r="AM35" s="32"/>
      <c r="AN35" s="22"/>
      <c r="AO35" s="22"/>
      <c r="AP35" s="571"/>
      <c r="AQ35" s="583"/>
      <c r="AR35" s="571"/>
      <c r="AS35" s="571"/>
      <c r="AT35" s="571"/>
      <c r="AU35" s="570"/>
      <c r="AV35" s="571"/>
      <c r="AW35" s="571"/>
      <c r="AX35" s="583"/>
      <c r="AY35" s="571"/>
      <c r="AZ35" s="571"/>
      <c r="BA35" s="571"/>
      <c r="BB35" s="33"/>
      <c r="BC35" s="34"/>
      <c r="BD35" s="440">
        <f t="shared" si="111"/>
        <v>15</v>
      </c>
      <c r="BE35" s="32"/>
      <c r="BF35" s="22"/>
      <c r="BG35" s="22"/>
      <c r="BH35" s="22"/>
      <c r="BI35" s="22"/>
      <c r="BJ35" s="22"/>
      <c r="BK35" s="22"/>
      <c r="BL35" s="22"/>
      <c r="BM35" s="441"/>
      <c r="BN35" s="162"/>
      <c r="BO35" s="162"/>
      <c r="BP35" s="162"/>
      <c r="BQ35" s="22"/>
      <c r="BR35" s="22"/>
      <c r="BS35" s="22"/>
      <c r="BT35" s="33"/>
      <c r="BU35" s="34"/>
      <c r="BV35" s="440">
        <f t="shared" si="112"/>
        <v>15</v>
      </c>
      <c r="BW35" s="32"/>
      <c r="BX35" s="22"/>
      <c r="BY35" s="22"/>
      <c r="BZ35" s="22"/>
      <c r="CA35" s="22"/>
      <c r="CB35" s="22"/>
      <c r="CC35" s="22"/>
      <c r="CD35" s="22"/>
      <c r="CE35" s="441"/>
      <c r="CF35" s="162"/>
      <c r="CG35" s="162"/>
      <c r="CH35" s="162"/>
      <c r="CI35" s="22"/>
      <c r="CJ35" s="22"/>
      <c r="CK35" s="22"/>
      <c r="CL35" s="33"/>
      <c r="CM35" s="34"/>
      <c r="CN35" s="440">
        <f t="shared" si="113"/>
        <v>15</v>
      </c>
      <c r="CO35" s="32"/>
      <c r="CP35" s="22"/>
      <c r="CQ35" s="22"/>
      <c r="CR35" s="22"/>
      <c r="CS35" s="22"/>
      <c r="CT35" s="22"/>
      <c r="CU35" s="22"/>
      <c r="CV35" s="22"/>
      <c r="CW35" s="441"/>
      <c r="CX35" s="162"/>
      <c r="CY35" s="162"/>
      <c r="CZ35" s="162"/>
      <c r="DA35" s="22"/>
      <c r="DB35" s="22"/>
      <c r="DC35" s="22"/>
      <c r="DD35" s="33"/>
      <c r="DE35" s="34"/>
    </row>
    <row r="36" spans="2:109" x14ac:dyDescent="0.25"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</row>
    <row r="37" spans="2:109" x14ac:dyDescent="0.25">
      <c r="B37" s="237"/>
      <c r="C37" s="65">
        <v>0</v>
      </c>
      <c r="D37" s="65">
        <f t="shared" ref="D37:R37" si="114">C37+1</f>
        <v>1</v>
      </c>
      <c r="E37" s="65">
        <f t="shared" si="114"/>
        <v>2</v>
      </c>
      <c r="F37" s="65">
        <f t="shared" si="114"/>
        <v>3</v>
      </c>
      <c r="G37" s="65">
        <f t="shared" si="114"/>
        <v>4</v>
      </c>
      <c r="H37" s="65">
        <f t="shared" si="114"/>
        <v>5</v>
      </c>
      <c r="I37" s="65">
        <f t="shared" si="114"/>
        <v>6</v>
      </c>
      <c r="J37" s="65">
        <f t="shared" si="114"/>
        <v>7</v>
      </c>
      <c r="K37" s="65">
        <f t="shared" si="114"/>
        <v>8</v>
      </c>
      <c r="L37" s="65">
        <f t="shared" si="114"/>
        <v>9</v>
      </c>
      <c r="M37" s="65">
        <f t="shared" si="114"/>
        <v>10</v>
      </c>
      <c r="N37" s="65">
        <f t="shared" si="114"/>
        <v>11</v>
      </c>
      <c r="O37" s="65">
        <f t="shared" si="114"/>
        <v>12</v>
      </c>
      <c r="P37" s="65">
        <f t="shared" si="114"/>
        <v>13</v>
      </c>
      <c r="Q37" s="65">
        <f t="shared" si="114"/>
        <v>14</v>
      </c>
      <c r="R37" s="65">
        <f t="shared" si="114"/>
        <v>15</v>
      </c>
      <c r="T37" s="237"/>
      <c r="U37" s="65">
        <v>0</v>
      </c>
      <c r="V37" s="65">
        <f t="shared" ref="V37:AJ37" si="115">U37+1</f>
        <v>1</v>
      </c>
      <c r="W37" s="65">
        <f t="shared" si="115"/>
        <v>2</v>
      </c>
      <c r="X37" s="65">
        <f t="shared" si="115"/>
        <v>3</v>
      </c>
      <c r="Y37" s="65">
        <f t="shared" si="115"/>
        <v>4</v>
      </c>
      <c r="Z37" s="65">
        <f t="shared" si="115"/>
        <v>5</v>
      </c>
      <c r="AA37" s="65">
        <f t="shared" si="115"/>
        <v>6</v>
      </c>
      <c r="AB37" s="65">
        <f t="shared" si="115"/>
        <v>7</v>
      </c>
      <c r="AC37" s="65">
        <f t="shared" si="115"/>
        <v>8</v>
      </c>
      <c r="AD37" s="65">
        <f t="shared" si="115"/>
        <v>9</v>
      </c>
      <c r="AE37" s="65">
        <f t="shared" si="115"/>
        <v>10</v>
      </c>
      <c r="AF37" s="65">
        <f t="shared" si="115"/>
        <v>11</v>
      </c>
      <c r="AG37" s="65">
        <f t="shared" si="115"/>
        <v>12</v>
      </c>
      <c r="AH37" s="65">
        <f t="shared" si="115"/>
        <v>13</v>
      </c>
      <c r="AI37" s="65">
        <f t="shared" si="115"/>
        <v>14</v>
      </c>
      <c r="AJ37" s="65">
        <f t="shared" si="115"/>
        <v>15</v>
      </c>
      <c r="AL37" s="237"/>
      <c r="AM37" s="65">
        <v>0</v>
      </c>
      <c r="AN37" s="65">
        <f t="shared" ref="AN37:BB37" si="116">AM37+1</f>
        <v>1</v>
      </c>
      <c r="AO37" s="65">
        <f t="shared" si="116"/>
        <v>2</v>
      </c>
      <c r="AP37" s="65">
        <f t="shared" si="116"/>
        <v>3</v>
      </c>
      <c r="AQ37" s="65">
        <f t="shared" si="116"/>
        <v>4</v>
      </c>
      <c r="AR37" s="65">
        <f t="shared" si="116"/>
        <v>5</v>
      </c>
      <c r="AS37" s="65">
        <f t="shared" si="116"/>
        <v>6</v>
      </c>
      <c r="AT37" s="65">
        <f t="shared" si="116"/>
        <v>7</v>
      </c>
      <c r="AU37" s="65">
        <f t="shared" si="116"/>
        <v>8</v>
      </c>
      <c r="AV37" s="65">
        <f t="shared" si="116"/>
        <v>9</v>
      </c>
      <c r="AW37" s="65">
        <f t="shared" si="116"/>
        <v>10</v>
      </c>
      <c r="AX37" s="65">
        <f t="shared" si="116"/>
        <v>11</v>
      </c>
      <c r="AY37" s="65">
        <f t="shared" si="116"/>
        <v>12</v>
      </c>
      <c r="AZ37" s="65">
        <f t="shared" si="116"/>
        <v>13</v>
      </c>
      <c r="BA37" s="65">
        <f t="shared" si="116"/>
        <v>14</v>
      </c>
      <c r="BB37" s="65">
        <f t="shared" si="116"/>
        <v>15</v>
      </c>
      <c r="BD37" s="481"/>
      <c r="BE37" s="440">
        <v>0</v>
      </c>
      <c r="BF37" s="440">
        <f t="shared" ref="BF37" si="117">BE37+1</f>
        <v>1</v>
      </c>
      <c r="BG37" s="440">
        <f t="shared" ref="BG37" si="118">BF37+1</f>
        <v>2</v>
      </c>
      <c r="BH37" s="440">
        <f t="shared" ref="BH37" si="119">BG37+1</f>
        <v>3</v>
      </c>
      <c r="BI37" s="440">
        <f t="shared" ref="BI37" si="120">BH37+1</f>
        <v>4</v>
      </c>
      <c r="BJ37" s="440">
        <f t="shared" ref="BJ37" si="121">BI37+1</f>
        <v>5</v>
      </c>
      <c r="BK37" s="440">
        <f t="shared" ref="BK37" si="122">BJ37+1</f>
        <v>6</v>
      </c>
      <c r="BL37" s="440">
        <f t="shared" ref="BL37" si="123">BK37+1</f>
        <v>7</v>
      </c>
      <c r="BM37" s="440">
        <f t="shared" ref="BM37" si="124">BL37+1</f>
        <v>8</v>
      </c>
      <c r="BN37" s="440">
        <f t="shared" ref="BN37" si="125">BM37+1</f>
        <v>9</v>
      </c>
      <c r="BO37" s="440">
        <f t="shared" ref="BO37" si="126">BN37+1</f>
        <v>10</v>
      </c>
      <c r="BP37" s="440">
        <f t="shared" ref="BP37" si="127">BO37+1</f>
        <v>11</v>
      </c>
      <c r="BQ37" s="440">
        <f t="shared" ref="BQ37" si="128">BP37+1</f>
        <v>12</v>
      </c>
      <c r="BR37" s="440">
        <f t="shared" ref="BR37" si="129">BQ37+1</f>
        <v>13</v>
      </c>
      <c r="BS37" s="440">
        <f t="shared" ref="BS37" si="130">BR37+1</f>
        <v>14</v>
      </c>
      <c r="BT37" s="440">
        <f t="shared" ref="BT37" si="131">BS37+1</f>
        <v>15</v>
      </c>
      <c r="BU37" s="34"/>
      <c r="BV37" s="481"/>
      <c r="BW37" s="440">
        <v>0</v>
      </c>
      <c r="BX37" s="440">
        <f t="shared" ref="BX37" si="132">BW37+1</f>
        <v>1</v>
      </c>
      <c r="BY37" s="440">
        <f t="shared" ref="BY37" si="133">BX37+1</f>
        <v>2</v>
      </c>
      <c r="BZ37" s="440">
        <f t="shared" ref="BZ37" si="134">BY37+1</f>
        <v>3</v>
      </c>
      <c r="CA37" s="440">
        <f t="shared" ref="CA37" si="135">BZ37+1</f>
        <v>4</v>
      </c>
      <c r="CB37" s="440">
        <f t="shared" ref="CB37" si="136">CA37+1</f>
        <v>5</v>
      </c>
      <c r="CC37" s="440">
        <f t="shared" ref="CC37" si="137">CB37+1</f>
        <v>6</v>
      </c>
      <c r="CD37" s="440">
        <f t="shared" ref="CD37" si="138">CC37+1</f>
        <v>7</v>
      </c>
      <c r="CE37" s="440">
        <f t="shared" ref="CE37" si="139">CD37+1</f>
        <v>8</v>
      </c>
      <c r="CF37" s="440">
        <f t="shared" ref="CF37" si="140">CE37+1</f>
        <v>9</v>
      </c>
      <c r="CG37" s="440">
        <f t="shared" ref="CG37" si="141">CF37+1</f>
        <v>10</v>
      </c>
      <c r="CH37" s="440">
        <f t="shared" ref="CH37" si="142">CG37+1</f>
        <v>11</v>
      </c>
      <c r="CI37" s="440">
        <f t="shared" ref="CI37" si="143">CH37+1</f>
        <v>12</v>
      </c>
      <c r="CJ37" s="440">
        <f t="shared" ref="CJ37" si="144">CI37+1</f>
        <v>13</v>
      </c>
      <c r="CK37" s="440">
        <f t="shared" ref="CK37" si="145">CJ37+1</f>
        <v>14</v>
      </c>
      <c r="CL37" s="440">
        <f t="shared" ref="CL37" si="146">CK37+1</f>
        <v>15</v>
      </c>
      <c r="CM37" s="34"/>
      <c r="CN37" s="481"/>
      <c r="CO37" s="440">
        <v>0</v>
      </c>
      <c r="CP37" s="440">
        <f t="shared" ref="CP37:DD37" si="147">CO37+1</f>
        <v>1</v>
      </c>
      <c r="CQ37" s="440">
        <f t="shared" si="147"/>
        <v>2</v>
      </c>
      <c r="CR37" s="440">
        <f t="shared" si="147"/>
        <v>3</v>
      </c>
      <c r="CS37" s="440">
        <f t="shared" si="147"/>
        <v>4</v>
      </c>
      <c r="CT37" s="440">
        <f t="shared" si="147"/>
        <v>5</v>
      </c>
      <c r="CU37" s="440">
        <f t="shared" si="147"/>
        <v>6</v>
      </c>
      <c r="CV37" s="440">
        <f t="shared" si="147"/>
        <v>7</v>
      </c>
      <c r="CW37" s="440">
        <f t="shared" si="147"/>
        <v>8</v>
      </c>
      <c r="CX37" s="440">
        <f t="shared" si="147"/>
        <v>9</v>
      </c>
      <c r="CY37" s="440">
        <f t="shared" si="147"/>
        <v>10</v>
      </c>
      <c r="CZ37" s="440">
        <f t="shared" si="147"/>
        <v>11</v>
      </c>
      <c r="DA37" s="440">
        <f t="shared" si="147"/>
        <v>12</v>
      </c>
      <c r="DB37" s="440">
        <f t="shared" si="147"/>
        <v>13</v>
      </c>
      <c r="DC37" s="440">
        <f t="shared" si="147"/>
        <v>14</v>
      </c>
      <c r="DD37" s="440">
        <f t="shared" si="147"/>
        <v>15</v>
      </c>
    </row>
    <row r="38" spans="2:109" x14ac:dyDescent="0.25">
      <c r="B38" s="65">
        <v>0</v>
      </c>
      <c r="C38" s="260"/>
      <c r="D38" s="261"/>
      <c r="E38" s="261"/>
      <c r="F38" s="261"/>
      <c r="G38" s="283"/>
      <c r="H38" s="261"/>
      <c r="I38" s="261"/>
      <c r="J38" s="262"/>
      <c r="K38" s="261"/>
      <c r="L38" s="261"/>
      <c r="M38" s="261"/>
      <c r="N38" s="283"/>
      <c r="O38" s="261"/>
      <c r="P38" s="261"/>
      <c r="Q38" s="261"/>
      <c r="R38" s="262"/>
      <c r="T38" s="65">
        <v>0</v>
      </c>
      <c r="U38" s="260"/>
      <c r="V38" s="261"/>
      <c r="W38" s="261"/>
      <c r="X38" s="261"/>
      <c r="Y38" s="283"/>
      <c r="Z38" s="261"/>
      <c r="AA38" s="261"/>
      <c r="AB38" s="262"/>
      <c r="AC38" s="261"/>
      <c r="AD38" s="261"/>
      <c r="AE38" s="261"/>
      <c r="AF38" s="283"/>
      <c r="AG38" s="261"/>
      <c r="AH38" s="261"/>
      <c r="AI38" s="261"/>
      <c r="AJ38" s="262"/>
      <c r="AK38" s="34"/>
      <c r="AL38" s="65">
        <v>0</v>
      </c>
      <c r="AM38" s="260"/>
      <c r="AN38" s="261"/>
      <c r="AO38" s="261"/>
      <c r="AP38" s="261"/>
      <c r="AQ38" s="283"/>
      <c r="AR38" s="261"/>
      <c r="AS38" s="261"/>
      <c r="AT38" s="262"/>
      <c r="AU38" s="261"/>
      <c r="AV38" s="261"/>
      <c r="AW38" s="261"/>
      <c r="AX38" s="283"/>
      <c r="AY38" s="261"/>
      <c r="AZ38" s="261"/>
      <c r="BA38" s="261"/>
      <c r="BB38" s="262"/>
      <c r="BC38" s="34"/>
      <c r="BD38" s="440">
        <v>0</v>
      </c>
      <c r="BE38" s="260"/>
      <c r="BF38" s="261"/>
      <c r="BG38" s="261"/>
      <c r="BH38" s="261"/>
      <c r="BI38" s="283"/>
      <c r="BJ38" s="283"/>
      <c r="BK38" s="283"/>
      <c r="BL38" s="281"/>
      <c r="BM38" s="261"/>
      <c r="BN38" s="261"/>
      <c r="BO38" s="261"/>
      <c r="BP38" s="261"/>
      <c r="BQ38" s="261"/>
      <c r="BR38" s="261"/>
      <c r="BS38" s="261"/>
      <c r="BT38" s="262"/>
      <c r="BU38" s="34"/>
      <c r="BV38" s="440">
        <v>0</v>
      </c>
      <c r="BW38" s="260"/>
      <c r="BX38" s="261"/>
      <c r="BY38" s="261"/>
      <c r="BZ38" s="261"/>
      <c r="CA38" s="283"/>
      <c r="CB38" s="283"/>
      <c r="CC38" s="283"/>
      <c r="CD38" s="281"/>
      <c r="CE38" s="261"/>
      <c r="CF38" s="261"/>
      <c r="CG38" s="261"/>
      <c r="CH38" s="261"/>
      <c r="CI38" s="261"/>
      <c r="CJ38" s="261"/>
      <c r="CK38" s="261"/>
      <c r="CL38" s="262"/>
      <c r="CM38" s="34"/>
      <c r="CN38" s="440">
        <v>0</v>
      </c>
      <c r="CO38" s="260"/>
      <c r="CP38" s="261"/>
      <c r="CQ38" s="261"/>
      <c r="CR38" s="283"/>
      <c r="CS38" s="283"/>
      <c r="CT38" s="256">
        <v>1</v>
      </c>
      <c r="CU38" s="4"/>
      <c r="CV38" s="512"/>
      <c r="CW38" s="261"/>
      <c r="CX38" s="261"/>
      <c r="CY38" s="261"/>
      <c r="CZ38" s="261"/>
      <c r="DA38" s="261"/>
      <c r="DB38" s="261"/>
      <c r="DC38" s="261"/>
      <c r="DD38" s="262"/>
      <c r="DE38" s="34"/>
    </row>
    <row r="39" spans="2:109" x14ac:dyDescent="0.25">
      <c r="B39" s="65">
        <f>B38+1</f>
        <v>1</v>
      </c>
      <c r="C39" s="263"/>
      <c r="D39" s="239"/>
      <c r="E39" s="239"/>
      <c r="F39" s="239"/>
      <c r="G39" s="285"/>
      <c r="H39" s="239"/>
      <c r="I39" s="239"/>
      <c r="J39" s="264"/>
      <c r="K39" s="239"/>
      <c r="L39" s="239"/>
      <c r="M39" s="239"/>
      <c r="N39" s="285"/>
      <c r="O39" s="239"/>
      <c r="P39" s="239"/>
      <c r="Q39" s="239"/>
      <c r="R39" s="264"/>
      <c r="T39" s="65">
        <f>T38+1</f>
        <v>1</v>
      </c>
      <c r="U39" s="263"/>
      <c r="V39" s="239"/>
      <c r="W39" s="239"/>
      <c r="X39" s="239"/>
      <c r="Y39" s="285"/>
      <c r="Z39" s="239"/>
      <c r="AA39" s="239"/>
      <c r="AB39" s="264"/>
      <c r="AC39" s="239"/>
      <c r="AD39" s="239"/>
      <c r="AE39" s="239"/>
      <c r="AF39" s="285"/>
      <c r="AG39" s="239"/>
      <c r="AH39" s="239"/>
      <c r="AI39" s="239"/>
      <c r="AJ39" s="264"/>
      <c r="AK39" s="34"/>
      <c r="AL39" s="65">
        <f t="shared" ref="AL39:AL53" si="148">AL38+1</f>
        <v>1</v>
      </c>
      <c r="AM39" s="263"/>
      <c r="AN39" s="239"/>
      <c r="AO39" s="239"/>
      <c r="AP39" s="239"/>
      <c r="AQ39" s="285"/>
      <c r="AR39" s="239"/>
      <c r="AS39" s="239"/>
      <c r="AT39" s="264"/>
      <c r="AU39" s="239"/>
      <c r="AV39" s="239"/>
      <c r="AW39" s="239"/>
      <c r="AX39" s="285"/>
      <c r="AY39" s="239"/>
      <c r="AZ39" s="239"/>
      <c r="BA39" s="239"/>
      <c r="BB39" s="264"/>
      <c r="BC39" s="34"/>
      <c r="BD39" s="440">
        <f>BD38+1</f>
        <v>1</v>
      </c>
      <c r="BE39" s="263"/>
      <c r="BF39" s="239"/>
      <c r="BG39" s="239"/>
      <c r="BH39" s="239"/>
      <c r="BI39" s="239"/>
      <c r="BJ39" s="239"/>
      <c r="BK39" s="239"/>
      <c r="BL39" s="282"/>
      <c r="BM39" s="239"/>
      <c r="BN39" s="239"/>
      <c r="BO39" s="239"/>
      <c r="BP39" s="239"/>
      <c r="BQ39" s="239"/>
      <c r="BR39" s="239"/>
      <c r="BS39" s="239"/>
      <c r="BT39" s="264"/>
      <c r="BU39" s="34"/>
      <c r="BV39" s="440">
        <f>BV38+1</f>
        <v>1</v>
      </c>
      <c r="BW39" s="263"/>
      <c r="BX39" s="239"/>
      <c r="BY39" s="239"/>
      <c r="BZ39" s="239"/>
      <c r="CA39" s="239"/>
      <c r="CB39" s="239"/>
      <c r="CC39" s="239"/>
      <c r="CD39" s="282"/>
      <c r="CE39" s="239"/>
      <c r="CF39" s="239"/>
      <c r="CG39" s="239"/>
      <c r="CH39" s="239"/>
      <c r="CI39" s="239"/>
      <c r="CJ39" s="239"/>
      <c r="CK39" s="239"/>
      <c r="CL39" s="264"/>
      <c r="CM39" s="34"/>
      <c r="CN39" s="440">
        <f>CN38+1</f>
        <v>1</v>
      </c>
      <c r="CO39" s="263"/>
      <c r="CP39" s="239"/>
      <c r="CQ39" s="239"/>
      <c r="CR39" s="239"/>
      <c r="CS39" s="239"/>
      <c r="CT39" s="239"/>
      <c r="CU39" s="6"/>
      <c r="CV39" s="282"/>
      <c r="CW39" s="239"/>
      <c r="CX39" s="239"/>
      <c r="CY39" s="239"/>
      <c r="CZ39" s="239"/>
      <c r="DA39" s="239"/>
      <c r="DB39" s="239"/>
      <c r="DC39" s="239"/>
      <c r="DD39" s="264"/>
      <c r="DE39" s="34"/>
    </row>
    <row r="40" spans="2:109" x14ac:dyDescent="0.25">
      <c r="B40" s="65">
        <f t="shared" ref="B40:B53" si="149">B39+1</f>
        <v>2</v>
      </c>
      <c r="C40" s="263"/>
      <c r="D40" s="239"/>
      <c r="E40" s="239"/>
      <c r="F40" s="239"/>
      <c r="G40" s="285"/>
      <c r="H40" s="239"/>
      <c r="I40" s="239"/>
      <c r="J40" s="264"/>
      <c r="K40" s="239"/>
      <c r="L40" s="239"/>
      <c r="M40" s="239"/>
      <c r="N40" s="290"/>
      <c r="O40" s="239"/>
      <c r="P40" s="239"/>
      <c r="Q40" s="239"/>
      <c r="R40" s="264"/>
      <c r="T40" s="65">
        <f t="shared" ref="T40:T53" si="150">T39+1</f>
        <v>2</v>
      </c>
      <c r="U40" s="263"/>
      <c r="V40" s="239"/>
      <c r="W40" s="239"/>
      <c r="X40" s="239"/>
      <c r="Y40" s="285"/>
      <c r="Z40" s="239"/>
      <c r="AA40" s="239"/>
      <c r="AB40" s="264"/>
      <c r="AC40" s="239"/>
      <c r="AD40" s="239"/>
      <c r="AE40" s="239"/>
      <c r="AF40" s="290"/>
      <c r="AG40" s="239"/>
      <c r="AH40" s="239"/>
      <c r="AI40" s="239"/>
      <c r="AJ40" s="264"/>
      <c r="AK40" s="34"/>
      <c r="AL40" s="65">
        <f t="shared" si="148"/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85"/>
      <c r="AY40" s="239"/>
      <c r="AZ40" s="239"/>
      <c r="BA40" s="239"/>
      <c r="BB40" s="264"/>
      <c r="BC40" s="34"/>
      <c r="BD40" s="440">
        <f t="shared" ref="BD40:BD53" si="151">BD39+1</f>
        <v>2</v>
      </c>
      <c r="BE40" s="263"/>
      <c r="BF40" s="2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239"/>
      <c r="BT40" s="264"/>
      <c r="BU40" s="34"/>
      <c r="BV40" s="440">
        <f t="shared" ref="BV40:BV53" si="152">BV39+1</f>
        <v>2</v>
      </c>
      <c r="BW40" s="263"/>
      <c r="BX40" s="239"/>
      <c r="BY40" s="239"/>
      <c r="BZ40" s="239"/>
      <c r="CA40" s="239"/>
      <c r="CB40" s="239"/>
      <c r="CC40" s="239"/>
      <c r="CD40" s="282"/>
      <c r="CE40" s="239"/>
      <c r="CF40" s="239"/>
      <c r="CG40" s="239"/>
      <c r="CH40" s="239"/>
      <c r="CI40" s="239"/>
      <c r="CJ40" s="239"/>
      <c r="CK40" s="239"/>
      <c r="CL40" s="264"/>
      <c r="CM40" s="34"/>
      <c r="CN40" s="440">
        <f t="shared" ref="CN40:CN53" si="153">CN39+1</f>
        <v>2</v>
      </c>
      <c r="CO40" s="263"/>
      <c r="CP40" s="239"/>
      <c r="CQ40" s="239"/>
      <c r="CR40" s="239"/>
      <c r="CS40" s="239"/>
      <c r="CT40" s="239"/>
      <c r="CU40" s="6"/>
      <c r="CV40" s="282"/>
      <c r="CW40" s="239"/>
      <c r="CX40" s="239"/>
      <c r="CY40" s="239"/>
      <c r="CZ40" s="239"/>
      <c r="DA40" s="239"/>
      <c r="DB40" s="239"/>
      <c r="DC40" s="239"/>
      <c r="DD40" s="264"/>
      <c r="DE40" s="34"/>
    </row>
    <row r="41" spans="2:109" x14ac:dyDescent="0.25">
      <c r="B41" s="65">
        <f t="shared" si="149"/>
        <v>3</v>
      </c>
      <c r="C41" s="263"/>
      <c r="D41" s="239"/>
      <c r="E41" s="239"/>
      <c r="F41" s="239"/>
      <c r="G41" s="285"/>
      <c r="H41" s="239"/>
      <c r="I41" s="239"/>
      <c r="J41" s="264"/>
      <c r="K41" s="239"/>
      <c r="L41" s="239"/>
      <c r="M41" s="239"/>
      <c r="N41" s="269"/>
      <c r="O41" s="239"/>
      <c r="P41" s="239"/>
      <c r="Q41" s="239"/>
      <c r="R41" s="264"/>
      <c r="T41" s="65">
        <f t="shared" si="150"/>
        <v>3</v>
      </c>
      <c r="U41" s="263"/>
      <c r="V41" s="239"/>
      <c r="W41" s="239"/>
      <c r="X41" s="239"/>
      <c r="Y41" s="285"/>
      <c r="Z41" s="239"/>
      <c r="AA41" s="239"/>
      <c r="AB41" s="264"/>
      <c r="AC41" s="239"/>
      <c r="AD41" s="239"/>
      <c r="AE41" s="239"/>
      <c r="AF41" s="269"/>
      <c r="AG41" s="239"/>
      <c r="AH41" s="239"/>
      <c r="AI41" s="239"/>
      <c r="AJ41" s="264"/>
      <c r="AK41" s="34"/>
      <c r="AL41" s="65">
        <f t="shared" si="148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85"/>
      <c r="AY41" s="239"/>
      <c r="AZ41" s="239"/>
      <c r="BA41" s="239"/>
      <c r="BB41" s="264"/>
      <c r="BC41" s="34"/>
      <c r="BD41" s="440">
        <f t="shared" si="151"/>
        <v>3</v>
      </c>
      <c r="BE41" s="263"/>
      <c r="BF41" s="2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239"/>
      <c r="BT41" s="264"/>
      <c r="BU41" s="34"/>
      <c r="BV41" s="440">
        <f t="shared" si="152"/>
        <v>3</v>
      </c>
      <c r="BW41" s="263"/>
      <c r="BX41" s="239"/>
      <c r="BY41" s="239"/>
      <c r="BZ41" s="239"/>
      <c r="CA41" s="239"/>
      <c r="CB41" s="239"/>
      <c r="CC41" s="239"/>
      <c r="CD41" s="282"/>
      <c r="CE41" s="239"/>
      <c r="CF41" s="239"/>
      <c r="CG41" s="239"/>
      <c r="CH41" s="239"/>
      <c r="CI41" s="239"/>
      <c r="CJ41" s="239"/>
      <c r="CK41" s="239"/>
      <c r="CL41" s="264"/>
      <c r="CM41" s="34"/>
      <c r="CN41" s="440">
        <f t="shared" si="153"/>
        <v>3</v>
      </c>
      <c r="CO41" s="263"/>
      <c r="CP41" s="239"/>
      <c r="CQ41" s="239"/>
      <c r="CR41" s="239"/>
      <c r="CS41" s="239"/>
      <c r="CT41" s="239"/>
      <c r="CU41" s="6"/>
      <c r="CV41" s="282"/>
      <c r="CW41" s="239"/>
      <c r="CX41" s="239"/>
      <c r="CY41" s="239"/>
      <c r="CZ41" s="239"/>
      <c r="DA41" s="239"/>
      <c r="DB41" s="239"/>
      <c r="DC41" s="239"/>
      <c r="DD41" s="282"/>
      <c r="DE41" s="34"/>
    </row>
    <row r="42" spans="2:109" x14ac:dyDescent="0.25">
      <c r="B42" s="65">
        <f t="shared" si="149"/>
        <v>4</v>
      </c>
      <c r="C42" s="277"/>
      <c r="D42" s="285"/>
      <c r="E42" s="290"/>
      <c r="F42" s="269"/>
      <c r="G42" s="290"/>
      <c r="H42" s="8"/>
      <c r="I42" s="214"/>
      <c r="J42" s="158"/>
      <c r="K42" s="157"/>
      <c r="L42" s="157"/>
      <c r="M42" s="157"/>
      <c r="N42" s="290"/>
      <c r="O42" s="285"/>
      <c r="P42" s="285"/>
      <c r="Q42" s="285"/>
      <c r="R42" s="282"/>
      <c r="T42" s="65">
        <f t="shared" si="150"/>
        <v>4</v>
      </c>
      <c r="U42" s="277"/>
      <c r="V42" s="285"/>
      <c r="W42" s="290"/>
      <c r="X42" s="269"/>
      <c r="Y42" s="290"/>
      <c r="Z42" s="8"/>
      <c r="AA42" s="214"/>
      <c r="AB42" s="158"/>
      <c r="AC42" s="157"/>
      <c r="AD42" s="157"/>
      <c r="AE42" s="157"/>
      <c r="AF42" s="290"/>
      <c r="AG42" s="285"/>
      <c r="AH42" s="285"/>
      <c r="AI42" s="285"/>
      <c r="AJ42" s="282"/>
      <c r="AK42" s="34"/>
      <c r="AL42" s="65">
        <f t="shared" si="148"/>
        <v>4</v>
      </c>
      <c r="AM42" s="277"/>
      <c r="AN42" s="285"/>
      <c r="AO42" s="285"/>
      <c r="AP42" s="285"/>
      <c r="AQ42" s="285"/>
      <c r="AR42" s="563"/>
      <c r="AS42" s="290">
        <v>19</v>
      </c>
      <c r="AT42" s="564"/>
      <c r="AU42" s="566"/>
      <c r="AV42" s="576"/>
      <c r="AW42" s="576"/>
      <c r="AX42" s="352"/>
      <c r="AY42" s="285"/>
      <c r="AZ42" s="285"/>
      <c r="BA42" s="285"/>
      <c r="BB42" s="282"/>
      <c r="BC42" s="34"/>
      <c r="BD42" s="440">
        <f t="shared" si="151"/>
        <v>4</v>
      </c>
      <c r="BE42" s="263"/>
      <c r="BF42" s="239"/>
      <c r="BG42" s="239"/>
      <c r="BH42" s="239"/>
      <c r="BI42" s="239"/>
      <c r="BJ42" s="17"/>
      <c r="BK42" s="17"/>
      <c r="BL42" s="298"/>
      <c r="BM42" s="17"/>
      <c r="BN42" s="17"/>
      <c r="BO42" s="17"/>
      <c r="BP42" s="239"/>
      <c r="BQ42" s="239"/>
      <c r="BR42" s="239"/>
      <c r="BS42" s="239"/>
      <c r="BT42" s="282"/>
      <c r="BU42" s="34"/>
      <c r="BV42" s="440">
        <f t="shared" si="152"/>
        <v>4</v>
      </c>
      <c r="BW42" s="263"/>
      <c r="BX42" s="239"/>
      <c r="BY42" s="239"/>
      <c r="BZ42" s="239"/>
      <c r="CA42" s="239"/>
      <c r="CB42" s="17"/>
      <c r="CC42" s="17"/>
      <c r="CD42" s="298"/>
      <c r="CE42" s="17"/>
      <c r="CF42" s="17"/>
      <c r="CG42" s="17"/>
      <c r="CH42" s="239"/>
      <c r="CI42" s="239"/>
      <c r="CJ42" s="239"/>
      <c r="CK42" s="239"/>
      <c r="CL42" s="282"/>
      <c r="CM42" s="34"/>
      <c r="CN42" s="440">
        <f t="shared" si="153"/>
        <v>4</v>
      </c>
      <c r="CO42" s="263"/>
      <c r="CP42" s="239"/>
      <c r="CQ42" s="239"/>
      <c r="CR42" s="239"/>
      <c r="CS42" s="239"/>
      <c r="CT42" s="17"/>
      <c r="CU42" s="17"/>
      <c r="CV42" s="298">
        <v>2</v>
      </c>
      <c r="CW42" s="17"/>
      <c r="CX42" s="17"/>
      <c r="CY42" s="17"/>
      <c r="CZ42" s="239"/>
      <c r="DA42" s="239"/>
      <c r="DB42" s="239"/>
      <c r="DC42" s="239"/>
      <c r="DD42" s="282"/>
      <c r="DE42" s="34"/>
    </row>
    <row r="43" spans="2:109" x14ac:dyDescent="0.25">
      <c r="B43" s="65">
        <f t="shared" si="149"/>
        <v>5</v>
      </c>
      <c r="C43" s="263"/>
      <c r="D43" s="239"/>
      <c r="E43" s="239"/>
      <c r="F43" s="239"/>
      <c r="G43" s="285"/>
      <c r="H43" s="17"/>
      <c r="I43" s="17"/>
      <c r="J43" s="264"/>
      <c r="K43" s="17"/>
      <c r="L43" s="17"/>
      <c r="M43" s="17"/>
      <c r="N43" s="269"/>
      <c r="O43" s="239"/>
      <c r="P43" s="239"/>
      <c r="Q43" s="239"/>
      <c r="R43" s="264"/>
      <c r="T43" s="65">
        <f t="shared" si="150"/>
        <v>5</v>
      </c>
      <c r="U43" s="263"/>
      <c r="V43" s="239"/>
      <c r="W43" s="239"/>
      <c r="X43" s="239"/>
      <c r="Y43" s="285"/>
      <c r="Z43" s="17"/>
      <c r="AA43" s="17"/>
      <c r="AB43" s="264"/>
      <c r="AC43" s="17"/>
      <c r="AD43" s="17"/>
      <c r="AE43" s="17"/>
      <c r="AF43" s="269"/>
      <c r="AG43" s="239"/>
      <c r="AH43" s="239"/>
      <c r="AI43" s="239"/>
      <c r="AJ43" s="264"/>
      <c r="AK43" s="34"/>
      <c r="AL43" s="65">
        <f t="shared" si="148"/>
        <v>5</v>
      </c>
      <c r="AM43" s="263"/>
      <c r="AN43" s="239"/>
      <c r="AO43" s="239"/>
      <c r="AP43" s="239"/>
      <c r="AQ43" s="285"/>
      <c r="AR43" s="569"/>
      <c r="AS43" s="569"/>
      <c r="AT43" s="264"/>
      <c r="AU43" s="576"/>
      <c r="AV43" s="576"/>
      <c r="AW43" s="576"/>
      <c r="AX43" s="352"/>
      <c r="AY43" s="239"/>
      <c r="AZ43" s="239"/>
      <c r="BA43" s="239"/>
      <c r="BB43" s="264"/>
      <c r="BC43" s="34"/>
      <c r="BD43" s="440">
        <f t="shared" si="151"/>
        <v>5</v>
      </c>
      <c r="BE43" s="263"/>
      <c r="BF43" s="239"/>
      <c r="BG43" s="239"/>
      <c r="BH43" s="239"/>
      <c r="BI43" s="239"/>
      <c r="BJ43" s="17"/>
      <c r="BK43" s="17"/>
      <c r="BL43" s="24"/>
      <c r="BM43" s="17"/>
      <c r="BN43" s="17"/>
      <c r="BO43" s="17"/>
      <c r="BP43" s="239"/>
      <c r="BQ43" s="239"/>
      <c r="BR43" s="239"/>
      <c r="BS43" s="239"/>
      <c r="BT43" s="282"/>
      <c r="BU43" s="34"/>
      <c r="BV43" s="440">
        <f t="shared" si="152"/>
        <v>5</v>
      </c>
      <c r="BW43" s="263"/>
      <c r="BX43" s="239"/>
      <c r="BY43" s="239"/>
      <c r="BZ43" s="239"/>
      <c r="CA43" s="239"/>
      <c r="CB43" s="17"/>
      <c r="CC43" s="17"/>
      <c r="CD43" s="24"/>
      <c r="CE43" s="17"/>
      <c r="CF43" s="17"/>
      <c r="CG43" s="17"/>
      <c r="CH43" s="239"/>
      <c r="CI43" s="239"/>
      <c r="CJ43" s="239"/>
      <c r="CK43" s="239"/>
      <c r="CL43" s="282"/>
      <c r="CM43" s="34"/>
      <c r="CN43" s="440">
        <f t="shared" si="153"/>
        <v>5</v>
      </c>
      <c r="CO43" s="263"/>
      <c r="CP43" s="239"/>
      <c r="CQ43" s="239"/>
      <c r="CR43" s="239"/>
      <c r="CS43" s="239"/>
      <c r="CT43" s="17"/>
      <c r="CU43" s="17"/>
      <c r="CV43" s="24"/>
      <c r="CW43" s="17"/>
      <c r="CX43" s="17"/>
      <c r="CY43" s="17"/>
      <c r="CZ43" s="239"/>
      <c r="DA43" s="239"/>
      <c r="DB43" s="239"/>
      <c r="DC43" s="239"/>
      <c r="DD43" s="298">
        <v>4</v>
      </c>
      <c r="DE43" s="34"/>
    </row>
    <row r="44" spans="2:109" x14ac:dyDescent="0.25">
      <c r="B44" s="65">
        <f t="shared" si="149"/>
        <v>6</v>
      </c>
      <c r="C44" s="263"/>
      <c r="D44" s="239"/>
      <c r="E44" s="239"/>
      <c r="F44" s="239"/>
      <c r="G44" s="285"/>
      <c r="H44" s="17"/>
      <c r="I44" s="17"/>
      <c r="J44" s="26"/>
      <c r="K44" s="17"/>
      <c r="L44" s="17"/>
      <c r="M44" s="17"/>
      <c r="N44" s="290"/>
      <c r="O44" s="239"/>
      <c r="P44" s="239"/>
      <c r="Q44" s="239"/>
      <c r="R44" s="264"/>
      <c r="T44" s="65">
        <f t="shared" si="150"/>
        <v>6</v>
      </c>
      <c r="U44" s="263"/>
      <c r="V44" s="239"/>
      <c r="W44" s="239"/>
      <c r="X44" s="239"/>
      <c r="Y44" s="285"/>
      <c r="Z44" s="17"/>
      <c r="AA44" s="17"/>
      <c r="AB44" s="26"/>
      <c r="AC44" s="17"/>
      <c r="AD44" s="17"/>
      <c r="AE44" s="17"/>
      <c r="AF44" s="290"/>
      <c r="AG44" s="239"/>
      <c r="AH44" s="239"/>
      <c r="AI44" s="239"/>
      <c r="AJ44" s="264"/>
      <c r="AK44" s="34"/>
      <c r="AL44" s="65">
        <f t="shared" si="148"/>
        <v>6</v>
      </c>
      <c r="AM44" s="263"/>
      <c r="AN44" s="239"/>
      <c r="AO44" s="239"/>
      <c r="AP44" s="239"/>
      <c r="AQ44" s="290">
        <v>21</v>
      </c>
      <c r="AR44" s="569"/>
      <c r="AS44" s="569"/>
      <c r="AT44" s="575"/>
      <c r="AU44" s="576"/>
      <c r="AV44" s="576"/>
      <c r="AW44" s="576"/>
      <c r="AX44" s="352"/>
      <c r="AY44" s="239"/>
      <c r="AZ44" s="239"/>
      <c r="BA44" s="239"/>
      <c r="BB44" s="264"/>
      <c r="BC44" s="34"/>
      <c r="BD44" s="440">
        <f t="shared" si="151"/>
        <v>6</v>
      </c>
      <c r="BE44" s="263"/>
      <c r="BF44" s="239"/>
      <c r="BG44" s="239"/>
      <c r="BH44" s="239"/>
      <c r="BI44" s="239"/>
      <c r="BJ44" s="17"/>
      <c r="BK44" s="17"/>
      <c r="BL44" s="258"/>
      <c r="BM44" s="17"/>
      <c r="BN44" s="17"/>
      <c r="BO44" s="17"/>
      <c r="BP44" s="239"/>
      <c r="BQ44" s="239"/>
      <c r="BR44" s="239"/>
      <c r="BS44" s="239"/>
      <c r="BT44" s="282"/>
      <c r="BU44" s="34"/>
      <c r="BV44" s="440">
        <f t="shared" si="152"/>
        <v>6</v>
      </c>
      <c r="BW44" s="263"/>
      <c r="BX44" s="239"/>
      <c r="BY44" s="239"/>
      <c r="BZ44" s="239"/>
      <c r="CA44" s="239"/>
      <c r="CB44" s="17"/>
      <c r="CC44" s="17"/>
      <c r="CD44" s="258"/>
      <c r="CE44" s="17"/>
      <c r="CF44" s="17"/>
      <c r="CG44" s="17"/>
      <c r="CH44" s="239"/>
      <c r="CI44" s="239"/>
      <c r="CJ44" s="239"/>
      <c r="CK44" s="239"/>
      <c r="CL44" s="282"/>
      <c r="CM44" s="34"/>
      <c r="CN44" s="440">
        <f t="shared" si="153"/>
        <v>6</v>
      </c>
      <c r="CO44" s="263"/>
      <c r="CP44" s="239"/>
      <c r="CQ44" s="239"/>
      <c r="CR44" s="239"/>
      <c r="CS44" s="239"/>
      <c r="CT44" s="17"/>
      <c r="CU44" s="17"/>
      <c r="CV44" s="258"/>
      <c r="CW44" s="17"/>
      <c r="CX44" s="17"/>
      <c r="CY44" s="17"/>
      <c r="CZ44" s="239"/>
      <c r="DA44" s="17"/>
      <c r="DB44" s="17"/>
      <c r="DC44" s="17"/>
      <c r="DD44" s="24"/>
      <c r="DE44" s="34"/>
    </row>
    <row r="45" spans="2:109" x14ac:dyDescent="0.25">
      <c r="B45" s="65">
        <f t="shared" si="149"/>
        <v>7</v>
      </c>
      <c r="C45" s="32"/>
      <c r="D45" s="22"/>
      <c r="E45" s="22"/>
      <c r="F45" s="22"/>
      <c r="G45" s="162"/>
      <c r="H45" s="22"/>
      <c r="I45" s="22"/>
      <c r="J45" s="33"/>
      <c r="K45" s="17"/>
      <c r="L45" s="17"/>
      <c r="M45" s="17"/>
      <c r="N45" s="157"/>
      <c r="O45" s="17"/>
      <c r="P45" s="17"/>
      <c r="Q45" s="17"/>
      <c r="R45" s="26"/>
      <c r="T45" s="65">
        <f t="shared" si="150"/>
        <v>7</v>
      </c>
      <c r="U45" s="32"/>
      <c r="V45" s="22"/>
      <c r="W45" s="22"/>
      <c r="X45" s="22"/>
      <c r="Y45" s="162"/>
      <c r="Z45" s="22"/>
      <c r="AA45" s="22"/>
      <c r="AB45" s="33"/>
      <c r="AC45" s="17"/>
      <c r="AD45" s="17"/>
      <c r="AE45" s="17"/>
      <c r="AF45" s="157"/>
      <c r="AG45" s="17"/>
      <c r="AH45" s="17"/>
      <c r="AI45" s="17"/>
      <c r="AJ45" s="26"/>
      <c r="AK45" s="34"/>
      <c r="AL45" s="65">
        <f t="shared" si="148"/>
        <v>7</v>
      </c>
      <c r="AM45" s="32"/>
      <c r="AN45" s="22"/>
      <c r="AO45" s="22"/>
      <c r="AP45" s="571"/>
      <c r="AQ45" s="269"/>
      <c r="AR45" s="571"/>
      <c r="AS45" s="571"/>
      <c r="AT45" s="584"/>
      <c r="AU45" s="576"/>
      <c r="AV45" s="576"/>
      <c r="AW45" s="576"/>
      <c r="AX45" s="290">
        <v>20</v>
      </c>
      <c r="AY45" s="569"/>
      <c r="AZ45" s="569"/>
      <c r="BA45" s="569"/>
      <c r="BB45" s="26"/>
      <c r="BC45" s="34"/>
      <c r="BD45" s="440">
        <f t="shared" si="151"/>
        <v>7</v>
      </c>
      <c r="BE45" s="32"/>
      <c r="BF45" s="22"/>
      <c r="BG45" s="22"/>
      <c r="BH45" s="22"/>
      <c r="BI45" s="22"/>
      <c r="BJ45" s="22"/>
      <c r="BK45" s="22"/>
      <c r="BL45" s="163"/>
      <c r="BM45" s="157"/>
      <c r="BN45" s="214"/>
      <c r="BO45" s="8"/>
      <c r="BP45" s="214"/>
      <c r="BQ45" s="157"/>
      <c r="BR45" s="157"/>
      <c r="BS45" s="157"/>
      <c r="BT45" s="158"/>
      <c r="BU45" s="34"/>
      <c r="BV45" s="440">
        <f t="shared" si="152"/>
        <v>7</v>
      </c>
      <c r="BW45" s="32"/>
      <c r="BX45" s="22"/>
      <c r="BY45" s="22"/>
      <c r="BZ45" s="22"/>
      <c r="CA45" s="22"/>
      <c r="CB45" s="22"/>
      <c r="CC45" s="22"/>
      <c r="CD45" s="163"/>
      <c r="CE45" s="157"/>
      <c r="CF45" s="214"/>
      <c r="CG45" s="8"/>
      <c r="CH45" s="214"/>
      <c r="CI45" s="157"/>
      <c r="CJ45" s="157"/>
      <c r="CK45" s="157"/>
      <c r="CL45" s="158"/>
      <c r="CM45" s="34"/>
      <c r="CN45" s="440">
        <f t="shared" si="153"/>
        <v>7</v>
      </c>
      <c r="CO45" s="32"/>
      <c r="CP45" s="22"/>
      <c r="CQ45" s="22"/>
      <c r="CR45" s="22"/>
      <c r="CS45" s="22"/>
      <c r="CT45" s="22"/>
      <c r="CU45" s="22"/>
      <c r="CV45" s="163"/>
      <c r="CW45" s="157"/>
      <c r="CX45" s="214">
        <v>3</v>
      </c>
      <c r="CY45" s="8"/>
      <c r="CZ45" s="214"/>
      <c r="DA45" s="157"/>
      <c r="DB45" s="157"/>
      <c r="DC45" s="157"/>
      <c r="DD45" s="258"/>
      <c r="DE45" s="34"/>
    </row>
    <row r="46" spans="2:109" x14ac:dyDescent="0.25">
      <c r="B46" s="65">
        <f t="shared" si="149"/>
        <v>8</v>
      </c>
      <c r="C46" s="263"/>
      <c r="D46" s="239"/>
      <c r="E46" s="239"/>
      <c r="F46" s="239"/>
      <c r="G46" s="352"/>
      <c r="H46" s="274"/>
      <c r="I46" s="274"/>
      <c r="J46" s="274"/>
      <c r="K46" s="25"/>
      <c r="L46" s="20"/>
      <c r="M46" s="20"/>
      <c r="N46" s="283"/>
      <c r="O46" s="261"/>
      <c r="P46" s="261"/>
      <c r="Q46" s="261"/>
      <c r="R46" s="262"/>
      <c r="T46" s="65">
        <f t="shared" si="150"/>
        <v>8</v>
      </c>
      <c r="U46" s="263"/>
      <c r="V46" s="239"/>
      <c r="W46" s="239"/>
      <c r="X46" s="239"/>
      <c r="Y46" s="285"/>
      <c r="Z46" s="17"/>
      <c r="AA46" s="17"/>
      <c r="AB46" s="17"/>
      <c r="AC46" s="477"/>
      <c r="AD46" s="479"/>
      <c r="AE46" s="479"/>
      <c r="AF46" s="480"/>
      <c r="AG46" s="261"/>
      <c r="AH46" s="261"/>
      <c r="AI46" s="261"/>
      <c r="AJ46" s="262"/>
      <c r="AK46" s="34"/>
      <c r="AL46" s="65">
        <f t="shared" si="148"/>
        <v>8</v>
      </c>
      <c r="AM46" s="263"/>
      <c r="AN46" s="239"/>
      <c r="AO46" s="239"/>
      <c r="AP46" s="239"/>
      <c r="AQ46" s="290"/>
      <c r="AR46" s="576"/>
      <c r="AS46" s="576"/>
      <c r="AT46" s="576"/>
      <c r="AU46" s="585"/>
      <c r="AV46" s="586"/>
      <c r="AW46" s="586"/>
      <c r="AX46" s="269"/>
      <c r="AY46" s="261"/>
      <c r="AZ46" s="261"/>
      <c r="BA46" s="261"/>
      <c r="BB46" s="262"/>
      <c r="BC46" s="34"/>
      <c r="BD46" s="440">
        <f t="shared" si="151"/>
        <v>8</v>
      </c>
      <c r="BE46" s="277"/>
      <c r="BF46" s="285"/>
      <c r="BG46" s="285"/>
      <c r="BH46" s="285"/>
      <c r="BI46" s="274"/>
      <c r="BJ46" s="274"/>
      <c r="BK46" s="274"/>
      <c r="BL46" s="274"/>
      <c r="BM46" s="159"/>
      <c r="BN46" s="20"/>
      <c r="BO46" s="20"/>
      <c r="BP46" s="261"/>
      <c r="BQ46" s="261"/>
      <c r="BR46" s="261"/>
      <c r="BS46" s="261"/>
      <c r="BT46" s="262"/>
      <c r="BU46" s="34"/>
      <c r="BV46" s="440">
        <f t="shared" si="152"/>
        <v>8</v>
      </c>
      <c r="BW46" s="277"/>
      <c r="BX46" s="285"/>
      <c r="BY46" s="285"/>
      <c r="BZ46" s="285"/>
      <c r="CA46" s="214"/>
      <c r="CB46" s="8"/>
      <c r="CC46" s="214"/>
      <c r="CD46" s="157"/>
      <c r="CE46" s="477"/>
      <c r="CF46" s="479"/>
      <c r="CG46" s="479"/>
      <c r="CH46" s="480"/>
      <c r="CI46" s="261"/>
      <c r="CJ46" s="261"/>
      <c r="CK46" s="261"/>
      <c r="CL46" s="262"/>
      <c r="CM46" s="34"/>
      <c r="CN46" s="440">
        <f t="shared" si="153"/>
        <v>8</v>
      </c>
      <c r="CO46" s="327">
        <v>8</v>
      </c>
      <c r="CP46" s="285"/>
      <c r="CQ46" s="285"/>
      <c r="CR46" s="285"/>
      <c r="CS46" s="214">
        <v>7</v>
      </c>
      <c r="CT46" s="8"/>
      <c r="CU46" s="214"/>
      <c r="CV46" s="157"/>
      <c r="CW46" s="159"/>
      <c r="CX46" s="20"/>
      <c r="CY46" s="20"/>
      <c r="CZ46" s="261"/>
      <c r="DA46" s="261"/>
      <c r="DB46" s="261"/>
      <c r="DC46" s="261"/>
      <c r="DD46" s="262"/>
      <c r="DE46" s="34"/>
    </row>
    <row r="47" spans="2:109" x14ac:dyDescent="0.25">
      <c r="B47" s="65">
        <f t="shared" si="149"/>
        <v>9</v>
      </c>
      <c r="C47" s="263"/>
      <c r="D47" s="239"/>
      <c r="E47" s="17"/>
      <c r="F47" s="17"/>
      <c r="G47" s="274"/>
      <c r="H47" s="274"/>
      <c r="I47" s="274"/>
      <c r="J47" s="274"/>
      <c r="K47" s="16"/>
      <c r="L47" s="17"/>
      <c r="M47" s="17"/>
      <c r="N47" s="157"/>
      <c r="O47" s="17"/>
      <c r="P47" s="17"/>
      <c r="Q47" s="239"/>
      <c r="R47" s="264"/>
      <c r="T47" s="65">
        <f t="shared" si="150"/>
        <v>9</v>
      </c>
      <c r="U47" s="263"/>
      <c r="V47" s="239"/>
      <c r="W47" s="17"/>
      <c r="X47" s="17"/>
      <c r="Y47" s="214"/>
      <c r="Z47" s="17"/>
      <c r="AA47" s="17"/>
      <c r="AB47" s="17"/>
      <c r="AC47" s="478"/>
      <c r="AD47" s="274"/>
      <c r="AE47" s="274"/>
      <c r="AF47" s="274"/>
      <c r="AG47" s="17"/>
      <c r="AH47" s="17"/>
      <c r="AI47" s="239"/>
      <c r="AJ47" s="264"/>
      <c r="AK47" s="34"/>
      <c r="AL47" s="65">
        <f t="shared" si="148"/>
        <v>9</v>
      </c>
      <c r="AM47" s="263"/>
      <c r="AN47" s="239"/>
      <c r="AO47" s="17"/>
      <c r="AP47" s="569"/>
      <c r="AQ47" s="576"/>
      <c r="AR47" s="576"/>
      <c r="AS47" s="576"/>
      <c r="AT47" s="576"/>
      <c r="AU47" s="568"/>
      <c r="AV47" s="569"/>
      <c r="AW47" s="569"/>
      <c r="AX47" s="290"/>
      <c r="AY47" s="569"/>
      <c r="AZ47" s="569"/>
      <c r="BA47" s="239"/>
      <c r="BB47" s="264"/>
      <c r="BC47" s="34"/>
      <c r="BD47" s="440">
        <f t="shared" si="151"/>
        <v>9</v>
      </c>
      <c r="BE47" s="277"/>
      <c r="BF47" s="239"/>
      <c r="BG47" s="17"/>
      <c r="BH47" s="17"/>
      <c r="BI47" s="274"/>
      <c r="BJ47" s="274"/>
      <c r="BK47" s="274"/>
      <c r="BL47" s="274"/>
      <c r="BM47" s="327"/>
      <c r="BN47" s="17"/>
      <c r="BO47" s="17"/>
      <c r="BP47" s="17"/>
      <c r="BQ47" s="17"/>
      <c r="BR47" s="17"/>
      <c r="BS47" s="239"/>
      <c r="BT47" s="264"/>
      <c r="BU47" s="34"/>
      <c r="BV47" s="440">
        <f t="shared" si="152"/>
        <v>9</v>
      </c>
      <c r="BW47" s="277"/>
      <c r="BX47" s="239"/>
      <c r="BY47" s="17"/>
      <c r="BZ47" s="17"/>
      <c r="CA47" s="17"/>
      <c r="CB47" s="17"/>
      <c r="CC47" s="17"/>
      <c r="CD47" s="17"/>
      <c r="CE47" s="442"/>
      <c r="CF47" s="274"/>
      <c r="CG47" s="274"/>
      <c r="CH47" s="274"/>
      <c r="CI47" s="17"/>
      <c r="CJ47" s="17"/>
      <c r="CK47" s="239"/>
      <c r="CL47" s="264"/>
      <c r="CM47" s="34"/>
      <c r="CN47" s="440">
        <f t="shared" si="153"/>
        <v>9</v>
      </c>
      <c r="CO47" s="12"/>
      <c r="CP47" s="6"/>
      <c r="CQ47" s="6"/>
      <c r="CR47" s="6"/>
      <c r="CS47" s="17"/>
      <c r="CT47" s="17"/>
      <c r="CU47" s="17"/>
      <c r="CV47" s="17"/>
      <c r="CW47" s="327">
        <v>6</v>
      </c>
      <c r="CX47" s="17"/>
      <c r="CY47" s="17"/>
      <c r="CZ47" s="17"/>
      <c r="DA47" s="17"/>
      <c r="DB47" s="17"/>
      <c r="DC47" s="239"/>
      <c r="DD47" s="264"/>
      <c r="DE47" s="34"/>
    </row>
    <row r="48" spans="2:109" x14ac:dyDescent="0.25">
      <c r="B48" s="65">
        <f t="shared" si="149"/>
        <v>10</v>
      </c>
      <c r="C48" s="263"/>
      <c r="D48" s="239"/>
      <c r="E48" s="239"/>
      <c r="F48" s="239"/>
      <c r="G48" s="352"/>
      <c r="H48" s="352"/>
      <c r="I48" s="352"/>
      <c r="J48" s="352"/>
      <c r="K48" s="263"/>
      <c r="L48" s="239"/>
      <c r="M48" s="239"/>
      <c r="N48" s="285"/>
      <c r="O48" s="239"/>
      <c r="P48" s="239"/>
      <c r="Q48" s="239"/>
      <c r="R48" s="264"/>
      <c r="T48" s="65">
        <f t="shared" si="150"/>
        <v>10</v>
      </c>
      <c r="U48" s="263"/>
      <c r="V48" s="239"/>
      <c r="W48" s="239"/>
      <c r="X48" s="239"/>
      <c r="Y48" s="269"/>
      <c r="Z48" s="239"/>
      <c r="AA48" s="239"/>
      <c r="AB48" s="239"/>
      <c r="AC48" s="442"/>
      <c r="AD48" s="352"/>
      <c r="AE48" s="352"/>
      <c r="AF48" s="352"/>
      <c r="AG48" s="239"/>
      <c r="AH48" s="239"/>
      <c r="AI48" s="239"/>
      <c r="AJ48" s="264"/>
      <c r="AK48" s="34"/>
      <c r="AL48" s="65">
        <f t="shared" si="148"/>
        <v>10</v>
      </c>
      <c r="AM48" s="263"/>
      <c r="AN48" s="239"/>
      <c r="AO48" s="239"/>
      <c r="AP48" s="239"/>
      <c r="AQ48" s="352"/>
      <c r="AR48" s="352"/>
      <c r="AS48" s="352"/>
      <c r="AT48" s="352"/>
      <c r="AU48" s="263"/>
      <c r="AV48" s="239"/>
      <c r="AW48" s="239"/>
      <c r="AX48" s="285"/>
      <c r="AY48" s="239"/>
      <c r="AZ48" s="239"/>
      <c r="BA48" s="239"/>
      <c r="BB48" s="264"/>
      <c r="BC48" s="34"/>
      <c r="BD48" s="440">
        <f t="shared" si="151"/>
        <v>10</v>
      </c>
      <c r="BE48" s="277"/>
      <c r="BF48" s="239"/>
      <c r="BG48" s="239"/>
      <c r="BH48" s="239"/>
      <c r="BI48" s="352"/>
      <c r="BJ48" s="352"/>
      <c r="BK48" s="352"/>
      <c r="BL48" s="352"/>
      <c r="BM48" s="12"/>
      <c r="BN48" s="239"/>
      <c r="BO48" s="239"/>
      <c r="BP48" s="239"/>
      <c r="BQ48" s="239"/>
      <c r="BR48" s="239"/>
      <c r="BS48" s="239"/>
      <c r="BT48" s="264"/>
      <c r="BU48" s="34"/>
      <c r="BV48" s="440">
        <f t="shared" si="152"/>
        <v>10</v>
      </c>
      <c r="BW48" s="277"/>
      <c r="BX48" s="239"/>
      <c r="BY48" s="239"/>
      <c r="BZ48" s="239"/>
      <c r="CA48" s="239"/>
      <c r="CB48" s="239"/>
      <c r="CC48" s="239"/>
      <c r="CD48" s="239"/>
      <c r="CE48" s="478"/>
      <c r="CF48" s="352"/>
      <c r="CG48" s="352"/>
      <c r="CH48" s="352"/>
      <c r="CI48" s="239"/>
      <c r="CJ48" s="239"/>
      <c r="CK48" s="239"/>
      <c r="CL48" s="264"/>
      <c r="CM48" s="34"/>
      <c r="CN48" s="440">
        <f t="shared" si="153"/>
        <v>10</v>
      </c>
      <c r="CO48" s="257"/>
      <c r="CP48" s="239"/>
      <c r="CQ48" s="17"/>
      <c r="CR48" s="17"/>
      <c r="CS48" s="239"/>
      <c r="CT48" s="239"/>
      <c r="CU48" s="239"/>
      <c r="CV48" s="239"/>
      <c r="CW48" s="12"/>
      <c r="CX48" s="239"/>
      <c r="CY48" s="239"/>
      <c r="CZ48" s="239"/>
      <c r="DA48" s="239"/>
      <c r="DB48" s="239"/>
      <c r="DC48" s="239"/>
      <c r="DD48" s="264"/>
      <c r="DE48" s="34"/>
    </row>
    <row r="49" spans="2:109" x14ac:dyDescent="0.25">
      <c r="B49" s="65">
        <f t="shared" si="149"/>
        <v>11</v>
      </c>
      <c r="C49" s="277"/>
      <c r="D49" s="285"/>
      <c r="E49" s="290"/>
      <c r="F49" s="269"/>
      <c r="G49" s="352"/>
      <c r="H49" s="352"/>
      <c r="I49" s="352"/>
      <c r="J49" s="352"/>
      <c r="K49" s="277"/>
      <c r="L49" s="290"/>
      <c r="M49" s="269"/>
      <c r="N49" s="290"/>
      <c r="O49" s="269"/>
      <c r="P49" s="290"/>
      <c r="Q49" s="285"/>
      <c r="R49" s="282"/>
      <c r="T49" s="65">
        <f t="shared" si="150"/>
        <v>11</v>
      </c>
      <c r="U49" s="277"/>
      <c r="V49" s="285"/>
      <c r="W49" s="285"/>
      <c r="X49" s="285"/>
      <c r="Y49" s="290"/>
      <c r="Z49" s="285"/>
      <c r="AA49" s="285"/>
      <c r="AB49" s="285"/>
      <c r="AC49" s="442"/>
      <c r="AD49" s="352"/>
      <c r="AE49" s="352"/>
      <c r="AF49" s="352"/>
      <c r="AG49" s="269"/>
      <c r="AH49" s="290"/>
      <c r="AI49" s="285"/>
      <c r="AJ49" s="282"/>
      <c r="AK49" s="34"/>
      <c r="AL49" s="65">
        <f t="shared" si="148"/>
        <v>11</v>
      </c>
      <c r="AM49" s="277"/>
      <c r="AN49" s="285"/>
      <c r="AO49" s="285"/>
      <c r="AP49" s="285"/>
      <c r="AQ49" s="352"/>
      <c r="AR49" s="352"/>
      <c r="AS49" s="352"/>
      <c r="AT49" s="290">
        <v>22</v>
      </c>
      <c r="AU49" s="564"/>
      <c r="AV49" s="566"/>
      <c r="AW49" s="563"/>
      <c r="AX49" s="285"/>
      <c r="AY49" s="285"/>
      <c r="AZ49" s="285"/>
      <c r="BA49" s="285"/>
      <c r="BB49" s="282"/>
      <c r="BC49" s="34"/>
      <c r="BD49" s="440">
        <f t="shared" si="151"/>
        <v>11</v>
      </c>
      <c r="BE49" s="277"/>
      <c r="BF49" s="239"/>
      <c r="BG49" s="239"/>
      <c r="BH49" s="239"/>
      <c r="BI49" s="352"/>
      <c r="BJ49" s="352"/>
      <c r="BK49" s="352"/>
      <c r="BL49" s="352"/>
      <c r="BM49" s="257"/>
      <c r="BN49" s="239"/>
      <c r="BO49" s="239"/>
      <c r="BP49" s="239"/>
      <c r="BQ49" s="239"/>
      <c r="BR49" s="239"/>
      <c r="BS49" s="239"/>
      <c r="BT49" s="264"/>
      <c r="BU49" s="34"/>
      <c r="BV49" s="440">
        <f t="shared" si="152"/>
        <v>11</v>
      </c>
      <c r="BW49" s="277"/>
      <c r="BX49" s="239"/>
      <c r="BY49" s="239"/>
      <c r="BZ49" s="239"/>
      <c r="CA49" s="239"/>
      <c r="CB49" s="239"/>
      <c r="CC49" s="239"/>
      <c r="CD49" s="239"/>
      <c r="CE49" s="478"/>
      <c r="CF49" s="352"/>
      <c r="CG49" s="352"/>
      <c r="CH49" s="352"/>
      <c r="CI49" s="239"/>
      <c r="CJ49" s="239"/>
      <c r="CK49" s="239"/>
      <c r="CL49" s="264"/>
      <c r="CM49" s="34"/>
      <c r="CN49" s="440">
        <f t="shared" si="153"/>
        <v>11</v>
      </c>
      <c r="CO49" s="277"/>
      <c r="CP49" s="239"/>
      <c r="CQ49" s="239"/>
      <c r="CR49" s="239"/>
      <c r="CS49" s="239"/>
      <c r="CT49" s="239"/>
      <c r="CU49" s="239"/>
      <c r="CV49" s="239"/>
      <c r="CW49" s="257"/>
      <c r="CX49" s="239"/>
      <c r="CY49" s="239"/>
      <c r="CZ49" s="239"/>
      <c r="DA49" s="239"/>
      <c r="DB49" s="239"/>
      <c r="DC49" s="239"/>
      <c r="DD49" s="264"/>
      <c r="DE49" s="34"/>
    </row>
    <row r="50" spans="2:109" x14ac:dyDescent="0.25">
      <c r="B50" s="65">
        <f t="shared" si="149"/>
        <v>12</v>
      </c>
      <c r="C50" s="263"/>
      <c r="D50" s="239"/>
      <c r="E50" s="239"/>
      <c r="F50" s="239"/>
      <c r="G50" s="26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T50" s="65">
        <f t="shared" si="150"/>
        <v>12</v>
      </c>
      <c r="U50" s="263"/>
      <c r="V50" s="239"/>
      <c r="W50" s="239"/>
      <c r="X50" s="239"/>
      <c r="Y50" s="269"/>
      <c r="Z50" s="239"/>
      <c r="AA50" s="239"/>
      <c r="AB50" s="239"/>
      <c r="AC50" s="263"/>
      <c r="AD50" s="239"/>
      <c r="AE50" s="239"/>
      <c r="AF50" s="269"/>
      <c r="AG50" s="239"/>
      <c r="AH50" s="239"/>
      <c r="AI50" s="239"/>
      <c r="AJ50" s="264"/>
      <c r="AK50" s="34"/>
      <c r="AL50" s="65">
        <f t="shared" si="148"/>
        <v>12</v>
      </c>
      <c r="AM50" s="263"/>
      <c r="AN50" s="239"/>
      <c r="AO50" s="239"/>
      <c r="AP50" s="239"/>
      <c r="AQ50" s="285"/>
      <c r="AR50" s="239"/>
      <c r="AS50" s="239"/>
      <c r="AT50" s="239"/>
      <c r="AU50" s="263"/>
      <c r="AV50" s="239"/>
      <c r="AW50" s="239"/>
      <c r="AX50" s="285"/>
      <c r="AY50" s="239"/>
      <c r="AZ50" s="239"/>
      <c r="BA50" s="239"/>
      <c r="BB50" s="264"/>
      <c r="BC50" s="34"/>
      <c r="BD50" s="440">
        <f t="shared" si="151"/>
        <v>12</v>
      </c>
      <c r="BE50" s="263"/>
      <c r="BF50" s="2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239"/>
      <c r="BT50" s="264"/>
      <c r="BU50" s="34"/>
      <c r="BV50" s="440">
        <f t="shared" si="152"/>
        <v>12</v>
      </c>
      <c r="BW50" s="263"/>
      <c r="BX50" s="239"/>
      <c r="BY50" s="239"/>
      <c r="BZ50" s="239"/>
      <c r="CA50" s="239"/>
      <c r="CB50" s="239"/>
      <c r="CC50" s="239"/>
      <c r="CD50" s="239"/>
      <c r="CE50" s="277"/>
      <c r="CF50" s="239"/>
      <c r="CG50" s="239"/>
      <c r="CH50" s="239"/>
      <c r="CI50" s="239"/>
      <c r="CJ50" s="239"/>
      <c r="CK50" s="239"/>
      <c r="CL50" s="264"/>
      <c r="CM50" s="34"/>
      <c r="CN50" s="440">
        <f t="shared" si="153"/>
        <v>12</v>
      </c>
      <c r="CO50" s="277"/>
      <c r="CP50" s="239"/>
      <c r="CQ50" s="239"/>
      <c r="CR50" s="239"/>
      <c r="CS50" s="239"/>
      <c r="CT50" s="239"/>
      <c r="CU50" s="239"/>
      <c r="CV50" s="239"/>
      <c r="CW50" s="277"/>
      <c r="CX50" s="17"/>
      <c r="CY50" s="239"/>
      <c r="CZ50" s="239"/>
      <c r="DA50" s="239"/>
      <c r="DB50" s="239"/>
      <c r="DC50" s="239"/>
      <c r="DD50" s="264"/>
      <c r="DE50" s="34"/>
    </row>
    <row r="51" spans="2:109" x14ac:dyDescent="0.25">
      <c r="B51" s="65">
        <f t="shared" si="149"/>
        <v>13</v>
      </c>
      <c r="C51" s="263"/>
      <c r="D51" s="239"/>
      <c r="E51" s="239"/>
      <c r="F51" s="239"/>
      <c r="G51" s="290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T51" s="65">
        <f t="shared" si="150"/>
        <v>13</v>
      </c>
      <c r="U51" s="263"/>
      <c r="V51" s="239"/>
      <c r="W51" s="239"/>
      <c r="X51" s="239"/>
      <c r="Y51" s="290"/>
      <c r="Z51" s="239"/>
      <c r="AA51" s="239"/>
      <c r="AB51" s="239"/>
      <c r="AC51" s="263"/>
      <c r="AD51" s="239"/>
      <c r="AE51" s="239"/>
      <c r="AF51" s="290"/>
      <c r="AG51" s="239"/>
      <c r="AH51" s="239"/>
      <c r="AI51" s="239"/>
      <c r="AJ51" s="264"/>
      <c r="AK51" s="34"/>
      <c r="AL51" s="65">
        <f t="shared" si="148"/>
        <v>13</v>
      </c>
      <c r="AM51" s="263"/>
      <c r="AN51" s="239"/>
      <c r="AO51" s="239"/>
      <c r="AP51" s="239"/>
      <c r="AQ51" s="285"/>
      <c r="AR51" s="239"/>
      <c r="AS51" s="239"/>
      <c r="AT51" s="239"/>
      <c r="AU51" s="263"/>
      <c r="AV51" s="239"/>
      <c r="AW51" s="239"/>
      <c r="AX51" s="285"/>
      <c r="AY51" s="239"/>
      <c r="AZ51" s="239"/>
      <c r="BA51" s="239"/>
      <c r="BB51" s="264"/>
      <c r="BC51" s="34"/>
      <c r="BD51" s="440">
        <f t="shared" si="151"/>
        <v>13</v>
      </c>
      <c r="BE51" s="263"/>
      <c r="BF51" s="2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239"/>
      <c r="BT51" s="264"/>
      <c r="BU51" s="34"/>
      <c r="BV51" s="440">
        <f t="shared" si="152"/>
        <v>13</v>
      </c>
      <c r="BW51" s="263"/>
      <c r="BX51" s="239"/>
      <c r="BY51" s="239"/>
      <c r="BZ51" s="239"/>
      <c r="CA51" s="239"/>
      <c r="CB51" s="239"/>
      <c r="CC51" s="239"/>
      <c r="CD51" s="239"/>
      <c r="CE51" s="277"/>
      <c r="CF51" s="239"/>
      <c r="CG51" s="239"/>
      <c r="CH51" s="239"/>
      <c r="CI51" s="239"/>
      <c r="CJ51" s="239"/>
      <c r="CK51" s="239"/>
      <c r="CL51" s="264"/>
      <c r="CM51" s="34"/>
      <c r="CN51" s="440">
        <f t="shared" si="153"/>
        <v>13</v>
      </c>
      <c r="CO51" s="263"/>
      <c r="CP51" s="239"/>
      <c r="CQ51" s="239"/>
      <c r="CR51" s="239"/>
      <c r="CS51" s="239"/>
      <c r="CT51" s="239"/>
      <c r="CU51" s="239"/>
      <c r="CV51" s="239"/>
      <c r="CW51" s="277"/>
      <c r="CX51" s="17"/>
      <c r="CY51" s="239"/>
      <c r="CZ51" s="239"/>
      <c r="DA51" s="239"/>
      <c r="DB51" s="239"/>
      <c r="DC51" s="239"/>
      <c r="DD51" s="264"/>
      <c r="DE51" s="34"/>
    </row>
    <row r="52" spans="2:109" x14ac:dyDescent="0.25">
      <c r="B52" s="65">
        <f t="shared" si="149"/>
        <v>14</v>
      </c>
      <c r="C52" s="16"/>
      <c r="D52" s="17"/>
      <c r="E52" s="239"/>
      <c r="F52" s="239"/>
      <c r="G52" s="285"/>
      <c r="H52" s="17"/>
      <c r="I52" s="17"/>
      <c r="J52" s="17"/>
      <c r="K52" s="16"/>
      <c r="L52" s="17"/>
      <c r="M52" s="17"/>
      <c r="N52" s="285"/>
      <c r="O52" s="239"/>
      <c r="P52" s="239"/>
      <c r="Q52" s="17"/>
      <c r="R52" s="26"/>
      <c r="T52" s="65">
        <f t="shared" si="150"/>
        <v>14</v>
      </c>
      <c r="U52" s="16"/>
      <c r="V52" s="17"/>
      <c r="W52" s="239"/>
      <c r="X52" s="239"/>
      <c r="Y52" s="285"/>
      <c r="Z52" s="17"/>
      <c r="AA52" s="17"/>
      <c r="AB52" s="17"/>
      <c r="AC52" s="16"/>
      <c r="AD52" s="17"/>
      <c r="AE52" s="17"/>
      <c r="AF52" s="285"/>
      <c r="AG52" s="239"/>
      <c r="AH52" s="239"/>
      <c r="AI52" s="17"/>
      <c r="AJ52" s="26"/>
      <c r="AK52" s="34"/>
      <c r="AL52" s="65">
        <f t="shared" si="148"/>
        <v>14</v>
      </c>
      <c r="AM52" s="16"/>
      <c r="AN52" s="17"/>
      <c r="AO52" s="239"/>
      <c r="AP52" s="239"/>
      <c r="AQ52" s="285"/>
      <c r="AR52" s="569"/>
      <c r="AS52" s="569"/>
      <c r="AT52" s="569"/>
      <c r="AU52" s="568"/>
      <c r="AV52" s="569"/>
      <c r="AW52" s="569"/>
      <c r="AX52" s="285"/>
      <c r="AY52" s="239"/>
      <c r="AZ52" s="239"/>
      <c r="BA52" s="569"/>
      <c r="BB52" s="26"/>
      <c r="BC52" s="34"/>
      <c r="BD52" s="440">
        <f t="shared" si="151"/>
        <v>14</v>
      </c>
      <c r="BE52" s="16"/>
      <c r="BF52" s="17"/>
      <c r="BG52" s="239"/>
      <c r="BH52" s="239"/>
      <c r="BI52" s="239"/>
      <c r="BJ52" s="17"/>
      <c r="BK52" s="17"/>
      <c r="BL52" s="17"/>
      <c r="BM52" s="156"/>
      <c r="BN52" s="17"/>
      <c r="BO52" s="17"/>
      <c r="BP52" s="239"/>
      <c r="BQ52" s="239"/>
      <c r="BR52" s="239"/>
      <c r="BS52" s="17"/>
      <c r="BT52" s="26"/>
      <c r="BU52" s="34"/>
      <c r="BV52" s="440">
        <f t="shared" si="152"/>
        <v>14</v>
      </c>
      <c r="BW52" s="16"/>
      <c r="BX52" s="17"/>
      <c r="BY52" s="239"/>
      <c r="BZ52" s="239"/>
      <c r="CA52" s="239"/>
      <c r="CB52" s="17"/>
      <c r="CC52" s="17"/>
      <c r="CD52" s="17"/>
      <c r="CE52" s="156"/>
      <c r="CF52" s="17"/>
      <c r="CG52" s="17"/>
      <c r="CH52" s="239"/>
      <c r="CI52" s="239"/>
      <c r="CJ52" s="239"/>
      <c r="CK52" s="17"/>
      <c r="CL52" s="26"/>
      <c r="CM52" s="34"/>
      <c r="CN52" s="440">
        <f t="shared" si="153"/>
        <v>14</v>
      </c>
      <c r="CO52" s="16"/>
      <c r="CP52" s="17"/>
      <c r="CQ52" s="239"/>
      <c r="CR52" s="239"/>
      <c r="CS52" s="239"/>
      <c r="CT52" s="17"/>
      <c r="CU52" s="17"/>
      <c r="CV52" s="17"/>
      <c r="CW52" s="156"/>
      <c r="CX52" s="17"/>
      <c r="CY52" s="17"/>
      <c r="CZ52" s="17"/>
      <c r="DA52" s="239"/>
      <c r="DB52" s="239"/>
      <c r="DC52" s="17"/>
      <c r="DD52" s="26"/>
      <c r="DE52" s="34"/>
    </row>
    <row r="53" spans="2:109" x14ac:dyDescent="0.25">
      <c r="B53" s="65">
        <f t="shared" si="149"/>
        <v>15</v>
      </c>
      <c r="C53" s="32"/>
      <c r="D53" s="22"/>
      <c r="E53" s="22"/>
      <c r="F53" s="22"/>
      <c r="G53" s="16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T53" s="65">
        <f t="shared" si="150"/>
        <v>15</v>
      </c>
      <c r="U53" s="32"/>
      <c r="V53" s="22"/>
      <c r="W53" s="22"/>
      <c r="X53" s="22"/>
      <c r="Y53" s="162"/>
      <c r="Z53" s="22"/>
      <c r="AA53" s="22"/>
      <c r="AB53" s="22"/>
      <c r="AC53" s="32"/>
      <c r="AD53" s="22"/>
      <c r="AE53" s="22"/>
      <c r="AF53" s="162"/>
      <c r="AG53" s="22"/>
      <c r="AH53" s="22"/>
      <c r="AI53" s="22"/>
      <c r="AJ53" s="33"/>
      <c r="AK53" s="34"/>
      <c r="AL53" s="65">
        <f t="shared" si="148"/>
        <v>15</v>
      </c>
      <c r="AM53" s="32"/>
      <c r="AN53" s="22"/>
      <c r="AO53" s="22"/>
      <c r="AP53" s="571"/>
      <c r="AQ53" s="583"/>
      <c r="AR53" s="571"/>
      <c r="AS53" s="571"/>
      <c r="AT53" s="571"/>
      <c r="AU53" s="570"/>
      <c r="AV53" s="571"/>
      <c r="AW53" s="571"/>
      <c r="AX53" s="583"/>
      <c r="AY53" s="571"/>
      <c r="AZ53" s="571"/>
      <c r="BA53" s="571"/>
      <c r="BB53" s="33"/>
      <c r="BC53" s="34"/>
      <c r="BD53" s="440">
        <f t="shared" si="151"/>
        <v>15</v>
      </c>
      <c r="BE53" s="32"/>
      <c r="BF53" s="22"/>
      <c r="BG53" s="22"/>
      <c r="BH53" s="22"/>
      <c r="BI53" s="22"/>
      <c r="BJ53" s="22"/>
      <c r="BK53" s="22"/>
      <c r="BL53" s="22"/>
      <c r="BM53" s="441"/>
      <c r="BN53" s="162"/>
      <c r="BO53" s="162"/>
      <c r="BP53" s="162"/>
      <c r="BQ53" s="22"/>
      <c r="BR53" s="22"/>
      <c r="BS53" s="22"/>
      <c r="BT53" s="33"/>
      <c r="BU53" s="34"/>
      <c r="BV53" s="440">
        <f t="shared" si="152"/>
        <v>15</v>
      </c>
      <c r="BW53" s="32"/>
      <c r="BX53" s="22"/>
      <c r="BY53" s="22"/>
      <c r="BZ53" s="22"/>
      <c r="CA53" s="22"/>
      <c r="CB53" s="22"/>
      <c r="CC53" s="22"/>
      <c r="CD53" s="22"/>
      <c r="CE53" s="441"/>
      <c r="CF53" s="162"/>
      <c r="CG53" s="162"/>
      <c r="CH53" s="162"/>
      <c r="CI53" s="22"/>
      <c r="CJ53" s="22"/>
      <c r="CK53" s="22"/>
      <c r="CL53" s="33"/>
      <c r="CM53" s="34"/>
      <c r="CN53" s="440">
        <f t="shared" si="153"/>
        <v>15</v>
      </c>
      <c r="CO53" s="32"/>
      <c r="CP53" s="22"/>
      <c r="CQ53" s="22"/>
      <c r="CR53" s="22"/>
      <c r="CS53" s="22"/>
      <c r="CT53" s="22"/>
      <c r="CU53" s="22"/>
      <c r="CV53" s="22"/>
      <c r="CW53" s="272">
        <v>5</v>
      </c>
      <c r="CX53" s="21"/>
      <c r="CY53" s="213"/>
      <c r="CZ53" s="162"/>
      <c r="DA53" s="162"/>
      <c r="DB53" s="22"/>
      <c r="DC53" s="22"/>
      <c r="DD53" s="33"/>
      <c r="DE53" s="34"/>
    </row>
    <row r="55" spans="2:109" x14ac:dyDescent="0.25">
      <c r="B55" s="237"/>
      <c r="C55" s="65">
        <v>0</v>
      </c>
      <c r="D55" s="65">
        <f t="shared" ref="D55:R55" si="154">C55+1</f>
        <v>1</v>
      </c>
      <c r="E55" s="65">
        <f t="shared" si="154"/>
        <v>2</v>
      </c>
      <c r="F55" s="65">
        <f t="shared" si="154"/>
        <v>3</v>
      </c>
      <c r="G55" s="65">
        <f t="shared" si="154"/>
        <v>4</v>
      </c>
      <c r="H55" s="65">
        <f t="shared" si="154"/>
        <v>5</v>
      </c>
      <c r="I55" s="65">
        <f t="shared" si="154"/>
        <v>6</v>
      </c>
      <c r="J55" s="65">
        <f t="shared" si="154"/>
        <v>7</v>
      </c>
      <c r="K55" s="65">
        <f t="shared" si="154"/>
        <v>8</v>
      </c>
      <c r="L55" s="65">
        <f t="shared" si="154"/>
        <v>9</v>
      </c>
      <c r="M55" s="65">
        <f t="shared" si="154"/>
        <v>10</v>
      </c>
      <c r="N55" s="65">
        <f t="shared" si="154"/>
        <v>11</v>
      </c>
      <c r="O55" s="65">
        <f t="shared" si="154"/>
        <v>12</v>
      </c>
      <c r="P55" s="65">
        <f t="shared" si="154"/>
        <v>13</v>
      </c>
      <c r="Q55" s="65">
        <f t="shared" si="154"/>
        <v>14</v>
      </c>
      <c r="R55" s="65">
        <f t="shared" si="154"/>
        <v>15</v>
      </c>
      <c r="T55" s="237"/>
      <c r="U55" s="65">
        <v>0</v>
      </c>
      <c r="V55" s="65">
        <f t="shared" ref="V55:AJ55" si="155">U55+1</f>
        <v>1</v>
      </c>
      <c r="W55" s="65">
        <f t="shared" si="155"/>
        <v>2</v>
      </c>
      <c r="X55" s="65">
        <f t="shared" si="155"/>
        <v>3</v>
      </c>
      <c r="Y55" s="65">
        <f t="shared" si="155"/>
        <v>4</v>
      </c>
      <c r="Z55" s="65">
        <f t="shared" si="155"/>
        <v>5</v>
      </c>
      <c r="AA55" s="65">
        <f t="shared" si="155"/>
        <v>6</v>
      </c>
      <c r="AB55" s="65">
        <f t="shared" si="155"/>
        <v>7</v>
      </c>
      <c r="AC55" s="65">
        <f t="shared" si="155"/>
        <v>8</v>
      </c>
      <c r="AD55" s="65">
        <f t="shared" si="155"/>
        <v>9</v>
      </c>
      <c r="AE55" s="65">
        <f t="shared" si="155"/>
        <v>10</v>
      </c>
      <c r="AF55" s="65">
        <f t="shared" si="155"/>
        <v>11</v>
      </c>
      <c r="AG55" s="65">
        <f t="shared" si="155"/>
        <v>12</v>
      </c>
      <c r="AH55" s="65">
        <f t="shared" si="155"/>
        <v>13</v>
      </c>
      <c r="AI55" s="65">
        <f t="shared" si="155"/>
        <v>14</v>
      </c>
      <c r="AJ55" s="65">
        <f t="shared" si="155"/>
        <v>15</v>
      </c>
      <c r="AL55" s="237"/>
      <c r="AM55" s="65">
        <v>0</v>
      </c>
      <c r="AN55" s="65">
        <f t="shared" ref="AN55" si="156">AM55+1</f>
        <v>1</v>
      </c>
      <c r="AO55" s="65">
        <f t="shared" ref="AO55" si="157">AN55+1</f>
        <v>2</v>
      </c>
      <c r="AP55" s="65">
        <f t="shared" ref="AP55" si="158">AO55+1</f>
        <v>3</v>
      </c>
      <c r="AQ55" s="65">
        <f t="shared" ref="AQ55" si="159">AP55+1</f>
        <v>4</v>
      </c>
      <c r="AR55" s="65">
        <f t="shared" ref="AR55" si="160">AQ55+1</f>
        <v>5</v>
      </c>
      <c r="AS55" s="65">
        <f t="shared" ref="AS55" si="161">AR55+1</f>
        <v>6</v>
      </c>
      <c r="AT55" s="65">
        <f t="shared" ref="AT55" si="162">AS55+1</f>
        <v>7</v>
      </c>
      <c r="AU55" s="65">
        <f t="shared" ref="AU55" si="163">AT55+1</f>
        <v>8</v>
      </c>
      <c r="AV55" s="65">
        <f t="shared" ref="AV55" si="164">AU55+1</f>
        <v>9</v>
      </c>
      <c r="AW55" s="65">
        <f t="shared" ref="AW55" si="165">AV55+1</f>
        <v>10</v>
      </c>
      <c r="AX55" s="65">
        <f t="shared" ref="AX55" si="166">AW55+1</f>
        <v>11</v>
      </c>
      <c r="AY55" s="65">
        <f t="shared" ref="AY55" si="167">AX55+1</f>
        <v>12</v>
      </c>
      <c r="AZ55" s="65">
        <f t="shared" ref="AZ55" si="168">AY55+1</f>
        <v>13</v>
      </c>
      <c r="BA55" s="65">
        <f t="shared" ref="BA55" si="169">AZ55+1</f>
        <v>14</v>
      </c>
      <c r="BB55" s="65">
        <f t="shared" ref="BB55" si="170">BA55+1</f>
        <v>15</v>
      </c>
      <c r="BD55" s="481"/>
      <c r="BE55" s="440">
        <v>0</v>
      </c>
      <c r="BF55" s="440">
        <f t="shared" ref="BF55" si="171">BE55+1</f>
        <v>1</v>
      </c>
      <c r="BG55" s="440">
        <f t="shared" ref="BG55" si="172">BF55+1</f>
        <v>2</v>
      </c>
      <c r="BH55" s="440">
        <f t="shared" ref="BH55" si="173">BG55+1</f>
        <v>3</v>
      </c>
      <c r="BI55" s="440">
        <f t="shared" ref="BI55" si="174">BH55+1</f>
        <v>4</v>
      </c>
      <c r="BJ55" s="440">
        <f t="shared" ref="BJ55" si="175">BI55+1</f>
        <v>5</v>
      </c>
      <c r="BK55" s="440">
        <f t="shared" ref="BK55" si="176">BJ55+1</f>
        <v>6</v>
      </c>
      <c r="BL55" s="440">
        <f t="shared" ref="BL55" si="177">BK55+1</f>
        <v>7</v>
      </c>
      <c r="BM55" s="440">
        <f t="shared" ref="BM55" si="178">BL55+1</f>
        <v>8</v>
      </c>
      <c r="BN55" s="440">
        <f t="shared" ref="BN55" si="179">BM55+1</f>
        <v>9</v>
      </c>
      <c r="BO55" s="440">
        <f t="shared" ref="BO55" si="180">BN55+1</f>
        <v>10</v>
      </c>
      <c r="BP55" s="440">
        <f t="shared" ref="BP55" si="181">BO55+1</f>
        <v>11</v>
      </c>
      <c r="BQ55" s="440">
        <f t="shared" ref="BQ55" si="182">BP55+1</f>
        <v>12</v>
      </c>
      <c r="BR55" s="440">
        <f t="shared" ref="BR55" si="183">BQ55+1</f>
        <v>13</v>
      </c>
      <c r="BS55" s="440">
        <f t="shared" ref="BS55" si="184">BR55+1</f>
        <v>14</v>
      </c>
      <c r="BT55" s="440">
        <f t="shared" ref="BT55" si="185">BS55+1</f>
        <v>15</v>
      </c>
      <c r="BV55" s="481"/>
      <c r="BW55" s="440">
        <v>0</v>
      </c>
      <c r="BX55" s="440">
        <f t="shared" ref="BX55" si="186">BW55+1</f>
        <v>1</v>
      </c>
      <c r="BY55" s="440">
        <f t="shared" ref="BY55" si="187">BX55+1</f>
        <v>2</v>
      </c>
      <c r="BZ55" s="440">
        <f t="shared" ref="BZ55" si="188">BY55+1</f>
        <v>3</v>
      </c>
      <c r="CA55" s="440">
        <f t="shared" ref="CA55" si="189">BZ55+1</f>
        <v>4</v>
      </c>
      <c r="CB55" s="440">
        <f t="shared" ref="CB55" si="190">CA55+1</f>
        <v>5</v>
      </c>
      <c r="CC55" s="440">
        <f t="shared" ref="CC55" si="191">CB55+1</f>
        <v>6</v>
      </c>
      <c r="CD55" s="440">
        <f t="shared" ref="CD55" si="192">CC55+1</f>
        <v>7</v>
      </c>
      <c r="CE55" s="440">
        <f t="shared" ref="CE55" si="193">CD55+1</f>
        <v>8</v>
      </c>
      <c r="CF55" s="440">
        <f t="shared" ref="CF55" si="194">CE55+1</f>
        <v>9</v>
      </c>
      <c r="CG55" s="440">
        <f t="shared" ref="CG55" si="195">CF55+1</f>
        <v>10</v>
      </c>
      <c r="CH55" s="440">
        <f t="shared" ref="CH55" si="196">CG55+1</f>
        <v>11</v>
      </c>
      <c r="CI55" s="440">
        <f t="shared" ref="CI55" si="197">CH55+1</f>
        <v>12</v>
      </c>
      <c r="CJ55" s="440">
        <f t="shared" ref="CJ55" si="198">CI55+1</f>
        <v>13</v>
      </c>
      <c r="CK55" s="440">
        <f t="shared" ref="CK55" si="199">CJ55+1</f>
        <v>14</v>
      </c>
      <c r="CL55" s="440">
        <f t="shared" ref="CL55" si="200">CK55+1</f>
        <v>15</v>
      </c>
      <c r="CN55" s="481"/>
      <c r="CO55" s="440">
        <v>0</v>
      </c>
      <c r="CP55" s="440">
        <f t="shared" ref="CP55" si="201">CO55+1</f>
        <v>1</v>
      </c>
      <c r="CQ55" s="440">
        <f t="shared" ref="CQ55" si="202">CP55+1</f>
        <v>2</v>
      </c>
      <c r="CR55" s="440">
        <f t="shared" ref="CR55" si="203">CQ55+1</f>
        <v>3</v>
      </c>
      <c r="CS55" s="440">
        <f t="shared" ref="CS55" si="204">CR55+1</f>
        <v>4</v>
      </c>
      <c r="CT55" s="440">
        <f t="shared" ref="CT55" si="205">CS55+1</f>
        <v>5</v>
      </c>
      <c r="CU55" s="440">
        <f t="shared" ref="CU55" si="206">CT55+1</f>
        <v>6</v>
      </c>
      <c r="CV55" s="440">
        <f t="shared" ref="CV55" si="207">CU55+1</f>
        <v>7</v>
      </c>
      <c r="CW55" s="440">
        <f t="shared" ref="CW55" si="208">CV55+1</f>
        <v>8</v>
      </c>
      <c r="CX55" s="440">
        <f t="shared" ref="CX55" si="209">CW55+1</f>
        <v>9</v>
      </c>
      <c r="CY55" s="440">
        <f t="shared" ref="CY55" si="210">CX55+1</f>
        <v>10</v>
      </c>
      <c r="CZ55" s="440">
        <f t="shared" ref="CZ55" si="211">CY55+1</f>
        <v>11</v>
      </c>
      <c r="DA55" s="440">
        <f t="shared" ref="DA55" si="212">CZ55+1</f>
        <v>12</v>
      </c>
      <c r="DB55" s="440">
        <f t="shared" ref="DB55" si="213">DA55+1</f>
        <v>13</v>
      </c>
      <c r="DC55" s="440">
        <f t="shared" ref="DC55" si="214">DB55+1</f>
        <v>14</v>
      </c>
      <c r="DD55" s="440">
        <f t="shared" ref="DD55" si="215">DC55+1</f>
        <v>15</v>
      </c>
    </row>
    <row r="56" spans="2:109" ht="14.45" x14ac:dyDescent="0.35">
      <c r="B56" s="65">
        <v>0</v>
      </c>
      <c r="C56" s="260"/>
      <c r="D56" s="261"/>
      <c r="E56" s="261"/>
      <c r="F56" s="261"/>
      <c r="G56" s="283"/>
      <c r="H56" s="261"/>
      <c r="I56" s="261"/>
      <c r="J56" s="262"/>
      <c r="K56" s="261"/>
      <c r="L56" s="261"/>
      <c r="M56" s="261"/>
      <c r="N56" s="283"/>
      <c r="O56" s="261"/>
      <c r="P56" s="261"/>
      <c r="Q56" s="261"/>
      <c r="R56" s="262"/>
      <c r="S56" s="34"/>
      <c r="T56" s="65">
        <v>0</v>
      </c>
      <c r="U56" s="260"/>
      <c r="V56" s="261"/>
      <c r="W56" s="261"/>
      <c r="X56" s="261"/>
      <c r="Y56" s="283"/>
      <c r="Z56" s="261"/>
      <c r="AA56" s="261"/>
      <c r="AB56" s="262"/>
      <c r="AC56" s="261"/>
      <c r="AD56" s="261"/>
      <c r="AE56" s="261"/>
      <c r="AF56" s="283"/>
      <c r="AG56" s="261"/>
      <c r="AH56" s="261"/>
      <c r="AI56" s="261"/>
      <c r="AJ56" s="262"/>
      <c r="AK56" s="34"/>
      <c r="AL56" s="65">
        <v>0</v>
      </c>
      <c r="AM56" s="260"/>
      <c r="AN56" s="261"/>
      <c r="AO56" s="261"/>
      <c r="AP56" s="261"/>
      <c r="AQ56" s="283"/>
      <c r="AR56" s="261"/>
      <c r="AS56" s="261"/>
      <c r="AT56" s="262"/>
      <c r="AU56" s="261"/>
      <c r="AV56" s="261"/>
      <c r="AW56" s="261"/>
      <c r="AX56" s="283"/>
      <c r="AY56" s="261"/>
      <c r="AZ56" s="261"/>
      <c r="BA56" s="261"/>
      <c r="BB56" s="262"/>
      <c r="BC56" s="34"/>
      <c r="BD56" s="440">
        <v>0</v>
      </c>
      <c r="BE56" s="260"/>
      <c r="BF56" s="261"/>
      <c r="BG56" s="261"/>
      <c r="BH56" s="261"/>
      <c r="BI56" s="283"/>
      <c r="BJ56" s="283"/>
      <c r="BK56" s="283"/>
      <c r="BL56" s="281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83"/>
      <c r="CB56" s="283"/>
      <c r="CC56" s="283"/>
      <c r="CD56" s="281"/>
      <c r="CE56" s="261"/>
      <c r="CF56" s="261"/>
      <c r="CG56" s="261"/>
      <c r="CH56" s="261"/>
      <c r="CI56" s="261"/>
      <c r="CJ56" s="261"/>
      <c r="CK56" s="261"/>
      <c r="CL56" s="262"/>
      <c r="CM56" s="34"/>
      <c r="CN56" s="440">
        <v>0</v>
      </c>
      <c r="CO56" s="260"/>
      <c r="CP56" s="261"/>
      <c r="CQ56" s="261"/>
      <c r="CR56" s="261"/>
      <c r="CS56" s="261"/>
      <c r="CT56" s="20"/>
      <c r="CU56" s="20"/>
      <c r="CV56" s="31"/>
      <c r="CW56" s="261"/>
      <c r="CX56" s="261"/>
      <c r="CY56" s="261"/>
      <c r="CZ56" s="261"/>
      <c r="DA56" s="261"/>
      <c r="DB56" s="261"/>
      <c r="DC56" s="261"/>
      <c r="DD56" s="262"/>
    </row>
    <row r="57" spans="2:109" ht="14.45" x14ac:dyDescent="0.35">
      <c r="B57" s="65">
        <f>B56+1</f>
        <v>1</v>
      </c>
      <c r="C57" s="263"/>
      <c r="D57" s="239"/>
      <c r="E57" s="239"/>
      <c r="F57" s="239"/>
      <c r="G57" s="285"/>
      <c r="H57" s="239"/>
      <c r="I57" s="239"/>
      <c r="J57" s="264"/>
      <c r="K57" s="239"/>
      <c r="L57" s="239"/>
      <c r="M57" s="239"/>
      <c r="N57" s="285"/>
      <c r="O57" s="239"/>
      <c r="P57" s="239"/>
      <c r="Q57" s="239"/>
      <c r="R57" s="264"/>
      <c r="S57" s="34"/>
      <c r="T57" s="65">
        <f>T56+1</f>
        <v>1</v>
      </c>
      <c r="U57" s="263"/>
      <c r="V57" s="239"/>
      <c r="W57" s="239"/>
      <c r="X57" s="239"/>
      <c r="Y57" s="285"/>
      <c r="Z57" s="239"/>
      <c r="AA57" s="239"/>
      <c r="AB57" s="264"/>
      <c r="AC57" s="239"/>
      <c r="AD57" s="239"/>
      <c r="AE57" s="239"/>
      <c r="AF57" s="285"/>
      <c r="AG57" s="239"/>
      <c r="AH57" s="239"/>
      <c r="AI57" s="239"/>
      <c r="AJ57" s="264"/>
      <c r="AK57" s="34"/>
      <c r="AL57" s="65">
        <f>AL56+1</f>
        <v>1</v>
      </c>
      <c r="AM57" s="263"/>
      <c r="AN57" s="239"/>
      <c r="AO57" s="239"/>
      <c r="AP57" s="239"/>
      <c r="AQ57" s="285"/>
      <c r="AR57" s="239"/>
      <c r="AS57" s="239"/>
      <c r="AT57" s="264"/>
      <c r="AU57" s="239"/>
      <c r="AV57" s="239"/>
      <c r="AW57" s="239"/>
      <c r="AX57" s="285"/>
      <c r="AY57" s="239"/>
      <c r="AZ57" s="239"/>
      <c r="BA57" s="239"/>
      <c r="BB57" s="264"/>
      <c r="BC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82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82"/>
      <c r="CE57" s="239"/>
      <c r="CF57" s="239"/>
      <c r="CG57" s="239"/>
      <c r="CH57" s="239"/>
      <c r="CI57" s="239"/>
      <c r="CJ57" s="239"/>
      <c r="CK57" s="239"/>
      <c r="CL57" s="264"/>
      <c r="CM57" s="34"/>
      <c r="CN57" s="440">
        <f>CN56+1</f>
        <v>1</v>
      </c>
      <c r="CO57" s="263"/>
      <c r="CP57" s="339"/>
      <c r="CQ57" s="339"/>
      <c r="CR57" s="339"/>
      <c r="CS57" s="339"/>
      <c r="CT57" s="339"/>
      <c r="CU57" s="340"/>
      <c r="CV57" s="497"/>
      <c r="CW57" s="339"/>
      <c r="CX57" s="339"/>
      <c r="CY57" s="339"/>
      <c r="CZ57" s="339"/>
      <c r="DA57" s="339"/>
      <c r="DB57" s="339"/>
      <c r="DC57" s="339"/>
      <c r="DD57" s="264"/>
    </row>
    <row r="58" spans="2:109" ht="14.45" x14ac:dyDescent="0.35">
      <c r="B58" s="65">
        <f t="shared" ref="B58:B71" si="216">B57+1</f>
        <v>2</v>
      </c>
      <c r="C58" s="263"/>
      <c r="D58" s="239"/>
      <c r="E58" s="239"/>
      <c r="F58" s="239"/>
      <c r="G58" s="285"/>
      <c r="H58" s="239"/>
      <c r="I58" s="239"/>
      <c r="J58" s="264"/>
      <c r="K58" s="239"/>
      <c r="L58" s="239"/>
      <c r="M58" s="239"/>
      <c r="N58" s="290"/>
      <c r="O58" s="239"/>
      <c r="P58" s="239"/>
      <c r="Q58" s="239"/>
      <c r="R58" s="264"/>
      <c r="S58" s="34"/>
      <c r="T58" s="65">
        <f t="shared" ref="T58:T71" si="217">T57+1</f>
        <v>2</v>
      </c>
      <c r="U58" s="263"/>
      <c r="V58" s="239"/>
      <c r="W58" s="239"/>
      <c r="X58" s="239"/>
      <c r="Y58" s="285"/>
      <c r="Z58" s="239"/>
      <c r="AA58" s="239"/>
      <c r="AB58" s="264"/>
      <c r="AC58" s="239"/>
      <c r="AD58" s="239"/>
      <c r="AE58" s="239"/>
      <c r="AF58" s="290"/>
      <c r="AG58" s="239"/>
      <c r="AH58" s="239"/>
      <c r="AI58" s="239"/>
      <c r="AJ58" s="264"/>
      <c r="AK58" s="34"/>
      <c r="AL58" s="65">
        <f t="shared" ref="AL58:AL71" si="218">AL57+1</f>
        <v>2</v>
      </c>
      <c r="AM58" s="263"/>
      <c r="AN58" s="239"/>
      <c r="AO58" s="239"/>
      <c r="AP58" s="239"/>
      <c r="AQ58" s="290">
        <v>1</v>
      </c>
      <c r="AR58" s="239"/>
      <c r="AS58" s="239"/>
      <c r="AT58" s="264"/>
      <c r="AU58" s="239"/>
      <c r="AV58" s="239"/>
      <c r="AW58" s="239"/>
      <c r="AX58" s="290">
        <v>3</v>
      </c>
      <c r="AY58" s="239"/>
      <c r="AZ58" s="239"/>
      <c r="BA58" s="239"/>
      <c r="BB58" s="264"/>
      <c r="BC58" s="34"/>
      <c r="BD58" s="440">
        <f t="shared" ref="BD58:BD71" si="219">BD57+1</f>
        <v>2</v>
      </c>
      <c r="BE58" s="263"/>
      <c r="BF58" s="239"/>
      <c r="BG58" s="239"/>
      <c r="BH58" s="239"/>
      <c r="BI58" s="239"/>
      <c r="BJ58" s="239"/>
      <c r="BK58" s="239"/>
      <c r="BL58" s="282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220">BV57+1</f>
        <v>2</v>
      </c>
      <c r="BW58" s="263"/>
      <c r="BX58" s="239"/>
      <c r="BY58" s="239"/>
      <c r="BZ58" s="239"/>
      <c r="CA58" s="239"/>
      <c r="CB58" s="239"/>
      <c r="CC58" s="239"/>
      <c r="CD58" s="282"/>
      <c r="CE58" s="239"/>
      <c r="CF58" s="239"/>
      <c r="CG58" s="239"/>
      <c r="CH58" s="239"/>
      <c r="CI58" s="239"/>
      <c r="CJ58" s="239"/>
      <c r="CK58" s="239"/>
      <c r="CL58" s="264"/>
      <c r="CM58" s="34"/>
      <c r="CN58" s="440">
        <f t="shared" ref="CN58:CN71" si="221">CN57+1</f>
        <v>2</v>
      </c>
      <c r="CO58" s="263"/>
      <c r="CP58" s="339"/>
      <c r="CQ58" s="239"/>
      <c r="CR58" s="239"/>
      <c r="CS58" s="239"/>
      <c r="CT58" s="239"/>
      <c r="CU58" s="6"/>
      <c r="CV58" s="282"/>
      <c r="CW58" s="239"/>
      <c r="CX58" s="239"/>
      <c r="CY58" s="239"/>
      <c r="CZ58" s="239"/>
      <c r="DA58" s="239"/>
      <c r="DB58" s="239"/>
      <c r="DC58" s="339"/>
      <c r="DD58" s="264"/>
    </row>
    <row r="59" spans="2:109" ht="14.45" x14ac:dyDescent="0.35">
      <c r="B59" s="65">
        <f t="shared" si="216"/>
        <v>3</v>
      </c>
      <c r="C59" s="263"/>
      <c r="D59" s="239"/>
      <c r="E59" s="239"/>
      <c r="F59" s="239"/>
      <c r="G59" s="285"/>
      <c r="H59" s="239"/>
      <c r="I59" s="239"/>
      <c r="J59" s="264"/>
      <c r="K59" s="239"/>
      <c r="L59" s="239"/>
      <c r="M59" s="239"/>
      <c r="N59" s="269"/>
      <c r="O59" s="239"/>
      <c r="P59" s="239"/>
      <c r="Q59" s="239"/>
      <c r="R59" s="264"/>
      <c r="S59" s="34"/>
      <c r="T59" s="65">
        <f t="shared" si="217"/>
        <v>3</v>
      </c>
      <c r="U59" s="263"/>
      <c r="V59" s="239"/>
      <c r="W59" s="239"/>
      <c r="X59" s="239"/>
      <c r="Y59" s="285"/>
      <c r="Z59" s="239"/>
      <c r="AA59" s="239"/>
      <c r="AB59" s="264"/>
      <c r="AC59" s="239"/>
      <c r="AD59" s="239"/>
      <c r="AE59" s="239"/>
      <c r="AF59" s="269"/>
      <c r="AG59" s="239"/>
      <c r="AH59" s="239"/>
      <c r="AI59" s="239"/>
      <c r="AJ59" s="264"/>
      <c r="AK59" s="34"/>
      <c r="AL59" s="65">
        <f t="shared" si="218"/>
        <v>3</v>
      </c>
      <c r="AM59" s="263"/>
      <c r="AN59" s="239"/>
      <c r="AO59" s="239"/>
      <c r="AP59" s="239"/>
      <c r="AQ59" s="269"/>
      <c r="AR59" s="239"/>
      <c r="AS59" s="239"/>
      <c r="AT59" s="264"/>
      <c r="AU59" s="239"/>
      <c r="AV59" s="239"/>
      <c r="AW59" s="239"/>
      <c r="AX59" s="269"/>
      <c r="AY59" s="239"/>
      <c r="AZ59" s="239"/>
      <c r="BA59" s="239"/>
      <c r="BB59" s="264"/>
      <c r="BC59" s="34"/>
      <c r="BD59" s="440">
        <f t="shared" si="219"/>
        <v>3</v>
      </c>
      <c r="BE59" s="263"/>
      <c r="BF59" s="239"/>
      <c r="BG59" s="239"/>
      <c r="BH59" s="239"/>
      <c r="BI59" s="239"/>
      <c r="BJ59" s="239"/>
      <c r="BK59" s="239"/>
      <c r="BL59" s="282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220"/>
        <v>3</v>
      </c>
      <c r="BW59" s="263"/>
      <c r="BX59" s="239"/>
      <c r="BY59" s="239"/>
      <c r="BZ59" s="239"/>
      <c r="CA59" s="239"/>
      <c r="CB59" s="239"/>
      <c r="CC59" s="239"/>
      <c r="CD59" s="282"/>
      <c r="CE59" s="239"/>
      <c r="CF59" s="239"/>
      <c r="CG59" s="239"/>
      <c r="CH59" s="239"/>
      <c r="CI59" s="239"/>
      <c r="CJ59" s="239"/>
      <c r="CK59" s="239"/>
      <c r="CL59" s="264"/>
      <c r="CM59" s="34"/>
      <c r="CN59" s="440">
        <f t="shared" si="221"/>
        <v>3</v>
      </c>
      <c r="CO59" s="263"/>
      <c r="CP59" s="339"/>
      <c r="CQ59" s="239"/>
      <c r="CR59" s="239"/>
      <c r="CS59" s="239"/>
      <c r="CT59" s="239"/>
      <c r="CU59" s="6"/>
      <c r="CV59" s="282"/>
      <c r="CW59" s="239"/>
      <c r="CX59" s="239"/>
      <c r="CY59" s="239"/>
      <c r="CZ59" s="239"/>
      <c r="DA59" s="239"/>
      <c r="DB59" s="239"/>
      <c r="DC59" s="339"/>
      <c r="DD59" s="264"/>
    </row>
    <row r="60" spans="2:109" ht="14.45" x14ac:dyDescent="0.35">
      <c r="B60" s="65">
        <f t="shared" si="216"/>
        <v>4</v>
      </c>
      <c r="C60" s="277"/>
      <c r="D60" s="285"/>
      <c r="E60" s="290"/>
      <c r="F60" s="269"/>
      <c r="G60" s="290"/>
      <c r="H60" s="8"/>
      <c r="I60" s="274"/>
      <c r="J60" s="317"/>
      <c r="K60" s="274"/>
      <c r="L60" s="274"/>
      <c r="M60" s="157"/>
      <c r="N60" s="290"/>
      <c r="O60" s="285"/>
      <c r="P60" s="285"/>
      <c r="Q60" s="285"/>
      <c r="R60" s="282"/>
      <c r="S60" s="34"/>
      <c r="T60" s="65">
        <f t="shared" si="217"/>
        <v>4</v>
      </c>
      <c r="U60" s="277"/>
      <c r="V60" s="285"/>
      <c r="W60" s="290"/>
      <c r="X60" s="269"/>
      <c r="Y60" s="290"/>
      <c r="Z60" s="8"/>
      <c r="AA60" s="214"/>
      <c r="AB60" s="158"/>
      <c r="AC60" s="157"/>
      <c r="AD60" s="157"/>
      <c r="AE60" s="157"/>
      <c r="AF60" s="290"/>
      <c r="AG60" s="285"/>
      <c r="AH60" s="285"/>
      <c r="AI60" s="285"/>
      <c r="AJ60" s="282"/>
      <c r="AK60" s="34"/>
      <c r="AL60" s="65">
        <f t="shared" si="218"/>
        <v>4</v>
      </c>
      <c r="AM60" s="277"/>
      <c r="AN60" s="285"/>
      <c r="AO60" s="290">
        <v>2</v>
      </c>
      <c r="AP60" s="269"/>
      <c r="AQ60" s="290"/>
      <c r="AR60" s="563"/>
      <c r="AS60" s="563"/>
      <c r="AT60" s="587"/>
      <c r="AU60" s="563"/>
      <c r="AV60" s="563"/>
      <c r="AW60" s="563"/>
      <c r="AX60" s="290">
        <v>4</v>
      </c>
      <c r="AY60" s="269"/>
      <c r="AZ60" s="290"/>
      <c r="BA60" s="285"/>
      <c r="BB60" s="282"/>
      <c r="BC60" s="34"/>
      <c r="BD60" s="440">
        <f t="shared" si="219"/>
        <v>4</v>
      </c>
      <c r="BE60" s="263"/>
      <c r="BF60" s="239"/>
      <c r="BG60" s="239"/>
      <c r="BH60" s="239"/>
      <c r="BI60" s="239"/>
      <c r="BJ60" s="17"/>
      <c r="BK60" s="274"/>
      <c r="BL60" s="474"/>
      <c r="BM60" s="274"/>
      <c r="BN60" s="274"/>
      <c r="BO60" s="17"/>
      <c r="BP60" s="239"/>
      <c r="BQ60" s="239"/>
      <c r="BR60" s="239"/>
      <c r="BS60" s="239"/>
      <c r="BT60" s="282"/>
      <c r="BU60" s="34"/>
      <c r="BV60" s="440">
        <f t="shared" si="220"/>
        <v>4</v>
      </c>
      <c r="BW60" s="263"/>
      <c r="BX60" s="239"/>
      <c r="BY60" s="239"/>
      <c r="BZ60" s="239"/>
      <c r="CA60" s="239"/>
      <c r="CB60" s="17"/>
      <c r="CC60" s="17"/>
      <c r="CD60" s="298"/>
      <c r="CE60" s="17"/>
      <c r="CF60" s="17"/>
      <c r="CG60" s="17"/>
      <c r="CH60" s="239"/>
      <c r="CI60" s="239"/>
      <c r="CJ60" s="239"/>
      <c r="CK60" s="239"/>
      <c r="CL60" s="282"/>
      <c r="CM60" s="34"/>
      <c r="CN60" s="440">
        <f t="shared" si="221"/>
        <v>4</v>
      </c>
      <c r="CO60" s="263"/>
      <c r="CP60" s="339"/>
      <c r="CQ60" s="239"/>
      <c r="CR60" s="239"/>
      <c r="CS60" s="239"/>
      <c r="CT60" s="17"/>
      <c r="CU60" s="17"/>
      <c r="CV60" s="152"/>
      <c r="CW60" s="17"/>
      <c r="CX60" s="17"/>
      <c r="CY60" s="17"/>
      <c r="CZ60" s="239"/>
      <c r="DA60" s="239"/>
      <c r="DB60" s="239"/>
      <c r="DC60" s="339"/>
      <c r="DD60" s="264"/>
    </row>
    <row r="61" spans="2:109" ht="14.45" x14ac:dyDescent="0.35">
      <c r="B61" s="65">
        <f t="shared" si="216"/>
        <v>5</v>
      </c>
      <c r="C61" s="263"/>
      <c r="D61" s="239"/>
      <c r="E61" s="239"/>
      <c r="F61" s="239"/>
      <c r="G61" s="285"/>
      <c r="H61" s="17"/>
      <c r="I61" s="274"/>
      <c r="J61" s="474"/>
      <c r="K61" s="274"/>
      <c r="L61" s="274"/>
      <c r="M61" s="17"/>
      <c r="N61" s="269"/>
      <c r="O61" s="239"/>
      <c r="P61" s="239"/>
      <c r="Q61" s="239"/>
      <c r="R61" s="264"/>
      <c r="S61" s="34"/>
      <c r="T61" s="65">
        <f t="shared" si="217"/>
        <v>5</v>
      </c>
      <c r="U61" s="263"/>
      <c r="V61" s="239"/>
      <c r="W61" s="239"/>
      <c r="X61" s="239"/>
      <c r="Y61" s="285"/>
      <c r="Z61" s="17"/>
      <c r="AA61" s="17"/>
      <c r="AB61" s="264"/>
      <c r="AC61" s="17"/>
      <c r="AD61" s="17"/>
      <c r="AE61" s="17"/>
      <c r="AF61" s="269"/>
      <c r="AG61" s="239"/>
      <c r="AH61" s="239"/>
      <c r="AI61" s="239"/>
      <c r="AJ61" s="264"/>
      <c r="AK61" s="34"/>
      <c r="AL61" s="65">
        <f t="shared" si="218"/>
        <v>5</v>
      </c>
      <c r="AM61" s="263"/>
      <c r="AN61" s="239"/>
      <c r="AO61" s="239"/>
      <c r="AP61" s="239"/>
      <c r="AQ61" s="285"/>
      <c r="AR61" s="569"/>
      <c r="AS61" s="569"/>
      <c r="AT61" s="264"/>
      <c r="AU61" s="569"/>
      <c r="AV61" s="569"/>
      <c r="AW61" s="569"/>
      <c r="AX61" s="285"/>
      <c r="AY61" s="239"/>
      <c r="AZ61" s="239"/>
      <c r="BA61" s="239"/>
      <c r="BB61" s="264"/>
      <c r="BC61" s="34"/>
      <c r="BD61" s="440">
        <f t="shared" si="219"/>
        <v>5</v>
      </c>
      <c r="BE61" s="263"/>
      <c r="BF61" s="239"/>
      <c r="BG61" s="239"/>
      <c r="BH61" s="239"/>
      <c r="BI61" s="239"/>
      <c r="BJ61" s="17"/>
      <c r="BK61" s="274"/>
      <c r="BL61" s="317"/>
      <c r="BM61" s="274"/>
      <c r="BN61" s="274"/>
      <c r="BO61" s="17"/>
      <c r="BP61" s="239"/>
      <c r="BQ61" s="239"/>
      <c r="BR61" s="239"/>
      <c r="BS61" s="239"/>
      <c r="BT61" s="282"/>
      <c r="BU61" s="34"/>
      <c r="BV61" s="440">
        <f t="shared" si="220"/>
        <v>5</v>
      </c>
      <c r="BW61" s="263"/>
      <c r="BX61" s="239"/>
      <c r="BY61" s="239"/>
      <c r="BZ61" s="239"/>
      <c r="CA61" s="239"/>
      <c r="CB61" s="17"/>
      <c r="CC61" s="17"/>
      <c r="CD61" s="24"/>
      <c r="CE61" s="17"/>
      <c r="CF61" s="17"/>
      <c r="CG61" s="17"/>
      <c r="CH61" s="239"/>
      <c r="CI61" s="239"/>
      <c r="CJ61" s="239"/>
      <c r="CK61" s="239"/>
      <c r="CL61" s="282"/>
      <c r="CM61" s="34"/>
      <c r="CN61" s="440">
        <f t="shared" si="221"/>
        <v>5</v>
      </c>
      <c r="CO61" s="263"/>
      <c r="CP61" s="339"/>
      <c r="CQ61" s="239"/>
      <c r="CR61" s="239"/>
      <c r="CS61" s="239"/>
      <c r="CT61" s="17"/>
      <c r="CU61" s="17"/>
      <c r="CV61" s="298" t="s">
        <v>713</v>
      </c>
      <c r="CW61" s="17"/>
      <c r="CX61" s="17"/>
      <c r="CY61" s="17"/>
      <c r="CZ61" s="239"/>
      <c r="DA61" s="239"/>
      <c r="DB61" s="239"/>
      <c r="DC61" s="339"/>
      <c r="DD61" s="264"/>
    </row>
    <row r="62" spans="2:109" ht="14.45" x14ac:dyDescent="0.35">
      <c r="B62" s="65">
        <f t="shared" si="216"/>
        <v>6</v>
      </c>
      <c r="C62" s="263"/>
      <c r="D62" s="239"/>
      <c r="E62" s="239"/>
      <c r="F62" s="239"/>
      <c r="G62" s="285"/>
      <c r="H62" s="17"/>
      <c r="I62" s="274"/>
      <c r="J62" s="317"/>
      <c r="K62" s="274"/>
      <c r="L62" s="274"/>
      <c r="M62" s="17"/>
      <c r="N62" s="290"/>
      <c r="O62" s="239"/>
      <c r="P62" s="239"/>
      <c r="Q62" s="239"/>
      <c r="R62" s="264"/>
      <c r="S62" s="34"/>
      <c r="T62" s="65">
        <f t="shared" si="217"/>
        <v>6</v>
      </c>
      <c r="U62" s="263"/>
      <c r="V62" s="239"/>
      <c r="W62" s="239"/>
      <c r="X62" s="239"/>
      <c r="Y62" s="285"/>
      <c r="Z62" s="17"/>
      <c r="AA62" s="17"/>
      <c r="AB62" s="26"/>
      <c r="AC62" s="274"/>
      <c r="AD62" s="274"/>
      <c r="AE62" s="274"/>
      <c r="AF62" s="352"/>
      <c r="AG62" s="239"/>
      <c r="AH62" s="239"/>
      <c r="AI62" s="239"/>
      <c r="AJ62" s="264"/>
      <c r="AK62" s="34"/>
      <c r="AL62" s="65">
        <f t="shared" si="218"/>
        <v>6</v>
      </c>
      <c r="AM62" s="263"/>
      <c r="AN62" s="239"/>
      <c r="AO62" s="239"/>
      <c r="AP62" s="239"/>
      <c r="AQ62" s="285"/>
      <c r="AR62" s="569"/>
      <c r="AS62" s="569"/>
      <c r="AT62" s="575"/>
      <c r="AU62" s="569"/>
      <c r="AV62" s="569"/>
      <c r="AW62" s="569"/>
      <c r="AX62" s="285"/>
      <c r="AY62" s="239"/>
      <c r="AZ62" s="239"/>
      <c r="BA62" s="239"/>
      <c r="BB62" s="264"/>
      <c r="BC62" s="34"/>
      <c r="BD62" s="440">
        <f t="shared" si="219"/>
        <v>6</v>
      </c>
      <c r="BE62" s="263"/>
      <c r="BF62" s="239"/>
      <c r="BG62" s="239"/>
      <c r="BH62" s="239"/>
      <c r="BI62" s="239"/>
      <c r="BJ62" s="17"/>
      <c r="BK62" s="274"/>
      <c r="BL62" s="317"/>
      <c r="BM62" s="274"/>
      <c r="BN62" s="274"/>
      <c r="BO62" s="17"/>
      <c r="BP62" s="239"/>
      <c r="BQ62" s="239"/>
      <c r="BR62" s="239"/>
      <c r="BS62" s="239"/>
      <c r="BT62" s="282"/>
      <c r="BU62" s="34"/>
      <c r="BV62" s="440">
        <f t="shared" si="220"/>
        <v>6</v>
      </c>
      <c r="BW62" s="263"/>
      <c r="BX62" s="239"/>
      <c r="BY62" s="239"/>
      <c r="BZ62" s="239"/>
      <c r="CA62" s="239"/>
      <c r="CB62" s="17"/>
      <c r="CC62" s="17"/>
      <c r="CD62" s="258"/>
      <c r="CE62" s="274"/>
      <c r="CF62" s="274"/>
      <c r="CG62" s="274"/>
      <c r="CH62" s="352"/>
      <c r="CI62" s="239"/>
      <c r="CJ62" s="239"/>
      <c r="CK62" s="239"/>
      <c r="CL62" s="282"/>
      <c r="CM62" s="34"/>
      <c r="CN62" s="440">
        <f t="shared" si="221"/>
        <v>6</v>
      </c>
      <c r="CO62" s="263"/>
      <c r="CP62" s="339"/>
      <c r="CQ62" s="239"/>
      <c r="CR62" s="239"/>
      <c r="CS62" s="239"/>
      <c r="CT62" s="17"/>
      <c r="CU62" s="17"/>
      <c r="CV62" s="24"/>
      <c r="CW62" s="17"/>
      <c r="CX62" s="17"/>
      <c r="CY62" s="17"/>
      <c r="CZ62" s="239"/>
      <c r="DA62" s="17"/>
      <c r="DB62" s="17"/>
      <c r="DC62" s="340"/>
      <c r="DD62" s="26"/>
    </row>
    <row r="63" spans="2:109" ht="14.45" x14ac:dyDescent="0.35">
      <c r="B63" s="65">
        <f t="shared" si="216"/>
        <v>7</v>
      </c>
      <c r="C63" s="32"/>
      <c r="D63" s="22"/>
      <c r="E63" s="22"/>
      <c r="F63" s="22"/>
      <c r="G63" s="162"/>
      <c r="H63" s="22"/>
      <c r="I63" s="475"/>
      <c r="J63" s="476"/>
      <c r="K63" s="274"/>
      <c r="L63" s="274"/>
      <c r="M63" s="17"/>
      <c r="N63" s="157"/>
      <c r="O63" s="17"/>
      <c r="P63" s="17"/>
      <c r="Q63" s="17"/>
      <c r="R63" s="26"/>
      <c r="S63" s="34"/>
      <c r="T63" s="65">
        <f t="shared" si="217"/>
        <v>7</v>
      </c>
      <c r="U63" s="32"/>
      <c r="V63" s="22"/>
      <c r="W63" s="22"/>
      <c r="X63" s="22"/>
      <c r="Y63" s="162"/>
      <c r="Z63" s="22"/>
      <c r="AA63" s="22"/>
      <c r="AB63" s="33"/>
      <c r="AC63" s="274"/>
      <c r="AD63" s="274"/>
      <c r="AE63" s="274"/>
      <c r="AF63" s="274"/>
      <c r="AG63" s="17"/>
      <c r="AH63" s="17"/>
      <c r="AI63" s="17"/>
      <c r="AJ63" s="26"/>
      <c r="AK63" s="34"/>
      <c r="AL63" s="65">
        <f t="shared" si="218"/>
        <v>7</v>
      </c>
      <c r="AM63" s="32"/>
      <c r="AN63" s="22"/>
      <c r="AO63" s="22"/>
      <c r="AP63" s="571"/>
      <c r="AQ63" s="583"/>
      <c r="AR63" s="571"/>
      <c r="AS63" s="571"/>
      <c r="AT63" s="584"/>
      <c r="AU63" s="569"/>
      <c r="AV63" s="569"/>
      <c r="AW63" s="569"/>
      <c r="AX63" s="563"/>
      <c r="AY63" s="569"/>
      <c r="AZ63" s="569"/>
      <c r="BA63" s="569"/>
      <c r="BB63" s="26"/>
      <c r="BC63" s="34"/>
      <c r="BD63" s="440">
        <f t="shared" si="219"/>
        <v>7</v>
      </c>
      <c r="BE63" s="32"/>
      <c r="BF63" s="22"/>
      <c r="BG63" s="22"/>
      <c r="BH63" s="22"/>
      <c r="BI63" s="22"/>
      <c r="BJ63" s="22"/>
      <c r="BK63" s="475"/>
      <c r="BL63" s="476"/>
      <c r="BM63" s="274"/>
      <c r="BN63" s="274"/>
      <c r="BO63" s="8"/>
      <c r="BP63" s="214"/>
      <c r="BQ63" s="157"/>
      <c r="BR63" s="157"/>
      <c r="BS63" s="157"/>
      <c r="BT63" s="158"/>
      <c r="BU63" s="34"/>
      <c r="BV63" s="440">
        <f t="shared" si="220"/>
        <v>7</v>
      </c>
      <c r="BW63" s="32"/>
      <c r="BX63" s="22"/>
      <c r="BY63" s="22"/>
      <c r="BZ63" s="22"/>
      <c r="CA63" s="22"/>
      <c r="CB63" s="22"/>
      <c r="CC63" s="22"/>
      <c r="CD63" s="163"/>
      <c r="CE63" s="274"/>
      <c r="CF63" s="274"/>
      <c r="CG63" s="274"/>
      <c r="CH63" s="274"/>
      <c r="CI63" s="157"/>
      <c r="CJ63" s="157"/>
      <c r="CK63" s="157"/>
      <c r="CL63" s="158"/>
      <c r="CM63" s="34"/>
      <c r="CN63" s="440">
        <f t="shared" si="221"/>
        <v>7</v>
      </c>
      <c r="CO63" s="32"/>
      <c r="CP63" s="496"/>
      <c r="CQ63" s="22"/>
      <c r="CR63" s="22"/>
      <c r="CS63" s="22"/>
      <c r="CT63" s="22"/>
      <c r="CU63" s="22"/>
      <c r="CV63" s="258"/>
      <c r="CW63" s="214" t="s">
        <v>425</v>
      </c>
      <c r="CX63" s="8"/>
      <c r="CY63" s="214"/>
      <c r="CZ63" s="152"/>
      <c r="DA63" s="157"/>
      <c r="DB63" s="157"/>
      <c r="DC63" s="340"/>
      <c r="DD63" s="26"/>
    </row>
    <row r="64" spans="2:109" ht="14.45" x14ac:dyDescent="0.35">
      <c r="B64" s="65">
        <f t="shared" si="216"/>
        <v>8</v>
      </c>
      <c r="C64" s="263"/>
      <c r="D64" s="239"/>
      <c r="E64" s="239"/>
      <c r="F64" s="239"/>
      <c r="G64" s="285"/>
      <c r="H64" s="17"/>
      <c r="I64" s="17"/>
      <c r="J64" s="17"/>
      <c r="K64" s="25"/>
      <c r="L64" s="20"/>
      <c r="M64" s="20"/>
      <c r="N64" s="283"/>
      <c r="O64" s="261"/>
      <c r="P64" s="261"/>
      <c r="Q64" s="261"/>
      <c r="R64" s="262"/>
      <c r="S64" s="34"/>
      <c r="T64" s="65">
        <f t="shared" si="217"/>
        <v>8</v>
      </c>
      <c r="U64" s="263"/>
      <c r="V64" s="239"/>
      <c r="W64" s="239"/>
      <c r="X64" s="239"/>
      <c r="Y64" s="285"/>
      <c r="Z64" s="17"/>
      <c r="AA64" s="17"/>
      <c r="AB64" s="17"/>
      <c r="AC64" s="477"/>
      <c r="AD64" s="479"/>
      <c r="AE64" s="479"/>
      <c r="AF64" s="480"/>
      <c r="AG64" s="261"/>
      <c r="AH64" s="261"/>
      <c r="AI64" s="261"/>
      <c r="AJ64" s="262"/>
      <c r="AK64" s="34"/>
      <c r="AL64" s="65">
        <f t="shared" si="218"/>
        <v>8</v>
      </c>
      <c r="AM64" s="263"/>
      <c r="AN64" s="239"/>
      <c r="AO64" s="239"/>
      <c r="AP64" s="239"/>
      <c r="AQ64" s="285"/>
      <c r="AR64" s="569"/>
      <c r="AS64" s="569"/>
      <c r="AT64" s="569"/>
      <c r="AU64" s="585"/>
      <c r="AV64" s="586"/>
      <c r="AW64" s="586"/>
      <c r="AX64" s="283"/>
      <c r="AY64" s="261"/>
      <c r="AZ64" s="261"/>
      <c r="BA64" s="261"/>
      <c r="BB64" s="262"/>
      <c r="BC64" s="34"/>
      <c r="BD64" s="440">
        <f t="shared" si="219"/>
        <v>8</v>
      </c>
      <c r="BE64" s="277"/>
      <c r="BF64" s="285"/>
      <c r="BG64" s="285"/>
      <c r="BH64" s="285"/>
      <c r="BI64" s="214"/>
      <c r="BJ64" s="8"/>
      <c r="BK64" s="214"/>
      <c r="BL64" s="157"/>
      <c r="BM64" s="159"/>
      <c r="BN64" s="20"/>
      <c r="BO64" s="20"/>
      <c r="BP64" s="261"/>
      <c r="BQ64" s="261"/>
      <c r="BR64" s="261"/>
      <c r="BS64" s="261"/>
      <c r="BT64" s="262"/>
      <c r="BU64" s="34"/>
      <c r="BV64" s="440">
        <f t="shared" si="220"/>
        <v>8</v>
      </c>
      <c r="BW64" s="277"/>
      <c r="BX64" s="285"/>
      <c r="BY64" s="285"/>
      <c r="BZ64" s="285"/>
      <c r="CA64" s="214"/>
      <c r="CB64" s="8"/>
      <c r="CC64" s="214"/>
      <c r="CD64" s="157"/>
      <c r="CE64" s="477"/>
      <c r="CF64" s="479"/>
      <c r="CG64" s="479"/>
      <c r="CH64" s="480"/>
      <c r="CI64" s="261"/>
      <c r="CJ64" s="261"/>
      <c r="CK64" s="261"/>
      <c r="CL64" s="262"/>
      <c r="CM64" s="34"/>
      <c r="CN64" s="440">
        <f t="shared" si="221"/>
        <v>8</v>
      </c>
      <c r="CO64" s="263"/>
      <c r="CP64" s="339"/>
      <c r="CQ64" s="285"/>
      <c r="CR64" s="285"/>
      <c r="CS64" s="152"/>
      <c r="CT64" s="214" t="s">
        <v>424</v>
      </c>
      <c r="CU64" s="8"/>
      <c r="CV64" s="214"/>
      <c r="CW64" s="327" t="s">
        <v>388</v>
      </c>
      <c r="CX64" s="20"/>
      <c r="CY64" s="20"/>
      <c r="CZ64" s="261"/>
      <c r="DA64" s="261"/>
      <c r="DB64" s="261"/>
      <c r="DC64" s="366"/>
      <c r="DD64" s="262"/>
    </row>
    <row r="65" spans="2:108" ht="14.45" x14ac:dyDescent="0.35">
      <c r="B65" s="65">
        <f t="shared" si="216"/>
        <v>9</v>
      </c>
      <c r="C65" s="263"/>
      <c r="D65" s="239"/>
      <c r="E65" s="17"/>
      <c r="F65" s="17"/>
      <c r="G65" s="214"/>
      <c r="H65" s="17"/>
      <c r="I65" s="17"/>
      <c r="J65" s="17"/>
      <c r="K65" s="16"/>
      <c r="L65" s="17"/>
      <c r="M65" s="17"/>
      <c r="N65" s="157"/>
      <c r="O65" s="17"/>
      <c r="P65" s="17"/>
      <c r="Q65" s="239"/>
      <c r="R65" s="264"/>
      <c r="S65" s="34"/>
      <c r="T65" s="65">
        <f t="shared" si="217"/>
        <v>9</v>
      </c>
      <c r="U65" s="263"/>
      <c r="V65" s="239"/>
      <c r="W65" s="17"/>
      <c r="X65" s="17"/>
      <c r="Y65" s="214"/>
      <c r="Z65" s="17"/>
      <c r="AA65" s="17"/>
      <c r="AB65" s="17"/>
      <c r="AC65" s="478"/>
      <c r="AD65" s="274"/>
      <c r="AE65" s="274"/>
      <c r="AF65" s="274"/>
      <c r="AG65" s="17"/>
      <c r="AH65" s="17"/>
      <c r="AI65" s="239"/>
      <c r="AJ65" s="264"/>
      <c r="AK65" s="34"/>
      <c r="AL65" s="65">
        <f t="shared" si="218"/>
        <v>9</v>
      </c>
      <c r="AM65" s="263"/>
      <c r="AN65" s="239"/>
      <c r="AO65" s="17"/>
      <c r="AP65" s="569"/>
      <c r="AQ65" s="563"/>
      <c r="AR65" s="569"/>
      <c r="AS65" s="569"/>
      <c r="AT65" s="569"/>
      <c r="AU65" s="568"/>
      <c r="AV65" s="569"/>
      <c r="AW65" s="569"/>
      <c r="AX65" s="563"/>
      <c r="AY65" s="569"/>
      <c r="AZ65" s="569"/>
      <c r="BA65" s="239"/>
      <c r="BB65" s="264"/>
      <c r="BC65" s="34"/>
      <c r="BD65" s="440">
        <f t="shared" si="219"/>
        <v>9</v>
      </c>
      <c r="BE65" s="277"/>
      <c r="BF65" s="239"/>
      <c r="BG65" s="17"/>
      <c r="BH65" s="17"/>
      <c r="BI65" s="17"/>
      <c r="BJ65" s="17"/>
      <c r="BK65" s="17"/>
      <c r="BL65" s="17"/>
      <c r="BM65" s="327"/>
      <c r="BN65" s="17"/>
      <c r="BO65" s="17"/>
      <c r="BP65" s="17"/>
      <c r="BQ65" s="17"/>
      <c r="BR65" s="17"/>
      <c r="BS65" s="239"/>
      <c r="BT65" s="264"/>
      <c r="BU65" s="34"/>
      <c r="BV65" s="440">
        <f t="shared" si="220"/>
        <v>9</v>
      </c>
      <c r="BW65" s="277"/>
      <c r="BX65" s="239"/>
      <c r="BY65" s="17"/>
      <c r="BZ65" s="17"/>
      <c r="CA65" s="17"/>
      <c r="CB65" s="17"/>
      <c r="CC65" s="17"/>
      <c r="CD65" s="17"/>
      <c r="CE65" s="442"/>
      <c r="CF65" s="274"/>
      <c r="CG65" s="274"/>
      <c r="CH65" s="274"/>
      <c r="CI65" s="17"/>
      <c r="CJ65" s="17"/>
      <c r="CK65" s="239"/>
      <c r="CL65" s="264"/>
      <c r="CM65" s="34"/>
      <c r="CN65" s="440">
        <f t="shared" si="221"/>
        <v>9</v>
      </c>
      <c r="CO65" s="16"/>
      <c r="CP65" s="340"/>
      <c r="CQ65" s="6"/>
      <c r="CR65" s="6"/>
      <c r="CS65" s="17"/>
      <c r="CT65" s="17"/>
      <c r="CU65" s="17"/>
      <c r="CV65" s="17"/>
      <c r="CW65" s="12"/>
      <c r="CX65" s="17"/>
      <c r="CY65" s="17"/>
      <c r="CZ65" s="17"/>
      <c r="DA65" s="17"/>
      <c r="DB65" s="17"/>
      <c r="DC65" s="339"/>
      <c r="DD65" s="264"/>
    </row>
    <row r="66" spans="2:108" ht="14.45" x14ac:dyDescent="0.35">
      <c r="B66" s="65">
        <f t="shared" si="216"/>
        <v>10</v>
      </c>
      <c r="C66" s="263"/>
      <c r="D66" s="239"/>
      <c r="E66" s="239"/>
      <c r="F66" s="239"/>
      <c r="G66" s="269"/>
      <c r="H66" s="239"/>
      <c r="I66" s="239"/>
      <c r="J66" s="239"/>
      <c r="K66" s="263"/>
      <c r="L66" s="239"/>
      <c r="M66" s="239"/>
      <c r="N66" s="285"/>
      <c r="O66" s="239"/>
      <c r="P66" s="239"/>
      <c r="Q66" s="239"/>
      <c r="R66" s="264"/>
      <c r="S66" s="34"/>
      <c r="T66" s="65">
        <f t="shared" si="217"/>
        <v>10</v>
      </c>
      <c r="U66" s="263"/>
      <c r="V66" s="239"/>
      <c r="W66" s="239"/>
      <c r="X66" s="239"/>
      <c r="Y66" s="269"/>
      <c r="Z66" s="239"/>
      <c r="AA66" s="239"/>
      <c r="AB66" s="239"/>
      <c r="AC66" s="263"/>
      <c r="AD66" s="239"/>
      <c r="AE66" s="239"/>
      <c r="AF66" s="285"/>
      <c r="AG66" s="239"/>
      <c r="AH66" s="239"/>
      <c r="AI66" s="239"/>
      <c r="AJ66" s="264"/>
      <c r="AK66" s="34"/>
      <c r="AL66" s="65">
        <f t="shared" si="218"/>
        <v>10</v>
      </c>
      <c r="AM66" s="263"/>
      <c r="AN66" s="239"/>
      <c r="AO66" s="239"/>
      <c r="AP66" s="239"/>
      <c r="AQ66" s="285"/>
      <c r="AR66" s="239"/>
      <c r="AS66" s="239"/>
      <c r="AT66" s="239"/>
      <c r="AU66" s="263"/>
      <c r="AV66" s="239"/>
      <c r="AW66" s="239"/>
      <c r="AX66" s="285"/>
      <c r="AY66" s="239"/>
      <c r="AZ66" s="239"/>
      <c r="BA66" s="239"/>
      <c r="BB66" s="264"/>
      <c r="BC66" s="34"/>
      <c r="BD66" s="440">
        <f t="shared" si="219"/>
        <v>10</v>
      </c>
      <c r="BE66" s="277"/>
      <c r="BF66" s="239"/>
      <c r="BG66" s="239"/>
      <c r="BH66" s="239"/>
      <c r="BI66" s="239"/>
      <c r="BJ66" s="239"/>
      <c r="BK66" s="239"/>
      <c r="BL66" s="239"/>
      <c r="BM66" s="12"/>
      <c r="BN66" s="239"/>
      <c r="BO66" s="239"/>
      <c r="BP66" s="239"/>
      <c r="BQ66" s="239"/>
      <c r="BR66" s="239"/>
      <c r="BS66" s="239"/>
      <c r="BT66" s="264"/>
      <c r="BU66" s="34"/>
      <c r="BV66" s="440">
        <f t="shared" si="220"/>
        <v>10</v>
      </c>
      <c r="BW66" s="277"/>
      <c r="BX66" s="239"/>
      <c r="BY66" s="239"/>
      <c r="BZ66" s="239"/>
      <c r="CA66" s="239"/>
      <c r="CB66" s="239"/>
      <c r="CC66" s="239"/>
      <c r="CD66" s="239"/>
      <c r="CE66" s="12"/>
      <c r="CF66" s="239"/>
      <c r="CG66" s="239"/>
      <c r="CH66" s="239"/>
      <c r="CI66" s="239"/>
      <c r="CJ66" s="239"/>
      <c r="CK66" s="239"/>
      <c r="CL66" s="264"/>
      <c r="CM66" s="34"/>
      <c r="CN66" s="440">
        <f t="shared" si="221"/>
        <v>10</v>
      </c>
      <c r="CO66" s="16"/>
      <c r="CP66" s="339"/>
      <c r="CQ66" s="17"/>
      <c r="CR66" s="17"/>
      <c r="CS66" s="239"/>
      <c r="CT66" s="239"/>
      <c r="CU66" s="239"/>
      <c r="CV66" s="239"/>
      <c r="CW66" s="257"/>
      <c r="CX66" s="239"/>
      <c r="CY66" s="239"/>
      <c r="CZ66" s="239"/>
      <c r="DA66" s="239"/>
      <c r="DB66" s="239"/>
      <c r="DC66" s="339"/>
      <c r="DD66" s="264"/>
    </row>
    <row r="67" spans="2:108" ht="14.45" x14ac:dyDescent="0.35">
      <c r="B67" s="65">
        <f t="shared" si="216"/>
        <v>11</v>
      </c>
      <c r="C67" s="277"/>
      <c r="D67" s="285"/>
      <c r="E67" s="285"/>
      <c r="F67" s="285"/>
      <c r="G67" s="290"/>
      <c r="H67" s="285"/>
      <c r="I67" s="285"/>
      <c r="J67" s="285"/>
      <c r="K67" s="277"/>
      <c r="L67" s="290"/>
      <c r="M67" s="269"/>
      <c r="N67" s="290"/>
      <c r="O67" s="269"/>
      <c r="P67" s="290"/>
      <c r="Q67" s="285"/>
      <c r="R67" s="282"/>
      <c r="S67" s="34"/>
      <c r="T67" s="65">
        <f t="shared" si="217"/>
        <v>11</v>
      </c>
      <c r="U67" s="277"/>
      <c r="V67" s="285"/>
      <c r="W67" s="285"/>
      <c r="X67" s="285"/>
      <c r="Y67" s="290"/>
      <c r="Z67" s="285"/>
      <c r="AA67" s="285"/>
      <c r="AB67" s="285"/>
      <c r="AC67" s="277"/>
      <c r="AD67" s="290"/>
      <c r="AE67" s="269"/>
      <c r="AF67" s="290"/>
      <c r="AG67" s="269"/>
      <c r="AH67" s="290"/>
      <c r="AI67" s="285"/>
      <c r="AJ67" s="282"/>
      <c r="AK67" s="34"/>
      <c r="AL67" s="65">
        <f t="shared" si="218"/>
        <v>11</v>
      </c>
      <c r="AM67" s="277"/>
      <c r="AN67" s="285"/>
      <c r="AO67" s="290">
        <v>5</v>
      </c>
      <c r="AP67" s="269"/>
      <c r="AQ67" s="290">
        <v>6</v>
      </c>
      <c r="AR67" s="285"/>
      <c r="AS67" s="285"/>
      <c r="AT67" s="285"/>
      <c r="AU67" s="277"/>
      <c r="AV67" s="285"/>
      <c r="AW67" s="285"/>
      <c r="AX67" s="290">
        <v>7</v>
      </c>
      <c r="AY67" s="269"/>
      <c r="AZ67" s="290"/>
      <c r="BA67" s="285"/>
      <c r="BB67" s="282"/>
      <c r="BC67" s="34"/>
      <c r="BD67" s="440">
        <f t="shared" si="219"/>
        <v>11</v>
      </c>
      <c r="BE67" s="277"/>
      <c r="BF67" s="239"/>
      <c r="BG67" s="239"/>
      <c r="BH67" s="239"/>
      <c r="BI67" s="239"/>
      <c r="BJ67" s="239"/>
      <c r="BK67" s="239"/>
      <c r="BL67" s="239"/>
      <c r="BM67" s="257"/>
      <c r="BN67" s="239"/>
      <c r="BO67" s="239"/>
      <c r="BP67" s="239"/>
      <c r="BQ67" s="239"/>
      <c r="BR67" s="239"/>
      <c r="BS67" s="239"/>
      <c r="BT67" s="264"/>
      <c r="BU67" s="34"/>
      <c r="BV67" s="440">
        <f t="shared" si="220"/>
        <v>11</v>
      </c>
      <c r="BW67" s="277"/>
      <c r="BX67" s="239"/>
      <c r="BY67" s="239"/>
      <c r="BZ67" s="239"/>
      <c r="CA67" s="239"/>
      <c r="CB67" s="239"/>
      <c r="CC67" s="239"/>
      <c r="CD67" s="239"/>
      <c r="CE67" s="257"/>
      <c r="CF67" s="239"/>
      <c r="CG67" s="239"/>
      <c r="CH67" s="239"/>
      <c r="CI67" s="239"/>
      <c r="CJ67" s="239"/>
      <c r="CK67" s="239"/>
      <c r="CL67" s="264"/>
      <c r="CM67" s="34"/>
      <c r="CN67" s="440">
        <f t="shared" si="221"/>
        <v>11</v>
      </c>
      <c r="CO67" s="263"/>
      <c r="CP67" s="339"/>
      <c r="CQ67" s="239"/>
      <c r="CR67" s="239"/>
      <c r="CS67" s="239"/>
      <c r="CT67" s="239"/>
      <c r="CU67" s="239"/>
      <c r="CV67" s="239"/>
      <c r="CW67" s="152"/>
      <c r="CX67" s="239"/>
      <c r="CY67" s="239"/>
      <c r="CZ67" s="239"/>
      <c r="DA67" s="239"/>
      <c r="DB67" s="239"/>
      <c r="DC67" s="339"/>
      <c r="DD67" s="264"/>
    </row>
    <row r="68" spans="2:108" ht="14.45" x14ac:dyDescent="0.35">
      <c r="B68" s="65">
        <f t="shared" si="216"/>
        <v>12</v>
      </c>
      <c r="C68" s="263"/>
      <c r="D68" s="239"/>
      <c r="E68" s="239"/>
      <c r="F68" s="239"/>
      <c r="G68" s="269"/>
      <c r="H68" s="239"/>
      <c r="I68" s="239"/>
      <c r="J68" s="239"/>
      <c r="K68" s="263"/>
      <c r="L68" s="239"/>
      <c r="M68" s="239"/>
      <c r="N68" s="285"/>
      <c r="O68" s="239"/>
      <c r="P68" s="239"/>
      <c r="Q68" s="239"/>
      <c r="R68" s="264"/>
      <c r="S68" s="34"/>
      <c r="T68" s="65">
        <f t="shared" si="217"/>
        <v>12</v>
      </c>
      <c r="U68" s="263"/>
      <c r="V68" s="239"/>
      <c r="W68" s="239"/>
      <c r="X68" s="239"/>
      <c r="Y68" s="269"/>
      <c r="Z68" s="239"/>
      <c r="AA68" s="239"/>
      <c r="AB68" s="239"/>
      <c r="AC68" s="263"/>
      <c r="AD68" s="239"/>
      <c r="AE68" s="239"/>
      <c r="AF68" s="285"/>
      <c r="AG68" s="239"/>
      <c r="AH68" s="239"/>
      <c r="AI68" s="239"/>
      <c r="AJ68" s="264"/>
      <c r="AK68" s="34"/>
      <c r="AL68" s="65">
        <f t="shared" si="218"/>
        <v>12</v>
      </c>
      <c r="AM68" s="263"/>
      <c r="AN68" s="239"/>
      <c r="AO68" s="239"/>
      <c r="AP68" s="239"/>
      <c r="AQ68" s="269"/>
      <c r="AR68" s="239"/>
      <c r="AS68" s="239"/>
      <c r="AT68" s="239"/>
      <c r="AU68" s="263"/>
      <c r="AV68" s="239"/>
      <c r="AW68" s="239"/>
      <c r="AX68" s="269"/>
      <c r="AY68" s="239"/>
      <c r="AZ68" s="239"/>
      <c r="BA68" s="239"/>
      <c r="BB68" s="264"/>
      <c r="BC68" s="34"/>
      <c r="BD68" s="440">
        <f t="shared" si="219"/>
        <v>12</v>
      </c>
      <c r="BE68" s="263"/>
      <c r="BF68" s="239"/>
      <c r="BG68" s="239"/>
      <c r="BH68" s="239"/>
      <c r="BI68" s="239"/>
      <c r="BJ68" s="239"/>
      <c r="BK68" s="239"/>
      <c r="BL68" s="239"/>
      <c r="BM68" s="277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220"/>
        <v>12</v>
      </c>
      <c r="BW68" s="263"/>
      <c r="BX68" s="239"/>
      <c r="BY68" s="239"/>
      <c r="BZ68" s="239"/>
      <c r="CA68" s="239"/>
      <c r="CB68" s="239"/>
      <c r="CC68" s="239"/>
      <c r="CD68" s="239"/>
      <c r="CE68" s="277"/>
      <c r="CF68" s="239"/>
      <c r="CG68" s="239"/>
      <c r="CH68" s="239"/>
      <c r="CI68" s="239"/>
      <c r="CJ68" s="239"/>
      <c r="CK68" s="239"/>
      <c r="CL68" s="264"/>
      <c r="CM68" s="34"/>
      <c r="CN68" s="440">
        <f t="shared" si="221"/>
        <v>12</v>
      </c>
      <c r="CO68" s="263"/>
      <c r="CP68" s="339"/>
      <c r="CQ68" s="239"/>
      <c r="CR68" s="239"/>
      <c r="CS68" s="239"/>
      <c r="CT68" s="239"/>
      <c r="CU68" s="239"/>
      <c r="CV68" s="239"/>
      <c r="CW68" s="277"/>
      <c r="CX68" s="17"/>
      <c r="CY68" s="239"/>
      <c r="CZ68" s="239"/>
      <c r="DA68" s="239"/>
      <c r="DB68" s="239"/>
      <c r="DC68" s="339"/>
      <c r="DD68" s="264"/>
    </row>
    <row r="69" spans="2:108" ht="14.45" x14ac:dyDescent="0.35">
      <c r="B69" s="65">
        <f t="shared" si="216"/>
        <v>13</v>
      </c>
      <c r="C69" s="263"/>
      <c r="D69" s="239"/>
      <c r="E69" s="239"/>
      <c r="F69" s="239"/>
      <c r="G69" s="290"/>
      <c r="H69" s="239"/>
      <c r="I69" s="239"/>
      <c r="J69" s="239"/>
      <c r="K69" s="263"/>
      <c r="L69" s="239"/>
      <c r="M69" s="239"/>
      <c r="N69" s="285"/>
      <c r="O69" s="239"/>
      <c r="P69" s="239"/>
      <c r="Q69" s="239"/>
      <c r="R69" s="264"/>
      <c r="S69" s="34"/>
      <c r="T69" s="65">
        <f t="shared" si="217"/>
        <v>13</v>
      </c>
      <c r="U69" s="263"/>
      <c r="V69" s="239"/>
      <c r="W69" s="239"/>
      <c r="X69" s="239"/>
      <c r="Y69" s="290"/>
      <c r="Z69" s="239"/>
      <c r="AA69" s="239"/>
      <c r="AB69" s="239"/>
      <c r="AC69" s="263"/>
      <c r="AD69" s="239"/>
      <c r="AE69" s="239"/>
      <c r="AF69" s="285"/>
      <c r="AG69" s="239"/>
      <c r="AH69" s="239"/>
      <c r="AI69" s="239"/>
      <c r="AJ69" s="264"/>
      <c r="AK69" s="34"/>
      <c r="AL69" s="65">
        <f t="shared" si="218"/>
        <v>13</v>
      </c>
      <c r="AM69" s="263"/>
      <c r="AN69" s="239"/>
      <c r="AO69" s="239"/>
      <c r="AP69" s="239"/>
      <c r="AQ69" s="290"/>
      <c r="AR69" s="239"/>
      <c r="AS69" s="239"/>
      <c r="AT69" s="239"/>
      <c r="AU69" s="263"/>
      <c r="AV69" s="239"/>
      <c r="AW69" s="239"/>
      <c r="AX69" s="290"/>
      <c r="AY69" s="239"/>
      <c r="AZ69" s="239"/>
      <c r="BA69" s="239"/>
      <c r="BB69" s="264"/>
      <c r="BC69" s="34"/>
      <c r="BD69" s="440">
        <f t="shared" si="219"/>
        <v>13</v>
      </c>
      <c r="BE69" s="263"/>
      <c r="BF69" s="239"/>
      <c r="BG69" s="239"/>
      <c r="BH69" s="239"/>
      <c r="BI69" s="239"/>
      <c r="BJ69" s="239"/>
      <c r="BK69" s="239"/>
      <c r="BL69" s="239"/>
      <c r="BM69" s="277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220"/>
        <v>13</v>
      </c>
      <c r="BW69" s="263"/>
      <c r="BX69" s="239"/>
      <c r="BY69" s="239"/>
      <c r="BZ69" s="239"/>
      <c r="CA69" s="239"/>
      <c r="CB69" s="239"/>
      <c r="CC69" s="239"/>
      <c r="CD69" s="239"/>
      <c r="CE69" s="277"/>
      <c r="CF69" s="239"/>
      <c r="CG69" s="239"/>
      <c r="CH69" s="239"/>
      <c r="CI69" s="239"/>
      <c r="CJ69" s="239"/>
      <c r="CK69" s="239"/>
      <c r="CL69" s="264"/>
      <c r="CM69" s="34"/>
      <c r="CN69" s="440">
        <f t="shared" si="221"/>
        <v>13</v>
      </c>
      <c r="CO69" s="263"/>
      <c r="CP69" s="339"/>
      <c r="CQ69" s="239"/>
      <c r="CR69" s="239"/>
      <c r="CS69" s="239"/>
      <c r="CT69" s="239"/>
      <c r="CU69" s="239"/>
      <c r="CV69" s="239"/>
      <c r="CW69" s="277"/>
      <c r="CX69" s="17"/>
      <c r="CY69" s="239"/>
      <c r="CZ69" s="239"/>
      <c r="DA69" s="239"/>
      <c r="DB69" s="239"/>
      <c r="DC69" s="339"/>
      <c r="DD69" s="264"/>
    </row>
    <row r="70" spans="2:108" ht="14.45" x14ac:dyDescent="0.35">
      <c r="B70" s="65">
        <f t="shared" si="216"/>
        <v>14</v>
      </c>
      <c r="C70" s="16"/>
      <c r="D70" s="17"/>
      <c r="E70" s="239"/>
      <c r="F70" s="239"/>
      <c r="G70" s="285"/>
      <c r="H70" s="17"/>
      <c r="I70" s="17"/>
      <c r="J70" s="17"/>
      <c r="K70" s="16"/>
      <c r="L70" s="17"/>
      <c r="M70" s="17"/>
      <c r="N70" s="285"/>
      <c r="O70" s="239"/>
      <c r="P70" s="239"/>
      <c r="Q70" s="17"/>
      <c r="R70" s="26"/>
      <c r="S70" s="34"/>
      <c r="T70" s="65">
        <f t="shared" si="217"/>
        <v>14</v>
      </c>
      <c r="U70" s="16"/>
      <c r="V70" s="17"/>
      <c r="W70" s="239"/>
      <c r="X70" s="239"/>
      <c r="Y70" s="285"/>
      <c r="Z70" s="17"/>
      <c r="AA70" s="17"/>
      <c r="AB70" s="17"/>
      <c r="AC70" s="16"/>
      <c r="AD70" s="17"/>
      <c r="AE70" s="17"/>
      <c r="AF70" s="285"/>
      <c r="AG70" s="239"/>
      <c r="AH70" s="239"/>
      <c r="AI70" s="17"/>
      <c r="AJ70" s="26"/>
      <c r="AK70" s="34"/>
      <c r="AL70" s="65">
        <f t="shared" si="218"/>
        <v>14</v>
      </c>
      <c r="AM70" s="16"/>
      <c r="AN70" s="17"/>
      <c r="AO70" s="239"/>
      <c r="AP70" s="239"/>
      <c r="AQ70" s="285"/>
      <c r="AR70" s="569"/>
      <c r="AS70" s="569"/>
      <c r="AT70" s="569"/>
      <c r="AU70" s="568"/>
      <c r="AV70" s="569"/>
      <c r="AW70" s="569"/>
      <c r="AX70" s="285"/>
      <c r="AY70" s="239"/>
      <c r="AZ70" s="239"/>
      <c r="BA70" s="569"/>
      <c r="BB70" s="26"/>
      <c r="BC70" s="34"/>
      <c r="BD70" s="440">
        <f t="shared" si="219"/>
        <v>14</v>
      </c>
      <c r="BE70" s="16"/>
      <c r="BF70" s="17"/>
      <c r="BG70" s="239"/>
      <c r="BH70" s="239"/>
      <c r="BI70" s="239"/>
      <c r="BJ70" s="17"/>
      <c r="BK70" s="17"/>
      <c r="BL70" s="17"/>
      <c r="BM70" s="156"/>
      <c r="BN70" s="17"/>
      <c r="BO70" s="17"/>
      <c r="BP70" s="239"/>
      <c r="BQ70" s="239"/>
      <c r="BR70" s="239"/>
      <c r="BS70" s="17"/>
      <c r="BT70" s="26"/>
      <c r="BU70" s="34"/>
      <c r="BV70" s="440">
        <f t="shared" si="220"/>
        <v>14</v>
      </c>
      <c r="BW70" s="16"/>
      <c r="BX70" s="17"/>
      <c r="BY70" s="239"/>
      <c r="BZ70" s="239"/>
      <c r="CA70" s="239"/>
      <c r="CB70" s="17"/>
      <c r="CC70" s="17"/>
      <c r="CD70" s="17"/>
      <c r="CE70" s="156"/>
      <c r="CF70" s="17"/>
      <c r="CG70" s="17"/>
      <c r="CH70" s="239"/>
      <c r="CI70" s="239"/>
      <c r="CJ70" s="239"/>
      <c r="CK70" s="17"/>
      <c r="CL70" s="26"/>
      <c r="CM70" s="34"/>
      <c r="CN70" s="440">
        <f t="shared" si="221"/>
        <v>14</v>
      </c>
      <c r="CO70" s="16"/>
      <c r="CP70" s="340"/>
      <c r="CQ70" s="339"/>
      <c r="CR70" s="339"/>
      <c r="CS70" s="339"/>
      <c r="CT70" s="340"/>
      <c r="CU70" s="340"/>
      <c r="CV70" s="340"/>
      <c r="CW70" s="498"/>
      <c r="CX70" s="340"/>
      <c r="CY70" s="340"/>
      <c r="CZ70" s="340"/>
      <c r="DA70" s="339"/>
      <c r="DB70" s="339"/>
      <c r="DC70" s="340"/>
      <c r="DD70" s="26"/>
    </row>
    <row r="71" spans="2:108" ht="14.45" x14ac:dyDescent="0.35">
      <c r="B71" s="65">
        <f t="shared" si="216"/>
        <v>15</v>
      </c>
      <c r="C71" s="32"/>
      <c r="D71" s="22"/>
      <c r="E71" s="22"/>
      <c r="F71" s="22"/>
      <c r="G71" s="162"/>
      <c r="H71" s="22"/>
      <c r="I71" s="22"/>
      <c r="J71" s="22"/>
      <c r="K71" s="32"/>
      <c r="L71" s="22"/>
      <c r="M71" s="22"/>
      <c r="N71" s="162"/>
      <c r="O71" s="22"/>
      <c r="P71" s="22"/>
      <c r="Q71" s="22"/>
      <c r="R71" s="33"/>
      <c r="S71" s="34"/>
      <c r="T71" s="65">
        <f t="shared" si="217"/>
        <v>15</v>
      </c>
      <c r="U71" s="32"/>
      <c r="V71" s="22"/>
      <c r="W71" s="22"/>
      <c r="X71" s="22"/>
      <c r="Y71" s="162"/>
      <c r="Z71" s="22"/>
      <c r="AA71" s="22"/>
      <c r="AB71" s="22"/>
      <c r="AC71" s="32"/>
      <c r="AD71" s="22"/>
      <c r="AE71" s="22"/>
      <c r="AF71" s="162"/>
      <c r="AG71" s="22"/>
      <c r="AH71" s="22"/>
      <c r="AI71" s="22"/>
      <c r="AJ71" s="33"/>
      <c r="AK71" s="34"/>
      <c r="AL71" s="65">
        <f t="shared" si="218"/>
        <v>15</v>
      </c>
      <c r="AM71" s="32"/>
      <c r="AN71" s="22"/>
      <c r="AO71" s="22"/>
      <c r="AP71" s="571"/>
      <c r="AQ71" s="583"/>
      <c r="AR71" s="571"/>
      <c r="AS71" s="571"/>
      <c r="AT71" s="571"/>
      <c r="AU71" s="570"/>
      <c r="AV71" s="571"/>
      <c r="AW71" s="571"/>
      <c r="AX71" s="583"/>
      <c r="AY71" s="571"/>
      <c r="AZ71" s="571"/>
      <c r="BA71" s="571"/>
      <c r="BB71" s="33"/>
      <c r="BC71" s="34"/>
      <c r="BD71" s="440">
        <f t="shared" si="219"/>
        <v>15</v>
      </c>
      <c r="BE71" s="32"/>
      <c r="BF71" s="22"/>
      <c r="BG71" s="22"/>
      <c r="BH71" s="22"/>
      <c r="BI71" s="22"/>
      <c r="BJ71" s="22"/>
      <c r="BK71" s="22"/>
      <c r="BL71" s="22"/>
      <c r="BM71" s="441"/>
      <c r="BN71" s="162"/>
      <c r="BO71" s="162"/>
      <c r="BP71" s="162"/>
      <c r="BQ71" s="22"/>
      <c r="BR71" s="22"/>
      <c r="BS71" s="22"/>
      <c r="BT71" s="33"/>
      <c r="BU71" s="34"/>
      <c r="BV71" s="440">
        <f t="shared" si="220"/>
        <v>15</v>
      </c>
      <c r="BW71" s="32"/>
      <c r="BX71" s="22"/>
      <c r="BY71" s="22"/>
      <c r="BZ71" s="22"/>
      <c r="CA71" s="22"/>
      <c r="CB71" s="22"/>
      <c r="CC71" s="22"/>
      <c r="CD71" s="22"/>
      <c r="CE71" s="441"/>
      <c r="CF71" s="162"/>
      <c r="CG71" s="162"/>
      <c r="CH71" s="162"/>
      <c r="CI71" s="22"/>
      <c r="CJ71" s="22"/>
      <c r="CK71" s="22"/>
      <c r="CL71" s="33"/>
      <c r="CM71" s="34"/>
      <c r="CN71" s="440">
        <f t="shared" si="221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</row>
    <row r="72" spans="2:108" ht="14.45" x14ac:dyDescent="0.35"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</row>
    <row r="73" spans="2:108" ht="14.45" x14ac:dyDescent="0.35">
      <c r="B73" s="237"/>
      <c r="C73" s="65">
        <v>0</v>
      </c>
      <c r="D73" s="65">
        <f t="shared" ref="D73:R73" si="222">C73+1</f>
        <v>1</v>
      </c>
      <c r="E73" s="65">
        <f t="shared" si="222"/>
        <v>2</v>
      </c>
      <c r="F73" s="65">
        <f t="shared" si="222"/>
        <v>3</v>
      </c>
      <c r="G73" s="65">
        <f t="shared" si="222"/>
        <v>4</v>
      </c>
      <c r="H73" s="65">
        <f t="shared" si="222"/>
        <v>5</v>
      </c>
      <c r="I73" s="65">
        <f t="shared" si="222"/>
        <v>6</v>
      </c>
      <c r="J73" s="65">
        <f t="shared" si="222"/>
        <v>7</v>
      </c>
      <c r="K73" s="65">
        <f t="shared" si="222"/>
        <v>8</v>
      </c>
      <c r="L73" s="65">
        <f t="shared" si="222"/>
        <v>9</v>
      </c>
      <c r="M73" s="65">
        <f t="shared" si="222"/>
        <v>10</v>
      </c>
      <c r="N73" s="65">
        <f t="shared" si="222"/>
        <v>11</v>
      </c>
      <c r="O73" s="65">
        <f t="shared" si="222"/>
        <v>12</v>
      </c>
      <c r="P73" s="65">
        <f t="shared" si="222"/>
        <v>13</v>
      </c>
      <c r="Q73" s="65">
        <f t="shared" si="222"/>
        <v>14</v>
      </c>
      <c r="R73" s="65">
        <f t="shared" si="222"/>
        <v>15</v>
      </c>
      <c r="T73" s="237"/>
      <c r="U73" s="65">
        <v>0</v>
      </c>
      <c r="V73" s="65">
        <f t="shared" ref="V73:AJ73" si="223">U73+1</f>
        <v>1</v>
      </c>
      <c r="W73" s="65">
        <f t="shared" si="223"/>
        <v>2</v>
      </c>
      <c r="X73" s="65">
        <f t="shared" si="223"/>
        <v>3</v>
      </c>
      <c r="Y73" s="65">
        <f t="shared" si="223"/>
        <v>4</v>
      </c>
      <c r="Z73" s="65">
        <f t="shared" si="223"/>
        <v>5</v>
      </c>
      <c r="AA73" s="65">
        <f t="shared" si="223"/>
        <v>6</v>
      </c>
      <c r="AB73" s="65">
        <f t="shared" si="223"/>
        <v>7</v>
      </c>
      <c r="AC73" s="65">
        <f t="shared" si="223"/>
        <v>8</v>
      </c>
      <c r="AD73" s="65">
        <f t="shared" si="223"/>
        <v>9</v>
      </c>
      <c r="AE73" s="65">
        <f t="shared" si="223"/>
        <v>10</v>
      </c>
      <c r="AF73" s="65">
        <f t="shared" si="223"/>
        <v>11</v>
      </c>
      <c r="AG73" s="65">
        <f t="shared" si="223"/>
        <v>12</v>
      </c>
      <c r="AH73" s="65">
        <f t="shared" si="223"/>
        <v>13</v>
      </c>
      <c r="AI73" s="65">
        <f t="shared" si="223"/>
        <v>14</v>
      </c>
      <c r="AJ73" s="65">
        <f t="shared" si="223"/>
        <v>15</v>
      </c>
      <c r="AL73" s="237"/>
      <c r="AM73" s="65">
        <v>0</v>
      </c>
      <c r="AN73" s="65">
        <f t="shared" ref="AN73:BB73" si="224">AM73+1</f>
        <v>1</v>
      </c>
      <c r="AO73" s="65">
        <f t="shared" si="224"/>
        <v>2</v>
      </c>
      <c r="AP73" s="65">
        <f t="shared" si="224"/>
        <v>3</v>
      </c>
      <c r="AQ73" s="65">
        <f t="shared" si="224"/>
        <v>4</v>
      </c>
      <c r="AR73" s="65">
        <f t="shared" si="224"/>
        <v>5</v>
      </c>
      <c r="AS73" s="65">
        <f t="shared" si="224"/>
        <v>6</v>
      </c>
      <c r="AT73" s="65">
        <f t="shared" si="224"/>
        <v>7</v>
      </c>
      <c r="AU73" s="65">
        <f t="shared" si="224"/>
        <v>8</v>
      </c>
      <c r="AV73" s="65">
        <f t="shared" si="224"/>
        <v>9</v>
      </c>
      <c r="AW73" s="65">
        <f t="shared" si="224"/>
        <v>10</v>
      </c>
      <c r="AX73" s="65">
        <f t="shared" si="224"/>
        <v>11</v>
      </c>
      <c r="AY73" s="65">
        <f t="shared" si="224"/>
        <v>12</v>
      </c>
      <c r="AZ73" s="65">
        <f t="shared" si="224"/>
        <v>13</v>
      </c>
      <c r="BA73" s="65">
        <f t="shared" si="224"/>
        <v>14</v>
      </c>
      <c r="BB73" s="65">
        <f t="shared" si="224"/>
        <v>15</v>
      </c>
      <c r="BD73" s="481"/>
      <c r="BE73" s="440">
        <v>0</v>
      </c>
      <c r="BF73" s="440">
        <f t="shared" ref="BF73" si="225">BE73+1</f>
        <v>1</v>
      </c>
      <c r="BG73" s="440">
        <f t="shared" ref="BG73" si="226">BF73+1</f>
        <v>2</v>
      </c>
      <c r="BH73" s="440">
        <f t="shared" ref="BH73" si="227">BG73+1</f>
        <v>3</v>
      </c>
      <c r="BI73" s="440">
        <f t="shared" ref="BI73" si="228">BH73+1</f>
        <v>4</v>
      </c>
      <c r="BJ73" s="440">
        <f t="shared" ref="BJ73" si="229">BI73+1</f>
        <v>5</v>
      </c>
      <c r="BK73" s="440">
        <f t="shared" ref="BK73" si="230">BJ73+1</f>
        <v>6</v>
      </c>
      <c r="BL73" s="440">
        <f t="shared" ref="BL73" si="231">BK73+1</f>
        <v>7</v>
      </c>
      <c r="BM73" s="440">
        <f t="shared" ref="BM73" si="232">BL73+1</f>
        <v>8</v>
      </c>
      <c r="BN73" s="440">
        <f t="shared" ref="BN73" si="233">BM73+1</f>
        <v>9</v>
      </c>
      <c r="BO73" s="440">
        <f t="shared" ref="BO73" si="234">BN73+1</f>
        <v>10</v>
      </c>
      <c r="BP73" s="440">
        <f t="shared" ref="BP73" si="235">BO73+1</f>
        <v>11</v>
      </c>
      <c r="BQ73" s="440">
        <f t="shared" ref="BQ73" si="236">BP73+1</f>
        <v>12</v>
      </c>
      <c r="BR73" s="440">
        <f t="shared" ref="BR73" si="237">BQ73+1</f>
        <v>13</v>
      </c>
      <c r="BS73" s="440">
        <f t="shared" ref="BS73" si="238">BR73+1</f>
        <v>14</v>
      </c>
      <c r="BT73" s="440">
        <f t="shared" ref="BT73" si="239">BS73+1</f>
        <v>15</v>
      </c>
      <c r="BU73" s="34"/>
      <c r="BV73" s="481"/>
      <c r="BW73" s="440">
        <v>0</v>
      </c>
      <c r="BX73" s="440">
        <f t="shared" ref="BX73" si="240">BW73+1</f>
        <v>1</v>
      </c>
      <c r="BY73" s="440">
        <f t="shared" ref="BY73" si="241">BX73+1</f>
        <v>2</v>
      </c>
      <c r="BZ73" s="440">
        <f t="shared" ref="BZ73" si="242">BY73+1</f>
        <v>3</v>
      </c>
      <c r="CA73" s="440">
        <f t="shared" ref="CA73" si="243">BZ73+1</f>
        <v>4</v>
      </c>
      <c r="CB73" s="440">
        <f t="shared" ref="CB73" si="244">CA73+1</f>
        <v>5</v>
      </c>
      <c r="CC73" s="440">
        <f t="shared" ref="CC73" si="245">CB73+1</f>
        <v>6</v>
      </c>
      <c r="CD73" s="440">
        <f t="shared" ref="CD73" si="246">CC73+1</f>
        <v>7</v>
      </c>
      <c r="CE73" s="440">
        <f t="shared" ref="CE73" si="247">CD73+1</f>
        <v>8</v>
      </c>
      <c r="CF73" s="440">
        <f t="shared" ref="CF73" si="248">CE73+1</f>
        <v>9</v>
      </c>
      <c r="CG73" s="440">
        <f t="shared" ref="CG73" si="249">CF73+1</f>
        <v>10</v>
      </c>
      <c r="CH73" s="440">
        <f t="shared" ref="CH73" si="250">CG73+1</f>
        <v>11</v>
      </c>
      <c r="CI73" s="440">
        <f t="shared" ref="CI73" si="251">CH73+1</f>
        <v>12</v>
      </c>
      <c r="CJ73" s="440">
        <f t="shared" ref="CJ73" si="252">CI73+1</f>
        <v>13</v>
      </c>
      <c r="CK73" s="440">
        <f t="shared" ref="CK73" si="253">CJ73+1</f>
        <v>14</v>
      </c>
      <c r="CL73" s="440">
        <f t="shared" ref="CL73" si="254">CK73+1</f>
        <v>15</v>
      </c>
    </row>
    <row r="74" spans="2:108" ht="14.45" x14ac:dyDescent="0.35">
      <c r="B74" s="65">
        <v>0</v>
      </c>
      <c r="C74" s="260"/>
      <c r="D74" s="261"/>
      <c r="E74" s="261"/>
      <c r="F74" s="261"/>
      <c r="G74" s="283"/>
      <c r="H74" s="261"/>
      <c r="I74" s="261"/>
      <c r="J74" s="262"/>
      <c r="K74" s="261"/>
      <c r="L74" s="261"/>
      <c r="M74" s="261"/>
      <c r="N74" s="283"/>
      <c r="O74" s="261"/>
      <c r="P74" s="261"/>
      <c r="Q74" s="261"/>
      <c r="R74" s="262"/>
      <c r="S74" s="34"/>
      <c r="T74" s="65">
        <v>0</v>
      </c>
      <c r="U74" s="260"/>
      <c r="V74" s="261"/>
      <c r="W74" s="261"/>
      <c r="X74" s="261"/>
      <c r="Y74" s="283"/>
      <c r="Z74" s="261"/>
      <c r="AA74" s="261"/>
      <c r="AB74" s="262"/>
      <c r="AC74" s="261"/>
      <c r="AD74" s="261"/>
      <c r="AE74" s="261"/>
      <c r="AF74" s="283"/>
      <c r="AG74" s="261"/>
      <c r="AH74" s="261"/>
      <c r="AI74" s="261"/>
      <c r="AJ74" s="262"/>
      <c r="AK74" s="34"/>
      <c r="AL74" s="65">
        <v>0</v>
      </c>
      <c r="AM74" s="260"/>
      <c r="AN74" s="261"/>
      <c r="AO74" s="261"/>
      <c r="AP74" s="261"/>
      <c r="AQ74" s="283"/>
      <c r="AR74" s="261"/>
      <c r="AS74" s="261"/>
      <c r="AT74" s="262"/>
      <c r="AU74" s="261"/>
      <c r="AV74" s="261"/>
      <c r="AW74" s="261"/>
      <c r="AX74" s="283"/>
      <c r="AY74" s="261"/>
      <c r="AZ74" s="261"/>
      <c r="BA74" s="261"/>
      <c r="BB74" s="262"/>
      <c r="BC74" s="34"/>
      <c r="BD74" s="440">
        <v>0</v>
      </c>
      <c r="BE74" s="260"/>
      <c r="BF74" s="261"/>
      <c r="BG74" s="261"/>
      <c r="BH74" s="261"/>
      <c r="BI74" s="283"/>
      <c r="BJ74" s="283"/>
      <c r="BK74" s="283"/>
      <c r="BL74" s="281"/>
      <c r="BM74" s="261"/>
      <c r="BN74" s="261"/>
      <c r="BO74" s="261"/>
      <c r="BP74" s="261"/>
      <c r="BQ74" s="261"/>
      <c r="BR74" s="261"/>
      <c r="BS74" s="261"/>
      <c r="BT74" s="262"/>
      <c r="BU74" s="34"/>
      <c r="BV74" s="440">
        <v>0</v>
      </c>
      <c r="BW74" s="260"/>
      <c r="BX74" s="261"/>
      <c r="BY74" s="261"/>
      <c r="BZ74" s="261"/>
      <c r="CA74" s="283"/>
      <c r="CB74" s="283"/>
      <c r="CC74" s="283"/>
      <c r="CD74" s="281"/>
      <c r="CE74" s="261"/>
      <c r="CF74" s="261"/>
      <c r="CG74" s="261"/>
      <c r="CH74" s="261"/>
      <c r="CI74" s="261"/>
      <c r="CJ74" s="261"/>
      <c r="CK74" s="261"/>
      <c r="CL74" s="262"/>
      <c r="CM74" s="34"/>
    </row>
    <row r="75" spans="2:108" ht="14.45" x14ac:dyDescent="0.35">
      <c r="B75" s="65">
        <f>B74+1</f>
        <v>1</v>
      </c>
      <c r="C75" s="263"/>
      <c r="D75" s="239"/>
      <c r="E75" s="239"/>
      <c r="F75" s="239"/>
      <c r="G75" s="285"/>
      <c r="H75" s="239"/>
      <c r="I75" s="239"/>
      <c r="J75" s="264"/>
      <c r="K75" s="239"/>
      <c r="L75" s="239"/>
      <c r="M75" s="239"/>
      <c r="N75" s="285"/>
      <c r="O75" s="239"/>
      <c r="P75" s="239"/>
      <c r="Q75" s="239"/>
      <c r="R75" s="264"/>
      <c r="S75" s="34"/>
      <c r="T75" s="65">
        <f>T74+1</f>
        <v>1</v>
      </c>
      <c r="U75" s="263"/>
      <c r="V75" s="239"/>
      <c r="W75" s="239"/>
      <c r="X75" s="239"/>
      <c r="Y75" s="285"/>
      <c r="Z75" s="239"/>
      <c r="AA75" s="239"/>
      <c r="AB75" s="264"/>
      <c r="AC75" s="239"/>
      <c r="AD75" s="239"/>
      <c r="AE75" s="239"/>
      <c r="AF75" s="285"/>
      <c r="AG75" s="239"/>
      <c r="AH75" s="239"/>
      <c r="AI75" s="239"/>
      <c r="AJ75" s="264"/>
      <c r="AK75" s="34"/>
      <c r="AL75" s="65">
        <f t="shared" ref="AL75:AL89" si="255">AL74+1</f>
        <v>1</v>
      </c>
      <c r="AM75" s="263"/>
      <c r="AN75" s="239"/>
      <c r="AO75" s="239"/>
      <c r="AP75" s="239"/>
      <c r="AQ75" s="285"/>
      <c r="AR75" s="239"/>
      <c r="AS75" s="239"/>
      <c r="AT75" s="264"/>
      <c r="AU75" s="239"/>
      <c r="AV75" s="239"/>
      <c r="AW75" s="239"/>
      <c r="AX75" s="285"/>
      <c r="AY75" s="239"/>
      <c r="AZ75" s="239"/>
      <c r="BA75" s="239"/>
      <c r="BB75" s="264"/>
      <c r="BC75" s="34"/>
      <c r="BD75" s="440">
        <f>BD74+1</f>
        <v>1</v>
      </c>
      <c r="BE75" s="263"/>
      <c r="BF75" s="239"/>
      <c r="BG75" s="239"/>
      <c r="BH75" s="239"/>
      <c r="BI75" s="239"/>
      <c r="BJ75" s="239"/>
      <c r="BK75" s="239"/>
      <c r="BL75" s="282"/>
      <c r="BM75" s="239"/>
      <c r="BN75" s="239"/>
      <c r="BO75" s="239"/>
      <c r="BP75" s="239"/>
      <c r="BQ75" s="239"/>
      <c r="BR75" s="239"/>
      <c r="BS75" s="239"/>
      <c r="BT75" s="264"/>
      <c r="BU75" s="34"/>
      <c r="BV75" s="440">
        <f>BV74+1</f>
        <v>1</v>
      </c>
      <c r="BW75" s="263"/>
      <c r="BX75" s="239"/>
      <c r="BY75" s="239"/>
      <c r="BZ75" s="239"/>
      <c r="CA75" s="239"/>
      <c r="CB75" s="239"/>
      <c r="CC75" s="239"/>
      <c r="CD75" s="282"/>
      <c r="CE75" s="239"/>
      <c r="CF75" s="239"/>
      <c r="CG75" s="239"/>
      <c r="CH75" s="239"/>
      <c r="CI75" s="239"/>
      <c r="CJ75" s="239"/>
      <c r="CK75" s="239"/>
      <c r="CL75" s="264"/>
      <c r="CM75" s="34"/>
    </row>
    <row r="76" spans="2:108" ht="14.45" x14ac:dyDescent="0.35">
      <c r="B76" s="65">
        <f t="shared" ref="B76:B89" si="256">B75+1</f>
        <v>2</v>
      </c>
      <c r="C76" s="263"/>
      <c r="D76" s="239"/>
      <c r="E76" s="239"/>
      <c r="F76" s="239"/>
      <c r="G76" s="285"/>
      <c r="H76" s="239"/>
      <c r="I76" s="239"/>
      <c r="J76" s="264"/>
      <c r="K76" s="239"/>
      <c r="L76" s="239"/>
      <c r="M76" s="239"/>
      <c r="N76" s="290"/>
      <c r="O76" s="239"/>
      <c r="P76" s="239"/>
      <c r="Q76" s="239"/>
      <c r="R76" s="264"/>
      <c r="S76" s="34"/>
      <c r="T76" s="65">
        <f t="shared" ref="T76:T89" si="257">T75+1</f>
        <v>2</v>
      </c>
      <c r="U76" s="263"/>
      <c r="V76" s="239"/>
      <c r="W76" s="239"/>
      <c r="X76" s="239"/>
      <c r="Y76" s="285"/>
      <c r="Z76" s="239"/>
      <c r="AA76" s="239"/>
      <c r="AB76" s="264"/>
      <c r="AC76" s="239"/>
      <c r="AD76" s="239"/>
      <c r="AE76" s="239"/>
      <c r="AF76" s="290"/>
      <c r="AG76" s="239"/>
      <c r="AH76" s="239"/>
      <c r="AI76" s="239"/>
      <c r="AJ76" s="264"/>
      <c r="AK76" s="34"/>
      <c r="AL76" s="65">
        <f t="shared" si="255"/>
        <v>2</v>
      </c>
      <c r="AM76" s="263"/>
      <c r="AN76" s="239"/>
      <c r="AO76" s="239"/>
      <c r="AP76" s="239"/>
      <c r="AQ76" s="285"/>
      <c r="AR76" s="239"/>
      <c r="AS76" s="239"/>
      <c r="AT76" s="264"/>
      <c r="AU76" s="239"/>
      <c r="AV76" s="239"/>
      <c r="AW76" s="239"/>
      <c r="AX76" s="285"/>
      <c r="AY76" s="239"/>
      <c r="AZ76" s="239"/>
      <c r="BA76" s="239"/>
      <c r="BB76" s="264"/>
      <c r="BC76" s="34"/>
      <c r="BD76" s="440">
        <f t="shared" ref="BD76:BD89" si="258">BD75+1</f>
        <v>2</v>
      </c>
      <c r="BE76" s="263"/>
      <c r="BF76" s="239"/>
      <c r="BG76" s="239"/>
      <c r="BH76" s="239"/>
      <c r="BI76" s="239"/>
      <c r="BJ76" s="239"/>
      <c r="BK76" s="239"/>
      <c r="BL76" s="282"/>
      <c r="BM76" s="239"/>
      <c r="BN76" s="239"/>
      <c r="BO76" s="239"/>
      <c r="BP76" s="239"/>
      <c r="BQ76" s="239"/>
      <c r="BR76" s="239"/>
      <c r="BS76" s="239"/>
      <c r="BT76" s="264"/>
      <c r="BU76" s="34"/>
      <c r="BV76" s="440">
        <f t="shared" ref="BV76:BV89" si="259">BV75+1</f>
        <v>2</v>
      </c>
      <c r="BW76" s="263"/>
      <c r="BX76" s="239"/>
      <c r="BY76" s="239"/>
      <c r="BZ76" s="239"/>
      <c r="CA76" s="239"/>
      <c r="CB76" s="239"/>
      <c r="CC76" s="239"/>
      <c r="CD76" s="282"/>
      <c r="CE76" s="239"/>
      <c r="CF76" s="239"/>
      <c r="CG76" s="239"/>
      <c r="CH76" s="239"/>
      <c r="CI76" s="239"/>
      <c r="CJ76" s="239"/>
      <c r="CK76" s="239"/>
      <c r="CL76" s="264"/>
      <c r="CM76" s="34"/>
    </row>
    <row r="77" spans="2:108" ht="14.45" x14ac:dyDescent="0.35">
      <c r="B77" s="65">
        <f t="shared" si="256"/>
        <v>3</v>
      </c>
      <c r="C77" s="263"/>
      <c r="D77" s="239"/>
      <c r="E77" s="239"/>
      <c r="F77" s="239"/>
      <c r="G77" s="285"/>
      <c r="H77" s="239"/>
      <c r="I77" s="239"/>
      <c r="J77" s="264"/>
      <c r="K77" s="239"/>
      <c r="L77" s="239"/>
      <c r="M77" s="239"/>
      <c r="N77" s="269"/>
      <c r="O77" s="239"/>
      <c r="P77" s="239"/>
      <c r="Q77" s="239"/>
      <c r="R77" s="264"/>
      <c r="S77" s="34"/>
      <c r="T77" s="65">
        <f t="shared" si="257"/>
        <v>3</v>
      </c>
      <c r="U77" s="263"/>
      <c r="V77" s="239"/>
      <c r="W77" s="239"/>
      <c r="X77" s="239"/>
      <c r="Y77" s="285"/>
      <c r="Z77" s="239"/>
      <c r="AA77" s="239"/>
      <c r="AB77" s="264"/>
      <c r="AC77" s="239"/>
      <c r="AD77" s="239"/>
      <c r="AE77" s="239"/>
      <c r="AF77" s="269"/>
      <c r="AG77" s="239"/>
      <c r="AH77" s="239"/>
      <c r="AI77" s="239"/>
      <c r="AJ77" s="264"/>
      <c r="AK77" s="34"/>
      <c r="AL77" s="65">
        <f t="shared" si="255"/>
        <v>3</v>
      </c>
      <c r="AM77" s="263"/>
      <c r="AN77" s="239"/>
      <c r="AO77" s="239"/>
      <c r="AP77" s="239"/>
      <c r="AQ77" s="285"/>
      <c r="AR77" s="239"/>
      <c r="AS77" s="239"/>
      <c r="AT77" s="264"/>
      <c r="AU77" s="239"/>
      <c r="AV77" s="239"/>
      <c r="AW77" s="239"/>
      <c r="AX77" s="285"/>
      <c r="AY77" s="239"/>
      <c r="AZ77" s="239"/>
      <c r="BA77" s="239"/>
      <c r="BB77" s="264"/>
      <c r="BC77" s="34"/>
      <c r="BD77" s="440">
        <f t="shared" si="258"/>
        <v>3</v>
      </c>
      <c r="BE77" s="263"/>
      <c r="BF77" s="239"/>
      <c r="BG77" s="239"/>
      <c r="BH77" s="239"/>
      <c r="BI77" s="239"/>
      <c r="BJ77" s="239"/>
      <c r="BK77" s="239"/>
      <c r="BL77" s="282"/>
      <c r="BM77" s="239"/>
      <c r="BN77" s="239"/>
      <c r="BO77" s="239"/>
      <c r="BP77" s="239"/>
      <c r="BQ77" s="239"/>
      <c r="BR77" s="239"/>
      <c r="BS77" s="239"/>
      <c r="BT77" s="264"/>
      <c r="BU77" s="34"/>
      <c r="BV77" s="440">
        <f t="shared" si="259"/>
        <v>3</v>
      </c>
      <c r="BW77" s="263"/>
      <c r="BX77" s="239"/>
      <c r="BY77" s="239"/>
      <c r="BZ77" s="239"/>
      <c r="CA77" s="239"/>
      <c r="CB77" s="239"/>
      <c r="CC77" s="239"/>
      <c r="CD77" s="282"/>
      <c r="CE77" s="239"/>
      <c r="CF77" s="239"/>
      <c r="CG77" s="239"/>
      <c r="CH77" s="239"/>
      <c r="CI77" s="239"/>
      <c r="CJ77" s="239"/>
      <c r="CK77" s="239"/>
      <c r="CL77" s="264"/>
      <c r="CM77" s="34"/>
    </row>
    <row r="78" spans="2:108" ht="14.45" x14ac:dyDescent="0.35">
      <c r="B78" s="65">
        <f t="shared" si="256"/>
        <v>4</v>
      </c>
      <c r="C78" s="277"/>
      <c r="D78" s="285"/>
      <c r="E78" s="290"/>
      <c r="F78" s="269"/>
      <c r="G78" s="290"/>
      <c r="H78" s="8"/>
      <c r="I78" s="214"/>
      <c r="J78" s="158"/>
      <c r="K78" s="157"/>
      <c r="L78" s="157"/>
      <c r="M78" s="157"/>
      <c r="N78" s="290"/>
      <c r="O78" s="285"/>
      <c r="P78" s="285"/>
      <c r="Q78" s="285"/>
      <c r="R78" s="282"/>
      <c r="S78" s="34"/>
      <c r="T78" s="65">
        <f t="shared" si="257"/>
        <v>4</v>
      </c>
      <c r="U78" s="277"/>
      <c r="V78" s="285"/>
      <c r="W78" s="290"/>
      <c r="X78" s="269"/>
      <c r="Y78" s="290"/>
      <c r="Z78" s="8"/>
      <c r="AA78" s="214"/>
      <c r="AB78" s="158"/>
      <c r="AC78" s="157"/>
      <c r="AD78" s="157"/>
      <c r="AE78" s="157"/>
      <c r="AF78" s="290"/>
      <c r="AG78" s="285"/>
      <c r="AH78" s="285"/>
      <c r="AI78" s="285"/>
      <c r="AJ78" s="282"/>
      <c r="AK78" s="34"/>
      <c r="AL78" s="65">
        <f t="shared" si="255"/>
        <v>4</v>
      </c>
      <c r="AM78" s="277"/>
      <c r="AN78" s="285"/>
      <c r="AO78" s="285"/>
      <c r="AP78" s="285"/>
      <c r="AQ78" s="290">
        <v>8</v>
      </c>
      <c r="AR78" s="564"/>
      <c r="AS78" s="566"/>
      <c r="AT78" s="563"/>
      <c r="AU78" s="285"/>
      <c r="AV78" s="290">
        <v>9</v>
      </c>
      <c r="AW78" s="564"/>
      <c r="AX78" s="290">
        <v>10</v>
      </c>
      <c r="AY78" s="285"/>
      <c r="AZ78" s="285"/>
      <c r="BA78" s="285"/>
      <c r="BB78" s="282"/>
      <c r="BC78" s="34"/>
      <c r="BD78" s="440">
        <f t="shared" si="258"/>
        <v>4</v>
      </c>
      <c r="BE78" s="263"/>
      <c r="BF78" s="239"/>
      <c r="BG78" s="239"/>
      <c r="BH78" s="239"/>
      <c r="BI78" s="239"/>
      <c r="BJ78" s="17"/>
      <c r="BK78" s="17"/>
      <c r="BL78" s="298"/>
      <c r="BM78" s="17"/>
      <c r="BN78" s="17"/>
      <c r="BO78" s="17"/>
      <c r="BP78" s="239"/>
      <c r="BQ78" s="239"/>
      <c r="BR78" s="239"/>
      <c r="BS78" s="239"/>
      <c r="BT78" s="282"/>
      <c r="BU78" s="34"/>
      <c r="BV78" s="440">
        <f t="shared" si="259"/>
        <v>4</v>
      </c>
      <c r="BW78" s="263"/>
      <c r="BX78" s="239"/>
      <c r="BY78" s="239"/>
      <c r="BZ78" s="239"/>
      <c r="CA78" s="239"/>
      <c r="CB78" s="17"/>
      <c r="CC78" s="17"/>
      <c r="CD78" s="298"/>
      <c r="CE78" s="17"/>
      <c r="CF78" s="17"/>
      <c r="CG78" s="17"/>
      <c r="CH78" s="239"/>
      <c r="CI78" s="239"/>
      <c r="CJ78" s="239"/>
      <c r="CK78" s="239"/>
      <c r="CL78" s="282"/>
      <c r="CM78" s="34"/>
    </row>
    <row r="79" spans="2:108" ht="14.45" x14ac:dyDescent="0.35">
      <c r="B79" s="65">
        <f t="shared" si="256"/>
        <v>5</v>
      </c>
      <c r="C79" s="263"/>
      <c r="D79" s="239"/>
      <c r="E79" s="239"/>
      <c r="F79" s="239"/>
      <c r="G79" s="285"/>
      <c r="H79" s="17"/>
      <c r="I79" s="17"/>
      <c r="J79" s="264"/>
      <c r="K79" s="17"/>
      <c r="L79" s="17"/>
      <c r="M79" s="17"/>
      <c r="N79" s="269"/>
      <c r="O79" s="239"/>
      <c r="P79" s="239"/>
      <c r="Q79" s="239"/>
      <c r="R79" s="264"/>
      <c r="S79" s="34"/>
      <c r="T79" s="65">
        <f t="shared" si="257"/>
        <v>5</v>
      </c>
      <c r="U79" s="263"/>
      <c r="V79" s="239"/>
      <c r="W79" s="239"/>
      <c r="X79" s="239"/>
      <c r="Y79" s="285"/>
      <c r="Z79" s="17"/>
      <c r="AA79" s="17"/>
      <c r="AB79" s="264"/>
      <c r="AC79" s="17"/>
      <c r="AD79" s="17"/>
      <c r="AE79" s="17"/>
      <c r="AF79" s="269"/>
      <c r="AG79" s="239"/>
      <c r="AH79" s="239"/>
      <c r="AI79" s="239"/>
      <c r="AJ79" s="264"/>
      <c r="AK79" s="34"/>
      <c r="AL79" s="65">
        <f t="shared" si="255"/>
        <v>5</v>
      </c>
      <c r="AM79" s="263"/>
      <c r="AN79" s="239"/>
      <c r="AO79" s="239"/>
      <c r="AP79" s="239"/>
      <c r="AQ79" s="269"/>
      <c r="AR79" s="569"/>
      <c r="AS79" s="569"/>
      <c r="AT79" s="264"/>
      <c r="AU79" s="569"/>
      <c r="AV79" s="569"/>
      <c r="AW79" s="569"/>
      <c r="AX79" s="269"/>
      <c r="AY79" s="239"/>
      <c r="AZ79" s="239"/>
      <c r="BA79" s="239"/>
      <c r="BB79" s="264"/>
      <c r="BC79" s="34"/>
      <c r="BD79" s="440">
        <f t="shared" si="258"/>
        <v>5</v>
      </c>
      <c r="BE79" s="263"/>
      <c r="BF79" s="239"/>
      <c r="BG79" s="239"/>
      <c r="BH79" s="239"/>
      <c r="BI79" s="239"/>
      <c r="BJ79" s="17"/>
      <c r="BK79" s="17"/>
      <c r="BL79" s="24"/>
      <c r="BM79" s="17"/>
      <c r="BN79" s="17"/>
      <c r="BO79" s="17"/>
      <c r="BP79" s="239"/>
      <c r="BQ79" s="239"/>
      <c r="BR79" s="239"/>
      <c r="BS79" s="239"/>
      <c r="BT79" s="282"/>
      <c r="BU79" s="34"/>
      <c r="BV79" s="440">
        <f t="shared" si="259"/>
        <v>5</v>
      </c>
      <c r="BW79" s="263"/>
      <c r="BX79" s="239"/>
      <c r="BY79" s="239"/>
      <c r="BZ79" s="239"/>
      <c r="CA79" s="239"/>
      <c r="CB79" s="17"/>
      <c r="CC79" s="17"/>
      <c r="CD79" s="24"/>
      <c r="CE79" s="17"/>
      <c r="CF79" s="17"/>
      <c r="CG79" s="17"/>
      <c r="CH79" s="239"/>
      <c r="CI79" s="239"/>
      <c r="CJ79" s="239"/>
      <c r="CK79" s="239"/>
      <c r="CL79" s="282"/>
      <c r="CM79" s="34"/>
    </row>
    <row r="80" spans="2:108" ht="14.45" x14ac:dyDescent="0.35">
      <c r="B80" s="65">
        <f t="shared" si="256"/>
        <v>6</v>
      </c>
      <c r="C80" s="263"/>
      <c r="D80" s="239"/>
      <c r="E80" s="239"/>
      <c r="F80" s="239"/>
      <c r="G80" s="285"/>
      <c r="H80" s="17"/>
      <c r="I80" s="17"/>
      <c r="J80" s="26"/>
      <c r="K80" s="17"/>
      <c r="L80" s="17"/>
      <c r="M80" s="17"/>
      <c r="N80" s="290"/>
      <c r="O80" s="239"/>
      <c r="P80" s="239"/>
      <c r="Q80" s="239"/>
      <c r="R80" s="264"/>
      <c r="S80" s="34"/>
      <c r="T80" s="65">
        <f t="shared" si="257"/>
        <v>6</v>
      </c>
      <c r="U80" s="263"/>
      <c r="V80" s="239"/>
      <c r="W80" s="239"/>
      <c r="X80" s="239"/>
      <c r="Y80" s="352"/>
      <c r="Z80" s="274"/>
      <c r="AA80" s="274"/>
      <c r="AB80" s="317"/>
      <c r="AC80" s="17"/>
      <c r="AD80" s="17"/>
      <c r="AE80" s="17"/>
      <c r="AF80" s="290"/>
      <c r="AG80" s="239"/>
      <c r="AH80" s="239"/>
      <c r="AI80" s="239"/>
      <c r="AJ80" s="264"/>
      <c r="AK80" s="34"/>
      <c r="AL80" s="65">
        <f t="shared" si="255"/>
        <v>6</v>
      </c>
      <c r="AM80" s="263"/>
      <c r="AN80" s="239"/>
      <c r="AO80" s="239"/>
      <c r="AP80" s="239"/>
      <c r="AQ80" s="290"/>
      <c r="AR80" s="569"/>
      <c r="AS80" s="569"/>
      <c r="AT80" s="575"/>
      <c r="AU80" s="569"/>
      <c r="AV80" s="569"/>
      <c r="AW80" s="569"/>
      <c r="AX80" s="290"/>
      <c r="AY80" s="239"/>
      <c r="AZ80" s="239"/>
      <c r="BA80" s="239"/>
      <c r="BB80" s="264"/>
      <c r="BC80" s="34"/>
      <c r="BD80" s="440">
        <f t="shared" si="258"/>
        <v>6</v>
      </c>
      <c r="BE80" s="263"/>
      <c r="BF80" s="239"/>
      <c r="BG80" s="239"/>
      <c r="BH80" s="239"/>
      <c r="BI80" s="239"/>
      <c r="BJ80" s="17"/>
      <c r="BK80" s="17"/>
      <c r="BL80" s="258"/>
      <c r="BM80" s="17"/>
      <c r="BN80" s="17"/>
      <c r="BO80" s="17"/>
      <c r="BP80" s="239"/>
      <c r="BQ80" s="239"/>
      <c r="BR80" s="239"/>
      <c r="BS80" s="239"/>
      <c r="BT80" s="282"/>
      <c r="BU80" s="34"/>
      <c r="BV80" s="440">
        <f t="shared" si="259"/>
        <v>6</v>
      </c>
      <c r="BW80" s="263"/>
      <c r="BX80" s="239"/>
      <c r="BY80" s="239"/>
      <c r="BZ80" s="239"/>
      <c r="CA80" s="352"/>
      <c r="CB80" s="274"/>
      <c r="CC80" s="274"/>
      <c r="CD80" s="317"/>
      <c r="CE80" s="17"/>
      <c r="CF80" s="17"/>
      <c r="CG80" s="17"/>
      <c r="CH80" s="239"/>
      <c r="CI80" s="239"/>
      <c r="CJ80" s="239"/>
      <c r="CK80" s="239"/>
      <c r="CL80" s="282"/>
      <c r="CM80" s="34"/>
    </row>
    <row r="81" spans="2:91" ht="14.45" x14ac:dyDescent="0.35">
      <c r="B81" s="65">
        <f t="shared" si="256"/>
        <v>7</v>
      </c>
      <c r="C81" s="32"/>
      <c r="D81" s="22"/>
      <c r="E81" s="22"/>
      <c r="F81" s="22"/>
      <c r="G81" s="162"/>
      <c r="H81" s="22"/>
      <c r="I81" s="22"/>
      <c r="J81" s="33"/>
      <c r="K81" s="17"/>
      <c r="L81" s="17"/>
      <c r="M81" s="17"/>
      <c r="N81" s="157"/>
      <c r="O81" s="17"/>
      <c r="P81" s="17"/>
      <c r="Q81" s="17"/>
      <c r="R81" s="26"/>
      <c r="S81" s="34"/>
      <c r="T81" s="65">
        <f t="shared" si="257"/>
        <v>7</v>
      </c>
      <c r="U81" s="32"/>
      <c r="V81" s="22"/>
      <c r="W81" s="22"/>
      <c r="X81" s="22"/>
      <c r="Y81" s="475"/>
      <c r="Z81" s="475"/>
      <c r="AA81" s="475"/>
      <c r="AB81" s="476"/>
      <c r="AC81" s="17"/>
      <c r="AD81" s="17"/>
      <c r="AE81" s="17"/>
      <c r="AF81" s="157"/>
      <c r="AG81" s="17"/>
      <c r="AH81" s="17"/>
      <c r="AI81" s="17"/>
      <c r="AJ81" s="26"/>
      <c r="AK81" s="34"/>
      <c r="AL81" s="65">
        <f t="shared" si="255"/>
        <v>7</v>
      </c>
      <c r="AM81" s="32"/>
      <c r="AN81" s="22"/>
      <c r="AO81" s="22"/>
      <c r="AP81" s="571"/>
      <c r="AQ81" s="285"/>
      <c r="AR81" s="571"/>
      <c r="AS81" s="571"/>
      <c r="AT81" s="584"/>
      <c r="AU81" s="569"/>
      <c r="AV81" s="569"/>
      <c r="AW81" s="569"/>
      <c r="AX81" s="285"/>
      <c r="AY81" s="569"/>
      <c r="AZ81" s="569"/>
      <c r="BA81" s="569"/>
      <c r="BB81" s="26"/>
      <c r="BC81" s="34"/>
      <c r="BD81" s="440">
        <f t="shared" si="258"/>
        <v>7</v>
      </c>
      <c r="BE81" s="32"/>
      <c r="BF81" s="22"/>
      <c r="BG81" s="22"/>
      <c r="BH81" s="22"/>
      <c r="BI81" s="22"/>
      <c r="BJ81" s="22"/>
      <c r="BK81" s="22"/>
      <c r="BL81" s="163"/>
      <c r="BM81" s="157"/>
      <c r="BN81" s="214"/>
      <c r="BO81" s="8"/>
      <c r="BP81" s="214"/>
      <c r="BQ81" s="157"/>
      <c r="BR81" s="157"/>
      <c r="BS81" s="157"/>
      <c r="BT81" s="158"/>
      <c r="BU81" s="34"/>
      <c r="BV81" s="440">
        <f t="shared" si="259"/>
        <v>7</v>
      </c>
      <c r="BW81" s="32"/>
      <c r="BX81" s="22"/>
      <c r="BY81" s="22"/>
      <c r="BZ81" s="22"/>
      <c r="CA81" s="475"/>
      <c r="CB81" s="475"/>
      <c r="CC81" s="475"/>
      <c r="CD81" s="476"/>
      <c r="CE81" s="157"/>
      <c r="CF81" s="214"/>
      <c r="CG81" s="8"/>
      <c r="CH81" s="214"/>
      <c r="CI81" s="157"/>
      <c r="CJ81" s="157"/>
      <c r="CK81" s="157"/>
      <c r="CL81" s="158"/>
      <c r="CM81" s="34"/>
    </row>
    <row r="82" spans="2:91" ht="14.45" x14ac:dyDescent="0.35">
      <c r="B82" s="65">
        <f t="shared" si="256"/>
        <v>8</v>
      </c>
      <c r="C82" s="263"/>
      <c r="D82" s="239"/>
      <c r="E82" s="239"/>
      <c r="F82" s="239"/>
      <c r="G82" s="285"/>
      <c r="H82" s="17"/>
      <c r="I82" s="274"/>
      <c r="J82" s="274"/>
      <c r="K82" s="477"/>
      <c r="L82" s="479"/>
      <c r="M82" s="20"/>
      <c r="N82" s="283"/>
      <c r="O82" s="261"/>
      <c r="P82" s="261"/>
      <c r="Q82" s="261"/>
      <c r="R82" s="262"/>
      <c r="S82" s="34"/>
      <c r="T82" s="65">
        <f t="shared" si="257"/>
        <v>8</v>
      </c>
      <c r="U82" s="263"/>
      <c r="V82" s="239"/>
      <c r="W82" s="239"/>
      <c r="X82" s="239"/>
      <c r="Y82" s="352"/>
      <c r="Z82" s="274"/>
      <c r="AA82" s="274"/>
      <c r="AB82" s="274"/>
      <c r="AC82" s="25"/>
      <c r="AD82" s="20"/>
      <c r="AE82" s="20"/>
      <c r="AF82" s="283"/>
      <c r="AG82" s="261"/>
      <c r="AH82" s="261"/>
      <c r="AI82" s="261"/>
      <c r="AJ82" s="262"/>
      <c r="AK82" s="34"/>
      <c r="AL82" s="65">
        <f t="shared" si="255"/>
        <v>8</v>
      </c>
      <c r="AM82" s="263"/>
      <c r="AN82" s="239"/>
      <c r="AO82" s="239"/>
      <c r="AP82" s="239"/>
      <c r="AQ82" s="285"/>
      <c r="AR82" s="569"/>
      <c r="AS82" s="569"/>
      <c r="AT82" s="569"/>
      <c r="AU82" s="585"/>
      <c r="AV82" s="586"/>
      <c r="AW82" s="586"/>
      <c r="AX82" s="285"/>
      <c r="AY82" s="261"/>
      <c r="AZ82" s="261"/>
      <c r="BA82" s="261"/>
      <c r="BB82" s="262"/>
      <c r="BC82" s="34"/>
      <c r="BD82" s="440">
        <f t="shared" si="258"/>
        <v>8</v>
      </c>
      <c r="BE82" s="277"/>
      <c r="BF82" s="285"/>
      <c r="BG82" s="285"/>
      <c r="BH82" s="285"/>
      <c r="BI82" s="214"/>
      <c r="BJ82" s="8"/>
      <c r="BK82" s="274"/>
      <c r="BL82" s="274"/>
      <c r="BM82" s="477"/>
      <c r="BN82" s="479"/>
      <c r="BO82" s="20"/>
      <c r="BP82" s="261"/>
      <c r="BQ82" s="261"/>
      <c r="BR82" s="261"/>
      <c r="BS82" s="261"/>
      <c r="BT82" s="262"/>
      <c r="BU82" s="34"/>
      <c r="BV82" s="440">
        <f t="shared" si="259"/>
        <v>8</v>
      </c>
      <c r="BW82" s="277"/>
      <c r="BX82" s="285"/>
      <c r="BY82" s="285"/>
      <c r="BZ82" s="285"/>
      <c r="CA82" s="274"/>
      <c r="CB82" s="274"/>
      <c r="CC82" s="274"/>
      <c r="CD82" s="274"/>
      <c r="CE82" s="159"/>
      <c r="CF82" s="20"/>
      <c r="CG82" s="20"/>
      <c r="CH82" s="261"/>
      <c r="CI82" s="261"/>
      <c r="CJ82" s="261"/>
      <c r="CK82" s="261"/>
      <c r="CL82" s="262"/>
      <c r="CM82" s="34"/>
    </row>
    <row r="83" spans="2:91" ht="14.45" x14ac:dyDescent="0.35">
      <c r="B83" s="65">
        <f t="shared" si="256"/>
        <v>9</v>
      </c>
      <c r="C83" s="263"/>
      <c r="D83" s="239"/>
      <c r="E83" s="17"/>
      <c r="F83" s="17"/>
      <c r="G83" s="214"/>
      <c r="H83" s="17"/>
      <c r="I83" s="274"/>
      <c r="J83" s="274"/>
      <c r="K83" s="478"/>
      <c r="L83" s="274"/>
      <c r="M83" s="17"/>
      <c r="N83" s="157"/>
      <c r="O83" s="17"/>
      <c r="P83" s="17"/>
      <c r="Q83" s="239"/>
      <c r="R83" s="264"/>
      <c r="S83" s="34"/>
      <c r="T83" s="65">
        <f t="shared" si="257"/>
        <v>9</v>
      </c>
      <c r="U83" s="263"/>
      <c r="V83" s="239"/>
      <c r="W83" s="17"/>
      <c r="X83" s="17"/>
      <c r="Y83" s="274"/>
      <c r="Z83" s="274"/>
      <c r="AA83" s="274"/>
      <c r="AB83" s="274"/>
      <c r="AC83" s="16"/>
      <c r="AD83" s="17"/>
      <c r="AE83" s="17"/>
      <c r="AF83" s="157"/>
      <c r="AG83" s="17"/>
      <c r="AH83" s="17"/>
      <c r="AI83" s="239"/>
      <c r="AJ83" s="264"/>
      <c r="AK83" s="34"/>
      <c r="AL83" s="65">
        <f t="shared" si="255"/>
        <v>9</v>
      </c>
      <c r="AM83" s="263"/>
      <c r="AN83" s="239"/>
      <c r="AO83" s="17"/>
      <c r="AP83" s="569"/>
      <c r="AQ83" s="290">
        <v>14</v>
      </c>
      <c r="AR83" s="569"/>
      <c r="AS83" s="569"/>
      <c r="AT83" s="569"/>
      <c r="AU83" s="568"/>
      <c r="AV83" s="569"/>
      <c r="AW83" s="569"/>
      <c r="AX83" s="290">
        <v>11</v>
      </c>
      <c r="AY83" s="569"/>
      <c r="AZ83" s="569"/>
      <c r="BA83" s="239"/>
      <c r="BB83" s="264"/>
      <c r="BC83" s="34"/>
      <c r="BD83" s="440">
        <f t="shared" si="258"/>
        <v>9</v>
      </c>
      <c r="BE83" s="277"/>
      <c r="BF83" s="239"/>
      <c r="BG83" s="17"/>
      <c r="BH83" s="17"/>
      <c r="BI83" s="17"/>
      <c r="BJ83" s="17"/>
      <c r="BK83" s="274"/>
      <c r="BL83" s="274"/>
      <c r="BM83" s="442"/>
      <c r="BN83" s="274"/>
      <c r="BO83" s="17"/>
      <c r="BP83" s="17"/>
      <c r="BQ83" s="17"/>
      <c r="BR83" s="17"/>
      <c r="BS83" s="239"/>
      <c r="BT83" s="264"/>
      <c r="BU83" s="34"/>
      <c r="BV83" s="440">
        <f t="shared" si="259"/>
        <v>9</v>
      </c>
      <c r="BW83" s="277"/>
      <c r="BX83" s="239"/>
      <c r="BY83" s="17"/>
      <c r="BZ83" s="17"/>
      <c r="CA83" s="274"/>
      <c r="CB83" s="274"/>
      <c r="CC83" s="274"/>
      <c r="CD83" s="274"/>
      <c r="CE83" s="327"/>
      <c r="CF83" s="17"/>
      <c r="CG83" s="17"/>
      <c r="CH83" s="17"/>
      <c r="CI83" s="17"/>
      <c r="CJ83" s="17"/>
      <c r="CK83" s="239"/>
      <c r="CL83" s="264"/>
      <c r="CM83" s="34"/>
    </row>
    <row r="84" spans="2:91" ht="14.45" x14ac:dyDescent="0.35">
      <c r="B84" s="65">
        <f t="shared" si="256"/>
        <v>10</v>
      </c>
      <c r="C84" s="263"/>
      <c r="D84" s="239"/>
      <c r="E84" s="239"/>
      <c r="F84" s="239"/>
      <c r="G84" s="269"/>
      <c r="H84" s="239"/>
      <c r="I84" s="352"/>
      <c r="J84" s="352"/>
      <c r="K84" s="442"/>
      <c r="L84" s="352"/>
      <c r="M84" s="239"/>
      <c r="N84" s="285"/>
      <c r="O84" s="239"/>
      <c r="P84" s="239"/>
      <c r="Q84" s="239"/>
      <c r="R84" s="264"/>
      <c r="S84" s="34"/>
      <c r="T84" s="65">
        <f t="shared" si="257"/>
        <v>10</v>
      </c>
      <c r="U84" s="263"/>
      <c r="V84" s="239"/>
      <c r="W84" s="239"/>
      <c r="X84" s="239"/>
      <c r="Y84" s="269"/>
      <c r="Z84" s="239"/>
      <c r="AA84" s="239"/>
      <c r="AB84" s="239"/>
      <c r="AC84" s="263"/>
      <c r="AD84" s="239"/>
      <c r="AE84" s="239"/>
      <c r="AF84" s="285"/>
      <c r="AG84" s="239"/>
      <c r="AH84" s="239"/>
      <c r="AI84" s="239"/>
      <c r="AJ84" s="264"/>
      <c r="AK84" s="34"/>
      <c r="AL84" s="65">
        <f t="shared" si="255"/>
        <v>10</v>
      </c>
      <c r="AM84" s="263"/>
      <c r="AN84" s="239"/>
      <c r="AO84" s="239"/>
      <c r="AP84" s="239"/>
      <c r="AQ84" s="269"/>
      <c r="AR84" s="239"/>
      <c r="AS84" s="239"/>
      <c r="AT84" s="239"/>
      <c r="AU84" s="263"/>
      <c r="AV84" s="239"/>
      <c r="AW84" s="239"/>
      <c r="AX84" s="269"/>
      <c r="AY84" s="239"/>
      <c r="AZ84" s="239"/>
      <c r="BA84" s="239"/>
      <c r="BB84" s="264"/>
      <c r="BC84" s="34"/>
      <c r="BD84" s="440">
        <f t="shared" si="258"/>
        <v>10</v>
      </c>
      <c r="BE84" s="277"/>
      <c r="BF84" s="239"/>
      <c r="BG84" s="239"/>
      <c r="BH84" s="239"/>
      <c r="BI84" s="239"/>
      <c r="BJ84" s="239"/>
      <c r="BK84" s="352"/>
      <c r="BL84" s="352"/>
      <c r="BM84" s="478"/>
      <c r="BN84" s="352"/>
      <c r="BO84" s="239"/>
      <c r="BP84" s="239"/>
      <c r="BQ84" s="239"/>
      <c r="BR84" s="239"/>
      <c r="BS84" s="239"/>
      <c r="BT84" s="264"/>
      <c r="BU84" s="34"/>
      <c r="BV84" s="440">
        <f t="shared" si="259"/>
        <v>10</v>
      </c>
      <c r="BW84" s="277"/>
      <c r="BX84" s="239"/>
      <c r="BY84" s="239"/>
      <c r="BZ84" s="239"/>
      <c r="CA84" s="239"/>
      <c r="CB84" s="239"/>
      <c r="CC84" s="239"/>
      <c r="CD84" s="239"/>
      <c r="CE84" s="12"/>
      <c r="CF84" s="239"/>
      <c r="CG84" s="239"/>
      <c r="CH84" s="239"/>
      <c r="CI84" s="239"/>
      <c r="CJ84" s="239"/>
      <c r="CK84" s="239"/>
      <c r="CL84" s="264"/>
      <c r="CM84" s="34"/>
    </row>
    <row r="85" spans="2:91" ht="14.45" x14ac:dyDescent="0.35">
      <c r="B85" s="65">
        <f t="shared" si="256"/>
        <v>11</v>
      </c>
      <c r="C85" s="277"/>
      <c r="D85" s="285"/>
      <c r="E85" s="285"/>
      <c r="F85" s="285"/>
      <c r="G85" s="290"/>
      <c r="H85" s="285"/>
      <c r="I85" s="352"/>
      <c r="J85" s="352"/>
      <c r="K85" s="442"/>
      <c r="L85" s="352"/>
      <c r="M85" s="269"/>
      <c r="N85" s="290"/>
      <c r="O85" s="269"/>
      <c r="P85" s="290"/>
      <c r="Q85" s="285"/>
      <c r="R85" s="282"/>
      <c r="S85" s="34"/>
      <c r="T85" s="65">
        <f t="shared" si="257"/>
        <v>11</v>
      </c>
      <c r="U85" s="277"/>
      <c r="V85" s="285"/>
      <c r="W85" s="285"/>
      <c r="X85" s="285"/>
      <c r="Y85" s="290"/>
      <c r="Z85" s="285"/>
      <c r="AA85" s="285"/>
      <c r="AB85" s="285"/>
      <c r="AC85" s="277"/>
      <c r="AD85" s="290"/>
      <c r="AE85" s="269"/>
      <c r="AF85" s="290"/>
      <c r="AG85" s="269"/>
      <c r="AH85" s="290"/>
      <c r="AI85" s="285"/>
      <c r="AJ85" s="282"/>
      <c r="AK85" s="34"/>
      <c r="AL85" s="65">
        <f t="shared" si="255"/>
        <v>11</v>
      </c>
      <c r="AM85" s="277"/>
      <c r="AN85" s="285"/>
      <c r="AO85" s="285"/>
      <c r="AP85" s="285"/>
      <c r="AQ85" s="290">
        <v>13</v>
      </c>
      <c r="AR85" s="564"/>
      <c r="AS85" s="566"/>
      <c r="AT85" s="563"/>
      <c r="AU85" s="285"/>
      <c r="AV85" s="290">
        <v>12</v>
      </c>
      <c r="AW85" s="564"/>
      <c r="AX85" s="290"/>
      <c r="AY85" s="285"/>
      <c r="AZ85" s="285"/>
      <c r="BA85" s="285"/>
      <c r="BB85" s="282"/>
      <c r="BC85" s="34"/>
      <c r="BD85" s="440">
        <f t="shared" si="258"/>
        <v>11</v>
      </c>
      <c r="BE85" s="277"/>
      <c r="BF85" s="239"/>
      <c r="BG85" s="239"/>
      <c r="BH85" s="239"/>
      <c r="BI85" s="239"/>
      <c r="BJ85" s="239"/>
      <c r="BK85" s="352"/>
      <c r="BL85" s="352"/>
      <c r="BM85" s="478"/>
      <c r="BN85" s="352"/>
      <c r="BO85" s="239"/>
      <c r="BP85" s="239"/>
      <c r="BQ85" s="239"/>
      <c r="BR85" s="239"/>
      <c r="BS85" s="239"/>
      <c r="BT85" s="264"/>
      <c r="BU85" s="34"/>
      <c r="BV85" s="440">
        <f t="shared" si="259"/>
        <v>11</v>
      </c>
      <c r="BW85" s="277"/>
      <c r="BX85" s="239"/>
      <c r="BY85" s="239"/>
      <c r="BZ85" s="239"/>
      <c r="CA85" s="239"/>
      <c r="CB85" s="239"/>
      <c r="CC85" s="239"/>
      <c r="CD85" s="239"/>
      <c r="CE85" s="257"/>
      <c r="CF85" s="239"/>
      <c r="CG85" s="239"/>
      <c r="CH85" s="239"/>
      <c r="CI85" s="239"/>
      <c r="CJ85" s="239"/>
      <c r="CK85" s="239"/>
      <c r="CL85" s="264"/>
      <c r="CM85" s="34"/>
    </row>
    <row r="86" spans="2:91" ht="14.45" x14ac:dyDescent="0.35">
      <c r="B86" s="65">
        <f t="shared" si="256"/>
        <v>12</v>
      </c>
      <c r="C86" s="263"/>
      <c r="D86" s="239"/>
      <c r="E86" s="239"/>
      <c r="F86" s="239"/>
      <c r="G86" s="269"/>
      <c r="H86" s="239"/>
      <c r="I86" s="239"/>
      <c r="J86" s="239"/>
      <c r="K86" s="263"/>
      <c r="L86" s="239"/>
      <c r="M86" s="239"/>
      <c r="N86" s="285"/>
      <c r="O86" s="239"/>
      <c r="P86" s="239"/>
      <c r="Q86" s="239"/>
      <c r="R86" s="264"/>
      <c r="S86" s="34"/>
      <c r="T86" s="65">
        <f t="shared" si="257"/>
        <v>12</v>
      </c>
      <c r="U86" s="263"/>
      <c r="V86" s="239"/>
      <c r="W86" s="239"/>
      <c r="X86" s="239"/>
      <c r="Y86" s="269"/>
      <c r="Z86" s="239"/>
      <c r="AA86" s="239"/>
      <c r="AB86" s="239"/>
      <c r="AC86" s="263"/>
      <c r="AD86" s="239"/>
      <c r="AE86" s="239"/>
      <c r="AF86" s="285"/>
      <c r="AG86" s="239"/>
      <c r="AH86" s="239"/>
      <c r="AI86" s="239"/>
      <c r="AJ86" s="264"/>
      <c r="AK86" s="34"/>
      <c r="AL86" s="65">
        <f t="shared" si="255"/>
        <v>12</v>
      </c>
      <c r="AM86" s="263"/>
      <c r="AN86" s="239"/>
      <c r="AO86" s="239"/>
      <c r="AP86" s="239"/>
      <c r="AQ86" s="285"/>
      <c r="AR86" s="239"/>
      <c r="AS86" s="239"/>
      <c r="AT86" s="239"/>
      <c r="AU86" s="263"/>
      <c r="AV86" s="239"/>
      <c r="AW86" s="239"/>
      <c r="AX86" s="285"/>
      <c r="AY86" s="239"/>
      <c r="AZ86" s="239"/>
      <c r="BA86" s="239"/>
      <c r="BB86" s="264"/>
      <c r="BC86" s="34"/>
      <c r="BD86" s="440">
        <f t="shared" si="258"/>
        <v>12</v>
      </c>
      <c r="BE86" s="263"/>
      <c r="BF86" s="239"/>
      <c r="BG86" s="239"/>
      <c r="BH86" s="239"/>
      <c r="BI86" s="239"/>
      <c r="BJ86" s="239"/>
      <c r="BK86" s="239"/>
      <c r="BL86" s="239"/>
      <c r="BM86" s="277"/>
      <c r="BN86" s="239"/>
      <c r="BO86" s="239"/>
      <c r="BP86" s="239"/>
      <c r="BQ86" s="239"/>
      <c r="BR86" s="239"/>
      <c r="BS86" s="239"/>
      <c r="BT86" s="264"/>
      <c r="BU86" s="34"/>
      <c r="BV86" s="440">
        <f t="shared" si="259"/>
        <v>12</v>
      </c>
      <c r="BW86" s="263"/>
      <c r="BX86" s="239"/>
      <c r="BY86" s="239"/>
      <c r="BZ86" s="239"/>
      <c r="CA86" s="239"/>
      <c r="CB86" s="239"/>
      <c r="CC86" s="239"/>
      <c r="CD86" s="239"/>
      <c r="CE86" s="277"/>
      <c r="CF86" s="239"/>
      <c r="CG86" s="239"/>
      <c r="CH86" s="239"/>
      <c r="CI86" s="239"/>
      <c r="CJ86" s="239"/>
      <c r="CK86" s="239"/>
      <c r="CL86" s="264"/>
      <c r="CM86" s="34"/>
    </row>
    <row r="87" spans="2:91" ht="14.45" x14ac:dyDescent="0.35">
      <c r="B87" s="65">
        <f t="shared" si="256"/>
        <v>13</v>
      </c>
      <c r="C87" s="263"/>
      <c r="D87" s="239"/>
      <c r="E87" s="239"/>
      <c r="F87" s="239"/>
      <c r="G87" s="290"/>
      <c r="H87" s="239"/>
      <c r="I87" s="239"/>
      <c r="J87" s="239"/>
      <c r="K87" s="263"/>
      <c r="L87" s="239"/>
      <c r="M87" s="239"/>
      <c r="N87" s="285"/>
      <c r="O87" s="239"/>
      <c r="P87" s="239"/>
      <c r="Q87" s="239"/>
      <c r="R87" s="264"/>
      <c r="S87" s="34"/>
      <c r="T87" s="65">
        <f t="shared" si="257"/>
        <v>13</v>
      </c>
      <c r="U87" s="263"/>
      <c r="V87" s="239"/>
      <c r="W87" s="239"/>
      <c r="X87" s="239"/>
      <c r="Y87" s="290"/>
      <c r="Z87" s="239"/>
      <c r="AA87" s="239"/>
      <c r="AB87" s="239"/>
      <c r="AC87" s="263"/>
      <c r="AD87" s="239"/>
      <c r="AE87" s="239"/>
      <c r="AF87" s="285"/>
      <c r="AG87" s="239"/>
      <c r="AH87" s="239"/>
      <c r="AI87" s="239"/>
      <c r="AJ87" s="264"/>
      <c r="AK87" s="34"/>
      <c r="AL87" s="65">
        <f t="shared" si="255"/>
        <v>13</v>
      </c>
      <c r="AM87" s="263"/>
      <c r="AN87" s="239"/>
      <c r="AO87" s="239"/>
      <c r="AP87" s="239"/>
      <c r="AQ87" s="285"/>
      <c r="AR87" s="239"/>
      <c r="AS87" s="239"/>
      <c r="AT87" s="239"/>
      <c r="AU87" s="263"/>
      <c r="AV87" s="239"/>
      <c r="AW87" s="239"/>
      <c r="AX87" s="285"/>
      <c r="AY87" s="239"/>
      <c r="AZ87" s="239"/>
      <c r="BA87" s="239"/>
      <c r="BB87" s="264"/>
      <c r="BC87" s="34"/>
      <c r="BD87" s="440">
        <f t="shared" si="258"/>
        <v>13</v>
      </c>
      <c r="BE87" s="263"/>
      <c r="BF87" s="239"/>
      <c r="BG87" s="239"/>
      <c r="BH87" s="239"/>
      <c r="BI87" s="239"/>
      <c r="BJ87" s="239"/>
      <c r="BK87" s="239"/>
      <c r="BL87" s="239"/>
      <c r="BM87" s="277"/>
      <c r="BN87" s="239"/>
      <c r="BO87" s="239"/>
      <c r="BP87" s="239"/>
      <c r="BQ87" s="239"/>
      <c r="BR87" s="239"/>
      <c r="BS87" s="239"/>
      <c r="BT87" s="264"/>
      <c r="BU87" s="34"/>
      <c r="BV87" s="440">
        <f t="shared" si="259"/>
        <v>13</v>
      </c>
      <c r="BW87" s="263"/>
      <c r="BX87" s="239"/>
      <c r="BY87" s="239"/>
      <c r="BZ87" s="239"/>
      <c r="CA87" s="239"/>
      <c r="CB87" s="239"/>
      <c r="CC87" s="239"/>
      <c r="CD87" s="239"/>
      <c r="CE87" s="277"/>
      <c r="CF87" s="239"/>
      <c r="CG87" s="239"/>
      <c r="CH87" s="239"/>
      <c r="CI87" s="239"/>
      <c r="CJ87" s="239"/>
      <c r="CK87" s="239"/>
      <c r="CL87" s="264"/>
      <c r="CM87" s="34"/>
    </row>
    <row r="88" spans="2:91" ht="14.45" x14ac:dyDescent="0.35">
      <c r="B88" s="65">
        <f t="shared" si="256"/>
        <v>14</v>
      </c>
      <c r="C88" s="16"/>
      <c r="D88" s="17"/>
      <c r="E88" s="239"/>
      <c r="F88" s="239"/>
      <c r="G88" s="285"/>
      <c r="H88" s="17"/>
      <c r="I88" s="17"/>
      <c r="J88" s="17"/>
      <c r="K88" s="16"/>
      <c r="L88" s="17"/>
      <c r="M88" s="17"/>
      <c r="N88" s="285"/>
      <c r="O88" s="239"/>
      <c r="P88" s="239"/>
      <c r="Q88" s="17"/>
      <c r="R88" s="26"/>
      <c r="S88" s="34"/>
      <c r="T88" s="65">
        <f t="shared" si="257"/>
        <v>14</v>
      </c>
      <c r="U88" s="16"/>
      <c r="V88" s="17"/>
      <c r="W88" s="239"/>
      <c r="X88" s="239"/>
      <c r="Y88" s="285"/>
      <c r="Z88" s="17"/>
      <c r="AA88" s="17"/>
      <c r="AB88" s="17"/>
      <c r="AC88" s="16"/>
      <c r="AD88" s="17"/>
      <c r="AE88" s="17"/>
      <c r="AF88" s="285"/>
      <c r="AG88" s="239"/>
      <c r="AH88" s="239"/>
      <c r="AI88" s="17"/>
      <c r="AJ88" s="26"/>
      <c r="AK88" s="34"/>
      <c r="AL88" s="65">
        <f t="shared" si="255"/>
        <v>14</v>
      </c>
      <c r="AM88" s="16"/>
      <c r="AN88" s="17"/>
      <c r="AO88" s="239"/>
      <c r="AP88" s="239"/>
      <c r="AQ88" s="285"/>
      <c r="AR88" s="569"/>
      <c r="AS88" s="569"/>
      <c r="AT88" s="569"/>
      <c r="AU88" s="568"/>
      <c r="AV88" s="569"/>
      <c r="AW88" s="569"/>
      <c r="AX88" s="285"/>
      <c r="AY88" s="239"/>
      <c r="AZ88" s="239"/>
      <c r="BA88" s="569"/>
      <c r="BB88" s="26"/>
      <c r="BC88" s="34"/>
      <c r="BD88" s="440">
        <f t="shared" si="258"/>
        <v>14</v>
      </c>
      <c r="BE88" s="16"/>
      <c r="BF88" s="17"/>
      <c r="BG88" s="239"/>
      <c r="BH88" s="239"/>
      <c r="BI88" s="239"/>
      <c r="BJ88" s="17"/>
      <c r="BK88" s="17"/>
      <c r="BL88" s="17"/>
      <c r="BM88" s="156"/>
      <c r="BN88" s="17"/>
      <c r="BO88" s="17"/>
      <c r="BP88" s="239"/>
      <c r="BQ88" s="239"/>
      <c r="BR88" s="239"/>
      <c r="BS88" s="17"/>
      <c r="BT88" s="26"/>
      <c r="BU88" s="34"/>
      <c r="BV88" s="440">
        <f t="shared" si="259"/>
        <v>14</v>
      </c>
      <c r="BW88" s="16"/>
      <c r="BX88" s="17"/>
      <c r="BY88" s="239"/>
      <c r="BZ88" s="239"/>
      <c r="CA88" s="239"/>
      <c r="CB88" s="17"/>
      <c r="CC88" s="17"/>
      <c r="CD88" s="17"/>
      <c r="CE88" s="156"/>
      <c r="CF88" s="17"/>
      <c r="CG88" s="17"/>
      <c r="CH88" s="239"/>
      <c r="CI88" s="239"/>
      <c r="CJ88" s="239"/>
      <c r="CK88" s="17"/>
      <c r="CL88" s="26"/>
      <c r="CM88" s="34"/>
    </row>
    <row r="89" spans="2:91" ht="14.45" x14ac:dyDescent="0.35">
      <c r="B89" s="65">
        <f t="shared" si="256"/>
        <v>15</v>
      </c>
      <c r="C89" s="32"/>
      <c r="D89" s="22"/>
      <c r="E89" s="22"/>
      <c r="F89" s="22"/>
      <c r="G89" s="162"/>
      <c r="H89" s="22"/>
      <c r="I89" s="22"/>
      <c r="J89" s="22"/>
      <c r="K89" s="32"/>
      <c r="L89" s="22"/>
      <c r="M89" s="22"/>
      <c r="N89" s="162"/>
      <c r="O89" s="22"/>
      <c r="P89" s="22"/>
      <c r="Q89" s="22"/>
      <c r="R89" s="33"/>
      <c r="S89" s="34"/>
      <c r="T89" s="65">
        <f t="shared" si="257"/>
        <v>15</v>
      </c>
      <c r="U89" s="32"/>
      <c r="V89" s="22"/>
      <c r="W89" s="22"/>
      <c r="X89" s="22"/>
      <c r="Y89" s="162"/>
      <c r="Z89" s="22"/>
      <c r="AA89" s="22"/>
      <c r="AB89" s="22"/>
      <c r="AC89" s="32"/>
      <c r="AD89" s="22"/>
      <c r="AE89" s="22"/>
      <c r="AF89" s="162"/>
      <c r="AG89" s="22"/>
      <c r="AH89" s="22"/>
      <c r="AI89" s="22"/>
      <c r="AJ89" s="33"/>
      <c r="AK89" s="34"/>
      <c r="AL89" s="65">
        <f t="shared" si="255"/>
        <v>15</v>
      </c>
      <c r="AM89" s="32"/>
      <c r="AN89" s="22"/>
      <c r="AO89" s="22"/>
      <c r="AP89" s="571"/>
      <c r="AQ89" s="583"/>
      <c r="AR89" s="571"/>
      <c r="AS89" s="571"/>
      <c r="AT89" s="571"/>
      <c r="AU89" s="570"/>
      <c r="AV89" s="571"/>
      <c r="AW89" s="571"/>
      <c r="AX89" s="583"/>
      <c r="AY89" s="571"/>
      <c r="AZ89" s="571"/>
      <c r="BA89" s="571"/>
      <c r="BB89" s="33"/>
      <c r="BC89" s="34"/>
      <c r="BD89" s="440">
        <f t="shared" si="258"/>
        <v>15</v>
      </c>
      <c r="BE89" s="32"/>
      <c r="BF89" s="22"/>
      <c r="BG89" s="22"/>
      <c r="BH89" s="22"/>
      <c r="BI89" s="22"/>
      <c r="BJ89" s="22"/>
      <c r="BK89" s="22"/>
      <c r="BL89" s="22"/>
      <c r="BM89" s="441"/>
      <c r="BN89" s="162"/>
      <c r="BO89" s="162"/>
      <c r="BP89" s="162"/>
      <c r="BQ89" s="22"/>
      <c r="BR89" s="22"/>
      <c r="BS89" s="22"/>
      <c r="BT89" s="33"/>
      <c r="BU89" s="34"/>
      <c r="BV89" s="440">
        <f t="shared" si="259"/>
        <v>15</v>
      </c>
      <c r="BW89" s="32"/>
      <c r="BX89" s="22"/>
      <c r="BY89" s="22"/>
      <c r="BZ89" s="22"/>
      <c r="CA89" s="22"/>
      <c r="CB89" s="22"/>
      <c r="CC89" s="22"/>
      <c r="CD89" s="22"/>
      <c r="CE89" s="441"/>
      <c r="CF89" s="162"/>
      <c r="CG89" s="162"/>
      <c r="CH89" s="162"/>
      <c r="CI89" s="22"/>
      <c r="CJ89" s="22"/>
      <c r="CK89" s="22"/>
      <c r="CL89" s="33"/>
      <c r="CM89" s="34"/>
    </row>
    <row r="92" spans="2:91" thickBot="1" x14ac:dyDescent="0.4">
      <c r="B92" s="237"/>
      <c r="C92" s="65">
        <v>0</v>
      </c>
      <c r="D92" s="65">
        <f t="shared" ref="D92:R92" si="260">C92+1</f>
        <v>1</v>
      </c>
      <c r="E92" s="65">
        <f t="shared" si="260"/>
        <v>2</v>
      </c>
      <c r="F92" s="65">
        <f t="shared" si="260"/>
        <v>3</v>
      </c>
      <c r="G92" s="65">
        <f t="shared" si="260"/>
        <v>4</v>
      </c>
      <c r="H92" s="65">
        <f t="shared" si="260"/>
        <v>5</v>
      </c>
      <c r="I92" s="65">
        <f t="shared" si="260"/>
        <v>6</v>
      </c>
      <c r="J92" s="65">
        <f t="shared" si="260"/>
        <v>7</v>
      </c>
      <c r="K92" s="65">
        <f t="shared" si="260"/>
        <v>8</v>
      </c>
      <c r="L92" s="65">
        <f t="shared" si="260"/>
        <v>9</v>
      </c>
      <c r="M92" s="65">
        <f t="shared" si="260"/>
        <v>10</v>
      </c>
      <c r="N92" s="65">
        <f t="shared" si="260"/>
        <v>11</v>
      </c>
      <c r="O92" s="65">
        <f t="shared" si="260"/>
        <v>12</v>
      </c>
      <c r="P92" s="65">
        <f t="shared" si="260"/>
        <v>13</v>
      </c>
      <c r="Q92" s="65">
        <f t="shared" si="260"/>
        <v>14</v>
      </c>
      <c r="R92" s="65">
        <f t="shared" si="260"/>
        <v>15</v>
      </c>
      <c r="S92" s="65">
        <v>0</v>
      </c>
      <c r="T92" s="65">
        <f t="shared" ref="T92:AH92" si="261">S92+1</f>
        <v>1</v>
      </c>
      <c r="U92" s="65">
        <f t="shared" si="261"/>
        <v>2</v>
      </c>
      <c r="V92" s="65">
        <f t="shared" si="261"/>
        <v>3</v>
      </c>
      <c r="W92" s="65">
        <f t="shared" si="261"/>
        <v>4</v>
      </c>
      <c r="X92" s="65">
        <f t="shared" si="261"/>
        <v>5</v>
      </c>
      <c r="Y92" s="65">
        <f t="shared" si="261"/>
        <v>6</v>
      </c>
      <c r="Z92" s="65">
        <f t="shared" si="261"/>
        <v>7</v>
      </c>
      <c r="AA92" s="65">
        <f t="shared" si="261"/>
        <v>8</v>
      </c>
      <c r="AB92" s="65">
        <f t="shared" si="261"/>
        <v>9</v>
      </c>
      <c r="AC92" s="65">
        <f t="shared" si="261"/>
        <v>10</v>
      </c>
      <c r="AD92" s="65">
        <f t="shared" si="261"/>
        <v>11</v>
      </c>
      <c r="AE92" s="65">
        <f t="shared" si="261"/>
        <v>12</v>
      </c>
      <c r="AF92" s="65">
        <f t="shared" si="261"/>
        <v>13</v>
      </c>
      <c r="AG92" s="65">
        <f t="shared" si="261"/>
        <v>14</v>
      </c>
      <c r="AH92" s="65">
        <f t="shared" si="261"/>
        <v>15</v>
      </c>
      <c r="AI92" s="65">
        <v>0</v>
      </c>
      <c r="AJ92" s="65">
        <f t="shared" ref="AJ92:AX92" si="262">AI92+1</f>
        <v>1</v>
      </c>
      <c r="AK92" s="65">
        <f t="shared" si="262"/>
        <v>2</v>
      </c>
      <c r="AL92" s="65">
        <f t="shared" si="262"/>
        <v>3</v>
      </c>
      <c r="AM92" s="65">
        <f t="shared" si="262"/>
        <v>4</v>
      </c>
      <c r="AN92" s="65">
        <f t="shared" si="262"/>
        <v>5</v>
      </c>
      <c r="AO92" s="65">
        <f t="shared" si="262"/>
        <v>6</v>
      </c>
      <c r="AP92" s="65">
        <f t="shared" si="262"/>
        <v>7</v>
      </c>
      <c r="AQ92" s="65">
        <f t="shared" si="262"/>
        <v>8</v>
      </c>
      <c r="AR92" s="65">
        <f t="shared" si="262"/>
        <v>9</v>
      </c>
      <c r="AS92" s="65">
        <f t="shared" si="262"/>
        <v>10</v>
      </c>
      <c r="AT92" s="65">
        <f t="shared" si="262"/>
        <v>11</v>
      </c>
      <c r="AU92" s="65">
        <f t="shared" si="262"/>
        <v>12</v>
      </c>
      <c r="AV92" s="65">
        <f t="shared" si="262"/>
        <v>13</v>
      </c>
      <c r="AW92" s="65">
        <f t="shared" si="262"/>
        <v>14</v>
      </c>
      <c r="AX92" s="65">
        <f t="shared" si="262"/>
        <v>15</v>
      </c>
      <c r="AY92" s="239"/>
    </row>
    <row r="93" spans="2:91" ht="14.45" x14ac:dyDescent="0.35">
      <c r="B93" s="65">
        <v>0</v>
      </c>
      <c r="C93" s="260"/>
      <c r="D93" s="261"/>
      <c r="E93" s="261"/>
      <c r="F93" s="261"/>
      <c r="G93" s="261"/>
      <c r="H93" s="261"/>
      <c r="I93" s="261"/>
      <c r="J93" s="262"/>
      <c r="K93" s="261"/>
      <c r="L93" s="261"/>
      <c r="M93" s="261"/>
      <c r="N93" s="261"/>
      <c r="O93" s="261"/>
      <c r="P93" s="261"/>
      <c r="Q93" s="261"/>
      <c r="R93" s="261"/>
      <c r="S93" s="443"/>
      <c r="T93" s="444"/>
      <c r="U93" s="444"/>
      <c r="V93" s="444"/>
      <c r="W93" s="444"/>
      <c r="X93" s="444"/>
      <c r="Y93" s="444"/>
      <c r="Z93" s="445"/>
      <c r="AA93" s="444"/>
      <c r="AB93" s="444"/>
      <c r="AC93" s="444"/>
      <c r="AD93" s="444"/>
      <c r="AE93" s="444"/>
      <c r="AF93" s="444"/>
      <c r="AG93" s="444"/>
      <c r="AH93" s="446"/>
      <c r="AI93" s="261"/>
      <c r="AJ93" s="261"/>
      <c r="AK93" s="261"/>
      <c r="AL93" s="261"/>
      <c r="AM93" s="261"/>
      <c r="AN93" s="261"/>
      <c r="AO93" s="261"/>
      <c r="AP93" s="262"/>
      <c r="AQ93" s="261"/>
      <c r="AR93" s="261"/>
      <c r="AS93" s="261"/>
      <c r="AT93" s="261"/>
      <c r="AU93" s="261"/>
      <c r="AV93" s="261"/>
      <c r="AW93" s="261"/>
      <c r="AX93" s="262"/>
      <c r="AY93" s="65">
        <v>0</v>
      </c>
    </row>
    <row r="94" spans="2:91" ht="14.45" x14ac:dyDescent="0.35">
      <c r="B94" s="65">
        <f>B93+1</f>
        <v>1</v>
      </c>
      <c r="C94" s="263"/>
      <c r="D94" s="339"/>
      <c r="E94" s="339"/>
      <c r="F94" s="339"/>
      <c r="G94" s="339"/>
      <c r="H94" s="346"/>
      <c r="I94" s="346"/>
      <c r="J94" s="522"/>
      <c r="K94" s="339"/>
      <c r="L94" s="339"/>
      <c r="M94" s="339"/>
      <c r="N94" s="339"/>
      <c r="O94" s="339"/>
      <c r="P94" s="339"/>
      <c r="Q94" s="339"/>
      <c r="R94" s="339"/>
      <c r="S94" s="544"/>
      <c r="T94" s="339"/>
      <c r="U94" s="339"/>
      <c r="V94" s="339"/>
      <c r="W94" s="339"/>
      <c r="X94" s="346"/>
      <c r="Y94" s="346"/>
      <c r="Z94" s="522"/>
      <c r="AA94" s="339"/>
      <c r="AB94" s="339"/>
      <c r="AC94" s="339"/>
      <c r="AD94" s="339"/>
      <c r="AE94" s="339"/>
      <c r="AF94" s="339"/>
      <c r="AG94" s="339"/>
      <c r="AH94" s="545"/>
      <c r="AI94" s="339"/>
      <c r="AJ94" s="339"/>
      <c r="AK94" s="339"/>
      <c r="AL94" s="339"/>
      <c r="AM94" s="339"/>
      <c r="AN94" s="346"/>
      <c r="AO94" s="346"/>
      <c r="AP94" s="522"/>
      <c r="AQ94" s="339"/>
      <c r="AR94" s="339"/>
      <c r="AS94" s="339"/>
      <c r="AT94" s="339"/>
      <c r="AU94" s="339"/>
      <c r="AV94" s="339"/>
      <c r="AW94" s="339"/>
      <c r="AX94" s="264"/>
      <c r="AY94" s="65">
        <f>AY93+1</f>
        <v>1</v>
      </c>
    </row>
    <row r="95" spans="2:91" ht="14.45" x14ac:dyDescent="0.35">
      <c r="B95" s="65">
        <f t="shared" ref="B95:B108" si="263">B94+1</f>
        <v>2</v>
      </c>
      <c r="C95" s="263"/>
      <c r="D95" s="339"/>
      <c r="E95" s="239"/>
      <c r="F95" s="239"/>
      <c r="G95" s="239"/>
      <c r="H95" s="239"/>
      <c r="I95" s="239"/>
      <c r="J95" s="264"/>
      <c r="K95" s="239"/>
      <c r="L95" s="239"/>
      <c r="M95" s="239"/>
      <c r="N95" s="234"/>
      <c r="O95" s="239"/>
      <c r="P95" s="239"/>
      <c r="Q95" s="239"/>
      <c r="R95" s="239"/>
      <c r="S95" s="447"/>
      <c r="T95" s="239"/>
      <c r="U95" s="239"/>
      <c r="V95" s="239"/>
      <c r="W95" s="234"/>
      <c r="X95" s="239"/>
      <c r="Y95" s="239"/>
      <c r="Z95" s="239"/>
      <c r="AA95" s="239"/>
      <c r="AB95" s="239"/>
      <c r="AC95" s="239"/>
      <c r="AD95" s="234"/>
      <c r="AE95" s="239"/>
      <c r="AF95" s="239"/>
      <c r="AG95" s="239"/>
      <c r="AH95" s="448"/>
      <c r="AI95" s="239"/>
      <c r="AJ95" s="239"/>
      <c r="AK95" s="239"/>
      <c r="AL95" s="239"/>
      <c r="AM95" s="234"/>
      <c r="AN95" s="239"/>
      <c r="AO95" s="239"/>
      <c r="AP95" s="239"/>
      <c r="AQ95" s="260"/>
      <c r="AR95" s="261"/>
      <c r="AS95" s="261"/>
      <c r="AT95" s="261"/>
      <c r="AU95" s="261"/>
      <c r="AV95" s="262"/>
      <c r="AW95" s="339"/>
      <c r="AX95" s="264"/>
      <c r="AY95" s="65">
        <f t="shared" ref="AY95:AY108" si="264">AY94+1</f>
        <v>2</v>
      </c>
    </row>
    <row r="96" spans="2:91" ht="14.45" x14ac:dyDescent="0.35">
      <c r="B96" s="65">
        <f t="shared" si="263"/>
        <v>3</v>
      </c>
      <c r="C96" s="263"/>
      <c r="D96" s="339"/>
      <c r="E96" s="239"/>
      <c r="F96" s="239"/>
      <c r="G96" s="239"/>
      <c r="H96" s="239"/>
      <c r="I96" s="239"/>
      <c r="J96" s="264"/>
      <c r="K96" s="239"/>
      <c r="L96" s="239"/>
      <c r="M96" s="239"/>
      <c r="N96" s="234"/>
      <c r="O96" s="239"/>
      <c r="P96" s="239"/>
      <c r="Q96" s="239"/>
      <c r="R96" s="239"/>
      <c r="S96" s="447"/>
      <c r="T96" s="239"/>
      <c r="U96" s="239"/>
      <c r="V96" s="239"/>
      <c r="W96" s="234"/>
      <c r="X96" s="239"/>
      <c r="Y96" s="239"/>
      <c r="Z96" s="239"/>
      <c r="AA96" s="239"/>
      <c r="AB96" s="239"/>
      <c r="AC96" s="239"/>
      <c r="AD96" s="234"/>
      <c r="AE96" s="239"/>
      <c r="AF96" s="239"/>
      <c r="AG96" s="239"/>
      <c r="AH96" s="448"/>
      <c r="AI96" s="239"/>
      <c r="AJ96" s="239"/>
      <c r="AK96" s="239"/>
      <c r="AL96" s="239"/>
      <c r="AM96" s="234"/>
      <c r="AN96" s="239"/>
      <c r="AO96" s="239"/>
      <c r="AP96" s="239"/>
      <c r="AQ96" s="263"/>
      <c r="AR96" s="239"/>
      <c r="AS96" s="239"/>
      <c r="AT96" s="239"/>
      <c r="AU96" s="239"/>
      <c r="AV96" s="264"/>
      <c r="AW96" s="339"/>
      <c r="AX96" s="264"/>
      <c r="AY96" s="65">
        <f t="shared" si="264"/>
        <v>3</v>
      </c>
    </row>
    <row r="97" spans="2:51" ht="14.45" x14ac:dyDescent="0.35">
      <c r="B97" s="65">
        <f t="shared" si="263"/>
        <v>4</v>
      </c>
      <c r="C97" s="263"/>
      <c r="D97" s="339"/>
      <c r="E97" s="239"/>
      <c r="F97" s="239"/>
      <c r="G97" s="353"/>
      <c r="H97" s="40"/>
      <c r="I97" s="212"/>
      <c r="J97" s="26"/>
      <c r="K97" s="353"/>
      <c r="L97" s="72"/>
      <c r="M97" s="72"/>
      <c r="N97" s="234"/>
      <c r="O97" s="353"/>
      <c r="P97" s="72"/>
      <c r="Q97" s="72"/>
      <c r="R97" s="239"/>
      <c r="S97" s="447"/>
      <c r="T97" s="353"/>
      <c r="U97" s="72"/>
      <c r="V97" s="72"/>
      <c r="W97" s="234"/>
      <c r="X97" s="328"/>
      <c r="Y97" s="328"/>
      <c r="Z97" s="328"/>
      <c r="AA97" s="353"/>
      <c r="AB97" s="72"/>
      <c r="AC97" s="72"/>
      <c r="AD97" s="234"/>
      <c r="AE97" s="353"/>
      <c r="AF97" s="72"/>
      <c r="AG97" s="72"/>
      <c r="AH97" s="448"/>
      <c r="AI97" s="239"/>
      <c r="AJ97" s="353"/>
      <c r="AK97" s="72"/>
      <c r="AL97" s="72"/>
      <c r="AM97" s="234"/>
      <c r="AN97" s="328"/>
      <c r="AO97" s="328"/>
      <c r="AP97" s="328"/>
      <c r="AQ97" s="16"/>
      <c r="AR97" s="136"/>
      <c r="AS97" s="40"/>
      <c r="AT97" s="72"/>
      <c r="AU97" s="239"/>
      <c r="AV97" s="264"/>
      <c r="AW97" s="339"/>
      <c r="AX97" s="264"/>
      <c r="AY97" s="65">
        <f t="shared" si="264"/>
        <v>4</v>
      </c>
    </row>
    <row r="98" spans="2:51" ht="14.45" x14ac:dyDescent="0.35">
      <c r="B98" s="65">
        <f t="shared" si="263"/>
        <v>5</v>
      </c>
      <c r="C98" s="263"/>
      <c r="D98" s="339"/>
      <c r="E98" s="239"/>
      <c r="F98" s="239"/>
      <c r="G98" s="72"/>
      <c r="H98" s="40" t="s">
        <v>721</v>
      </c>
      <c r="I98" s="212"/>
      <c r="J98" s="264"/>
      <c r="K98" s="40"/>
      <c r="L98" s="40" t="s">
        <v>713</v>
      </c>
      <c r="M98" s="40"/>
      <c r="N98" s="234"/>
      <c r="O98" s="72"/>
      <c r="P98" s="72" t="s">
        <v>425</v>
      </c>
      <c r="Q98" s="72"/>
      <c r="R98" s="239"/>
      <c r="S98" s="447"/>
      <c r="T98" s="72"/>
      <c r="U98" s="72" t="s">
        <v>388</v>
      </c>
      <c r="V98" s="72"/>
      <c r="W98" s="234"/>
      <c r="X98" s="221"/>
      <c r="Y98" s="221" t="s">
        <v>424</v>
      </c>
      <c r="Z98" s="328"/>
      <c r="AA98" s="40"/>
      <c r="AB98" s="40" t="s">
        <v>713</v>
      </c>
      <c r="AC98" s="40"/>
      <c r="AD98" s="234"/>
      <c r="AE98" s="72"/>
      <c r="AF98" s="72" t="s">
        <v>425</v>
      </c>
      <c r="AG98" s="72"/>
      <c r="AH98" s="448"/>
      <c r="AI98" s="239"/>
      <c r="AJ98" s="72"/>
      <c r="AK98" s="72" t="s">
        <v>388</v>
      </c>
      <c r="AL98" s="72"/>
      <c r="AM98" s="234"/>
      <c r="AN98" s="221"/>
      <c r="AO98" s="221" t="s">
        <v>424</v>
      </c>
      <c r="AP98" s="328"/>
      <c r="AQ98" s="16"/>
      <c r="AR98" s="40"/>
      <c r="AS98" s="40" t="s">
        <v>365</v>
      </c>
      <c r="AT98" s="72"/>
      <c r="AU98" s="239"/>
      <c r="AV98" s="264"/>
      <c r="AW98" s="346"/>
      <c r="AX98" s="264"/>
      <c r="AY98" s="65">
        <f t="shared" si="264"/>
        <v>5</v>
      </c>
    </row>
    <row r="99" spans="2:51" ht="14.45" x14ac:dyDescent="0.35">
      <c r="B99" s="65">
        <f t="shared" si="263"/>
        <v>6</v>
      </c>
      <c r="C99" s="263"/>
      <c r="D99" s="339"/>
      <c r="E99" s="239"/>
      <c r="F99" s="239"/>
      <c r="G99" s="72"/>
      <c r="H99" s="40"/>
      <c r="I99" s="212"/>
      <c r="J99" s="26"/>
      <c r="K99" s="40"/>
      <c r="L99" s="40"/>
      <c r="M99" s="40"/>
      <c r="N99" s="290">
        <v>17</v>
      </c>
      <c r="O99" s="72"/>
      <c r="P99" s="72"/>
      <c r="Q99" s="72"/>
      <c r="R99" s="239"/>
      <c r="S99" s="447"/>
      <c r="T99" s="72"/>
      <c r="U99" s="72"/>
      <c r="V99" s="72"/>
      <c r="W99" s="290">
        <v>19</v>
      </c>
      <c r="X99" s="221"/>
      <c r="Y99" s="221"/>
      <c r="Z99" s="221"/>
      <c r="AA99" s="40"/>
      <c r="AB99" s="40"/>
      <c r="AC99" s="40"/>
      <c r="AD99" s="290">
        <v>17</v>
      </c>
      <c r="AE99" s="72"/>
      <c r="AF99" s="72"/>
      <c r="AG99" s="72"/>
      <c r="AH99" s="448"/>
      <c r="AI99" s="239"/>
      <c r="AJ99" s="72"/>
      <c r="AK99" s="72"/>
      <c r="AL99" s="72"/>
      <c r="AM99" s="290">
        <v>19</v>
      </c>
      <c r="AN99" s="221"/>
      <c r="AO99" s="221"/>
      <c r="AP99" s="221"/>
      <c r="AQ99" s="16"/>
      <c r="AR99" s="212"/>
      <c r="AS99" s="212"/>
      <c r="AT99" s="287"/>
      <c r="AU99" s="239"/>
      <c r="AV99" s="264"/>
      <c r="AW99" s="346"/>
      <c r="AX99" s="264"/>
      <c r="AY99" s="65">
        <f t="shared" si="264"/>
        <v>6</v>
      </c>
    </row>
    <row r="100" spans="2:51" ht="14.45" x14ac:dyDescent="0.35">
      <c r="B100" s="65">
        <f t="shared" si="263"/>
        <v>7</v>
      </c>
      <c r="C100" s="32"/>
      <c r="D100" s="496"/>
      <c r="E100" s="22"/>
      <c r="F100" s="22"/>
      <c r="G100" s="22"/>
      <c r="H100" s="22"/>
      <c r="I100" s="22"/>
      <c r="J100" s="33"/>
      <c r="K100" s="17"/>
      <c r="L100" s="17"/>
      <c r="M100" s="17"/>
      <c r="N100" s="269"/>
      <c r="O100" s="17"/>
      <c r="P100" s="17"/>
      <c r="Q100" s="17"/>
      <c r="R100" s="17"/>
      <c r="S100" s="449"/>
      <c r="T100" s="22"/>
      <c r="U100" s="22"/>
      <c r="V100" s="22"/>
      <c r="W100" s="269"/>
      <c r="X100" s="22"/>
      <c r="Y100" s="22"/>
      <c r="Z100" s="22"/>
      <c r="AA100" s="17"/>
      <c r="AB100" s="17"/>
      <c r="AC100" s="17"/>
      <c r="AD100" s="269"/>
      <c r="AE100" s="17"/>
      <c r="AF100" s="17"/>
      <c r="AG100" s="17"/>
      <c r="AH100" s="450"/>
      <c r="AI100" s="22"/>
      <c r="AJ100" s="22"/>
      <c r="AK100" s="22"/>
      <c r="AL100" s="22"/>
      <c r="AM100" s="269"/>
      <c r="AN100" s="22"/>
      <c r="AO100" s="22"/>
      <c r="AP100" s="22"/>
      <c r="AQ100" s="32"/>
      <c r="AR100" s="22"/>
      <c r="AS100" s="22"/>
      <c r="AT100" s="22"/>
      <c r="AU100" s="22"/>
      <c r="AV100" s="33"/>
      <c r="AW100" s="345"/>
      <c r="AX100" s="26"/>
      <c r="AY100" s="65">
        <f t="shared" si="264"/>
        <v>7</v>
      </c>
    </row>
    <row r="101" spans="2:51" ht="14.45" x14ac:dyDescent="0.35">
      <c r="B101" s="65">
        <f t="shared" si="263"/>
        <v>8</v>
      </c>
      <c r="C101" s="263"/>
      <c r="D101" s="346"/>
      <c r="E101" s="239"/>
      <c r="F101" s="239"/>
      <c r="G101" s="328"/>
      <c r="H101" s="221"/>
      <c r="I101" s="221"/>
      <c r="J101" s="17"/>
      <c r="K101" s="580"/>
      <c r="L101" s="581"/>
      <c r="M101" s="581"/>
      <c r="N101" s="290"/>
      <c r="O101" s="261"/>
      <c r="P101" s="261"/>
      <c r="Q101" s="261"/>
      <c r="R101" s="261"/>
      <c r="S101" s="546"/>
      <c r="T101" s="353"/>
      <c r="U101" s="353"/>
      <c r="V101" s="239"/>
      <c r="W101" s="290"/>
      <c r="X101" s="590"/>
      <c r="Y101" s="590"/>
      <c r="Z101" s="590"/>
      <c r="AA101" s="580"/>
      <c r="AB101" s="581"/>
      <c r="AC101" s="581"/>
      <c r="AD101" s="290"/>
      <c r="AE101" s="261"/>
      <c r="AF101" s="261"/>
      <c r="AG101" s="261"/>
      <c r="AH101" s="451"/>
      <c r="AI101" s="72"/>
      <c r="AJ101" s="353"/>
      <c r="AK101" s="353"/>
      <c r="AL101" s="239"/>
      <c r="AM101" s="290"/>
      <c r="AN101" s="590"/>
      <c r="AO101" s="590"/>
      <c r="AP101" s="590"/>
      <c r="AQ101" s="16"/>
      <c r="AR101" s="136"/>
      <c r="AS101" s="40"/>
      <c r="AT101" s="72"/>
      <c r="AU101" s="239"/>
      <c r="AV101" s="239"/>
      <c r="AW101" s="366"/>
      <c r="AX101" s="262"/>
      <c r="AY101" s="65">
        <f t="shared" si="264"/>
        <v>8</v>
      </c>
    </row>
    <row r="102" spans="2:51" ht="14.45" x14ac:dyDescent="0.35">
      <c r="B102" s="65">
        <f t="shared" si="263"/>
        <v>9</v>
      </c>
      <c r="C102" s="263"/>
      <c r="D102" s="346"/>
      <c r="E102" s="239"/>
      <c r="F102" s="239"/>
      <c r="G102" s="328"/>
      <c r="H102" s="221" t="s">
        <v>720</v>
      </c>
      <c r="I102" s="221"/>
      <c r="J102" s="17"/>
      <c r="K102" s="582"/>
      <c r="L102" s="576"/>
      <c r="M102" s="576"/>
      <c r="N102" s="576"/>
      <c r="O102" s="17"/>
      <c r="P102" s="17"/>
      <c r="Q102" s="239"/>
      <c r="R102" s="239"/>
      <c r="S102" s="547"/>
      <c r="T102" s="353">
        <v>8</v>
      </c>
      <c r="U102" s="136"/>
      <c r="V102" s="17"/>
      <c r="W102" s="590"/>
      <c r="X102" s="590"/>
      <c r="Y102" s="590"/>
      <c r="Z102" s="590"/>
      <c r="AA102" s="582"/>
      <c r="AB102" s="576"/>
      <c r="AC102" s="576"/>
      <c r="AD102" s="576"/>
      <c r="AE102" s="17"/>
      <c r="AF102" s="17"/>
      <c r="AG102" s="239"/>
      <c r="AH102" s="448"/>
      <c r="AI102" s="353"/>
      <c r="AJ102" s="353">
        <v>8</v>
      </c>
      <c r="AK102" s="136"/>
      <c r="AL102" s="17"/>
      <c r="AM102" s="590"/>
      <c r="AN102" s="590"/>
      <c r="AO102" s="590"/>
      <c r="AP102" s="590"/>
      <c r="AQ102" s="16"/>
      <c r="AR102" s="40"/>
      <c r="AS102" s="40" t="s">
        <v>260</v>
      </c>
      <c r="AT102" s="72"/>
      <c r="AU102" s="239"/>
      <c r="AV102" s="239"/>
      <c r="AW102" s="339"/>
      <c r="AX102" s="264"/>
      <c r="AY102" s="65">
        <f t="shared" si="264"/>
        <v>9</v>
      </c>
    </row>
    <row r="103" spans="2:51" ht="14.45" x14ac:dyDescent="0.35">
      <c r="B103" s="65">
        <f t="shared" si="263"/>
        <v>10</v>
      </c>
      <c r="C103" s="263"/>
      <c r="D103" s="346"/>
      <c r="E103" s="239"/>
      <c r="F103" s="239"/>
      <c r="G103" s="328"/>
      <c r="H103" s="328"/>
      <c r="I103" s="328"/>
      <c r="J103" s="239"/>
      <c r="K103" s="442"/>
      <c r="L103" s="352"/>
      <c r="M103" s="352"/>
      <c r="N103" s="352"/>
      <c r="O103" s="239"/>
      <c r="P103" s="239"/>
      <c r="Q103" s="239"/>
      <c r="R103" s="239"/>
      <c r="S103" s="547"/>
      <c r="T103" s="353"/>
      <c r="U103" s="353"/>
      <c r="V103" s="239"/>
      <c r="W103" s="286"/>
      <c r="X103" s="286"/>
      <c r="Y103" s="286"/>
      <c r="Z103" s="286"/>
      <c r="AA103" s="442"/>
      <c r="AB103" s="352"/>
      <c r="AC103" s="352"/>
      <c r="AD103" s="352"/>
      <c r="AE103" s="239"/>
      <c r="AF103" s="239"/>
      <c r="AG103" s="239"/>
      <c r="AH103" s="448"/>
      <c r="AI103" s="353"/>
      <c r="AJ103" s="353"/>
      <c r="AK103" s="353"/>
      <c r="AL103" s="239"/>
      <c r="AM103" s="286"/>
      <c r="AN103" s="286"/>
      <c r="AO103" s="286"/>
      <c r="AP103" s="286"/>
      <c r="AQ103" s="263"/>
      <c r="AR103" s="72"/>
      <c r="AS103" s="72"/>
      <c r="AT103" s="72"/>
      <c r="AU103" s="239"/>
      <c r="AV103" s="239"/>
      <c r="AW103" s="339"/>
      <c r="AX103" s="264"/>
      <c r="AY103" s="65">
        <f t="shared" si="264"/>
        <v>10</v>
      </c>
    </row>
    <row r="104" spans="2:51" ht="14.45" x14ac:dyDescent="0.35">
      <c r="B104" s="65">
        <f t="shared" si="263"/>
        <v>11</v>
      </c>
      <c r="C104" s="263"/>
      <c r="D104" s="339"/>
      <c r="E104" s="234"/>
      <c r="F104" s="234"/>
      <c r="G104" s="234"/>
      <c r="H104" s="234"/>
      <c r="I104" s="290">
        <v>18</v>
      </c>
      <c r="J104" s="564"/>
      <c r="K104" s="566"/>
      <c r="L104" s="352"/>
      <c r="M104" s="352"/>
      <c r="N104" s="352"/>
      <c r="O104" s="269"/>
      <c r="P104" s="290"/>
      <c r="Q104" s="285"/>
      <c r="R104" s="285"/>
      <c r="S104" s="548"/>
      <c r="T104" s="285"/>
      <c r="U104" s="290"/>
      <c r="V104" s="8"/>
      <c r="W104" s="286"/>
      <c r="X104" s="590"/>
      <c r="Y104" s="290">
        <v>18</v>
      </c>
      <c r="Z104" s="564"/>
      <c r="AA104" s="566"/>
      <c r="AB104" s="352"/>
      <c r="AC104" s="352"/>
      <c r="AD104" s="352"/>
      <c r="AE104" s="269"/>
      <c r="AF104" s="290"/>
      <c r="AG104" s="285"/>
      <c r="AH104" s="549"/>
      <c r="AI104" s="285"/>
      <c r="AJ104" s="285"/>
      <c r="AK104" s="290"/>
      <c r="AL104" s="8"/>
      <c r="AM104" s="286"/>
      <c r="AN104" s="590"/>
      <c r="AO104" s="286"/>
      <c r="AP104" s="290">
        <v>20</v>
      </c>
      <c r="AQ104" s="564"/>
      <c r="AR104" s="566"/>
      <c r="AS104" s="234"/>
      <c r="AT104" s="234"/>
      <c r="AU104" s="234"/>
      <c r="AV104" s="234"/>
      <c r="AW104" s="339"/>
      <c r="AX104" s="264"/>
      <c r="AY104" s="65">
        <f t="shared" si="264"/>
        <v>11</v>
      </c>
    </row>
    <row r="105" spans="2:51" ht="14.45" x14ac:dyDescent="0.35">
      <c r="B105" s="65">
        <f t="shared" si="263"/>
        <v>12</v>
      </c>
      <c r="C105" s="263"/>
      <c r="D105" s="339"/>
      <c r="E105" s="239"/>
      <c r="F105" s="239"/>
      <c r="G105" s="353"/>
      <c r="H105" s="72"/>
      <c r="I105" s="72"/>
      <c r="J105" s="239"/>
      <c r="K105" s="263"/>
      <c r="L105" s="239"/>
      <c r="M105" s="239"/>
      <c r="N105" s="269"/>
      <c r="O105" s="239"/>
      <c r="P105" s="239"/>
      <c r="Q105" s="239"/>
      <c r="R105" s="239"/>
      <c r="S105" s="546"/>
      <c r="T105" s="353"/>
      <c r="U105" s="353"/>
      <c r="V105" s="239"/>
      <c r="W105" s="269"/>
      <c r="X105" s="239"/>
      <c r="Y105" s="239"/>
      <c r="Z105" s="239"/>
      <c r="AA105" s="263"/>
      <c r="AB105" s="239"/>
      <c r="AC105" s="239"/>
      <c r="AD105" s="269"/>
      <c r="AE105" s="239"/>
      <c r="AF105" s="239"/>
      <c r="AG105" s="239"/>
      <c r="AH105" s="448"/>
      <c r="AI105" s="72"/>
      <c r="AJ105" s="353"/>
      <c r="AK105" s="353"/>
      <c r="AL105" s="239"/>
      <c r="AM105" s="269"/>
      <c r="AN105" s="239"/>
      <c r="AO105" s="239"/>
      <c r="AP105" s="239"/>
      <c r="AQ105" s="263"/>
      <c r="AR105" s="353"/>
      <c r="AS105" s="72"/>
      <c r="AT105" s="72"/>
      <c r="AU105" s="239"/>
      <c r="AV105" s="239"/>
      <c r="AW105" s="339"/>
      <c r="AX105" s="264"/>
      <c r="AY105" s="65">
        <f t="shared" si="264"/>
        <v>12</v>
      </c>
    </row>
    <row r="106" spans="2:51" ht="14.45" x14ac:dyDescent="0.35">
      <c r="B106" s="65">
        <f t="shared" si="263"/>
        <v>13</v>
      </c>
      <c r="C106" s="263"/>
      <c r="D106" s="339"/>
      <c r="E106" s="239"/>
      <c r="F106" s="239"/>
      <c r="G106" s="72"/>
      <c r="H106" s="72" t="s">
        <v>672</v>
      </c>
      <c r="I106" s="72"/>
      <c r="J106" s="239"/>
      <c r="K106" s="74"/>
      <c r="L106" s="353"/>
      <c r="M106" s="353"/>
      <c r="N106" s="290"/>
      <c r="O106" s="72"/>
      <c r="P106" s="353"/>
      <c r="Q106" s="353"/>
      <c r="R106" s="239"/>
      <c r="S106" s="547"/>
      <c r="T106" s="353">
        <v>7</v>
      </c>
      <c r="U106" s="353"/>
      <c r="V106" s="239"/>
      <c r="W106" s="290"/>
      <c r="X106" s="239"/>
      <c r="Y106" s="239"/>
      <c r="Z106" s="239"/>
      <c r="AA106" s="74"/>
      <c r="AB106" s="353"/>
      <c r="AC106" s="353"/>
      <c r="AD106" s="290"/>
      <c r="AE106" s="72"/>
      <c r="AF106" s="353"/>
      <c r="AG106" s="353"/>
      <c r="AH106" s="448"/>
      <c r="AI106" s="353"/>
      <c r="AJ106" s="353">
        <v>7</v>
      </c>
      <c r="AK106" s="353"/>
      <c r="AL106" s="239"/>
      <c r="AM106" s="290"/>
      <c r="AN106" s="239"/>
      <c r="AO106" s="239"/>
      <c r="AP106" s="239"/>
      <c r="AQ106" s="263"/>
      <c r="AR106" s="72"/>
      <c r="AS106" s="72" t="s">
        <v>417</v>
      </c>
      <c r="AT106" s="72"/>
      <c r="AU106" s="239"/>
      <c r="AV106" s="239"/>
      <c r="AW106" s="339"/>
      <c r="AX106" s="264"/>
      <c r="AY106" s="65">
        <f t="shared" si="264"/>
        <v>13</v>
      </c>
    </row>
    <row r="107" spans="2:51" ht="14.45" x14ac:dyDescent="0.35">
      <c r="B107" s="65">
        <f t="shared" si="263"/>
        <v>14</v>
      </c>
      <c r="C107" s="16"/>
      <c r="D107" s="340"/>
      <c r="E107" s="239"/>
      <c r="F107" s="239"/>
      <c r="G107" s="72"/>
      <c r="H107" s="40"/>
      <c r="I107" s="40"/>
      <c r="J107" s="17"/>
      <c r="K107" s="410"/>
      <c r="L107" s="136">
        <v>6</v>
      </c>
      <c r="M107" s="136"/>
      <c r="N107" s="285"/>
      <c r="O107" s="353"/>
      <c r="P107" s="353">
        <v>5</v>
      </c>
      <c r="Q107" s="136"/>
      <c r="R107" s="17"/>
      <c r="S107" s="550"/>
      <c r="T107" s="136"/>
      <c r="U107" s="353"/>
      <c r="V107" s="239"/>
      <c r="W107" s="285"/>
      <c r="X107" s="17"/>
      <c r="Y107" s="17"/>
      <c r="Z107" s="17"/>
      <c r="AA107" s="410"/>
      <c r="AB107" s="136">
        <v>6</v>
      </c>
      <c r="AC107" s="136"/>
      <c r="AD107" s="285"/>
      <c r="AE107" s="353"/>
      <c r="AF107" s="353">
        <v>5</v>
      </c>
      <c r="AG107" s="136"/>
      <c r="AH107" s="450"/>
      <c r="AI107" s="136"/>
      <c r="AJ107" s="136"/>
      <c r="AK107" s="353"/>
      <c r="AL107" s="239"/>
      <c r="AM107" s="285"/>
      <c r="AN107" s="17"/>
      <c r="AO107" s="17"/>
      <c r="AP107" s="17"/>
      <c r="AQ107" s="16"/>
      <c r="AR107" s="40"/>
      <c r="AS107" s="40"/>
      <c r="AT107" s="72"/>
      <c r="AU107" s="239"/>
      <c r="AV107" s="239"/>
      <c r="AW107" s="340"/>
      <c r="AX107" s="26"/>
      <c r="AY107" s="65">
        <f t="shared" si="264"/>
        <v>14</v>
      </c>
    </row>
    <row r="108" spans="2:51" thickBot="1" x14ac:dyDescent="0.4">
      <c r="B108" s="65">
        <f t="shared" si="263"/>
        <v>15</v>
      </c>
      <c r="C108" s="16"/>
      <c r="D108" s="340"/>
      <c r="E108" s="17"/>
      <c r="F108" s="17"/>
      <c r="G108" s="17"/>
      <c r="H108" s="17"/>
      <c r="I108" s="17"/>
      <c r="J108" s="17"/>
      <c r="K108" s="410"/>
      <c r="L108" s="136"/>
      <c r="M108" s="136"/>
      <c r="N108" s="157"/>
      <c r="O108" s="136"/>
      <c r="P108" s="136"/>
      <c r="Q108" s="136"/>
      <c r="R108" s="17"/>
      <c r="S108" s="453"/>
      <c r="T108" s="454"/>
      <c r="U108" s="454"/>
      <c r="V108" s="454"/>
      <c r="W108" s="561"/>
      <c r="X108" s="454"/>
      <c r="Y108" s="454"/>
      <c r="Z108" s="454"/>
      <c r="AA108" s="588"/>
      <c r="AB108" s="560"/>
      <c r="AC108" s="560"/>
      <c r="AD108" s="561"/>
      <c r="AE108" s="560"/>
      <c r="AF108" s="560"/>
      <c r="AG108" s="560"/>
      <c r="AH108" s="456"/>
      <c r="AI108" s="17"/>
      <c r="AJ108" s="17"/>
      <c r="AK108" s="17"/>
      <c r="AL108" s="17"/>
      <c r="AM108" s="157"/>
      <c r="AN108" s="17"/>
      <c r="AO108" s="17"/>
      <c r="AP108" s="17"/>
      <c r="AQ108" s="16"/>
      <c r="AR108" s="17"/>
      <c r="AS108" s="17"/>
      <c r="AT108" s="17"/>
      <c r="AU108" s="17"/>
      <c r="AV108" s="17"/>
      <c r="AW108" s="340"/>
      <c r="AX108" s="26"/>
      <c r="AY108" s="65">
        <f t="shared" si="264"/>
        <v>15</v>
      </c>
    </row>
    <row r="109" spans="2:51" ht="14.45" x14ac:dyDescent="0.35">
      <c r="B109" s="65">
        <v>0</v>
      </c>
      <c r="C109" s="443"/>
      <c r="D109" s="555"/>
      <c r="E109" s="444"/>
      <c r="F109" s="444"/>
      <c r="G109" s="444"/>
      <c r="H109" s="444"/>
      <c r="I109" s="444"/>
      <c r="J109" s="445"/>
      <c r="K109" s="444"/>
      <c r="L109" s="444"/>
      <c r="M109" s="444"/>
      <c r="N109" s="556"/>
      <c r="O109" s="444"/>
      <c r="P109" s="444"/>
      <c r="Q109" s="444"/>
      <c r="R109" s="446"/>
      <c r="S109" s="239"/>
      <c r="T109" s="72"/>
      <c r="U109" s="353"/>
      <c r="V109" s="353"/>
      <c r="W109" s="285"/>
      <c r="X109" s="72"/>
      <c r="Y109" s="353"/>
      <c r="Z109" s="411"/>
      <c r="AA109" s="239"/>
      <c r="AB109" s="239"/>
      <c r="AC109" s="239"/>
      <c r="AD109" s="285"/>
      <c r="AE109" s="239"/>
      <c r="AF109" s="239"/>
      <c r="AG109" s="239"/>
      <c r="AH109" s="239"/>
      <c r="AI109" s="443"/>
      <c r="AJ109" s="557"/>
      <c r="AK109" s="558"/>
      <c r="AL109" s="558"/>
      <c r="AM109" s="556"/>
      <c r="AN109" s="557"/>
      <c r="AO109" s="558"/>
      <c r="AP109" s="589"/>
      <c r="AQ109" s="444"/>
      <c r="AR109" s="444"/>
      <c r="AS109" s="444"/>
      <c r="AT109" s="444"/>
      <c r="AU109" s="444"/>
      <c r="AV109" s="444"/>
      <c r="AW109" s="555"/>
      <c r="AX109" s="446"/>
      <c r="AY109" s="65">
        <v>0</v>
      </c>
    </row>
    <row r="110" spans="2:51" ht="14.45" x14ac:dyDescent="0.35">
      <c r="B110" s="65">
        <f>B109+1</f>
        <v>1</v>
      </c>
      <c r="C110" s="447"/>
      <c r="D110" s="339"/>
      <c r="E110" s="239"/>
      <c r="F110" s="239"/>
      <c r="G110" s="353"/>
      <c r="H110" s="72"/>
      <c r="I110" s="72"/>
      <c r="J110" s="264"/>
      <c r="K110" s="239"/>
      <c r="L110" s="239"/>
      <c r="M110" s="239"/>
      <c r="N110" s="285"/>
      <c r="O110" s="239"/>
      <c r="P110" s="72"/>
      <c r="Q110" s="353"/>
      <c r="R110" s="551"/>
      <c r="S110" s="239"/>
      <c r="T110" s="353"/>
      <c r="U110" s="353">
        <v>1</v>
      </c>
      <c r="V110" s="353"/>
      <c r="W110" s="285"/>
      <c r="X110" s="353"/>
      <c r="Y110" s="353">
        <v>2</v>
      </c>
      <c r="Z110" s="411"/>
      <c r="AA110" s="239"/>
      <c r="AB110" s="239"/>
      <c r="AC110" s="239"/>
      <c r="AD110" s="285"/>
      <c r="AE110" s="239"/>
      <c r="AF110" s="72"/>
      <c r="AG110" s="353"/>
      <c r="AH110" s="353"/>
      <c r="AI110" s="447"/>
      <c r="AJ110" s="353"/>
      <c r="AK110" s="353">
        <v>1</v>
      </c>
      <c r="AL110" s="353"/>
      <c r="AM110" s="285"/>
      <c r="AN110" s="353"/>
      <c r="AO110" s="353">
        <v>2</v>
      </c>
      <c r="AP110" s="411"/>
      <c r="AQ110" s="239"/>
      <c r="AR110" s="353"/>
      <c r="AS110" s="72"/>
      <c r="AT110" s="72"/>
      <c r="AU110" s="239"/>
      <c r="AV110" s="239"/>
      <c r="AW110" s="339"/>
      <c r="AX110" s="448"/>
      <c r="AY110" s="65">
        <f>AY109+1</f>
        <v>1</v>
      </c>
    </row>
    <row r="111" spans="2:51" ht="14.45" x14ac:dyDescent="0.35">
      <c r="B111" s="65">
        <f t="shared" ref="B111:B124" si="265">B110+1</f>
        <v>2</v>
      </c>
      <c r="C111" s="447"/>
      <c r="D111" s="339"/>
      <c r="E111" s="239"/>
      <c r="F111" s="239"/>
      <c r="G111" s="72"/>
      <c r="H111" s="72" t="s">
        <v>261</v>
      </c>
      <c r="I111" s="72"/>
      <c r="J111" s="264"/>
      <c r="K111" s="239"/>
      <c r="L111" s="239"/>
      <c r="M111" s="239"/>
      <c r="N111" s="290"/>
      <c r="O111" s="239"/>
      <c r="P111" s="353"/>
      <c r="Q111" s="353">
        <v>3</v>
      </c>
      <c r="R111" s="551"/>
      <c r="S111" s="239"/>
      <c r="T111" s="353"/>
      <c r="U111" s="353"/>
      <c r="V111" s="353"/>
      <c r="W111" s="290"/>
      <c r="X111" s="353"/>
      <c r="Y111" s="353"/>
      <c r="Z111" s="411"/>
      <c r="AA111" s="239"/>
      <c r="AB111" s="239"/>
      <c r="AC111" s="239"/>
      <c r="AD111" s="290"/>
      <c r="AE111" s="239"/>
      <c r="AF111" s="353"/>
      <c r="AG111" s="353">
        <v>3</v>
      </c>
      <c r="AH111" s="353"/>
      <c r="AI111" s="447"/>
      <c r="AJ111" s="353"/>
      <c r="AK111" s="353"/>
      <c r="AL111" s="353"/>
      <c r="AM111" s="290"/>
      <c r="AN111" s="353"/>
      <c r="AO111" s="353"/>
      <c r="AP111" s="411"/>
      <c r="AQ111" s="239"/>
      <c r="AR111" s="72"/>
      <c r="AS111" s="72" t="s">
        <v>714</v>
      </c>
      <c r="AT111" s="72"/>
      <c r="AU111" s="239"/>
      <c r="AV111" s="239"/>
      <c r="AW111" s="339"/>
      <c r="AX111" s="448"/>
      <c r="AY111" s="65">
        <f t="shared" ref="AY111:AY124" si="266">AY110+1</f>
        <v>2</v>
      </c>
    </row>
    <row r="112" spans="2:51" ht="14.45" x14ac:dyDescent="0.35">
      <c r="B112" s="65">
        <f t="shared" si="265"/>
        <v>3</v>
      </c>
      <c r="C112" s="447"/>
      <c r="D112" s="339"/>
      <c r="E112" s="239"/>
      <c r="F112" s="239"/>
      <c r="G112" s="72"/>
      <c r="H112" s="72"/>
      <c r="I112" s="72"/>
      <c r="J112" s="264"/>
      <c r="K112" s="239"/>
      <c r="L112" s="239"/>
      <c r="M112" s="239"/>
      <c r="N112" s="269"/>
      <c r="O112" s="239"/>
      <c r="P112" s="353"/>
      <c r="Q112" s="353"/>
      <c r="R112" s="551"/>
      <c r="S112" s="239"/>
      <c r="T112" s="239"/>
      <c r="U112" s="239"/>
      <c r="V112" s="239"/>
      <c r="W112" s="269"/>
      <c r="X112" s="239"/>
      <c r="Y112" s="239"/>
      <c r="Z112" s="264"/>
      <c r="AA112" s="239"/>
      <c r="AB112" s="239"/>
      <c r="AC112" s="239"/>
      <c r="AD112" s="269"/>
      <c r="AE112" s="239"/>
      <c r="AF112" s="353"/>
      <c r="AG112" s="353"/>
      <c r="AH112" s="353"/>
      <c r="AI112" s="447"/>
      <c r="AJ112" s="239"/>
      <c r="AK112" s="239"/>
      <c r="AL112" s="239"/>
      <c r="AM112" s="269"/>
      <c r="AN112" s="239"/>
      <c r="AO112" s="239"/>
      <c r="AP112" s="264"/>
      <c r="AQ112" s="239"/>
      <c r="AR112" s="72"/>
      <c r="AS112" s="72"/>
      <c r="AT112" s="72"/>
      <c r="AU112" s="239"/>
      <c r="AV112" s="239"/>
      <c r="AW112" s="339"/>
      <c r="AX112" s="448"/>
      <c r="AY112" s="65">
        <f t="shared" si="266"/>
        <v>3</v>
      </c>
    </row>
    <row r="113" spans="2:51" ht="14.45" x14ac:dyDescent="0.35">
      <c r="B113" s="65">
        <f t="shared" si="265"/>
        <v>4</v>
      </c>
      <c r="C113" s="447"/>
      <c r="D113" s="339"/>
      <c r="E113" s="234"/>
      <c r="F113" s="234"/>
      <c r="G113" s="234"/>
      <c r="H113" s="116"/>
      <c r="I113" s="290">
        <v>22</v>
      </c>
      <c r="J113" s="564"/>
      <c r="K113" s="566"/>
      <c r="L113" s="590"/>
      <c r="M113" s="590"/>
      <c r="N113" s="286"/>
      <c r="O113" s="8"/>
      <c r="P113" s="214"/>
      <c r="Q113" s="285"/>
      <c r="R113" s="549"/>
      <c r="S113" s="285"/>
      <c r="T113" s="285"/>
      <c r="U113" s="290"/>
      <c r="V113" s="269"/>
      <c r="W113" s="352"/>
      <c r="X113" s="576"/>
      <c r="Y113" s="576"/>
      <c r="Z113" s="290">
        <v>15</v>
      </c>
      <c r="AA113" s="564"/>
      <c r="AB113" s="566"/>
      <c r="AC113" s="590"/>
      <c r="AD113" s="286"/>
      <c r="AE113" s="8"/>
      <c r="AF113" s="214"/>
      <c r="AG113" s="285"/>
      <c r="AH113" s="285"/>
      <c r="AI113" s="548"/>
      <c r="AJ113" s="285"/>
      <c r="AK113" s="290"/>
      <c r="AL113" s="269"/>
      <c r="AM113" s="352"/>
      <c r="AN113" s="576"/>
      <c r="AO113" s="576"/>
      <c r="AP113" s="290">
        <v>15</v>
      </c>
      <c r="AQ113" s="564"/>
      <c r="AR113" s="566"/>
      <c r="AS113" s="116"/>
      <c r="AT113" s="234"/>
      <c r="AU113" s="234"/>
      <c r="AV113" s="234"/>
      <c r="AW113" s="339"/>
      <c r="AX113" s="448"/>
      <c r="AY113" s="65">
        <f t="shared" si="266"/>
        <v>4</v>
      </c>
    </row>
    <row r="114" spans="2:51" ht="14.45" x14ac:dyDescent="0.35">
      <c r="B114" s="65">
        <f t="shared" si="265"/>
        <v>5</v>
      </c>
      <c r="C114" s="447"/>
      <c r="D114" s="339"/>
      <c r="E114" s="239"/>
      <c r="F114" s="239"/>
      <c r="G114" s="353"/>
      <c r="H114" s="40"/>
      <c r="I114" s="40"/>
      <c r="J114" s="264"/>
      <c r="K114" s="590"/>
      <c r="L114" s="590"/>
      <c r="M114" s="590"/>
      <c r="N114" s="286"/>
      <c r="O114" s="239"/>
      <c r="P114" s="72"/>
      <c r="Q114" s="353"/>
      <c r="R114" s="551"/>
      <c r="S114" s="239"/>
      <c r="T114" s="239"/>
      <c r="U114" s="239"/>
      <c r="V114" s="239"/>
      <c r="W114" s="352"/>
      <c r="X114" s="576"/>
      <c r="Y114" s="576"/>
      <c r="Z114" s="474"/>
      <c r="AA114" s="590"/>
      <c r="AB114" s="590"/>
      <c r="AC114" s="590"/>
      <c r="AD114" s="286"/>
      <c r="AE114" s="239"/>
      <c r="AF114" s="72"/>
      <c r="AG114" s="353"/>
      <c r="AH114" s="353"/>
      <c r="AI114" s="447"/>
      <c r="AJ114" s="239"/>
      <c r="AK114" s="239"/>
      <c r="AL114" s="239"/>
      <c r="AM114" s="352"/>
      <c r="AN114" s="576"/>
      <c r="AO114" s="576"/>
      <c r="AP114" s="474"/>
      <c r="AQ114" s="17"/>
      <c r="AR114" s="221"/>
      <c r="AS114" s="221"/>
      <c r="AT114" s="328"/>
      <c r="AU114" s="239"/>
      <c r="AV114" s="239"/>
      <c r="AW114" s="346"/>
      <c r="AX114" s="448"/>
      <c r="AY114" s="65">
        <f t="shared" si="266"/>
        <v>5</v>
      </c>
    </row>
    <row r="115" spans="2:51" ht="14.45" x14ac:dyDescent="0.35">
      <c r="B115" s="65">
        <f t="shared" si="265"/>
        <v>6</v>
      </c>
      <c r="C115" s="447"/>
      <c r="D115" s="339"/>
      <c r="E115" s="239"/>
      <c r="F115" s="239"/>
      <c r="G115" s="72"/>
      <c r="H115" s="40" t="s">
        <v>719</v>
      </c>
      <c r="I115" s="40"/>
      <c r="J115" s="26"/>
      <c r="K115" s="590"/>
      <c r="L115" s="590"/>
      <c r="M115" s="590"/>
      <c r="N115" s="290">
        <v>17</v>
      </c>
      <c r="O115" s="239"/>
      <c r="P115" s="353"/>
      <c r="Q115" s="353">
        <v>4</v>
      </c>
      <c r="R115" s="551"/>
      <c r="S115" s="239"/>
      <c r="T115" s="239"/>
      <c r="U115" s="239"/>
      <c r="V115" s="239"/>
      <c r="W115" s="352"/>
      <c r="X115" s="576"/>
      <c r="Y115" s="576"/>
      <c r="Z115" s="577"/>
      <c r="AA115" s="590"/>
      <c r="AB115" s="590"/>
      <c r="AC115" s="590"/>
      <c r="AD115" s="290">
        <v>17</v>
      </c>
      <c r="AE115" s="239"/>
      <c r="AF115" s="353"/>
      <c r="AG115" s="353">
        <v>4</v>
      </c>
      <c r="AH115" s="353"/>
      <c r="AI115" s="447"/>
      <c r="AJ115" s="239"/>
      <c r="AK115" s="239"/>
      <c r="AL115" s="239"/>
      <c r="AM115" s="352"/>
      <c r="AN115" s="576"/>
      <c r="AO115" s="576"/>
      <c r="AP115" s="577"/>
      <c r="AQ115" s="17"/>
      <c r="AR115" s="221"/>
      <c r="AS115" s="221" t="s">
        <v>715</v>
      </c>
      <c r="AT115" s="328"/>
      <c r="AU115" s="239"/>
      <c r="AV115" s="239"/>
      <c r="AW115" s="346"/>
      <c r="AX115" s="448"/>
      <c r="AY115" s="65">
        <f t="shared" si="266"/>
        <v>6</v>
      </c>
    </row>
    <row r="116" spans="2:51" ht="14.45" x14ac:dyDescent="0.35">
      <c r="B116" s="65">
        <f t="shared" si="265"/>
        <v>7</v>
      </c>
      <c r="C116" s="452"/>
      <c r="D116" s="340"/>
      <c r="E116" s="239"/>
      <c r="F116" s="239"/>
      <c r="G116" s="72"/>
      <c r="H116" s="40"/>
      <c r="I116" s="40"/>
      <c r="J116" s="26"/>
      <c r="K116" s="590"/>
      <c r="L116" s="590"/>
      <c r="M116" s="590"/>
      <c r="N116" s="269"/>
      <c r="O116" s="17"/>
      <c r="P116" s="136"/>
      <c r="Q116" s="136"/>
      <c r="R116" s="552"/>
      <c r="S116" s="22"/>
      <c r="T116" s="22"/>
      <c r="U116" s="22"/>
      <c r="V116" s="22"/>
      <c r="W116" s="290">
        <v>16</v>
      </c>
      <c r="X116" s="578"/>
      <c r="Y116" s="578"/>
      <c r="Z116" s="579"/>
      <c r="AA116" s="590"/>
      <c r="AB116" s="590"/>
      <c r="AC116" s="590"/>
      <c r="AD116" s="269"/>
      <c r="AE116" s="17"/>
      <c r="AF116" s="136"/>
      <c r="AG116" s="136"/>
      <c r="AH116" s="136"/>
      <c r="AI116" s="449"/>
      <c r="AJ116" s="22"/>
      <c r="AK116" s="22"/>
      <c r="AL116" s="22"/>
      <c r="AM116" s="290">
        <v>16</v>
      </c>
      <c r="AN116" s="578"/>
      <c r="AO116" s="578"/>
      <c r="AP116" s="579"/>
      <c r="AQ116" s="17"/>
      <c r="AR116" s="221"/>
      <c r="AS116" s="221"/>
      <c r="AT116" s="328"/>
      <c r="AU116" s="239"/>
      <c r="AV116" s="239"/>
      <c r="AW116" s="345"/>
      <c r="AX116" s="450"/>
      <c r="AY116" s="65">
        <f t="shared" si="266"/>
        <v>7</v>
      </c>
    </row>
    <row r="117" spans="2:51" ht="14.45" x14ac:dyDescent="0.35">
      <c r="B117" s="65">
        <f t="shared" si="265"/>
        <v>8</v>
      </c>
      <c r="C117" s="447"/>
      <c r="D117" s="346"/>
      <c r="E117" s="239"/>
      <c r="F117" s="239"/>
      <c r="G117" s="328"/>
      <c r="H117" s="221"/>
      <c r="I117" s="221"/>
      <c r="J117" s="17"/>
      <c r="K117" s="580"/>
      <c r="L117" s="581"/>
      <c r="M117" s="581"/>
      <c r="N117" s="290"/>
      <c r="O117" s="261"/>
      <c r="P117" s="261"/>
      <c r="Q117" s="261"/>
      <c r="R117" s="451"/>
      <c r="S117" s="72"/>
      <c r="T117" s="353"/>
      <c r="U117" s="353"/>
      <c r="V117" s="239"/>
      <c r="W117" s="269"/>
      <c r="X117" s="590"/>
      <c r="Y117" s="590"/>
      <c r="Z117" s="590"/>
      <c r="AA117" s="580"/>
      <c r="AB117" s="581"/>
      <c r="AC117" s="581"/>
      <c r="AD117" s="290"/>
      <c r="AE117" s="261"/>
      <c r="AF117" s="261"/>
      <c r="AG117" s="261"/>
      <c r="AH117" s="261"/>
      <c r="AI117" s="546"/>
      <c r="AJ117" s="353"/>
      <c r="AK117" s="353"/>
      <c r="AL117" s="239"/>
      <c r="AM117" s="269"/>
      <c r="AN117" s="590"/>
      <c r="AO117" s="590"/>
      <c r="AP117" s="590"/>
      <c r="AQ117" s="16"/>
      <c r="AR117" s="136"/>
      <c r="AS117" s="40"/>
      <c r="AT117" s="72"/>
      <c r="AU117" s="239"/>
      <c r="AV117" s="239"/>
      <c r="AW117" s="366"/>
      <c r="AX117" s="451"/>
      <c r="AY117" s="65">
        <f t="shared" si="266"/>
        <v>8</v>
      </c>
    </row>
    <row r="118" spans="2:51" ht="14.45" x14ac:dyDescent="0.35">
      <c r="B118" s="65">
        <f t="shared" si="265"/>
        <v>9</v>
      </c>
      <c r="C118" s="447"/>
      <c r="D118" s="346"/>
      <c r="E118" s="239"/>
      <c r="F118" s="239"/>
      <c r="G118" s="328"/>
      <c r="H118" s="221" t="s">
        <v>720</v>
      </c>
      <c r="I118" s="221"/>
      <c r="J118" s="17"/>
      <c r="K118" s="582"/>
      <c r="L118" s="576"/>
      <c r="M118" s="576"/>
      <c r="N118" s="576"/>
      <c r="O118" s="17"/>
      <c r="P118" s="17"/>
      <c r="Q118" s="239"/>
      <c r="R118" s="448"/>
      <c r="S118" s="353"/>
      <c r="T118" s="353">
        <v>8</v>
      </c>
      <c r="U118" s="136"/>
      <c r="V118" s="17"/>
      <c r="W118" s="290"/>
      <c r="X118" s="590"/>
      <c r="Y118" s="590"/>
      <c r="Z118" s="590"/>
      <c r="AA118" s="582"/>
      <c r="AB118" s="576"/>
      <c r="AC118" s="576"/>
      <c r="AD118" s="576"/>
      <c r="AE118" s="17"/>
      <c r="AF118" s="17"/>
      <c r="AG118" s="239"/>
      <c r="AH118" s="239"/>
      <c r="AI118" s="547"/>
      <c r="AJ118" s="353">
        <v>8</v>
      </c>
      <c r="AK118" s="136"/>
      <c r="AL118" s="17"/>
      <c r="AM118" s="290"/>
      <c r="AN118" s="590"/>
      <c r="AO118" s="590"/>
      <c r="AP118" s="590"/>
      <c r="AQ118" s="16"/>
      <c r="AR118" s="40"/>
      <c r="AS118" s="40" t="s">
        <v>260</v>
      </c>
      <c r="AT118" s="72"/>
      <c r="AU118" s="239"/>
      <c r="AV118" s="239"/>
      <c r="AW118" s="339"/>
      <c r="AX118" s="448"/>
      <c r="AY118" s="65">
        <f t="shared" si="266"/>
        <v>9</v>
      </c>
    </row>
    <row r="119" spans="2:51" ht="14.45" x14ac:dyDescent="0.35">
      <c r="B119" s="65">
        <f t="shared" si="265"/>
        <v>10</v>
      </c>
      <c r="C119" s="447"/>
      <c r="D119" s="346"/>
      <c r="E119" s="239"/>
      <c r="F119" s="239"/>
      <c r="G119" s="328"/>
      <c r="H119" s="328"/>
      <c r="I119" s="328"/>
      <c r="J119" s="239"/>
      <c r="K119" s="442"/>
      <c r="L119" s="352"/>
      <c r="M119" s="352"/>
      <c r="N119" s="352"/>
      <c r="O119" s="239"/>
      <c r="P119" s="239"/>
      <c r="Q119" s="239"/>
      <c r="R119" s="448"/>
      <c r="S119" s="353"/>
      <c r="T119" s="353"/>
      <c r="U119" s="353"/>
      <c r="V119" s="239"/>
      <c r="W119" s="286"/>
      <c r="X119" s="286"/>
      <c r="Y119" s="286"/>
      <c r="Z119" s="286"/>
      <c r="AA119" s="442"/>
      <c r="AB119" s="352"/>
      <c r="AC119" s="352"/>
      <c r="AD119" s="352"/>
      <c r="AE119" s="239"/>
      <c r="AF119" s="239"/>
      <c r="AG119" s="239"/>
      <c r="AH119" s="239"/>
      <c r="AI119" s="547"/>
      <c r="AJ119" s="353"/>
      <c r="AK119" s="353"/>
      <c r="AL119" s="239"/>
      <c r="AM119" s="286"/>
      <c r="AN119" s="286"/>
      <c r="AO119" s="286"/>
      <c r="AP119" s="286"/>
      <c r="AQ119" s="263"/>
      <c r="AR119" s="72"/>
      <c r="AS119" s="72"/>
      <c r="AT119" s="72"/>
      <c r="AU119" s="239"/>
      <c r="AV119" s="239"/>
      <c r="AW119" s="339"/>
      <c r="AX119" s="448"/>
      <c r="AY119" s="65">
        <f t="shared" si="266"/>
        <v>10</v>
      </c>
    </row>
    <row r="120" spans="2:51" ht="14.45" x14ac:dyDescent="0.35">
      <c r="B120" s="65">
        <f t="shared" si="265"/>
        <v>11</v>
      </c>
      <c r="C120" s="447"/>
      <c r="D120" s="339"/>
      <c r="E120" s="234"/>
      <c r="F120" s="234"/>
      <c r="G120" s="234"/>
      <c r="H120" s="234"/>
      <c r="I120" s="290">
        <v>18</v>
      </c>
      <c r="J120" s="564"/>
      <c r="K120" s="566"/>
      <c r="L120" s="352"/>
      <c r="M120" s="352"/>
      <c r="N120" s="352"/>
      <c r="O120" s="269"/>
      <c r="P120" s="290"/>
      <c r="Q120" s="285"/>
      <c r="R120" s="549"/>
      <c r="S120" s="285"/>
      <c r="T120" s="285"/>
      <c r="U120" s="290"/>
      <c r="V120" s="8"/>
      <c r="W120" s="286"/>
      <c r="X120" s="590"/>
      <c r="Y120" s="290">
        <v>18</v>
      </c>
      <c r="Z120" s="564"/>
      <c r="AA120" s="566"/>
      <c r="AB120" s="352"/>
      <c r="AC120" s="352"/>
      <c r="AD120" s="352"/>
      <c r="AE120" s="269"/>
      <c r="AF120" s="290"/>
      <c r="AG120" s="285"/>
      <c r="AH120" s="285"/>
      <c r="AI120" s="548"/>
      <c r="AJ120" s="285"/>
      <c r="AK120" s="290"/>
      <c r="AL120" s="8"/>
      <c r="AM120" s="286"/>
      <c r="AN120" s="590"/>
      <c r="AO120" s="286"/>
      <c r="AP120" s="290">
        <v>20</v>
      </c>
      <c r="AQ120" s="564"/>
      <c r="AR120" s="566"/>
      <c r="AS120" s="234"/>
      <c r="AT120" s="234"/>
      <c r="AU120" s="234"/>
      <c r="AV120" s="234"/>
      <c r="AW120" s="339"/>
      <c r="AX120" s="448"/>
      <c r="AY120" s="65">
        <f t="shared" si="266"/>
        <v>11</v>
      </c>
    </row>
    <row r="121" spans="2:51" ht="14.45" x14ac:dyDescent="0.35">
      <c r="B121" s="65">
        <f t="shared" si="265"/>
        <v>12</v>
      </c>
      <c r="C121" s="447"/>
      <c r="D121" s="339"/>
      <c r="E121" s="239"/>
      <c r="F121" s="239"/>
      <c r="G121" s="353"/>
      <c r="H121" s="72"/>
      <c r="I121" s="72"/>
      <c r="J121" s="239"/>
      <c r="K121" s="263"/>
      <c r="L121" s="239"/>
      <c r="M121" s="239"/>
      <c r="N121" s="269"/>
      <c r="O121" s="239"/>
      <c r="P121" s="239"/>
      <c r="Q121" s="239"/>
      <c r="R121" s="448"/>
      <c r="S121" s="72"/>
      <c r="T121" s="353"/>
      <c r="U121" s="353"/>
      <c r="V121" s="239"/>
      <c r="W121" s="269"/>
      <c r="X121" s="239"/>
      <c r="Y121" s="239"/>
      <c r="Z121" s="239"/>
      <c r="AA121" s="263"/>
      <c r="AB121" s="239"/>
      <c r="AC121" s="239"/>
      <c r="AD121" s="269"/>
      <c r="AE121" s="239"/>
      <c r="AF121" s="239"/>
      <c r="AG121" s="239"/>
      <c r="AH121" s="239"/>
      <c r="AI121" s="546"/>
      <c r="AJ121" s="353"/>
      <c r="AK121" s="353"/>
      <c r="AL121" s="239"/>
      <c r="AM121" s="269"/>
      <c r="AN121" s="239"/>
      <c r="AO121" s="239"/>
      <c r="AP121" s="239"/>
      <c r="AQ121" s="263"/>
      <c r="AR121" s="353"/>
      <c r="AS121" s="72"/>
      <c r="AT121" s="72"/>
      <c r="AU121" s="239"/>
      <c r="AV121" s="239"/>
      <c r="AW121" s="339"/>
      <c r="AX121" s="448"/>
      <c r="AY121" s="65">
        <f t="shared" si="266"/>
        <v>12</v>
      </c>
    </row>
    <row r="122" spans="2:51" ht="14.45" x14ac:dyDescent="0.35">
      <c r="B122" s="65">
        <f t="shared" si="265"/>
        <v>13</v>
      </c>
      <c r="C122" s="447"/>
      <c r="D122" s="339"/>
      <c r="E122" s="239"/>
      <c r="F122" s="239"/>
      <c r="G122" s="72"/>
      <c r="H122" s="72" t="s">
        <v>672</v>
      </c>
      <c r="I122" s="72"/>
      <c r="J122" s="239"/>
      <c r="K122" s="74"/>
      <c r="L122" s="353"/>
      <c r="M122" s="353"/>
      <c r="N122" s="290"/>
      <c r="O122" s="72"/>
      <c r="P122" s="353"/>
      <c r="Q122" s="353"/>
      <c r="R122" s="448"/>
      <c r="S122" s="353"/>
      <c r="T122" s="353">
        <v>7</v>
      </c>
      <c r="U122" s="353"/>
      <c r="V122" s="239"/>
      <c r="W122" s="290"/>
      <c r="X122" s="239"/>
      <c r="Y122" s="239"/>
      <c r="Z122" s="239"/>
      <c r="AA122" s="74"/>
      <c r="AB122" s="353"/>
      <c r="AC122" s="353"/>
      <c r="AD122" s="290"/>
      <c r="AE122" s="72"/>
      <c r="AF122" s="353"/>
      <c r="AG122" s="353"/>
      <c r="AH122" s="239"/>
      <c r="AI122" s="547"/>
      <c r="AJ122" s="353">
        <v>7</v>
      </c>
      <c r="AK122" s="353"/>
      <c r="AL122" s="239"/>
      <c r="AM122" s="290"/>
      <c r="AN122" s="239"/>
      <c r="AO122" s="239"/>
      <c r="AP122" s="239"/>
      <c r="AQ122" s="263"/>
      <c r="AR122" s="72"/>
      <c r="AS122" s="72" t="s">
        <v>417</v>
      </c>
      <c r="AT122" s="72"/>
      <c r="AU122" s="239"/>
      <c r="AV122" s="239"/>
      <c r="AW122" s="339"/>
      <c r="AX122" s="448"/>
      <c r="AY122" s="65">
        <f t="shared" si="266"/>
        <v>13</v>
      </c>
    </row>
    <row r="123" spans="2:51" ht="14.45" x14ac:dyDescent="0.35">
      <c r="B123" s="65">
        <f t="shared" si="265"/>
        <v>14</v>
      </c>
      <c r="C123" s="452"/>
      <c r="D123" s="340"/>
      <c r="E123" s="239"/>
      <c r="F123" s="239"/>
      <c r="G123" s="72"/>
      <c r="H123" s="40"/>
      <c r="I123" s="40"/>
      <c r="J123" s="17"/>
      <c r="K123" s="410"/>
      <c r="L123" s="136">
        <v>6</v>
      </c>
      <c r="M123" s="136"/>
      <c r="N123" s="285"/>
      <c r="O123" s="353"/>
      <c r="P123" s="353">
        <v>5</v>
      </c>
      <c r="Q123" s="136"/>
      <c r="R123" s="450"/>
      <c r="S123" s="136"/>
      <c r="T123" s="136"/>
      <c r="U123" s="353"/>
      <c r="V123" s="239"/>
      <c r="W123" s="285"/>
      <c r="X123" s="17"/>
      <c r="Y123" s="17"/>
      <c r="Z123" s="17"/>
      <c r="AA123" s="410"/>
      <c r="AB123" s="136">
        <v>6</v>
      </c>
      <c r="AC123" s="136"/>
      <c r="AD123" s="285"/>
      <c r="AE123" s="353"/>
      <c r="AF123" s="353">
        <v>5</v>
      </c>
      <c r="AG123" s="136"/>
      <c r="AH123" s="17"/>
      <c r="AI123" s="550"/>
      <c r="AJ123" s="136"/>
      <c r="AK123" s="353"/>
      <c r="AL123" s="239"/>
      <c r="AM123" s="285"/>
      <c r="AN123" s="17"/>
      <c r="AO123" s="17"/>
      <c r="AP123" s="17"/>
      <c r="AQ123" s="16"/>
      <c r="AR123" s="40"/>
      <c r="AS123" s="40"/>
      <c r="AT123" s="72"/>
      <c r="AU123" s="239"/>
      <c r="AV123" s="239"/>
      <c r="AW123" s="340"/>
      <c r="AX123" s="450"/>
      <c r="AY123" s="65">
        <f t="shared" si="266"/>
        <v>14</v>
      </c>
    </row>
    <row r="124" spans="2:51" thickBot="1" x14ac:dyDescent="0.4">
      <c r="B124" s="65">
        <f t="shared" si="265"/>
        <v>15</v>
      </c>
      <c r="C124" s="453"/>
      <c r="D124" s="559"/>
      <c r="E124" s="454"/>
      <c r="F124" s="454"/>
      <c r="G124" s="454"/>
      <c r="H124" s="454"/>
      <c r="I124" s="454"/>
      <c r="J124" s="454"/>
      <c r="K124" s="588"/>
      <c r="L124" s="560"/>
      <c r="M124" s="560"/>
      <c r="N124" s="561"/>
      <c r="O124" s="560"/>
      <c r="P124" s="560"/>
      <c r="Q124" s="560"/>
      <c r="R124" s="456"/>
      <c r="S124" s="17"/>
      <c r="T124" s="17"/>
      <c r="U124" s="17"/>
      <c r="V124" s="17"/>
      <c r="W124" s="157"/>
      <c r="X124" s="17"/>
      <c r="Y124" s="17"/>
      <c r="Z124" s="17"/>
      <c r="AA124" s="410"/>
      <c r="AB124" s="136"/>
      <c r="AC124" s="136"/>
      <c r="AD124" s="157"/>
      <c r="AE124" s="136"/>
      <c r="AF124" s="136"/>
      <c r="AG124" s="136"/>
      <c r="AH124" s="17"/>
      <c r="AI124" s="453"/>
      <c r="AJ124" s="454"/>
      <c r="AK124" s="454"/>
      <c r="AL124" s="454"/>
      <c r="AM124" s="561"/>
      <c r="AN124" s="454"/>
      <c r="AO124" s="454"/>
      <c r="AP124" s="454"/>
      <c r="AQ124" s="455"/>
      <c r="AR124" s="454"/>
      <c r="AS124" s="454"/>
      <c r="AT124" s="454"/>
      <c r="AU124" s="454"/>
      <c r="AV124" s="454"/>
      <c r="AW124" s="559"/>
      <c r="AX124" s="456"/>
      <c r="AY124" s="65">
        <f t="shared" si="266"/>
        <v>15</v>
      </c>
    </row>
    <row r="125" spans="2:51" ht="14.45" x14ac:dyDescent="0.35">
      <c r="B125" s="65">
        <v>0</v>
      </c>
      <c r="C125" s="263"/>
      <c r="D125" s="339"/>
      <c r="E125" s="239"/>
      <c r="F125" s="239"/>
      <c r="G125" s="239"/>
      <c r="H125" s="239"/>
      <c r="I125" s="239"/>
      <c r="J125" s="264"/>
      <c r="K125" s="239"/>
      <c r="L125" s="239"/>
      <c r="M125" s="239"/>
      <c r="N125" s="285"/>
      <c r="O125" s="239"/>
      <c r="P125" s="239"/>
      <c r="Q125" s="239"/>
      <c r="R125" s="239"/>
      <c r="S125" s="443"/>
      <c r="T125" s="557"/>
      <c r="U125" s="558"/>
      <c r="V125" s="558"/>
      <c r="W125" s="556"/>
      <c r="X125" s="557"/>
      <c r="Y125" s="558"/>
      <c r="Z125" s="589"/>
      <c r="AA125" s="444"/>
      <c r="AB125" s="444"/>
      <c r="AC125" s="444"/>
      <c r="AD125" s="556"/>
      <c r="AE125" s="444"/>
      <c r="AF125" s="444"/>
      <c r="AG125" s="444"/>
      <c r="AH125" s="446"/>
      <c r="AI125" s="239"/>
      <c r="AJ125" s="72"/>
      <c r="AK125" s="353"/>
      <c r="AL125" s="353"/>
      <c r="AM125" s="285"/>
      <c r="AN125" s="72"/>
      <c r="AO125" s="353"/>
      <c r="AP125" s="411"/>
      <c r="AQ125" s="239"/>
      <c r="AR125" s="239"/>
      <c r="AS125" s="239"/>
      <c r="AT125" s="239"/>
      <c r="AU125" s="239"/>
      <c r="AV125" s="239"/>
      <c r="AW125" s="339"/>
      <c r="AX125" s="264"/>
      <c r="AY125" s="65">
        <v>0</v>
      </c>
    </row>
    <row r="126" spans="2:51" ht="14.45" x14ac:dyDescent="0.35">
      <c r="B126" s="65">
        <f>B125+1</f>
        <v>1</v>
      </c>
      <c r="C126" s="263"/>
      <c r="D126" s="339"/>
      <c r="E126" s="239"/>
      <c r="F126" s="239"/>
      <c r="G126" s="353"/>
      <c r="H126" s="72"/>
      <c r="I126" s="72"/>
      <c r="J126" s="264"/>
      <c r="K126" s="239"/>
      <c r="L126" s="239"/>
      <c r="M126" s="239"/>
      <c r="N126" s="285"/>
      <c r="O126" s="239"/>
      <c r="P126" s="72"/>
      <c r="Q126" s="353"/>
      <c r="R126" s="353"/>
      <c r="S126" s="447"/>
      <c r="T126" s="353"/>
      <c r="U126" s="353">
        <v>1</v>
      </c>
      <c r="V126" s="353"/>
      <c r="W126" s="285"/>
      <c r="X126" s="353"/>
      <c r="Y126" s="353">
        <v>2</v>
      </c>
      <c r="Z126" s="411"/>
      <c r="AA126" s="239"/>
      <c r="AB126" s="239"/>
      <c r="AC126" s="239"/>
      <c r="AD126" s="285"/>
      <c r="AE126" s="239"/>
      <c r="AF126" s="72"/>
      <c r="AG126" s="353"/>
      <c r="AH126" s="551"/>
      <c r="AI126" s="239"/>
      <c r="AJ126" s="353"/>
      <c r="AK126" s="353">
        <v>1</v>
      </c>
      <c r="AL126" s="353"/>
      <c r="AM126" s="285"/>
      <c r="AN126" s="353"/>
      <c r="AO126" s="353">
        <v>2</v>
      </c>
      <c r="AP126" s="411"/>
      <c r="AQ126" s="239"/>
      <c r="AR126" s="353"/>
      <c r="AS126" s="72"/>
      <c r="AT126" s="72"/>
      <c r="AU126" s="239"/>
      <c r="AV126" s="239"/>
      <c r="AW126" s="339"/>
      <c r="AX126" s="264"/>
      <c r="AY126" s="65">
        <f>AY125+1</f>
        <v>1</v>
      </c>
    </row>
    <row r="127" spans="2:51" ht="14.45" x14ac:dyDescent="0.35">
      <c r="B127" s="65">
        <f t="shared" ref="B127:B140" si="267">B126+1</f>
        <v>2</v>
      </c>
      <c r="C127" s="263"/>
      <c r="D127" s="339"/>
      <c r="E127" s="239"/>
      <c r="F127" s="239"/>
      <c r="G127" s="72"/>
      <c r="H127" s="72" t="s">
        <v>261</v>
      </c>
      <c r="I127" s="72"/>
      <c r="J127" s="264"/>
      <c r="K127" s="239"/>
      <c r="L127" s="239"/>
      <c r="M127" s="239"/>
      <c r="N127" s="290"/>
      <c r="O127" s="239"/>
      <c r="P127" s="353"/>
      <c r="Q127" s="353">
        <v>3</v>
      </c>
      <c r="R127" s="353"/>
      <c r="S127" s="447"/>
      <c r="T127" s="353"/>
      <c r="U127" s="353"/>
      <c r="V127" s="353"/>
      <c r="W127" s="290"/>
      <c r="X127" s="353"/>
      <c r="Y127" s="353"/>
      <c r="Z127" s="411"/>
      <c r="AA127" s="239"/>
      <c r="AB127" s="239"/>
      <c r="AC127" s="239"/>
      <c r="AD127" s="290"/>
      <c r="AE127" s="239"/>
      <c r="AF127" s="353"/>
      <c r="AG127" s="353">
        <v>3</v>
      </c>
      <c r="AH127" s="551"/>
      <c r="AI127" s="239"/>
      <c r="AJ127" s="353"/>
      <c r="AK127" s="353"/>
      <c r="AL127" s="353"/>
      <c r="AM127" s="290"/>
      <c r="AN127" s="353"/>
      <c r="AO127" s="353"/>
      <c r="AP127" s="411"/>
      <c r="AQ127" s="239"/>
      <c r="AR127" s="72"/>
      <c r="AS127" s="72" t="s">
        <v>714</v>
      </c>
      <c r="AT127" s="72"/>
      <c r="AU127" s="239"/>
      <c r="AV127" s="239"/>
      <c r="AW127" s="339"/>
      <c r="AX127" s="264"/>
      <c r="AY127" s="65">
        <f t="shared" ref="AY127:AY140" si="268">AY126+1</f>
        <v>2</v>
      </c>
    </row>
    <row r="128" spans="2:51" ht="14.45" x14ac:dyDescent="0.35">
      <c r="B128" s="65">
        <f t="shared" si="267"/>
        <v>3</v>
      </c>
      <c r="C128" s="263"/>
      <c r="D128" s="339"/>
      <c r="E128" s="239"/>
      <c r="F128" s="239"/>
      <c r="G128" s="72"/>
      <c r="H128" s="72"/>
      <c r="I128" s="72"/>
      <c r="J128" s="264"/>
      <c r="K128" s="239"/>
      <c r="L128" s="239"/>
      <c r="M128" s="239"/>
      <c r="N128" s="269"/>
      <c r="O128" s="239"/>
      <c r="P128" s="353"/>
      <c r="Q128" s="353"/>
      <c r="R128" s="353"/>
      <c r="S128" s="447"/>
      <c r="T128" s="239"/>
      <c r="U128" s="239"/>
      <c r="V128" s="239"/>
      <c r="W128" s="269"/>
      <c r="X128" s="239"/>
      <c r="Y128" s="239"/>
      <c r="Z128" s="264"/>
      <c r="AA128" s="239"/>
      <c r="AB128" s="239"/>
      <c r="AC128" s="239"/>
      <c r="AD128" s="269"/>
      <c r="AE128" s="239"/>
      <c r="AF128" s="353"/>
      <c r="AG128" s="353"/>
      <c r="AH128" s="551"/>
      <c r="AI128" s="239"/>
      <c r="AJ128" s="239"/>
      <c r="AK128" s="239"/>
      <c r="AL128" s="239"/>
      <c r="AM128" s="269"/>
      <c r="AN128" s="239"/>
      <c r="AO128" s="239"/>
      <c r="AP128" s="264"/>
      <c r="AQ128" s="239"/>
      <c r="AR128" s="72"/>
      <c r="AS128" s="72"/>
      <c r="AT128" s="72"/>
      <c r="AU128" s="239"/>
      <c r="AV128" s="239"/>
      <c r="AW128" s="339"/>
      <c r="AX128" s="264"/>
      <c r="AY128" s="65">
        <f t="shared" si="268"/>
        <v>3</v>
      </c>
    </row>
    <row r="129" spans="2:51" ht="14.45" x14ac:dyDescent="0.35">
      <c r="B129" s="65">
        <f t="shared" si="267"/>
        <v>4</v>
      </c>
      <c r="C129" s="263"/>
      <c r="D129" s="339"/>
      <c r="E129" s="234"/>
      <c r="F129" s="234"/>
      <c r="G129" s="234"/>
      <c r="H129" s="116"/>
      <c r="I129" s="290">
        <v>22</v>
      </c>
      <c r="J129" s="564"/>
      <c r="K129" s="566"/>
      <c r="L129" s="590"/>
      <c r="M129" s="590"/>
      <c r="N129" s="286"/>
      <c r="O129" s="8"/>
      <c r="P129" s="214"/>
      <c r="Q129" s="285"/>
      <c r="R129" s="285"/>
      <c r="S129" s="548"/>
      <c r="T129" s="285"/>
      <c r="U129" s="290"/>
      <c r="V129" s="269"/>
      <c r="W129" s="352"/>
      <c r="X129" s="576"/>
      <c r="Y129" s="576"/>
      <c r="Z129" s="290">
        <v>15</v>
      </c>
      <c r="AA129" s="564"/>
      <c r="AB129" s="566"/>
      <c r="AC129" s="590"/>
      <c r="AD129" s="286"/>
      <c r="AE129" s="8"/>
      <c r="AF129" s="214"/>
      <c r="AG129" s="285"/>
      <c r="AH129" s="549"/>
      <c r="AI129" s="285"/>
      <c r="AJ129" s="285"/>
      <c r="AK129" s="290"/>
      <c r="AL129" s="269"/>
      <c r="AM129" s="352"/>
      <c r="AN129" s="576"/>
      <c r="AO129" s="576"/>
      <c r="AP129" s="290">
        <v>15</v>
      </c>
      <c r="AQ129" s="564"/>
      <c r="AR129" s="566"/>
      <c r="AS129" s="234"/>
      <c r="AT129" s="234"/>
      <c r="AU129" s="234"/>
      <c r="AV129" s="234"/>
      <c r="AW129" s="339"/>
      <c r="AX129" s="264"/>
      <c r="AY129" s="65">
        <f t="shared" si="268"/>
        <v>4</v>
      </c>
    </row>
    <row r="130" spans="2:51" ht="14.45" x14ac:dyDescent="0.35">
      <c r="B130" s="65">
        <f t="shared" si="267"/>
        <v>5</v>
      </c>
      <c r="C130" s="263"/>
      <c r="D130" s="339"/>
      <c r="E130" s="239"/>
      <c r="F130" s="239"/>
      <c r="G130" s="353"/>
      <c r="H130" s="40"/>
      <c r="I130" s="40"/>
      <c r="J130" s="264"/>
      <c r="K130" s="590"/>
      <c r="L130" s="590"/>
      <c r="M130" s="590"/>
      <c r="N130" s="286"/>
      <c r="O130" s="239"/>
      <c r="P130" s="72"/>
      <c r="Q130" s="353"/>
      <c r="R130" s="353"/>
      <c r="S130" s="447"/>
      <c r="T130" s="239"/>
      <c r="U130" s="239"/>
      <c r="V130" s="239"/>
      <c r="W130" s="352"/>
      <c r="X130" s="576"/>
      <c r="Y130" s="576"/>
      <c r="Z130" s="474"/>
      <c r="AA130" s="590"/>
      <c r="AB130" s="590"/>
      <c r="AC130" s="590"/>
      <c r="AD130" s="286"/>
      <c r="AE130" s="239"/>
      <c r="AF130" s="72"/>
      <c r="AG130" s="353"/>
      <c r="AH130" s="551"/>
      <c r="AI130" s="239"/>
      <c r="AJ130" s="239"/>
      <c r="AK130" s="239"/>
      <c r="AL130" s="239"/>
      <c r="AM130" s="352"/>
      <c r="AN130" s="576"/>
      <c r="AO130" s="576"/>
      <c r="AP130" s="474"/>
      <c r="AQ130" s="17"/>
      <c r="AR130" s="221"/>
      <c r="AS130" s="221"/>
      <c r="AT130" s="328"/>
      <c r="AU130" s="239"/>
      <c r="AV130" s="239"/>
      <c r="AW130" s="346"/>
      <c r="AX130" s="264"/>
      <c r="AY130" s="65">
        <f t="shared" si="268"/>
        <v>5</v>
      </c>
    </row>
    <row r="131" spans="2:51" ht="14.45" x14ac:dyDescent="0.35">
      <c r="B131" s="65">
        <f t="shared" si="267"/>
        <v>6</v>
      </c>
      <c r="C131" s="263"/>
      <c r="D131" s="339"/>
      <c r="E131" s="239"/>
      <c r="F131" s="239"/>
      <c r="G131" s="72"/>
      <c r="H131" s="40" t="s">
        <v>719</v>
      </c>
      <c r="I131" s="40"/>
      <c r="J131" s="26"/>
      <c r="K131" s="590"/>
      <c r="L131" s="590"/>
      <c r="M131" s="590"/>
      <c r="N131" s="286"/>
      <c r="O131" s="239"/>
      <c r="P131" s="353"/>
      <c r="Q131" s="353">
        <v>4</v>
      </c>
      <c r="R131" s="353"/>
      <c r="S131" s="447"/>
      <c r="T131" s="239"/>
      <c r="U131" s="239"/>
      <c r="V131" s="239"/>
      <c r="W131" s="352"/>
      <c r="X131" s="576"/>
      <c r="Y131" s="576"/>
      <c r="Z131" s="577"/>
      <c r="AA131" s="590"/>
      <c r="AB131" s="590"/>
      <c r="AC131" s="590"/>
      <c r="AD131" s="286"/>
      <c r="AE131" s="239"/>
      <c r="AF131" s="353"/>
      <c r="AG131" s="353">
        <v>4</v>
      </c>
      <c r="AH131" s="551"/>
      <c r="AI131" s="239"/>
      <c r="AJ131" s="239"/>
      <c r="AK131" s="239"/>
      <c r="AL131" s="239"/>
      <c r="AM131" s="352"/>
      <c r="AN131" s="576"/>
      <c r="AO131" s="576"/>
      <c r="AP131" s="577"/>
      <c r="AQ131" s="17"/>
      <c r="AR131" s="221"/>
      <c r="AS131" s="221" t="s">
        <v>715</v>
      </c>
      <c r="AT131" s="328"/>
      <c r="AU131" s="239"/>
      <c r="AV131" s="239"/>
      <c r="AW131" s="346"/>
      <c r="AX131" s="264"/>
      <c r="AY131" s="65">
        <f t="shared" si="268"/>
        <v>6</v>
      </c>
    </row>
    <row r="132" spans="2:51" ht="14.45" x14ac:dyDescent="0.35">
      <c r="B132" s="65">
        <f t="shared" si="267"/>
        <v>7</v>
      </c>
      <c r="C132" s="16"/>
      <c r="D132" s="340"/>
      <c r="E132" s="239"/>
      <c r="F132" s="239"/>
      <c r="G132" s="72"/>
      <c r="H132" s="40"/>
      <c r="I132" s="40"/>
      <c r="J132" s="26"/>
      <c r="K132" s="590"/>
      <c r="L132" s="590"/>
      <c r="M132" s="590"/>
      <c r="N132" s="290">
        <v>21</v>
      </c>
      <c r="O132" s="17"/>
      <c r="P132" s="136"/>
      <c r="Q132" s="136"/>
      <c r="R132" s="136"/>
      <c r="S132" s="449"/>
      <c r="T132" s="22"/>
      <c r="U132" s="22"/>
      <c r="V132" s="22"/>
      <c r="W132" s="290">
        <v>16</v>
      </c>
      <c r="X132" s="578"/>
      <c r="Y132" s="578"/>
      <c r="Z132" s="579"/>
      <c r="AA132" s="590"/>
      <c r="AB132" s="590"/>
      <c r="AC132" s="590"/>
      <c r="AD132" s="290">
        <v>21</v>
      </c>
      <c r="AE132" s="17"/>
      <c r="AF132" s="136"/>
      <c r="AG132" s="136"/>
      <c r="AH132" s="552"/>
      <c r="AI132" s="22"/>
      <c r="AJ132" s="22"/>
      <c r="AK132" s="22"/>
      <c r="AL132" s="22"/>
      <c r="AM132" s="290">
        <v>16</v>
      </c>
      <c r="AN132" s="578"/>
      <c r="AO132" s="578"/>
      <c r="AP132" s="579"/>
      <c r="AQ132" s="17"/>
      <c r="AR132" s="221"/>
      <c r="AS132" s="221"/>
      <c r="AT132" s="328"/>
      <c r="AU132" s="239"/>
      <c r="AV132" s="239"/>
      <c r="AW132" s="345"/>
      <c r="AX132" s="26"/>
      <c r="AY132" s="65">
        <f t="shared" si="268"/>
        <v>7</v>
      </c>
    </row>
    <row r="133" spans="2:51" ht="14.45" x14ac:dyDescent="0.35">
      <c r="B133" s="65">
        <f t="shared" si="267"/>
        <v>8</v>
      </c>
      <c r="C133" s="260"/>
      <c r="D133" s="524"/>
      <c r="E133" s="261"/>
      <c r="F133" s="261"/>
      <c r="G133" s="261"/>
      <c r="H133" s="20"/>
      <c r="I133" s="20"/>
      <c r="J133" s="31"/>
      <c r="K133" s="20"/>
      <c r="L133" s="20"/>
      <c r="M133" s="20"/>
      <c r="N133" s="269"/>
      <c r="O133" s="261"/>
      <c r="P133" s="261"/>
      <c r="Q133" s="261"/>
      <c r="R133" s="261"/>
      <c r="S133" s="447"/>
      <c r="T133" s="239"/>
      <c r="U133" s="239"/>
      <c r="V133" s="239"/>
      <c r="W133" s="269"/>
      <c r="X133" s="17"/>
      <c r="Y133" s="17"/>
      <c r="Z133" s="17"/>
      <c r="AA133" s="20"/>
      <c r="AB133" s="20"/>
      <c r="AC133" s="20"/>
      <c r="AD133" s="269"/>
      <c r="AE133" s="261"/>
      <c r="AF133" s="261"/>
      <c r="AG133" s="261"/>
      <c r="AH133" s="451"/>
      <c r="AI133" s="239"/>
      <c r="AJ133" s="239"/>
      <c r="AK133" s="239"/>
      <c r="AL133" s="239"/>
      <c r="AM133" s="269"/>
      <c r="AN133" s="17"/>
      <c r="AO133" s="17"/>
      <c r="AP133" s="17"/>
      <c r="AQ133" s="25"/>
      <c r="AR133" s="20"/>
      <c r="AS133" s="20"/>
      <c r="AT133" s="261"/>
      <c r="AU133" s="261"/>
      <c r="AV133" s="261"/>
      <c r="AW133" s="366"/>
      <c r="AX133" s="262"/>
      <c r="AY133" s="65">
        <f t="shared" si="268"/>
        <v>8</v>
      </c>
    </row>
    <row r="134" spans="2:51" ht="14.45" x14ac:dyDescent="0.35">
      <c r="B134" s="65">
        <f t="shared" si="267"/>
        <v>9</v>
      </c>
      <c r="C134" s="263"/>
      <c r="D134" s="346"/>
      <c r="E134" s="17"/>
      <c r="F134" s="17"/>
      <c r="G134" s="136"/>
      <c r="H134" s="212"/>
      <c r="I134" s="212"/>
      <c r="J134" s="26"/>
      <c r="K134" s="221"/>
      <c r="L134" s="221"/>
      <c r="M134" s="221"/>
      <c r="N134" s="290"/>
      <c r="O134" s="136"/>
      <c r="P134" s="40"/>
      <c r="Q134" s="72"/>
      <c r="R134" s="239"/>
      <c r="S134" s="447"/>
      <c r="T134" s="353"/>
      <c r="U134" s="40"/>
      <c r="V134" s="40"/>
      <c r="W134" s="290"/>
      <c r="X134" s="136"/>
      <c r="Y134" s="40"/>
      <c r="Z134" s="40"/>
      <c r="AA134" s="221"/>
      <c r="AB134" s="221"/>
      <c r="AC134" s="221"/>
      <c r="AD134" s="290"/>
      <c r="AE134" s="136"/>
      <c r="AF134" s="40"/>
      <c r="AG134" s="72"/>
      <c r="AH134" s="448"/>
      <c r="AI134" s="239"/>
      <c r="AJ134" s="353"/>
      <c r="AK134" s="40"/>
      <c r="AL134" s="40"/>
      <c r="AM134" s="290"/>
      <c r="AN134" s="136"/>
      <c r="AO134" s="40"/>
      <c r="AP134" s="40"/>
      <c r="AQ134" s="16"/>
      <c r="AR134" s="136"/>
      <c r="AS134" s="40"/>
      <c r="AT134" s="40"/>
      <c r="AU134" s="17"/>
      <c r="AV134" s="17"/>
      <c r="AW134" s="339"/>
      <c r="AX134" s="264"/>
      <c r="AY134" s="65">
        <f t="shared" si="268"/>
        <v>9</v>
      </c>
    </row>
    <row r="135" spans="2:51" ht="14.45" x14ac:dyDescent="0.35">
      <c r="B135" s="65">
        <f t="shared" si="267"/>
        <v>10</v>
      </c>
      <c r="C135" s="263"/>
      <c r="D135" s="346"/>
      <c r="E135" s="239"/>
      <c r="F135" s="239"/>
      <c r="G135" s="72"/>
      <c r="H135" s="72" t="s">
        <v>671</v>
      </c>
      <c r="I135" s="72"/>
      <c r="J135" s="264"/>
      <c r="K135" s="328"/>
      <c r="L135" s="328" t="s">
        <v>718</v>
      </c>
      <c r="M135" s="328"/>
      <c r="N135" s="234"/>
      <c r="O135" s="72"/>
      <c r="P135" s="72" t="s">
        <v>423</v>
      </c>
      <c r="Q135" s="72"/>
      <c r="R135" s="239"/>
      <c r="S135" s="447"/>
      <c r="T135" s="72"/>
      <c r="U135" s="72" t="s">
        <v>717</v>
      </c>
      <c r="V135" s="72"/>
      <c r="W135" s="234"/>
      <c r="X135" s="72"/>
      <c r="Y135" s="72" t="s">
        <v>716</v>
      </c>
      <c r="Z135" s="72"/>
      <c r="AA135" s="328"/>
      <c r="AB135" s="328" t="s">
        <v>718</v>
      </c>
      <c r="AC135" s="328"/>
      <c r="AD135" s="234"/>
      <c r="AE135" s="72"/>
      <c r="AF135" s="72" t="s">
        <v>423</v>
      </c>
      <c r="AG135" s="72"/>
      <c r="AH135" s="448"/>
      <c r="AI135" s="239"/>
      <c r="AJ135" s="72"/>
      <c r="AK135" s="72" t="s">
        <v>717</v>
      </c>
      <c r="AL135" s="72"/>
      <c r="AM135" s="234"/>
      <c r="AN135" s="72"/>
      <c r="AO135" s="72" t="s">
        <v>716</v>
      </c>
      <c r="AP135" s="72"/>
      <c r="AQ135" s="263"/>
      <c r="AR135" s="287"/>
      <c r="AS135" s="72" t="s">
        <v>262</v>
      </c>
      <c r="AT135" s="72"/>
      <c r="AU135" s="239"/>
      <c r="AV135" s="239"/>
      <c r="AW135" s="339"/>
      <c r="AX135" s="264"/>
      <c r="AY135" s="65">
        <f t="shared" si="268"/>
        <v>10</v>
      </c>
    </row>
    <row r="136" spans="2:51" ht="14.45" x14ac:dyDescent="0.35">
      <c r="B136" s="65">
        <f t="shared" si="267"/>
        <v>11</v>
      </c>
      <c r="C136" s="263"/>
      <c r="D136" s="339"/>
      <c r="E136" s="239"/>
      <c r="F136" s="239"/>
      <c r="G136" s="72"/>
      <c r="H136" s="72"/>
      <c r="I136" s="72"/>
      <c r="J136" s="264"/>
      <c r="K136" s="328"/>
      <c r="L136" s="328"/>
      <c r="M136" s="328"/>
      <c r="N136" s="234"/>
      <c r="O136" s="72"/>
      <c r="P136" s="72"/>
      <c r="Q136" s="72"/>
      <c r="R136" s="239"/>
      <c r="S136" s="447"/>
      <c r="T136" s="72"/>
      <c r="U136" s="72"/>
      <c r="V136" s="72"/>
      <c r="W136" s="234"/>
      <c r="X136" s="72"/>
      <c r="Y136" s="72"/>
      <c r="Z136" s="72"/>
      <c r="AA136" s="328"/>
      <c r="AB136" s="328"/>
      <c r="AC136" s="328"/>
      <c r="AD136" s="234"/>
      <c r="AE136" s="72"/>
      <c r="AF136" s="72"/>
      <c r="AG136" s="72"/>
      <c r="AH136" s="448"/>
      <c r="AI136" s="239"/>
      <c r="AJ136" s="72"/>
      <c r="AK136" s="72"/>
      <c r="AL136" s="72"/>
      <c r="AM136" s="234"/>
      <c r="AN136" s="72"/>
      <c r="AO136" s="72"/>
      <c r="AP136" s="72"/>
      <c r="AQ136" s="263"/>
      <c r="AR136" s="287"/>
      <c r="AS136" s="72"/>
      <c r="AT136" s="72"/>
      <c r="AU136" s="239"/>
      <c r="AV136" s="239"/>
      <c r="AW136" s="339"/>
      <c r="AX136" s="264"/>
      <c r="AY136" s="65">
        <f t="shared" si="268"/>
        <v>11</v>
      </c>
    </row>
    <row r="137" spans="2:51" ht="14.45" x14ac:dyDescent="0.35">
      <c r="B137" s="65">
        <f t="shared" si="267"/>
        <v>12</v>
      </c>
      <c r="C137" s="263"/>
      <c r="D137" s="339"/>
      <c r="E137" s="239"/>
      <c r="F137" s="239"/>
      <c r="G137" s="239"/>
      <c r="H137" s="239"/>
      <c r="I137" s="239"/>
      <c r="J137" s="264"/>
      <c r="K137" s="239"/>
      <c r="L137" s="239"/>
      <c r="M137" s="239"/>
      <c r="N137" s="234"/>
      <c r="O137" s="239"/>
      <c r="P137" s="239"/>
      <c r="Q137" s="239"/>
      <c r="R137" s="239"/>
      <c r="S137" s="447"/>
      <c r="T137" s="239"/>
      <c r="U137" s="239"/>
      <c r="V137" s="239"/>
      <c r="W137" s="234"/>
      <c r="X137" s="239"/>
      <c r="Y137" s="239"/>
      <c r="Z137" s="239"/>
      <c r="AA137" s="239"/>
      <c r="AB137" s="239"/>
      <c r="AC137" s="239"/>
      <c r="AD137" s="234"/>
      <c r="AE137" s="239"/>
      <c r="AF137" s="239"/>
      <c r="AG137" s="239"/>
      <c r="AH137" s="448"/>
      <c r="AI137" s="239"/>
      <c r="AJ137" s="239"/>
      <c r="AK137" s="239"/>
      <c r="AL137" s="239"/>
      <c r="AM137" s="234"/>
      <c r="AN137" s="239"/>
      <c r="AO137" s="239"/>
      <c r="AP137" s="239"/>
      <c r="AQ137" s="263"/>
      <c r="AR137" s="239"/>
      <c r="AS137" s="239"/>
      <c r="AT137" s="239"/>
      <c r="AU137" s="239"/>
      <c r="AV137" s="239"/>
      <c r="AW137" s="339"/>
      <c r="AX137" s="264"/>
      <c r="AY137" s="65">
        <f t="shared" si="268"/>
        <v>12</v>
      </c>
    </row>
    <row r="138" spans="2:51" ht="14.45" x14ac:dyDescent="0.35">
      <c r="B138" s="65">
        <f t="shared" si="267"/>
        <v>13</v>
      </c>
      <c r="C138" s="263"/>
      <c r="D138" s="339"/>
      <c r="E138" s="239"/>
      <c r="F138" s="239"/>
      <c r="G138" s="239"/>
      <c r="H138" s="239"/>
      <c r="I138" s="239"/>
      <c r="J138" s="264"/>
      <c r="K138" s="239"/>
      <c r="L138" s="239"/>
      <c r="M138" s="239"/>
      <c r="N138" s="234"/>
      <c r="O138" s="239"/>
      <c r="P138" s="239"/>
      <c r="Q138" s="239"/>
      <c r="R138" s="239"/>
      <c r="S138" s="447"/>
      <c r="T138" s="239"/>
      <c r="U138" s="239"/>
      <c r="V138" s="239"/>
      <c r="W138" s="234"/>
      <c r="X138" s="239"/>
      <c r="Y138" s="239"/>
      <c r="Z138" s="239"/>
      <c r="AA138" s="239"/>
      <c r="AB138" s="239"/>
      <c r="AC138" s="239"/>
      <c r="AD138" s="234"/>
      <c r="AE138" s="239"/>
      <c r="AF138" s="239"/>
      <c r="AG138" s="239"/>
      <c r="AH138" s="448"/>
      <c r="AI138" s="239"/>
      <c r="AJ138" s="239"/>
      <c r="AK138" s="239"/>
      <c r="AL138" s="239"/>
      <c r="AM138" s="234"/>
      <c r="AN138" s="239"/>
      <c r="AO138" s="239"/>
      <c r="AP138" s="239"/>
      <c r="AQ138" s="263"/>
      <c r="AR138" s="239"/>
      <c r="AS138" s="239"/>
      <c r="AT138" s="239"/>
      <c r="AU138" s="239"/>
      <c r="AV138" s="239"/>
      <c r="AW138" s="339"/>
      <c r="AX138" s="264"/>
      <c r="AY138" s="65">
        <f t="shared" si="268"/>
        <v>13</v>
      </c>
    </row>
    <row r="139" spans="2:51" ht="14.45" x14ac:dyDescent="0.35">
      <c r="B139" s="65">
        <f t="shared" si="267"/>
        <v>14</v>
      </c>
      <c r="C139" s="16"/>
      <c r="D139" s="340"/>
      <c r="E139" s="339"/>
      <c r="F139" s="339"/>
      <c r="G139" s="339"/>
      <c r="H139" s="340"/>
      <c r="I139" s="340"/>
      <c r="J139" s="499"/>
      <c r="K139" s="345"/>
      <c r="L139" s="345"/>
      <c r="M139" s="345"/>
      <c r="N139" s="339"/>
      <c r="O139" s="339"/>
      <c r="P139" s="339"/>
      <c r="Q139" s="340"/>
      <c r="R139" s="340"/>
      <c r="S139" s="553"/>
      <c r="T139" s="340"/>
      <c r="U139" s="339"/>
      <c r="V139" s="339"/>
      <c r="W139" s="339"/>
      <c r="X139" s="340"/>
      <c r="Y139" s="340"/>
      <c r="Z139" s="340"/>
      <c r="AA139" s="345"/>
      <c r="AB139" s="345"/>
      <c r="AC139" s="345"/>
      <c r="AD139" s="339"/>
      <c r="AE139" s="339"/>
      <c r="AF139" s="339"/>
      <c r="AG139" s="340"/>
      <c r="AH139" s="554"/>
      <c r="AI139" s="340"/>
      <c r="AJ139" s="340"/>
      <c r="AK139" s="339"/>
      <c r="AL139" s="339"/>
      <c r="AM139" s="339"/>
      <c r="AN139" s="340"/>
      <c r="AO139" s="340"/>
      <c r="AP139" s="340"/>
      <c r="AQ139" s="521"/>
      <c r="AR139" s="345"/>
      <c r="AS139" s="345"/>
      <c r="AT139" s="339"/>
      <c r="AU139" s="339"/>
      <c r="AV139" s="339"/>
      <c r="AW139" s="340"/>
      <c r="AX139" s="26"/>
      <c r="AY139" s="65">
        <f t="shared" si="268"/>
        <v>14</v>
      </c>
    </row>
    <row r="140" spans="2:51" thickBot="1" x14ac:dyDescent="0.4">
      <c r="B140" s="65">
        <f t="shared" si="267"/>
        <v>15</v>
      </c>
      <c r="C140" s="32"/>
      <c r="D140" s="22"/>
      <c r="E140" s="22"/>
      <c r="F140" s="22"/>
      <c r="G140" s="22"/>
      <c r="H140" s="22"/>
      <c r="I140" s="22"/>
      <c r="J140" s="33"/>
      <c r="K140" s="22"/>
      <c r="L140" s="22"/>
      <c r="M140" s="22"/>
      <c r="N140" s="22"/>
      <c r="O140" s="22"/>
      <c r="P140" s="22"/>
      <c r="Q140" s="22"/>
      <c r="R140" s="22"/>
      <c r="S140" s="453"/>
      <c r="T140" s="454"/>
      <c r="U140" s="454"/>
      <c r="V140" s="454"/>
      <c r="W140" s="454"/>
      <c r="X140" s="454"/>
      <c r="Y140" s="454"/>
      <c r="Z140" s="454"/>
      <c r="AA140" s="454"/>
      <c r="AB140" s="454"/>
      <c r="AC140" s="454"/>
      <c r="AD140" s="454"/>
      <c r="AE140" s="454"/>
      <c r="AF140" s="454"/>
      <c r="AG140" s="454"/>
      <c r="AH140" s="456"/>
      <c r="AI140" s="22"/>
      <c r="AJ140" s="22"/>
      <c r="AK140" s="22"/>
      <c r="AL140" s="22"/>
      <c r="AM140" s="22"/>
      <c r="AN140" s="22"/>
      <c r="AO140" s="22"/>
      <c r="AP140" s="22"/>
      <c r="AQ140" s="32"/>
      <c r="AR140" s="22"/>
      <c r="AS140" s="22"/>
      <c r="AT140" s="22"/>
      <c r="AU140" s="22"/>
      <c r="AV140" s="22"/>
      <c r="AW140" s="22"/>
      <c r="AX140" s="33"/>
      <c r="AY140" s="65">
        <f t="shared" si="268"/>
        <v>15</v>
      </c>
    </row>
    <row r="141" spans="2:51" ht="14.45" x14ac:dyDescent="0.35">
      <c r="B141" s="239"/>
      <c r="C141" s="65">
        <v>0</v>
      </c>
      <c r="D141" s="65">
        <f t="shared" ref="D141:R141" si="269">C141+1</f>
        <v>1</v>
      </c>
      <c r="E141" s="65">
        <f t="shared" si="269"/>
        <v>2</v>
      </c>
      <c r="F141" s="65">
        <f t="shared" si="269"/>
        <v>3</v>
      </c>
      <c r="G141" s="65">
        <f t="shared" si="269"/>
        <v>4</v>
      </c>
      <c r="H141" s="65">
        <f t="shared" si="269"/>
        <v>5</v>
      </c>
      <c r="I141" s="65">
        <f t="shared" si="269"/>
        <v>6</v>
      </c>
      <c r="J141" s="65">
        <f t="shared" si="269"/>
        <v>7</v>
      </c>
      <c r="K141" s="65">
        <f t="shared" si="269"/>
        <v>8</v>
      </c>
      <c r="L141" s="65">
        <f t="shared" si="269"/>
        <v>9</v>
      </c>
      <c r="M141" s="65">
        <f t="shared" si="269"/>
        <v>10</v>
      </c>
      <c r="N141" s="65">
        <f t="shared" si="269"/>
        <v>11</v>
      </c>
      <c r="O141" s="65">
        <f t="shared" si="269"/>
        <v>12</v>
      </c>
      <c r="P141" s="65">
        <f t="shared" si="269"/>
        <v>13</v>
      </c>
      <c r="Q141" s="65">
        <f t="shared" si="269"/>
        <v>14</v>
      </c>
      <c r="R141" s="65">
        <f t="shared" si="269"/>
        <v>15</v>
      </c>
      <c r="S141" s="65">
        <v>0</v>
      </c>
      <c r="T141" s="65">
        <f t="shared" ref="T141:AH141" si="270">S141+1</f>
        <v>1</v>
      </c>
      <c r="U141" s="65">
        <f t="shared" si="270"/>
        <v>2</v>
      </c>
      <c r="V141" s="65">
        <f t="shared" si="270"/>
        <v>3</v>
      </c>
      <c r="W141" s="65">
        <f t="shared" si="270"/>
        <v>4</v>
      </c>
      <c r="X141" s="65">
        <f t="shared" si="270"/>
        <v>5</v>
      </c>
      <c r="Y141" s="65">
        <f t="shared" si="270"/>
        <v>6</v>
      </c>
      <c r="Z141" s="65">
        <f t="shared" si="270"/>
        <v>7</v>
      </c>
      <c r="AA141" s="65">
        <f t="shared" si="270"/>
        <v>8</v>
      </c>
      <c r="AB141" s="65">
        <f t="shared" si="270"/>
        <v>9</v>
      </c>
      <c r="AC141" s="65">
        <f t="shared" si="270"/>
        <v>10</v>
      </c>
      <c r="AD141" s="65">
        <f t="shared" si="270"/>
        <v>11</v>
      </c>
      <c r="AE141" s="65">
        <f t="shared" si="270"/>
        <v>12</v>
      </c>
      <c r="AF141" s="65">
        <f t="shared" si="270"/>
        <v>13</v>
      </c>
      <c r="AG141" s="65">
        <f t="shared" si="270"/>
        <v>14</v>
      </c>
      <c r="AH141" s="65">
        <f t="shared" si="270"/>
        <v>15</v>
      </c>
      <c r="AI141" s="65">
        <v>0</v>
      </c>
      <c r="AJ141" s="65">
        <f t="shared" ref="AJ141:AX141" si="271">AI141+1</f>
        <v>1</v>
      </c>
      <c r="AK141" s="65">
        <f t="shared" si="271"/>
        <v>2</v>
      </c>
      <c r="AL141" s="65">
        <f t="shared" si="271"/>
        <v>3</v>
      </c>
      <c r="AM141" s="65">
        <f t="shared" si="271"/>
        <v>4</v>
      </c>
      <c r="AN141" s="65">
        <f t="shared" si="271"/>
        <v>5</v>
      </c>
      <c r="AO141" s="65">
        <f t="shared" si="271"/>
        <v>6</v>
      </c>
      <c r="AP141" s="65">
        <f t="shared" si="271"/>
        <v>7</v>
      </c>
      <c r="AQ141" s="65">
        <f t="shared" si="271"/>
        <v>8</v>
      </c>
      <c r="AR141" s="65">
        <f t="shared" si="271"/>
        <v>9</v>
      </c>
      <c r="AS141" s="65">
        <f t="shared" si="271"/>
        <v>10</v>
      </c>
      <c r="AT141" s="65">
        <f t="shared" si="271"/>
        <v>11</v>
      </c>
      <c r="AU141" s="65">
        <f t="shared" si="271"/>
        <v>12</v>
      </c>
      <c r="AV141" s="65">
        <f t="shared" si="271"/>
        <v>13</v>
      </c>
      <c r="AW141" s="65">
        <f t="shared" si="271"/>
        <v>14</v>
      </c>
      <c r="AX141" s="65">
        <f t="shared" si="271"/>
        <v>15</v>
      </c>
      <c r="AY141" s="17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AT46" sqref="AT46"/>
    </sheetView>
  </sheetViews>
  <sheetFormatPr defaultColWidth="2.28515625" defaultRowHeight="15" x14ac:dyDescent="0.25"/>
  <sheetData>
    <row r="2" spans="2:127" x14ac:dyDescent="0.25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65">
        <v>0</v>
      </c>
      <c r="AJ2" s="65">
        <f t="shared" ref="AJ2:AX2" si="2">AI2+1</f>
        <v>1</v>
      </c>
      <c r="AK2" s="65">
        <f t="shared" si="2"/>
        <v>2</v>
      </c>
      <c r="AL2" s="65">
        <f t="shared" si="2"/>
        <v>3</v>
      </c>
      <c r="AM2" s="65">
        <f t="shared" si="2"/>
        <v>4</v>
      </c>
      <c r="AN2" s="65">
        <f t="shared" si="2"/>
        <v>5</v>
      </c>
      <c r="AO2" s="65">
        <f t="shared" si="2"/>
        <v>6</v>
      </c>
      <c r="AP2" s="65">
        <f t="shared" si="2"/>
        <v>7</v>
      </c>
      <c r="AQ2" s="65">
        <f t="shared" si="2"/>
        <v>8</v>
      </c>
      <c r="AR2" s="65">
        <f t="shared" si="2"/>
        <v>9</v>
      </c>
      <c r="AS2" s="65">
        <f t="shared" si="2"/>
        <v>10</v>
      </c>
      <c r="AT2" s="65">
        <f t="shared" si="2"/>
        <v>11</v>
      </c>
      <c r="AU2" s="65">
        <f t="shared" si="2"/>
        <v>12</v>
      </c>
      <c r="AV2" s="65">
        <f t="shared" si="2"/>
        <v>13</v>
      </c>
      <c r="AW2" s="65">
        <f t="shared" si="2"/>
        <v>14</v>
      </c>
      <c r="AX2" s="65">
        <f t="shared" si="2"/>
        <v>15</v>
      </c>
      <c r="AY2" s="239"/>
      <c r="BD2" s="481"/>
      <c r="BE2" s="440">
        <v>0</v>
      </c>
      <c r="BF2" s="440">
        <f t="shared" ref="BF2:BT2" si="3">BE2+1</f>
        <v>1</v>
      </c>
      <c r="BG2" s="440">
        <f t="shared" si="3"/>
        <v>2</v>
      </c>
      <c r="BH2" s="440">
        <f t="shared" si="3"/>
        <v>3</v>
      </c>
      <c r="BI2" s="440">
        <f t="shared" si="3"/>
        <v>4</v>
      </c>
      <c r="BJ2" s="440">
        <f t="shared" si="3"/>
        <v>5</v>
      </c>
      <c r="BK2" s="440">
        <f t="shared" si="3"/>
        <v>6</v>
      </c>
      <c r="BL2" s="440">
        <f t="shared" si="3"/>
        <v>7</v>
      </c>
      <c r="BM2" s="440">
        <f t="shared" si="3"/>
        <v>8</v>
      </c>
      <c r="BN2" s="440">
        <f t="shared" si="3"/>
        <v>9</v>
      </c>
      <c r="BO2" s="440">
        <f t="shared" si="3"/>
        <v>10</v>
      </c>
      <c r="BP2" s="440">
        <f t="shared" si="3"/>
        <v>11</v>
      </c>
      <c r="BQ2" s="440">
        <f t="shared" si="3"/>
        <v>12</v>
      </c>
      <c r="BR2" s="440">
        <f t="shared" si="3"/>
        <v>13</v>
      </c>
      <c r="BS2" s="440">
        <f t="shared" si="3"/>
        <v>14</v>
      </c>
      <c r="BT2" s="440">
        <f t="shared" si="3"/>
        <v>15</v>
      </c>
      <c r="BV2" s="481"/>
      <c r="BW2" s="440">
        <v>0</v>
      </c>
      <c r="BX2" s="440">
        <f t="shared" ref="BX2:CL2" si="4">BW2+1</f>
        <v>1</v>
      </c>
      <c r="BY2" s="440">
        <f t="shared" si="4"/>
        <v>2</v>
      </c>
      <c r="BZ2" s="440">
        <f t="shared" si="4"/>
        <v>3</v>
      </c>
      <c r="CA2" s="440">
        <f t="shared" si="4"/>
        <v>4</v>
      </c>
      <c r="CB2" s="440">
        <f t="shared" si="4"/>
        <v>5</v>
      </c>
      <c r="CC2" s="440">
        <f t="shared" si="4"/>
        <v>6</v>
      </c>
      <c r="CD2" s="440">
        <f t="shared" si="4"/>
        <v>7</v>
      </c>
      <c r="CE2" s="440">
        <f t="shared" si="4"/>
        <v>8</v>
      </c>
      <c r="CF2" s="440">
        <f t="shared" si="4"/>
        <v>9</v>
      </c>
      <c r="CG2" s="440">
        <f t="shared" si="4"/>
        <v>10</v>
      </c>
      <c r="CH2" s="440">
        <f t="shared" si="4"/>
        <v>11</v>
      </c>
      <c r="CI2" s="440">
        <f t="shared" si="4"/>
        <v>12</v>
      </c>
      <c r="CJ2" s="440">
        <f t="shared" si="4"/>
        <v>13</v>
      </c>
      <c r="CK2" s="440">
        <f t="shared" si="4"/>
        <v>14</v>
      </c>
      <c r="CL2" s="440">
        <f t="shared" si="4"/>
        <v>15</v>
      </c>
      <c r="CN2" s="481"/>
      <c r="CO2" s="440">
        <v>0</v>
      </c>
      <c r="CP2" s="440">
        <f t="shared" ref="CP2:DD2" si="5">CO2+1</f>
        <v>1</v>
      </c>
      <c r="CQ2" s="440">
        <f t="shared" si="5"/>
        <v>2</v>
      </c>
      <c r="CR2" s="440">
        <f t="shared" si="5"/>
        <v>3</v>
      </c>
      <c r="CS2" s="440">
        <f t="shared" si="5"/>
        <v>4</v>
      </c>
      <c r="CT2" s="440">
        <f t="shared" si="5"/>
        <v>5</v>
      </c>
      <c r="CU2" s="440">
        <f t="shared" si="5"/>
        <v>6</v>
      </c>
      <c r="CV2" s="440">
        <f t="shared" si="5"/>
        <v>7</v>
      </c>
      <c r="CW2" s="440">
        <f t="shared" si="5"/>
        <v>8</v>
      </c>
      <c r="CX2" s="440">
        <f t="shared" si="5"/>
        <v>9</v>
      </c>
      <c r="CY2" s="440">
        <f t="shared" si="5"/>
        <v>10</v>
      </c>
      <c r="CZ2" s="440">
        <f t="shared" si="5"/>
        <v>11</v>
      </c>
      <c r="DA2" s="440">
        <f t="shared" si="5"/>
        <v>12</v>
      </c>
      <c r="DB2" s="440">
        <f t="shared" si="5"/>
        <v>13</v>
      </c>
      <c r="DC2" s="440">
        <f t="shared" si="5"/>
        <v>14</v>
      </c>
      <c r="DD2" s="440">
        <f t="shared" si="5"/>
        <v>15</v>
      </c>
      <c r="DF2" s="237"/>
      <c r="DG2" s="65">
        <v>0</v>
      </c>
      <c r="DH2" s="65">
        <f t="shared" ref="DH2:DV2" si="6">DG2+1</f>
        <v>1</v>
      </c>
      <c r="DI2" s="65">
        <f t="shared" si="6"/>
        <v>2</v>
      </c>
      <c r="DJ2" s="65">
        <f t="shared" si="6"/>
        <v>3</v>
      </c>
      <c r="DK2" s="65">
        <f t="shared" si="6"/>
        <v>4</v>
      </c>
      <c r="DL2" s="65">
        <f t="shared" si="6"/>
        <v>5</v>
      </c>
      <c r="DM2" s="65">
        <f t="shared" si="6"/>
        <v>6</v>
      </c>
      <c r="DN2" s="65">
        <f t="shared" si="6"/>
        <v>7</v>
      </c>
      <c r="DO2" s="65">
        <f t="shared" si="6"/>
        <v>8</v>
      </c>
      <c r="DP2" s="65">
        <f t="shared" si="6"/>
        <v>9</v>
      </c>
      <c r="DQ2" s="65">
        <f t="shared" si="6"/>
        <v>10</v>
      </c>
      <c r="DR2" s="65">
        <f t="shared" si="6"/>
        <v>11</v>
      </c>
      <c r="DS2" s="65">
        <f t="shared" si="6"/>
        <v>12</v>
      </c>
      <c r="DT2" s="65">
        <f t="shared" si="6"/>
        <v>13</v>
      </c>
      <c r="DU2" s="65">
        <f t="shared" si="6"/>
        <v>14</v>
      </c>
      <c r="DV2" s="65">
        <f t="shared" si="6"/>
        <v>15</v>
      </c>
    </row>
    <row r="3" spans="2:127" x14ac:dyDescent="0.25">
      <c r="B3" s="65">
        <v>0</v>
      </c>
      <c r="C3" s="260"/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261"/>
      <c r="R3" s="261"/>
      <c r="S3" s="260"/>
      <c r="T3" s="261"/>
      <c r="U3" s="261"/>
      <c r="V3" s="261"/>
      <c r="W3" s="261"/>
      <c r="X3" s="261"/>
      <c r="Y3" s="261"/>
      <c r="Z3" s="261"/>
      <c r="AA3" s="261"/>
      <c r="AB3" s="261"/>
      <c r="AC3" s="261"/>
      <c r="AD3" s="261"/>
      <c r="AE3" s="261"/>
      <c r="AF3" s="261"/>
      <c r="AG3" s="261"/>
      <c r="AH3" s="262"/>
      <c r="AI3" s="261"/>
      <c r="AJ3" s="261"/>
      <c r="AK3" s="261"/>
      <c r="AL3" s="261"/>
      <c r="AM3" s="261"/>
      <c r="AN3" s="261"/>
      <c r="AO3" s="261"/>
      <c r="AP3" s="261"/>
      <c r="AQ3" s="261"/>
      <c r="AR3" s="261"/>
      <c r="AS3" s="261"/>
      <c r="AT3" s="261"/>
      <c r="AU3" s="261"/>
      <c r="AV3" s="261"/>
      <c r="AW3" s="261"/>
      <c r="AX3" s="262"/>
      <c r="AY3" s="65">
        <v>0</v>
      </c>
      <c r="BD3" s="440">
        <v>0</v>
      </c>
      <c r="BE3" s="260"/>
      <c r="BF3" s="261"/>
      <c r="BG3" s="261"/>
      <c r="BH3" s="261"/>
      <c r="BI3" s="261"/>
      <c r="BJ3" s="261"/>
      <c r="BK3" s="261"/>
      <c r="BL3" s="262"/>
      <c r="BM3" s="261"/>
      <c r="BN3" s="261"/>
      <c r="BO3" s="261"/>
      <c r="BP3" s="261"/>
      <c r="BQ3" s="261"/>
      <c r="BR3" s="261"/>
      <c r="BS3" s="261"/>
      <c r="BT3" s="262"/>
      <c r="BU3" s="34"/>
      <c r="BV3" s="440">
        <v>0</v>
      </c>
      <c r="BW3" s="260"/>
      <c r="BX3" s="261"/>
      <c r="BY3" s="261"/>
      <c r="BZ3" s="283"/>
      <c r="CA3" s="283"/>
      <c r="CB3" s="256"/>
      <c r="CC3" s="4"/>
      <c r="CD3" s="512"/>
      <c r="CE3" s="261"/>
      <c r="CF3" s="261"/>
      <c r="CG3" s="261"/>
      <c r="CH3" s="261"/>
      <c r="CI3" s="261"/>
      <c r="CJ3" s="261"/>
      <c r="CK3" s="261"/>
      <c r="CL3" s="262"/>
      <c r="CM3" s="34"/>
      <c r="CN3" s="440">
        <v>0</v>
      </c>
      <c r="CO3" s="260"/>
      <c r="CP3" s="261"/>
      <c r="CQ3" s="261"/>
      <c r="CR3" s="261"/>
      <c r="CS3" s="261"/>
      <c r="CT3" s="261"/>
      <c r="CU3" s="261"/>
      <c r="CV3" s="262"/>
      <c r="CW3" s="261"/>
      <c r="CX3" s="261"/>
      <c r="CY3" s="261"/>
      <c r="CZ3" s="261"/>
      <c r="DA3" s="261"/>
      <c r="DB3" s="261"/>
      <c r="DC3" s="261"/>
      <c r="DD3" s="262"/>
      <c r="DF3" s="65">
        <v>0</v>
      </c>
      <c r="DG3" s="260"/>
      <c r="DH3" s="261"/>
      <c r="DI3" s="261"/>
      <c r="DJ3" s="261"/>
      <c r="DK3" s="283"/>
      <c r="DL3" s="261"/>
      <c r="DM3" s="261"/>
      <c r="DN3" s="262"/>
      <c r="DO3" s="261"/>
      <c r="DP3" s="261"/>
      <c r="DQ3" s="261"/>
      <c r="DR3" s="283"/>
      <c r="DS3" s="261"/>
      <c r="DT3" s="261"/>
      <c r="DU3" s="261"/>
      <c r="DV3" s="262"/>
      <c r="DW3" s="34"/>
    </row>
    <row r="4" spans="2:127" x14ac:dyDescent="0.25">
      <c r="B4" s="65">
        <f>B3+1</f>
        <v>1</v>
      </c>
      <c r="C4" s="263"/>
      <c r="D4" s="339"/>
      <c r="E4" s="339"/>
      <c r="F4" s="339"/>
      <c r="G4" s="339"/>
      <c r="H4" s="339"/>
      <c r="I4" s="339"/>
      <c r="J4" s="339"/>
      <c r="K4" s="339"/>
      <c r="L4" s="339"/>
      <c r="M4" s="339"/>
      <c r="N4" s="339"/>
      <c r="O4" s="339"/>
      <c r="P4" s="339"/>
      <c r="Q4" s="339"/>
      <c r="R4" s="339"/>
      <c r="S4" s="367"/>
      <c r="T4" s="339"/>
      <c r="U4" s="339"/>
      <c r="V4" s="339"/>
      <c r="W4" s="339"/>
      <c r="X4" s="339"/>
      <c r="Y4" s="339"/>
      <c r="Z4" s="339"/>
      <c r="AA4" s="339"/>
      <c r="AB4" s="339"/>
      <c r="AC4" s="339"/>
      <c r="AD4" s="339"/>
      <c r="AE4" s="339"/>
      <c r="AF4" s="339"/>
      <c r="AG4" s="339"/>
      <c r="AH4" s="497"/>
      <c r="AI4" s="339"/>
      <c r="AJ4" s="339"/>
      <c r="AK4" s="339"/>
      <c r="AL4" s="339"/>
      <c r="AM4" s="339"/>
      <c r="AN4" s="339"/>
      <c r="AO4" s="339"/>
      <c r="AP4" s="339"/>
      <c r="AQ4" s="339"/>
      <c r="AR4" s="339"/>
      <c r="AS4" s="339"/>
      <c r="AT4" s="339"/>
      <c r="AU4" s="339"/>
      <c r="AV4" s="339"/>
      <c r="AW4" s="339"/>
      <c r="AX4" s="264"/>
      <c r="AY4" s="65">
        <f>AY3+1</f>
        <v>1</v>
      </c>
      <c r="BD4" s="440">
        <f>BD3+1</f>
        <v>1</v>
      </c>
      <c r="BE4" s="263"/>
      <c r="BF4" s="339"/>
      <c r="BG4" s="339"/>
      <c r="BH4" s="339"/>
      <c r="BI4" s="339"/>
      <c r="BJ4" s="346"/>
      <c r="BK4" s="346"/>
      <c r="BL4" s="522"/>
      <c r="BM4" s="339"/>
      <c r="BN4" s="339"/>
      <c r="BO4" s="339"/>
      <c r="BP4" s="339"/>
      <c r="BQ4" s="339"/>
      <c r="BR4" s="339"/>
      <c r="BS4" s="339"/>
      <c r="BT4" s="264"/>
      <c r="BU4" s="34"/>
      <c r="BV4" s="440">
        <f>BV3+1</f>
        <v>1</v>
      </c>
      <c r="BW4" s="263"/>
      <c r="BX4" s="239"/>
      <c r="BY4" s="239"/>
      <c r="BZ4" s="72"/>
      <c r="CA4" s="353"/>
      <c r="CB4" s="353"/>
      <c r="CC4" s="6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>CN3+1</f>
        <v>1</v>
      </c>
      <c r="CO4" s="263"/>
      <c r="CP4" s="239"/>
      <c r="CQ4" s="239"/>
      <c r="CR4" s="239"/>
      <c r="CS4" s="239"/>
      <c r="CT4" s="239"/>
      <c r="CU4" s="239"/>
      <c r="CV4" s="264"/>
      <c r="CW4" s="239"/>
      <c r="CX4" s="239"/>
      <c r="CY4" s="239"/>
      <c r="CZ4" s="239"/>
      <c r="DA4" s="239"/>
      <c r="DB4" s="239"/>
      <c r="DC4" s="239"/>
      <c r="DD4" s="264"/>
      <c r="DF4" s="65">
        <f>DF3+1</f>
        <v>1</v>
      </c>
      <c r="DG4" s="263"/>
      <c r="DH4" s="239"/>
      <c r="DI4" s="239"/>
      <c r="DJ4" s="239"/>
      <c r="DK4" s="285"/>
      <c r="DL4" s="239"/>
      <c r="DM4" s="239"/>
      <c r="DN4" s="264"/>
      <c r="DO4" s="239"/>
      <c r="DP4" s="239"/>
      <c r="DQ4" s="239"/>
      <c r="DR4" s="285"/>
      <c r="DS4" s="239"/>
      <c r="DT4" s="239"/>
      <c r="DU4" s="239"/>
      <c r="DV4" s="264"/>
      <c r="DW4" s="34"/>
    </row>
    <row r="5" spans="2:127" x14ac:dyDescent="0.25">
      <c r="B5" s="65">
        <f t="shared" ref="B5:B18" si="7">B4+1</f>
        <v>2</v>
      </c>
      <c r="C5" s="263"/>
      <c r="D5" s="339"/>
      <c r="E5" s="239"/>
      <c r="F5" s="239"/>
      <c r="G5" s="239"/>
      <c r="H5" s="239"/>
      <c r="I5" s="239"/>
      <c r="J5" s="239"/>
      <c r="K5" s="239"/>
      <c r="L5" s="239"/>
      <c r="M5" s="239"/>
      <c r="N5" s="234"/>
      <c r="O5" s="239"/>
      <c r="P5" s="239"/>
      <c r="Q5" s="239"/>
      <c r="R5" s="239"/>
      <c r="S5" s="263"/>
      <c r="T5" s="239"/>
      <c r="U5" s="239"/>
      <c r="V5" s="239"/>
      <c r="W5" s="234"/>
      <c r="X5" s="239"/>
      <c r="Y5" s="239"/>
      <c r="Z5" s="239"/>
      <c r="AA5" s="239"/>
      <c r="AB5" s="239"/>
      <c r="AC5" s="239"/>
      <c r="AD5" s="234"/>
      <c r="AE5" s="239"/>
      <c r="AF5" s="239"/>
      <c r="AG5" s="239"/>
      <c r="AH5" s="264"/>
      <c r="AI5" s="239"/>
      <c r="AJ5" s="239"/>
      <c r="AK5" s="239"/>
      <c r="AL5" s="239"/>
      <c r="AM5" s="234"/>
      <c r="AN5" s="239"/>
      <c r="AO5" s="239"/>
      <c r="AP5" s="239"/>
      <c r="AQ5" s="239"/>
      <c r="AR5" s="239"/>
      <c r="AS5" s="239"/>
      <c r="AT5" s="239"/>
      <c r="AU5" s="239"/>
      <c r="AV5" s="239"/>
      <c r="AW5" s="339"/>
      <c r="AX5" s="264"/>
      <c r="AY5" s="65">
        <f t="shared" ref="AY5:AY18" si="8">AY4+1</f>
        <v>2</v>
      </c>
      <c r="BD5" s="440">
        <f t="shared" ref="BD5:BD18" si="9">BD4+1</f>
        <v>2</v>
      </c>
      <c r="BE5" s="263"/>
      <c r="BF5" s="339"/>
      <c r="BG5" s="239"/>
      <c r="BH5" s="239"/>
      <c r="BI5" s="239">
        <v>1</v>
      </c>
      <c r="BJ5" s="239"/>
      <c r="BK5" s="6"/>
      <c r="BL5" s="282"/>
      <c r="BM5" s="353"/>
      <c r="BN5" s="353"/>
      <c r="BO5" s="353"/>
      <c r="BP5" s="239"/>
      <c r="BQ5" s="239"/>
      <c r="BR5" s="239"/>
      <c r="BS5" s="339"/>
      <c r="BT5" s="264"/>
      <c r="BU5" s="34"/>
      <c r="BV5" s="440">
        <f t="shared" ref="BV5:BV18" si="10">BV4+1</f>
        <v>2</v>
      </c>
      <c r="BW5" s="263"/>
      <c r="BX5" s="239"/>
      <c r="BY5" s="239"/>
      <c r="BZ5" s="353"/>
      <c r="CA5" s="353">
        <v>1</v>
      </c>
      <c r="CB5" s="353"/>
      <c r="CC5" s="6"/>
      <c r="CD5" s="282"/>
      <c r="CE5" s="72"/>
      <c r="CF5" s="353"/>
      <c r="CG5" s="353"/>
      <c r="CH5" s="239"/>
      <c r="CI5" s="239"/>
      <c r="CJ5" s="239"/>
      <c r="CK5" s="239"/>
      <c r="CL5" s="264"/>
      <c r="CM5" s="34"/>
      <c r="CN5" s="440">
        <f t="shared" ref="CN5:CN18" si="11">CN4+1</f>
        <v>2</v>
      </c>
      <c r="CO5" s="263"/>
      <c r="CP5" s="239"/>
      <c r="CQ5" s="239"/>
      <c r="CR5" s="239"/>
      <c r="CS5" s="239"/>
      <c r="CT5" s="239"/>
      <c r="CU5" s="17"/>
      <c r="CV5" s="264"/>
      <c r="CW5" s="239"/>
      <c r="CX5" s="239"/>
      <c r="CY5" s="239"/>
      <c r="CZ5" s="239"/>
      <c r="DA5" s="239"/>
      <c r="DB5" s="239"/>
      <c r="DC5" s="239"/>
      <c r="DD5" s="264"/>
      <c r="DF5" s="65">
        <f t="shared" ref="DF5:DF18" si="12">DF4+1</f>
        <v>2</v>
      </c>
      <c r="DG5" s="263"/>
      <c r="DH5" s="239"/>
      <c r="DI5" s="239"/>
      <c r="DJ5" s="239"/>
      <c r="DK5" s="290">
        <v>1</v>
      </c>
      <c r="DL5" s="239"/>
      <c r="DM5" s="239"/>
      <c r="DN5" s="264"/>
      <c r="DO5" s="239"/>
      <c r="DP5" s="239"/>
      <c r="DQ5" s="239"/>
      <c r="DR5" s="290">
        <v>3</v>
      </c>
      <c r="DS5" s="239"/>
      <c r="DT5" s="239"/>
      <c r="DU5" s="239"/>
      <c r="DV5" s="264"/>
      <c r="DW5" s="34"/>
    </row>
    <row r="6" spans="2:127" x14ac:dyDescent="0.25">
      <c r="B6" s="65">
        <f t="shared" si="7"/>
        <v>3</v>
      </c>
      <c r="C6" s="263"/>
      <c r="D6" s="339"/>
      <c r="E6" s="239"/>
      <c r="F6" s="239"/>
      <c r="G6" s="239"/>
      <c r="H6" s="239"/>
      <c r="I6" s="239"/>
      <c r="J6" s="239"/>
      <c r="K6" s="239"/>
      <c r="L6" s="239"/>
      <c r="M6" s="239"/>
      <c r="N6" s="234"/>
      <c r="O6" s="239"/>
      <c r="P6" s="239"/>
      <c r="Q6" s="239"/>
      <c r="R6" s="239"/>
      <c r="S6" s="263"/>
      <c r="T6" s="239"/>
      <c r="U6" s="239"/>
      <c r="V6" s="239"/>
      <c r="W6" s="234"/>
      <c r="X6" s="239"/>
      <c r="Y6" s="239"/>
      <c r="Z6" s="239"/>
      <c r="AA6" s="239"/>
      <c r="AB6" s="239"/>
      <c r="AC6" s="239"/>
      <c r="AD6" s="234"/>
      <c r="AE6" s="239"/>
      <c r="AF6" s="239"/>
      <c r="AG6" s="239"/>
      <c r="AH6" s="264"/>
      <c r="AI6" s="239"/>
      <c r="AJ6" s="239"/>
      <c r="AK6" s="239"/>
      <c r="AL6" s="239"/>
      <c r="AM6" s="234"/>
      <c r="AN6" s="239"/>
      <c r="AO6" s="239"/>
      <c r="AP6" s="239"/>
      <c r="AQ6" s="239"/>
      <c r="AR6" s="239"/>
      <c r="AS6" s="239"/>
      <c r="AT6" s="239"/>
      <c r="AU6" s="239"/>
      <c r="AV6" s="239"/>
      <c r="AW6" s="339"/>
      <c r="AX6" s="264"/>
      <c r="AY6" s="65">
        <f t="shared" si="8"/>
        <v>3</v>
      </c>
      <c r="BD6" s="440">
        <f t="shared" si="9"/>
        <v>3</v>
      </c>
      <c r="BE6" s="263"/>
      <c r="BF6" s="339"/>
      <c r="BG6" s="239"/>
      <c r="BH6" s="239"/>
      <c r="BI6" s="239"/>
      <c r="BJ6" s="239"/>
      <c r="BK6" s="6"/>
      <c r="BL6" s="282"/>
      <c r="BM6" s="353"/>
      <c r="BN6" s="353">
        <v>2</v>
      </c>
      <c r="BO6" s="353"/>
      <c r="BP6" s="239"/>
      <c r="BQ6" s="239"/>
      <c r="BR6" s="239"/>
      <c r="BS6" s="339"/>
      <c r="BT6" s="264"/>
      <c r="BU6" s="34"/>
      <c r="BV6" s="440">
        <f t="shared" si="10"/>
        <v>3</v>
      </c>
      <c r="BW6" s="263"/>
      <c r="BX6" s="239"/>
      <c r="BY6" s="239"/>
      <c r="BZ6" s="353"/>
      <c r="CA6" s="353"/>
      <c r="CB6" s="353"/>
      <c r="CC6" s="6"/>
      <c r="CD6" s="282"/>
      <c r="CE6" s="353"/>
      <c r="CF6" s="353">
        <v>2</v>
      </c>
      <c r="CG6" s="353"/>
      <c r="CH6" s="239"/>
      <c r="CI6" s="72"/>
      <c r="CJ6" s="353"/>
      <c r="CK6" s="353"/>
      <c r="CL6" s="282"/>
      <c r="CM6" s="34"/>
      <c r="CN6" s="440">
        <f t="shared" si="11"/>
        <v>3</v>
      </c>
      <c r="CO6" s="263"/>
      <c r="CP6" s="239"/>
      <c r="CQ6" s="239"/>
      <c r="CR6" s="239"/>
      <c r="CS6" s="239"/>
      <c r="CT6" s="239"/>
      <c r="CU6" s="17"/>
      <c r="CV6" s="264"/>
      <c r="CW6" s="239"/>
      <c r="CX6" s="239"/>
      <c r="CY6" s="239"/>
      <c r="CZ6" s="239"/>
      <c r="DA6" s="239"/>
      <c r="DB6" s="239"/>
      <c r="DC6" s="239"/>
      <c r="DD6" s="264"/>
      <c r="DF6" s="65">
        <f t="shared" si="12"/>
        <v>3</v>
      </c>
      <c r="DG6" s="263"/>
      <c r="DH6" s="239"/>
      <c r="DI6" s="239"/>
      <c r="DJ6" s="239"/>
      <c r="DK6" s="269"/>
      <c r="DL6" s="239"/>
      <c r="DM6" s="239"/>
      <c r="DN6" s="264"/>
      <c r="DO6" s="239"/>
      <c r="DP6" s="239"/>
      <c r="DQ6" s="239"/>
      <c r="DR6" s="269"/>
      <c r="DS6" s="239"/>
      <c r="DT6" s="239"/>
      <c r="DU6" s="239"/>
      <c r="DV6" s="264"/>
      <c r="DW6" s="34"/>
    </row>
    <row r="7" spans="2:127" x14ac:dyDescent="0.25">
      <c r="B7" s="65">
        <f t="shared" si="7"/>
        <v>4</v>
      </c>
      <c r="C7" s="263"/>
      <c r="D7" s="339"/>
      <c r="E7" s="239"/>
      <c r="F7" s="239"/>
      <c r="G7" s="239"/>
      <c r="H7" s="17"/>
      <c r="I7" s="17"/>
      <c r="J7" s="17"/>
      <c r="K7" s="17"/>
      <c r="L7" s="239"/>
      <c r="M7" s="17"/>
      <c r="N7" s="214"/>
      <c r="O7" s="17"/>
      <c r="P7" s="17"/>
      <c r="Q7" s="239"/>
      <c r="R7" s="239"/>
      <c r="S7" s="263"/>
      <c r="T7" s="239"/>
      <c r="U7" s="239"/>
      <c r="V7" s="239"/>
      <c r="W7" s="290"/>
      <c r="X7" s="17"/>
      <c r="Y7" s="17"/>
      <c r="Z7" s="17"/>
      <c r="AA7" s="17"/>
      <c r="AB7" s="239"/>
      <c r="AC7" s="17"/>
      <c r="AD7" s="214"/>
      <c r="AE7" s="17"/>
      <c r="AF7" s="17"/>
      <c r="AG7" s="239"/>
      <c r="AH7" s="264"/>
      <c r="AI7" s="239"/>
      <c r="AJ7" s="239"/>
      <c r="AK7" s="239"/>
      <c r="AL7" s="239"/>
      <c r="AM7" s="290"/>
      <c r="AN7" s="17"/>
      <c r="AO7" s="17"/>
      <c r="AP7" s="17"/>
      <c r="AQ7" s="17"/>
      <c r="AR7" s="239"/>
      <c r="AS7" s="17"/>
      <c r="AT7" s="17"/>
      <c r="AU7" s="17"/>
      <c r="AV7" s="17"/>
      <c r="AW7" s="339"/>
      <c r="AX7" s="264"/>
      <c r="AY7" s="65">
        <f t="shared" si="8"/>
        <v>4</v>
      </c>
      <c r="BD7" s="440">
        <f t="shared" si="9"/>
        <v>4</v>
      </c>
      <c r="BE7" s="263"/>
      <c r="BF7" s="339"/>
      <c r="BG7" s="239"/>
      <c r="BH7" s="239"/>
      <c r="BI7" s="239"/>
      <c r="BJ7" s="17"/>
      <c r="BK7" s="17"/>
      <c r="BL7" s="298"/>
      <c r="BM7" s="136"/>
      <c r="BN7" s="136"/>
      <c r="BO7" s="136"/>
      <c r="BP7" s="239"/>
      <c r="BQ7" s="239"/>
      <c r="BR7" s="239">
        <v>3</v>
      </c>
      <c r="BS7" s="339"/>
      <c r="BT7" s="264"/>
      <c r="BU7" s="34"/>
      <c r="BV7" s="440">
        <f t="shared" si="10"/>
        <v>4</v>
      </c>
      <c r="BW7" s="263"/>
      <c r="BX7" s="239"/>
      <c r="BY7" s="239"/>
      <c r="BZ7" s="239"/>
      <c r="CA7" s="239"/>
      <c r="CB7" s="17"/>
      <c r="CC7" s="17"/>
      <c r="CD7" s="298"/>
      <c r="CE7" s="136"/>
      <c r="CF7" s="136"/>
      <c r="CG7" s="136"/>
      <c r="CH7" s="239"/>
      <c r="CI7" s="353"/>
      <c r="CJ7" s="353">
        <v>3</v>
      </c>
      <c r="CK7" s="353"/>
      <c r="CL7" s="282"/>
      <c r="CM7" s="34"/>
      <c r="CN7" s="440">
        <f t="shared" si="11"/>
        <v>4</v>
      </c>
      <c r="CO7" s="263"/>
      <c r="CP7" s="239"/>
      <c r="CQ7" s="239"/>
      <c r="CR7" s="239"/>
      <c r="CS7" s="239"/>
      <c r="CT7" s="17"/>
      <c r="CU7" s="17"/>
      <c r="CV7" s="264"/>
      <c r="CW7" s="17"/>
      <c r="CX7" s="17"/>
      <c r="CY7" s="17"/>
      <c r="CZ7" s="239"/>
      <c r="DA7" s="239"/>
      <c r="DB7" s="239"/>
      <c r="DC7" s="239"/>
      <c r="DD7" s="264"/>
      <c r="DF7" s="65">
        <f t="shared" si="12"/>
        <v>4</v>
      </c>
      <c r="DG7" s="277"/>
      <c r="DH7" s="285"/>
      <c r="DI7" s="290">
        <v>2</v>
      </c>
      <c r="DJ7" s="269"/>
      <c r="DK7" s="290"/>
      <c r="DL7" s="290">
        <v>8</v>
      </c>
      <c r="DM7" s="8"/>
      <c r="DN7" s="214"/>
      <c r="DO7" s="290">
        <v>9</v>
      </c>
      <c r="DP7" s="8"/>
      <c r="DQ7" s="214"/>
      <c r="DR7" s="290"/>
      <c r="DS7" s="269"/>
      <c r="DT7" s="290"/>
      <c r="DU7" s="285"/>
      <c r="DV7" s="282"/>
      <c r="DW7" s="34"/>
    </row>
    <row r="8" spans="2:127" x14ac:dyDescent="0.25">
      <c r="B8" s="65">
        <f t="shared" si="7"/>
        <v>5</v>
      </c>
      <c r="C8" s="263"/>
      <c r="D8" s="339"/>
      <c r="E8" s="239"/>
      <c r="F8" s="239"/>
      <c r="G8" s="239"/>
      <c r="H8" s="17"/>
      <c r="I8" s="17"/>
      <c r="J8" s="239"/>
      <c r="K8" s="17"/>
      <c r="L8" s="17"/>
      <c r="M8" s="17"/>
      <c r="N8" s="269"/>
      <c r="O8" s="239"/>
      <c r="P8" s="239"/>
      <c r="Q8" s="239"/>
      <c r="R8" s="239"/>
      <c r="S8" s="74"/>
      <c r="T8" s="353"/>
      <c r="U8" s="353"/>
      <c r="V8" s="239"/>
      <c r="W8" s="269"/>
      <c r="X8" s="17"/>
      <c r="Y8" s="17"/>
      <c r="Z8" s="239"/>
      <c r="AA8" s="17"/>
      <c r="AB8" s="17"/>
      <c r="AC8" s="17"/>
      <c r="AD8" s="269"/>
      <c r="AE8" s="239"/>
      <c r="AF8" s="239"/>
      <c r="AG8" s="239"/>
      <c r="AH8" s="264"/>
      <c r="AI8" s="74"/>
      <c r="AJ8" s="353"/>
      <c r="AK8" s="353"/>
      <c r="AL8" s="239"/>
      <c r="AM8" s="269"/>
      <c r="AN8" s="17"/>
      <c r="AO8" s="17"/>
      <c r="AP8" s="239"/>
      <c r="AQ8" s="17"/>
      <c r="AR8" s="17"/>
      <c r="AS8" s="17"/>
      <c r="AT8" s="239"/>
      <c r="AU8" s="239"/>
      <c r="AV8" s="239"/>
      <c r="AW8" s="339"/>
      <c r="AX8" s="264"/>
      <c r="AY8" s="65">
        <f t="shared" si="8"/>
        <v>5</v>
      </c>
      <c r="BD8" s="440">
        <f t="shared" si="9"/>
        <v>5</v>
      </c>
      <c r="BE8" s="263"/>
      <c r="BF8" s="339"/>
      <c r="BG8" s="353"/>
      <c r="BH8" s="353"/>
      <c r="BI8" s="353"/>
      <c r="BJ8" s="17"/>
      <c r="BK8" s="17"/>
      <c r="BL8" s="26"/>
      <c r="BM8" s="17"/>
      <c r="BN8" s="17"/>
      <c r="BO8" s="17"/>
      <c r="BP8" s="239"/>
      <c r="BQ8" s="239"/>
      <c r="BR8" s="239"/>
      <c r="BS8" s="346"/>
      <c r="BT8" s="264"/>
      <c r="BU8" s="34"/>
      <c r="BV8" s="440">
        <f t="shared" si="10"/>
        <v>5</v>
      </c>
      <c r="BW8" s="263"/>
      <c r="BX8" s="239"/>
      <c r="BY8" s="72"/>
      <c r="BZ8" s="353"/>
      <c r="CA8" s="353"/>
      <c r="CB8" s="17"/>
      <c r="CC8" s="17"/>
      <c r="CD8" s="26"/>
      <c r="CE8" s="17"/>
      <c r="CF8" s="17"/>
      <c r="CG8" s="17"/>
      <c r="CH8" s="239"/>
      <c r="CI8" s="353"/>
      <c r="CJ8" s="353"/>
      <c r="CK8" s="353"/>
      <c r="CL8" s="298"/>
      <c r="CM8" s="34"/>
      <c r="CN8" s="440">
        <f t="shared" si="11"/>
        <v>5</v>
      </c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264"/>
      <c r="DF8" s="65">
        <f t="shared" si="12"/>
        <v>5</v>
      </c>
      <c r="DG8" s="263"/>
      <c r="DH8" s="239"/>
      <c r="DI8" s="239"/>
      <c r="DJ8" s="239"/>
      <c r="DK8" s="290">
        <v>15</v>
      </c>
      <c r="DL8" s="17"/>
      <c r="DM8" s="17"/>
      <c r="DN8" s="264"/>
      <c r="DO8" s="17"/>
      <c r="DP8" s="17"/>
      <c r="DQ8" s="17"/>
      <c r="DR8" s="290">
        <v>10</v>
      </c>
      <c r="DS8" s="239"/>
      <c r="DT8" s="239"/>
      <c r="DU8" s="239"/>
      <c r="DV8" s="264"/>
      <c r="DW8" s="34"/>
    </row>
    <row r="9" spans="2:127" x14ac:dyDescent="0.25">
      <c r="B9" s="65">
        <f t="shared" si="7"/>
        <v>6</v>
      </c>
      <c r="C9" s="263"/>
      <c r="D9" s="339"/>
      <c r="E9" s="239"/>
      <c r="F9" s="239"/>
      <c r="G9" s="239"/>
      <c r="H9" s="17"/>
      <c r="I9" s="17"/>
      <c r="J9" s="17"/>
      <c r="K9" s="17"/>
      <c r="L9" s="17"/>
      <c r="M9" s="17"/>
      <c r="N9" s="290"/>
      <c r="O9" s="239"/>
      <c r="P9" s="239"/>
      <c r="Q9" s="239"/>
      <c r="R9" s="239"/>
      <c r="S9" s="412"/>
      <c r="T9" s="353">
        <v>8</v>
      </c>
      <c r="U9" s="353"/>
      <c r="V9" s="239"/>
      <c r="W9" s="290"/>
      <c r="X9" s="17"/>
      <c r="Y9" s="17"/>
      <c r="Z9" s="17"/>
      <c r="AA9" s="17"/>
      <c r="AB9" s="17"/>
      <c r="AC9" s="17"/>
      <c r="AD9" s="290"/>
      <c r="AE9" s="239"/>
      <c r="AF9" s="239"/>
      <c r="AG9" s="239"/>
      <c r="AH9" s="264"/>
      <c r="AI9" s="412"/>
      <c r="AJ9" s="353">
        <v>8</v>
      </c>
      <c r="AK9" s="353"/>
      <c r="AL9" s="239"/>
      <c r="AM9" s="290"/>
      <c r="AN9" s="17"/>
      <c r="AO9" s="17"/>
      <c r="AP9" s="17"/>
      <c r="AQ9" s="17"/>
      <c r="AR9" s="17"/>
      <c r="AS9" s="17"/>
      <c r="AT9" s="239"/>
      <c r="AU9" s="239"/>
      <c r="AV9" s="239"/>
      <c r="AW9" s="339"/>
      <c r="AX9" s="264"/>
      <c r="AY9" s="65">
        <f t="shared" si="8"/>
        <v>6</v>
      </c>
      <c r="BD9" s="440">
        <f t="shared" si="9"/>
        <v>6</v>
      </c>
      <c r="BE9" s="263"/>
      <c r="BF9" s="339"/>
      <c r="BG9" s="353"/>
      <c r="BH9" s="353">
        <v>8</v>
      </c>
      <c r="BI9" s="353"/>
      <c r="BJ9" s="17"/>
      <c r="BK9" s="274"/>
      <c r="BL9" s="317"/>
      <c r="BM9" s="274"/>
      <c r="BN9" s="274"/>
      <c r="BO9" s="17"/>
      <c r="BP9" s="239"/>
      <c r="BQ9" s="6"/>
      <c r="BR9" s="6"/>
      <c r="BS9" s="346"/>
      <c r="BT9" s="264"/>
      <c r="BU9" s="34"/>
      <c r="BV9" s="440">
        <f t="shared" si="10"/>
        <v>6</v>
      </c>
      <c r="BW9" s="263"/>
      <c r="BX9" s="239"/>
      <c r="BY9" s="353"/>
      <c r="BZ9" s="353">
        <v>8</v>
      </c>
      <c r="CA9" s="353"/>
      <c r="CB9" s="17"/>
      <c r="CC9" s="274"/>
      <c r="CD9" s="317"/>
      <c r="CE9" s="274"/>
      <c r="CF9" s="274"/>
      <c r="CG9" s="17"/>
      <c r="CH9" s="239"/>
      <c r="CI9" s="6"/>
      <c r="CJ9" s="6"/>
      <c r="CK9" s="6"/>
      <c r="CL9" s="24"/>
      <c r="CM9" s="34"/>
      <c r="CN9" s="440">
        <f t="shared" si="11"/>
        <v>6</v>
      </c>
      <c r="CO9" s="263"/>
      <c r="CP9" s="239"/>
      <c r="CQ9" s="239"/>
      <c r="CR9" s="239"/>
      <c r="CS9" s="239"/>
      <c r="CT9" s="17"/>
      <c r="CU9" s="17"/>
      <c r="CV9" s="26"/>
      <c r="CW9" s="17"/>
      <c r="CX9" s="17"/>
      <c r="CY9" s="17"/>
      <c r="CZ9" s="239"/>
      <c r="DA9" s="17"/>
      <c r="DB9" s="17"/>
      <c r="DC9" s="239"/>
      <c r="DD9" s="264"/>
      <c r="DF9" s="65">
        <f t="shared" si="12"/>
        <v>6</v>
      </c>
      <c r="DG9" s="263"/>
      <c r="DH9" s="239"/>
      <c r="DI9" s="239"/>
      <c r="DJ9" s="239"/>
      <c r="DK9" s="269"/>
      <c r="DL9" s="17"/>
      <c r="DM9" s="17"/>
      <c r="DN9" s="26"/>
      <c r="DO9" s="17"/>
      <c r="DP9" s="17"/>
      <c r="DQ9" s="17"/>
      <c r="DR9" s="269"/>
      <c r="DS9" s="239"/>
      <c r="DT9" s="239"/>
      <c r="DU9" s="239"/>
      <c r="DV9" s="264"/>
      <c r="DW9" s="34"/>
    </row>
    <row r="10" spans="2:127" x14ac:dyDescent="0.25">
      <c r="B10" s="65">
        <f t="shared" si="7"/>
        <v>7</v>
      </c>
      <c r="C10" s="16"/>
      <c r="D10" s="340"/>
      <c r="E10" s="17"/>
      <c r="F10" s="17"/>
      <c r="G10" s="17"/>
      <c r="H10" s="17"/>
      <c r="I10" s="17"/>
      <c r="J10" s="17"/>
      <c r="K10" s="17"/>
      <c r="L10" s="17"/>
      <c r="M10" s="17"/>
      <c r="N10" s="157"/>
      <c r="O10" s="17"/>
      <c r="P10" s="17"/>
      <c r="Q10" s="17"/>
      <c r="R10" s="17"/>
      <c r="S10" s="501"/>
      <c r="T10" s="494"/>
      <c r="U10" s="494"/>
      <c r="V10" s="22"/>
      <c r="W10" s="157"/>
      <c r="X10" s="17"/>
      <c r="Y10" s="17"/>
      <c r="Z10" s="17"/>
      <c r="AA10" s="17"/>
      <c r="AB10" s="17"/>
      <c r="AC10" s="17"/>
      <c r="AD10" s="157"/>
      <c r="AE10" s="17"/>
      <c r="AF10" s="17"/>
      <c r="AG10" s="17"/>
      <c r="AH10" s="26"/>
      <c r="AI10" s="501"/>
      <c r="AJ10" s="494"/>
      <c r="AK10" s="494"/>
      <c r="AL10" s="22"/>
      <c r="AM10" s="157"/>
      <c r="AN10" s="17"/>
      <c r="AO10" s="17"/>
      <c r="AP10" s="17"/>
      <c r="AQ10" s="17"/>
      <c r="AR10" s="17"/>
      <c r="AS10" s="17"/>
      <c r="AT10" s="17"/>
      <c r="AU10" s="17"/>
      <c r="AV10" s="17"/>
      <c r="AW10" s="340"/>
      <c r="AX10" s="26"/>
      <c r="AY10" s="65">
        <f t="shared" si="8"/>
        <v>7</v>
      </c>
      <c r="BD10" s="440">
        <f t="shared" si="9"/>
        <v>7</v>
      </c>
      <c r="BE10" s="32"/>
      <c r="BF10" s="496"/>
      <c r="BG10" s="494"/>
      <c r="BH10" s="494"/>
      <c r="BI10" s="494"/>
      <c r="BJ10" s="22"/>
      <c r="BK10" s="475"/>
      <c r="BL10" s="476"/>
      <c r="BM10" s="274"/>
      <c r="BN10" s="274"/>
      <c r="BO10" s="17"/>
      <c r="BP10" s="214"/>
      <c r="BQ10" s="157"/>
      <c r="BR10" s="157"/>
      <c r="BS10" s="345"/>
      <c r="BT10" s="26"/>
      <c r="BU10" s="34"/>
      <c r="BV10" s="440">
        <f t="shared" si="10"/>
        <v>7</v>
      </c>
      <c r="BW10" s="32"/>
      <c r="BX10" s="22"/>
      <c r="BY10" s="494"/>
      <c r="BZ10" s="494"/>
      <c r="CA10" s="494"/>
      <c r="CB10" s="22"/>
      <c r="CC10" s="475"/>
      <c r="CD10" s="476"/>
      <c r="CE10" s="274"/>
      <c r="CF10" s="274"/>
      <c r="CG10" s="17"/>
      <c r="CH10" s="214"/>
      <c r="CI10" s="157"/>
      <c r="CJ10" s="157"/>
      <c r="CK10" s="157"/>
      <c r="CL10" s="258"/>
      <c r="CM10" s="34"/>
      <c r="CN10" s="440">
        <f t="shared" si="1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12"/>
        <v>7</v>
      </c>
      <c r="DG10" s="32"/>
      <c r="DH10" s="22"/>
      <c r="DI10" s="22"/>
      <c r="DJ10" s="22"/>
      <c r="DK10" s="290"/>
      <c r="DL10" s="22"/>
      <c r="DM10" s="22"/>
      <c r="DN10" s="33"/>
      <c r="DO10" s="17"/>
      <c r="DP10" s="17"/>
      <c r="DQ10" s="17"/>
      <c r="DR10" s="290"/>
      <c r="DS10" s="17"/>
      <c r="DT10" s="17"/>
      <c r="DU10" s="17"/>
      <c r="DV10" s="26"/>
      <c r="DW10" s="34"/>
    </row>
    <row r="11" spans="2:127" x14ac:dyDescent="0.25">
      <c r="B11" s="65">
        <f t="shared" si="7"/>
        <v>8</v>
      </c>
      <c r="C11" s="263"/>
      <c r="D11" s="339"/>
      <c r="E11" s="239"/>
      <c r="F11" s="239"/>
      <c r="G11" s="239"/>
      <c r="H11" s="17"/>
      <c r="I11" s="17"/>
      <c r="J11" s="17"/>
      <c r="K11" s="25"/>
      <c r="L11" s="20"/>
      <c r="M11" s="20"/>
      <c r="N11" s="283"/>
      <c r="O11" s="261"/>
      <c r="P11" s="68"/>
      <c r="Q11" s="495"/>
      <c r="R11" s="500"/>
      <c r="S11" s="263"/>
      <c r="T11" s="239"/>
      <c r="U11" s="239"/>
      <c r="V11" s="239"/>
      <c r="W11" s="285"/>
      <c r="X11" s="17"/>
      <c r="Y11" s="17"/>
      <c r="Z11" s="17"/>
      <c r="AA11" s="25"/>
      <c r="AB11" s="20"/>
      <c r="AC11" s="20"/>
      <c r="AD11" s="283"/>
      <c r="AE11" s="261"/>
      <c r="AF11" s="68"/>
      <c r="AG11" s="495"/>
      <c r="AH11" s="500"/>
      <c r="AI11" s="263"/>
      <c r="AJ11" s="239"/>
      <c r="AK11" s="239"/>
      <c r="AL11" s="239"/>
      <c r="AM11" s="285"/>
      <c r="AN11" s="17"/>
      <c r="AO11" s="17"/>
      <c r="AP11" s="17"/>
      <c r="AQ11" s="17"/>
      <c r="AR11" s="17"/>
      <c r="AS11" s="17"/>
      <c r="AT11" s="239"/>
      <c r="AU11" s="239"/>
      <c r="AV11" s="239"/>
      <c r="AW11" s="339"/>
      <c r="AX11" s="264"/>
      <c r="AY11" s="65">
        <f t="shared" si="8"/>
        <v>8</v>
      </c>
      <c r="BD11" s="440">
        <f t="shared" si="9"/>
        <v>8</v>
      </c>
      <c r="BE11" s="263"/>
      <c r="BF11" s="346"/>
      <c r="BG11" s="285"/>
      <c r="BH11" s="285"/>
      <c r="BI11" s="214"/>
      <c r="BJ11" s="17"/>
      <c r="BK11" s="274"/>
      <c r="BL11" s="274"/>
      <c r="BM11" s="477"/>
      <c r="BN11" s="479"/>
      <c r="BO11" s="20"/>
      <c r="BP11" s="495"/>
      <c r="BQ11" s="495"/>
      <c r="BR11" s="495"/>
      <c r="BS11" s="366"/>
      <c r="BT11" s="262"/>
      <c r="BU11" s="34"/>
      <c r="BV11" s="440">
        <f t="shared" si="10"/>
        <v>8</v>
      </c>
      <c r="BW11" s="327"/>
      <c r="BX11" s="285"/>
      <c r="BY11" s="285"/>
      <c r="BZ11" s="285"/>
      <c r="CA11" s="214"/>
      <c r="CB11" s="17"/>
      <c r="CC11" s="274"/>
      <c r="CD11" s="274"/>
      <c r="CE11" s="477"/>
      <c r="CF11" s="479"/>
      <c r="CG11" s="20"/>
      <c r="CH11" s="68"/>
      <c r="CI11" s="495"/>
      <c r="CJ11" s="495"/>
      <c r="CK11" s="261"/>
      <c r="CL11" s="262"/>
      <c r="CM11" s="34"/>
      <c r="CN11" s="440">
        <f t="shared" si="11"/>
        <v>8</v>
      </c>
      <c r="CO11" s="263"/>
      <c r="CP11" s="239"/>
      <c r="CQ11" s="239"/>
      <c r="CR11" s="239"/>
      <c r="CS11" s="17"/>
      <c r="CT11" s="17"/>
      <c r="CU11" s="17"/>
      <c r="CV11" s="17"/>
      <c r="CW11" s="25"/>
      <c r="CX11" s="20"/>
      <c r="CY11" s="20"/>
      <c r="CZ11" s="261"/>
      <c r="DA11" s="261"/>
      <c r="DB11" s="261"/>
      <c r="DC11" s="261"/>
      <c r="DD11" s="262"/>
      <c r="DF11" s="65">
        <f t="shared" si="12"/>
        <v>8</v>
      </c>
      <c r="DG11" s="263"/>
      <c r="DH11" s="239"/>
      <c r="DI11" s="239"/>
      <c r="DJ11" s="239"/>
      <c r="DK11" s="290">
        <v>14</v>
      </c>
      <c r="DL11" s="17"/>
      <c r="DM11" s="17"/>
      <c r="DN11" s="17"/>
      <c r="DO11" s="25"/>
      <c r="DP11" s="20"/>
      <c r="DQ11" s="20"/>
      <c r="DR11" s="290">
        <v>11</v>
      </c>
      <c r="DS11" s="261"/>
      <c r="DT11" s="261"/>
      <c r="DU11" s="261"/>
      <c r="DV11" s="262"/>
      <c r="DW11" s="34"/>
    </row>
    <row r="12" spans="2:127" x14ac:dyDescent="0.25">
      <c r="B12" s="65">
        <f t="shared" si="7"/>
        <v>9</v>
      </c>
      <c r="C12" s="263"/>
      <c r="D12" s="339"/>
      <c r="E12" s="17"/>
      <c r="F12" s="17"/>
      <c r="G12" s="17"/>
      <c r="H12" s="17"/>
      <c r="I12" s="17"/>
      <c r="J12" s="17"/>
      <c r="K12" s="16"/>
      <c r="L12" s="17"/>
      <c r="M12" s="17"/>
      <c r="N12" s="290"/>
      <c r="O12" s="17"/>
      <c r="P12" s="136"/>
      <c r="Q12" s="353">
        <v>4</v>
      </c>
      <c r="R12" s="411"/>
      <c r="S12" s="263"/>
      <c r="T12" s="239"/>
      <c r="U12" s="17"/>
      <c r="V12" s="17"/>
      <c r="W12" s="214"/>
      <c r="X12" s="17"/>
      <c r="Y12" s="17"/>
      <c r="Z12" s="17"/>
      <c r="AA12" s="16"/>
      <c r="AB12" s="17"/>
      <c r="AC12" s="17"/>
      <c r="AD12" s="290"/>
      <c r="AE12" s="17"/>
      <c r="AF12" s="136"/>
      <c r="AG12" s="353">
        <v>4</v>
      </c>
      <c r="AH12" s="411"/>
      <c r="AI12" s="263"/>
      <c r="AJ12" s="239"/>
      <c r="AK12" s="17"/>
      <c r="AL12" s="17"/>
      <c r="AM12" s="214"/>
      <c r="AN12" s="17"/>
      <c r="AO12" s="17"/>
      <c r="AP12" s="17"/>
      <c r="AQ12" s="17"/>
      <c r="AR12" s="17"/>
      <c r="AS12" s="17"/>
      <c r="AT12" s="239"/>
      <c r="AU12" s="17"/>
      <c r="AV12" s="17"/>
      <c r="AW12" s="339"/>
      <c r="AX12" s="264"/>
      <c r="AY12" s="65">
        <f t="shared" si="8"/>
        <v>9</v>
      </c>
      <c r="BD12" s="440">
        <f t="shared" si="9"/>
        <v>9</v>
      </c>
      <c r="BE12" s="263"/>
      <c r="BF12" s="346"/>
      <c r="BG12" s="6"/>
      <c r="BH12" s="6"/>
      <c r="BI12" s="17"/>
      <c r="BJ12" s="17"/>
      <c r="BK12" s="274"/>
      <c r="BL12" s="274"/>
      <c r="BM12" s="442"/>
      <c r="BN12" s="274"/>
      <c r="BO12" s="17"/>
      <c r="BP12" s="136"/>
      <c r="BQ12" s="136">
        <v>4</v>
      </c>
      <c r="BR12" s="136"/>
      <c r="BS12" s="339"/>
      <c r="BT12" s="264"/>
      <c r="BU12" s="34"/>
      <c r="BV12" s="440">
        <f t="shared" si="10"/>
        <v>9</v>
      </c>
      <c r="BW12" s="12"/>
      <c r="BX12" s="6"/>
      <c r="BY12" s="6"/>
      <c r="BZ12" s="6"/>
      <c r="CA12" s="17"/>
      <c r="CB12" s="17"/>
      <c r="CC12" s="274"/>
      <c r="CD12" s="274"/>
      <c r="CE12" s="442"/>
      <c r="CF12" s="274"/>
      <c r="CG12" s="17"/>
      <c r="CH12" s="136"/>
      <c r="CI12" s="136">
        <v>4</v>
      </c>
      <c r="CJ12" s="136"/>
      <c r="CK12" s="239"/>
      <c r="CL12" s="264"/>
      <c r="CM12" s="34"/>
      <c r="CN12" s="440">
        <f t="shared" si="11"/>
        <v>9</v>
      </c>
      <c r="CO12" s="263"/>
      <c r="CP12" s="239"/>
      <c r="CQ12" s="17"/>
      <c r="CR12" s="17"/>
      <c r="CS12" s="17"/>
      <c r="CT12" s="17"/>
      <c r="CU12" s="17"/>
      <c r="CV12" s="17"/>
      <c r="CW12" s="263"/>
      <c r="CX12" s="17"/>
      <c r="CY12" s="17"/>
      <c r="CZ12" s="17"/>
      <c r="DA12" s="17"/>
      <c r="DB12" s="17"/>
      <c r="DC12" s="239"/>
      <c r="DD12" s="264"/>
      <c r="DF12" s="65">
        <f t="shared" si="12"/>
        <v>9</v>
      </c>
      <c r="DG12" s="263"/>
      <c r="DH12" s="239"/>
      <c r="DI12" s="17"/>
      <c r="DJ12" s="17"/>
      <c r="DK12" s="269"/>
      <c r="DL12" s="17"/>
      <c r="DM12" s="17"/>
      <c r="DN12" s="17"/>
      <c r="DO12" s="16"/>
      <c r="DP12" s="17"/>
      <c r="DQ12" s="17"/>
      <c r="DR12" s="269"/>
      <c r="DS12" s="17"/>
      <c r="DT12" s="17"/>
      <c r="DU12" s="239"/>
      <c r="DV12" s="264"/>
      <c r="DW12" s="34"/>
    </row>
    <row r="13" spans="2:127" x14ac:dyDescent="0.25">
      <c r="B13" s="65">
        <f t="shared" si="7"/>
        <v>10</v>
      </c>
      <c r="C13" s="263"/>
      <c r="D13" s="339"/>
      <c r="E13" s="239"/>
      <c r="F13" s="239"/>
      <c r="G13" s="239"/>
      <c r="H13" s="239"/>
      <c r="I13" s="239"/>
      <c r="J13" s="239"/>
      <c r="K13" s="263"/>
      <c r="L13" s="239"/>
      <c r="M13" s="239"/>
      <c r="N13" s="269"/>
      <c r="O13" s="239"/>
      <c r="P13" s="353"/>
      <c r="Q13" s="353"/>
      <c r="R13" s="411"/>
      <c r="S13" s="263"/>
      <c r="T13" s="239"/>
      <c r="U13" s="239"/>
      <c r="V13" s="239"/>
      <c r="W13" s="269"/>
      <c r="X13" s="239"/>
      <c r="Y13" s="239"/>
      <c r="Z13" s="239"/>
      <c r="AA13" s="263"/>
      <c r="AB13" s="239"/>
      <c r="AC13" s="239"/>
      <c r="AD13" s="269"/>
      <c r="AE13" s="239"/>
      <c r="AF13" s="353"/>
      <c r="AG13" s="353"/>
      <c r="AH13" s="411"/>
      <c r="AI13" s="263"/>
      <c r="AJ13" s="239"/>
      <c r="AK13" s="239"/>
      <c r="AL13" s="239"/>
      <c r="AM13" s="269"/>
      <c r="AN13" s="239"/>
      <c r="AO13" s="239"/>
      <c r="AP13" s="239"/>
      <c r="AQ13" s="239"/>
      <c r="AR13" s="239"/>
      <c r="AS13" s="239"/>
      <c r="AT13" s="239"/>
      <c r="AU13" s="239"/>
      <c r="AV13" s="239"/>
      <c r="AW13" s="339"/>
      <c r="AX13" s="264"/>
      <c r="AY13" s="65">
        <f t="shared" si="8"/>
        <v>10</v>
      </c>
      <c r="BD13" s="440">
        <f t="shared" si="9"/>
        <v>10</v>
      </c>
      <c r="BE13" s="263"/>
      <c r="BF13" s="346"/>
      <c r="BG13" s="17"/>
      <c r="BH13" s="17"/>
      <c r="BI13" s="239"/>
      <c r="BJ13" s="239"/>
      <c r="BK13" s="239"/>
      <c r="BL13" s="239"/>
      <c r="BM13" s="16"/>
      <c r="BN13" s="239"/>
      <c r="BO13" s="239"/>
      <c r="BP13" s="353"/>
      <c r="BQ13" s="353"/>
      <c r="BR13" s="353"/>
      <c r="BS13" s="339"/>
      <c r="BT13" s="264"/>
      <c r="BU13" s="34"/>
      <c r="BV13" s="440">
        <f t="shared" si="10"/>
        <v>10</v>
      </c>
      <c r="BW13" s="257"/>
      <c r="BX13" s="72"/>
      <c r="BY13" s="136"/>
      <c r="BZ13" s="136"/>
      <c r="CA13" s="239"/>
      <c r="CB13" s="239"/>
      <c r="CC13" s="239"/>
      <c r="CD13" s="239"/>
      <c r="CE13" s="16"/>
      <c r="CF13" s="239"/>
      <c r="CG13" s="239"/>
      <c r="CH13" s="353"/>
      <c r="CI13" s="353"/>
      <c r="CJ13" s="353"/>
      <c r="CK13" s="239"/>
      <c r="CL13" s="264"/>
      <c r="CM13" s="34"/>
      <c r="CN13" s="440">
        <f t="shared" si="11"/>
        <v>10</v>
      </c>
      <c r="CO13" s="263"/>
      <c r="CP13" s="239"/>
      <c r="CQ13" s="17"/>
      <c r="CR13" s="17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F13" s="65">
        <f t="shared" si="12"/>
        <v>10</v>
      </c>
      <c r="DG13" s="263"/>
      <c r="DH13" s="239"/>
      <c r="DI13" s="239"/>
      <c r="DJ13" s="239"/>
      <c r="DK13" s="290"/>
      <c r="DL13" s="239"/>
      <c r="DM13" s="239"/>
      <c r="DN13" s="239"/>
      <c r="DO13" s="263"/>
      <c r="DP13" s="239"/>
      <c r="DQ13" s="239"/>
      <c r="DR13" s="290"/>
      <c r="DS13" s="239"/>
      <c r="DT13" s="239"/>
      <c r="DU13" s="239"/>
      <c r="DV13" s="264"/>
      <c r="DW13" s="34"/>
    </row>
    <row r="14" spans="2:127" x14ac:dyDescent="0.25">
      <c r="B14" s="65">
        <f t="shared" si="7"/>
        <v>11</v>
      </c>
      <c r="C14" s="263"/>
      <c r="D14" s="339"/>
      <c r="E14" s="285"/>
      <c r="F14" s="157"/>
      <c r="G14" s="214"/>
      <c r="H14" s="8"/>
      <c r="I14" s="214"/>
      <c r="J14" s="285"/>
      <c r="K14" s="277"/>
      <c r="L14" s="290"/>
      <c r="M14" s="269"/>
      <c r="N14" s="290"/>
      <c r="O14" s="269"/>
      <c r="P14" s="290"/>
      <c r="Q14" s="285"/>
      <c r="R14" s="282"/>
      <c r="S14" s="277"/>
      <c r="T14" s="285"/>
      <c r="U14" s="290"/>
      <c r="V14" s="8"/>
      <c r="W14" s="214"/>
      <c r="X14" s="8"/>
      <c r="Y14" s="214"/>
      <c r="Z14" s="285"/>
      <c r="AA14" s="277"/>
      <c r="AB14" s="290"/>
      <c r="AC14" s="269"/>
      <c r="AD14" s="290"/>
      <c r="AE14" s="269"/>
      <c r="AF14" s="290"/>
      <c r="AG14" s="285"/>
      <c r="AH14" s="282"/>
      <c r="AI14" s="277"/>
      <c r="AJ14" s="285"/>
      <c r="AK14" s="290"/>
      <c r="AL14" s="8"/>
      <c r="AM14" s="214"/>
      <c r="AN14" s="8"/>
      <c r="AO14" s="214"/>
      <c r="AP14" s="285"/>
      <c r="AQ14" s="285"/>
      <c r="AR14" s="290"/>
      <c r="AS14" s="269"/>
      <c r="AT14" s="290"/>
      <c r="AU14" s="285"/>
      <c r="AV14" s="285"/>
      <c r="AW14" s="339"/>
      <c r="AX14" s="264"/>
      <c r="AY14" s="65">
        <f t="shared" si="8"/>
        <v>11</v>
      </c>
      <c r="BD14" s="440">
        <f t="shared" si="9"/>
        <v>11</v>
      </c>
      <c r="BE14" s="263"/>
      <c r="BF14" s="339"/>
      <c r="BG14" s="239">
        <v>7</v>
      </c>
      <c r="BH14" s="239"/>
      <c r="BI14" s="239"/>
      <c r="BJ14" s="353"/>
      <c r="BK14" s="353"/>
      <c r="BL14" s="353"/>
      <c r="BM14" s="25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10"/>
        <v>11</v>
      </c>
      <c r="BW14" s="277"/>
      <c r="BX14" s="353"/>
      <c r="BY14" s="353">
        <v>7</v>
      </c>
      <c r="BZ14" s="353"/>
      <c r="CA14" s="239"/>
      <c r="CB14" s="72"/>
      <c r="CC14" s="353"/>
      <c r="CD14" s="353"/>
      <c r="CE14" s="25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11"/>
        <v>11</v>
      </c>
      <c r="CO14" s="263"/>
      <c r="CP14" s="239"/>
      <c r="CQ14" s="239"/>
      <c r="CR14" s="239"/>
      <c r="CS14" s="239"/>
      <c r="CT14" s="239"/>
      <c r="CU14" s="239"/>
      <c r="CV14" s="239"/>
      <c r="CW14" s="16"/>
      <c r="CX14" s="239"/>
      <c r="CY14" s="239"/>
      <c r="CZ14" s="239"/>
      <c r="DA14" s="239"/>
      <c r="DB14" s="239"/>
      <c r="DC14" s="239"/>
      <c r="DD14" s="264"/>
      <c r="DF14" s="65">
        <f t="shared" si="12"/>
        <v>11</v>
      </c>
      <c r="DG14" s="277"/>
      <c r="DH14" s="285"/>
      <c r="DI14" s="290">
        <v>5</v>
      </c>
      <c r="DJ14" s="269"/>
      <c r="DK14" s="290"/>
      <c r="DL14" s="290">
        <v>13</v>
      </c>
      <c r="DM14" s="8"/>
      <c r="DN14" s="214"/>
      <c r="DO14" s="290">
        <v>12</v>
      </c>
      <c r="DP14" s="8"/>
      <c r="DQ14" s="214"/>
      <c r="DR14" s="290"/>
      <c r="DS14" s="269"/>
      <c r="DT14" s="290"/>
      <c r="DU14" s="285"/>
      <c r="DV14" s="282"/>
      <c r="DW14" s="34"/>
    </row>
    <row r="15" spans="2:127" x14ac:dyDescent="0.25">
      <c r="B15" s="65">
        <f t="shared" si="7"/>
        <v>12</v>
      </c>
      <c r="C15" s="263"/>
      <c r="D15" s="339"/>
      <c r="E15" s="239"/>
      <c r="F15" s="239"/>
      <c r="G15" s="239"/>
      <c r="H15" s="239"/>
      <c r="I15" s="239"/>
      <c r="J15" s="239"/>
      <c r="K15" s="263"/>
      <c r="L15" s="239"/>
      <c r="M15" s="239"/>
      <c r="N15" s="269"/>
      <c r="O15" s="239"/>
      <c r="P15" s="239"/>
      <c r="Q15" s="239"/>
      <c r="R15" s="264"/>
      <c r="S15" s="74"/>
      <c r="T15" s="353"/>
      <c r="U15" s="353"/>
      <c r="V15" s="239"/>
      <c r="W15" s="269"/>
      <c r="X15" s="239"/>
      <c r="Y15" s="239"/>
      <c r="Z15" s="239"/>
      <c r="AA15" s="263"/>
      <c r="AB15" s="239"/>
      <c r="AC15" s="239"/>
      <c r="AD15" s="269"/>
      <c r="AE15" s="239"/>
      <c r="AF15" s="239"/>
      <c r="AG15" s="239"/>
      <c r="AH15" s="264"/>
      <c r="AI15" s="74"/>
      <c r="AJ15" s="353"/>
      <c r="AK15" s="353"/>
      <c r="AL15" s="239"/>
      <c r="AM15" s="269"/>
      <c r="AN15" s="239"/>
      <c r="AO15" s="239"/>
      <c r="AP15" s="239"/>
      <c r="AQ15" s="239"/>
      <c r="AR15" s="239"/>
      <c r="AS15" s="239"/>
      <c r="AT15" s="239"/>
      <c r="AU15" s="239"/>
      <c r="AV15" s="239"/>
      <c r="AW15" s="339"/>
      <c r="AX15" s="264"/>
      <c r="AY15" s="65">
        <f t="shared" si="8"/>
        <v>12</v>
      </c>
      <c r="BD15" s="440">
        <f t="shared" si="9"/>
        <v>12</v>
      </c>
      <c r="BE15" s="263"/>
      <c r="BF15" s="339"/>
      <c r="BG15" s="239"/>
      <c r="BH15" s="239"/>
      <c r="BI15" s="239"/>
      <c r="BJ15" s="353"/>
      <c r="BK15" s="353">
        <v>6</v>
      </c>
      <c r="BL15" s="353"/>
      <c r="BM15" s="277"/>
      <c r="BN15" s="6"/>
      <c r="BO15" s="239"/>
      <c r="BP15" s="239"/>
      <c r="BQ15" s="239"/>
      <c r="BR15" s="239"/>
      <c r="BS15" s="339"/>
      <c r="BT15" s="264"/>
      <c r="BU15" s="34"/>
      <c r="BV15" s="440">
        <f t="shared" si="10"/>
        <v>12</v>
      </c>
      <c r="BW15" s="277"/>
      <c r="BX15" s="353"/>
      <c r="BY15" s="353"/>
      <c r="BZ15" s="353"/>
      <c r="CA15" s="239"/>
      <c r="CB15" s="353"/>
      <c r="CC15" s="353">
        <v>6</v>
      </c>
      <c r="CD15" s="353"/>
      <c r="CE15" s="277"/>
      <c r="CF15" s="6"/>
      <c r="CG15" s="72"/>
      <c r="CH15" s="353"/>
      <c r="CI15" s="353"/>
      <c r="CJ15" s="239"/>
      <c r="CK15" s="239"/>
      <c r="CL15" s="264"/>
      <c r="CM15" s="34"/>
      <c r="CN15" s="440">
        <f t="shared" si="11"/>
        <v>12</v>
      </c>
      <c r="CO15" s="263"/>
      <c r="CP15" s="239"/>
      <c r="CQ15" s="239"/>
      <c r="CR15" s="239"/>
      <c r="CS15" s="239"/>
      <c r="CT15" s="239"/>
      <c r="CU15" s="239"/>
      <c r="CV15" s="239"/>
      <c r="CW15" s="263"/>
      <c r="CX15" s="17"/>
      <c r="CY15" s="239"/>
      <c r="CZ15" s="239"/>
      <c r="DA15" s="239"/>
      <c r="DB15" s="239"/>
      <c r="DC15" s="239"/>
      <c r="DD15" s="264"/>
      <c r="DF15" s="65">
        <f t="shared" si="12"/>
        <v>12</v>
      </c>
      <c r="DG15" s="263"/>
      <c r="DH15" s="239"/>
      <c r="DI15" s="239"/>
      <c r="DJ15" s="239"/>
      <c r="DK15" s="269"/>
      <c r="DL15" s="239"/>
      <c r="DM15" s="239"/>
      <c r="DN15" s="239"/>
      <c r="DO15" s="263"/>
      <c r="DP15" s="239"/>
      <c r="DQ15" s="239"/>
      <c r="DR15" s="269"/>
      <c r="DS15" s="239"/>
      <c r="DT15" s="239"/>
      <c r="DU15" s="239"/>
      <c r="DV15" s="264"/>
      <c r="DW15" s="34"/>
    </row>
    <row r="16" spans="2:127" x14ac:dyDescent="0.25">
      <c r="B16" s="65">
        <f t="shared" si="7"/>
        <v>13</v>
      </c>
      <c r="C16" s="263"/>
      <c r="D16" s="339"/>
      <c r="E16" s="239"/>
      <c r="F16" s="239"/>
      <c r="G16" s="239"/>
      <c r="H16" s="72"/>
      <c r="I16" s="353"/>
      <c r="J16" s="353"/>
      <c r="K16" s="263"/>
      <c r="L16" s="239"/>
      <c r="M16" s="239"/>
      <c r="N16" s="290"/>
      <c r="O16" s="72"/>
      <c r="P16" s="353"/>
      <c r="Q16" s="353"/>
      <c r="R16" s="264"/>
      <c r="S16" s="412"/>
      <c r="T16" s="353">
        <v>7</v>
      </c>
      <c r="U16" s="353"/>
      <c r="V16" s="239"/>
      <c r="W16" s="290"/>
      <c r="X16" s="72"/>
      <c r="Y16" s="353"/>
      <c r="Z16" s="353"/>
      <c r="AA16" s="263"/>
      <c r="AB16" s="239"/>
      <c r="AC16" s="239"/>
      <c r="AD16" s="290"/>
      <c r="AE16" s="72"/>
      <c r="AF16" s="353"/>
      <c r="AG16" s="353"/>
      <c r="AH16" s="264"/>
      <c r="AI16" s="412"/>
      <c r="AJ16" s="353">
        <v>7</v>
      </c>
      <c r="AK16" s="353"/>
      <c r="AL16" s="239"/>
      <c r="AM16" s="290"/>
      <c r="AN16" s="72"/>
      <c r="AO16" s="353"/>
      <c r="AP16" s="353"/>
      <c r="AQ16" s="239"/>
      <c r="AR16" s="239"/>
      <c r="AS16" s="239"/>
      <c r="AT16" s="239"/>
      <c r="AU16" s="239"/>
      <c r="AV16" s="239"/>
      <c r="AW16" s="339"/>
      <c r="AX16" s="264"/>
      <c r="AY16" s="65">
        <f t="shared" si="8"/>
        <v>13</v>
      </c>
      <c r="BD16" s="440">
        <f t="shared" si="9"/>
        <v>13</v>
      </c>
      <c r="BE16" s="263"/>
      <c r="BF16" s="339"/>
      <c r="BG16" s="239"/>
      <c r="BH16" s="239"/>
      <c r="BI16" s="239"/>
      <c r="BJ16" s="353"/>
      <c r="BK16" s="353"/>
      <c r="BL16" s="353"/>
      <c r="BM16" s="277"/>
      <c r="BN16" s="6"/>
      <c r="BO16" s="239"/>
      <c r="BP16" s="239">
        <v>5</v>
      </c>
      <c r="BQ16" s="239"/>
      <c r="BR16" s="239"/>
      <c r="BS16" s="339"/>
      <c r="BT16" s="264"/>
      <c r="BU16" s="34"/>
      <c r="BV16" s="440">
        <f t="shared" si="10"/>
        <v>13</v>
      </c>
      <c r="BW16" s="263"/>
      <c r="BX16" s="239"/>
      <c r="BY16" s="239"/>
      <c r="BZ16" s="239"/>
      <c r="CA16" s="239"/>
      <c r="CB16" s="353"/>
      <c r="CC16" s="353"/>
      <c r="CD16" s="353"/>
      <c r="CE16" s="277"/>
      <c r="CF16" s="6"/>
      <c r="CG16" s="353"/>
      <c r="CH16" s="353">
        <v>5</v>
      </c>
      <c r="CI16" s="353"/>
      <c r="CJ16" s="239"/>
      <c r="CK16" s="239"/>
      <c r="CL16" s="264"/>
      <c r="CM16" s="34"/>
      <c r="CN16" s="440">
        <f t="shared" si="11"/>
        <v>13</v>
      </c>
      <c r="CO16" s="263"/>
      <c r="CP16" s="239"/>
      <c r="CQ16" s="239"/>
      <c r="CR16" s="239"/>
      <c r="CS16" s="239"/>
      <c r="CT16" s="239"/>
      <c r="CU16" s="239"/>
      <c r="CV16" s="239"/>
      <c r="CW16" s="263"/>
      <c r="CX16" s="17"/>
      <c r="CY16" s="239"/>
      <c r="CZ16" s="239"/>
      <c r="DA16" s="239"/>
      <c r="DB16" s="239"/>
      <c r="DC16" s="239"/>
      <c r="DD16" s="264"/>
      <c r="DF16" s="65">
        <f t="shared" si="12"/>
        <v>13</v>
      </c>
      <c r="DG16" s="263"/>
      <c r="DH16" s="239"/>
      <c r="DI16" s="239"/>
      <c r="DJ16" s="239"/>
      <c r="DK16" s="290"/>
      <c r="DL16" s="239"/>
      <c r="DM16" s="239"/>
      <c r="DN16" s="239"/>
      <c r="DO16" s="263"/>
      <c r="DP16" s="239"/>
      <c r="DQ16" s="239"/>
      <c r="DR16" s="290"/>
      <c r="DS16" s="239"/>
      <c r="DT16" s="239"/>
      <c r="DU16" s="239"/>
      <c r="DV16" s="264"/>
      <c r="DW16" s="34"/>
    </row>
    <row r="17" spans="2:127" x14ac:dyDescent="0.25">
      <c r="B17" s="65">
        <f t="shared" si="7"/>
        <v>14</v>
      </c>
      <c r="C17" s="16"/>
      <c r="D17" s="340"/>
      <c r="E17" s="239"/>
      <c r="F17" s="239"/>
      <c r="G17" s="239"/>
      <c r="H17" s="136"/>
      <c r="I17" s="136">
        <v>6</v>
      </c>
      <c r="J17" s="136"/>
      <c r="K17" s="16"/>
      <c r="L17" s="17"/>
      <c r="M17" s="17"/>
      <c r="N17" s="285"/>
      <c r="O17" s="353"/>
      <c r="P17" s="353">
        <v>5</v>
      </c>
      <c r="Q17" s="136"/>
      <c r="R17" s="26"/>
      <c r="S17" s="410"/>
      <c r="T17" s="136"/>
      <c r="U17" s="353"/>
      <c r="V17" s="239"/>
      <c r="W17" s="285"/>
      <c r="X17" s="136"/>
      <c r="Y17" s="136">
        <v>6</v>
      </c>
      <c r="Z17" s="136"/>
      <c r="AA17" s="16"/>
      <c r="AB17" s="17"/>
      <c r="AC17" s="17"/>
      <c r="AD17" s="285"/>
      <c r="AE17" s="353"/>
      <c r="AF17" s="353">
        <v>5</v>
      </c>
      <c r="AG17" s="136"/>
      <c r="AH17" s="26"/>
      <c r="AI17" s="410"/>
      <c r="AJ17" s="136"/>
      <c r="AK17" s="353"/>
      <c r="AL17" s="239"/>
      <c r="AM17" s="285"/>
      <c r="AN17" s="136"/>
      <c r="AO17" s="136">
        <v>6</v>
      </c>
      <c r="AP17" s="136"/>
      <c r="AQ17" s="17"/>
      <c r="AR17" s="17"/>
      <c r="AS17" s="17"/>
      <c r="AT17" s="239"/>
      <c r="AU17" s="239"/>
      <c r="AV17" s="239"/>
      <c r="AW17" s="340"/>
      <c r="AX17" s="26"/>
      <c r="AY17" s="65">
        <f t="shared" si="8"/>
        <v>14</v>
      </c>
      <c r="BD17" s="440">
        <f t="shared" si="9"/>
        <v>14</v>
      </c>
      <c r="BE17" s="16"/>
      <c r="BF17" s="340"/>
      <c r="BG17" s="339"/>
      <c r="BH17" s="339"/>
      <c r="BI17" s="339"/>
      <c r="BJ17" s="340"/>
      <c r="BK17" s="340"/>
      <c r="BL17" s="340"/>
      <c r="BM17" s="521"/>
      <c r="BN17" s="345"/>
      <c r="BO17" s="345"/>
      <c r="BP17" s="339"/>
      <c r="BQ17" s="339"/>
      <c r="BR17" s="339"/>
      <c r="BS17" s="340"/>
      <c r="BT17" s="26"/>
      <c r="BU17" s="34"/>
      <c r="BV17" s="440">
        <f t="shared" si="10"/>
        <v>14</v>
      </c>
      <c r="BW17" s="16"/>
      <c r="BX17" s="17"/>
      <c r="BY17" s="239"/>
      <c r="BZ17" s="239"/>
      <c r="CA17" s="239"/>
      <c r="CB17" s="17"/>
      <c r="CC17" s="17"/>
      <c r="CD17" s="17"/>
      <c r="CE17" s="156"/>
      <c r="CF17" s="6"/>
      <c r="CG17" s="136"/>
      <c r="CH17" s="136"/>
      <c r="CI17" s="353"/>
      <c r="CJ17" s="239"/>
      <c r="CK17" s="17"/>
      <c r="CL17" s="26"/>
      <c r="CM17" s="34"/>
      <c r="CN17" s="440">
        <f t="shared" si="11"/>
        <v>14</v>
      </c>
      <c r="CO17" s="16"/>
      <c r="CP17" s="17"/>
      <c r="CQ17" s="239"/>
      <c r="CR17" s="239"/>
      <c r="CS17" s="239"/>
      <c r="CT17" s="17"/>
      <c r="CU17" s="17"/>
      <c r="CV17" s="17"/>
      <c r="CW17" s="16"/>
      <c r="CX17" s="17"/>
      <c r="CY17" s="17"/>
      <c r="CZ17" s="239"/>
      <c r="DA17" s="239"/>
      <c r="DB17" s="239"/>
      <c r="DC17" s="17"/>
      <c r="DD17" s="26"/>
      <c r="DF17" s="65">
        <f t="shared" si="12"/>
        <v>14</v>
      </c>
      <c r="DG17" s="16"/>
      <c r="DH17" s="17"/>
      <c r="DI17" s="239"/>
      <c r="DJ17" s="239"/>
      <c r="DK17" s="285"/>
      <c r="DL17" s="17"/>
      <c r="DM17" s="17"/>
      <c r="DN17" s="17"/>
      <c r="DO17" s="16"/>
      <c r="DP17" s="17"/>
      <c r="DQ17" s="17"/>
      <c r="DR17" s="285"/>
      <c r="DS17" s="239"/>
      <c r="DT17" s="239"/>
      <c r="DU17" s="17"/>
      <c r="DV17" s="26"/>
      <c r="DW17" s="34"/>
    </row>
    <row r="18" spans="2:127" x14ac:dyDescent="0.25">
      <c r="B18" s="65">
        <f t="shared" si="7"/>
        <v>15</v>
      </c>
      <c r="C18" s="16"/>
      <c r="D18" s="340"/>
      <c r="E18" s="17"/>
      <c r="F18" s="17"/>
      <c r="G18" s="17"/>
      <c r="H18" s="494"/>
      <c r="I18" s="494"/>
      <c r="J18" s="494"/>
      <c r="K18" s="32"/>
      <c r="L18" s="22"/>
      <c r="M18" s="22"/>
      <c r="N18" s="162"/>
      <c r="O18" s="494"/>
      <c r="P18" s="494"/>
      <c r="Q18" s="494"/>
      <c r="R18" s="33"/>
      <c r="S18" s="32"/>
      <c r="T18" s="22"/>
      <c r="U18" s="22"/>
      <c r="V18" s="22"/>
      <c r="W18" s="162"/>
      <c r="X18" s="494"/>
      <c r="Y18" s="494"/>
      <c r="Z18" s="494"/>
      <c r="AA18" s="32"/>
      <c r="AB18" s="22"/>
      <c r="AC18" s="22"/>
      <c r="AD18" s="162"/>
      <c r="AE18" s="494"/>
      <c r="AF18" s="494"/>
      <c r="AG18" s="494"/>
      <c r="AH18" s="33"/>
      <c r="AI18" s="32"/>
      <c r="AJ18" s="22"/>
      <c r="AK18" s="22"/>
      <c r="AL18" s="22"/>
      <c r="AM18" s="162"/>
      <c r="AN18" s="494"/>
      <c r="AO18" s="494"/>
      <c r="AP18" s="494"/>
      <c r="AQ18" s="17"/>
      <c r="AR18" s="17"/>
      <c r="AS18" s="17"/>
      <c r="AT18" s="17"/>
      <c r="AU18" s="17"/>
      <c r="AV18" s="17"/>
      <c r="AW18" s="340"/>
      <c r="AX18" s="26"/>
      <c r="AY18" s="65">
        <f t="shared" si="8"/>
        <v>15</v>
      </c>
      <c r="BD18" s="440">
        <f t="shared" si="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40">
        <f t="shared" si="10"/>
        <v>15</v>
      </c>
      <c r="BW18" s="32"/>
      <c r="BX18" s="22"/>
      <c r="BY18" s="22"/>
      <c r="BZ18" s="22"/>
      <c r="CA18" s="22"/>
      <c r="CB18" s="22"/>
      <c r="CC18" s="22"/>
      <c r="CD18" s="22"/>
      <c r="CE18" s="272"/>
      <c r="CF18" s="21"/>
      <c r="CG18" s="213"/>
      <c r="CH18" s="162"/>
      <c r="CI18" s="162"/>
      <c r="CJ18" s="22"/>
      <c r="CK18" s="22"/>
      <c r="CL18" s="33"/>
      <c r="CM18" s="34"/>
      <c r="CN18" s="440">
        <f t="shared" si="1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1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x14ac:dyDescent="0.25">
      <c r="B19" s="65">
        <v>0</v>
      </c>
      <c r="C19" s="260"/>
      <c r="D19" s="366"/>
      <c r="E19" s="261"/>
      <c r="F19" s="261"/>
      <c r="G19" s="261"/>
      <c r="H19" s="261"/>
      <c r="I19" s="261"/>
      <c r="J19" s="261"/>
      <c r="K19" s="68"/>
      <c r="L19" s="495"/>
      <c r="M19" s="495"/>
      <c r="N19" s="283"/>
      <c r="O19" s="261"/>
      <c r="P19" s="261"/>
      <c r="Q19" s="261"/>
      <c r="R19" s="262"/>
      <c r="S19" s="260"/>
      <c r="T19" s="68"/>
      <c r="U19" s="495"/>
      <c r="V19" s="495"/>
      <c r="W19" s="283"/>
      <c r="X19" s="261"/>
      <c r="Y19" s="261"/>
      <c r="Z19" s="262"/>
      <c r="AA19" s="68"/>
      <c r="AB19" s="495"/>
      <c r="AC19" s="495"/>
      <c r="AD19" s="283"/>
      <c r="AE19" s="261"/>
      <c r="AF19" s="261"/>
      <c r="AG19" s="261"/>
      <c r="AH19" s="262"/>
      <c r="AI19" s="260"/>
      <c r="AJ19" s="68"/>
      <c r="AK19" s="495"/>
      <c r="AL19" s="495"/>
      <c r="AM19" s="283"/>
      <c r="AN19" s="261"/>
      <c r="AO19" s="261"/>
      <c r="AP19" s="262"/>
      <c r="AQ19" s="68"/>
      <c r="AR19" s="495"/>
      <c r="AS19" s="495"/>
      <c r="AT19" s="261"/>
      <c r="AU19" s="261"/>
      <c r="AV19" s="261"/>
      <c r="AW19" s="366"/>
      <c r="AX19" s="262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 x14ac:dyDescent="0.25">
      <c r="B20" s="65">
        <f>B19+1</f>
        <v>1</v>
      </c>
      <c r="C20" s="263"/>
      <c r="D20" s="339"/>
      <c r="E20" s="239"/>
      <c r="F20" s="239"/>
      <c r="G20" s="239"/>
      <c r="H20" s="239"/>
      <c r="I20" s="239"/>
      <c r="J20" s="239"/>
      <c r="K20" s="353"/>
      <c r="L20" s="353">
        <v>2</v>
      </c>
      <c r="M20" s="353"/>
      <c r="N20" s="285"/>
      <c r="O20" s="239"/>
      <c r="P20" s="72"/>
      <c r="Q20" s="353"/>
      <c r="R20" s="411"/>
      <c r="S20" s="263"/>
      <c r="T20" s="353"/>
      <c r="U20" s="353">
        <v>1</v>
      </c>
      <c r="V20" s="353"/>
      <c r="W20" s="285"/>
      <c r="X20" s="239"/>
      <c r="Y20" s="239"/>
      <c r="Z20" s="264"/>
      <c r="AA20" s="353"/>
      <c r="AB20" s="353">
        <v>2</v>
      </c>
      <c r="AC20" s="353"/>
      <c r="AD20" s="285"/>
      <c r="AE20" s="239"/>
      <c r="AF20" s="72"/>
      <c r="AG20" s="353"/>
      <c r="AH20" s="411"/>
      <c r="AI20" s="263"/>
      <c r="AJ20" s="353"/>
      <c r="AK20" s="353">
        <v>1</v>
      </c>
      <c r="AL20" s="353"/>
      <c r="AM20" s="285"/>
      <c r="AN20" s="239"/>
      <c r="AO20" s="239"/>
      <c r="AP20" s="264"/>
      <c r="AQ20" s="353"/>
      <c r="AR20" s="353">
        <v>2</v>
      </c>
      <c r="AS20" s="353"/>
      <c r="AT20" s="239"/>
      <c r="AU20" s="239"/>
      <c r="AV20" s="239"/>
      <c r="AW20" s="339"/>
      <c r="AX20" s="264"/>
      <c r="AY20" s="65">
        <f>AY19+1</f>
        <v>1</v>
      </c>
      <c r="BD20" s="481"/>
      <c r="BE20" s="440">
        <v>0</v>
      </c>
      <c r="BF20" s="440">
        <f t="shared" ref="BF20:BT20" si="13">BE20+1</f>
        <v>1</v>
      </c>
      <c r="BG20" s="440">
        <f t="shared" si="13"/>
        <v>2</v>
      </c>
      <c r="BH20" s="440">
        <f t="shared" si="13"/>
        <v>3</v>
      </c>
      <c r="BI20" s="440">
        <f t="shared" si="13"/>
        <v>4</v>
      </c>
      <c r="BJ20" s="440">
        <f t="shared" si="13"/>
        <v>5</v>
      </c>
      <c r="BK20" s="440">
        <f t="shared" si="13"/>
        <v>6</v>
      </c>
      <c r="BL20" s="440">
        <f t="shared" si="13"/>
        <v>7</v>
      </c>
      <c r="BM20" s="440">
        <f t="shared" si="13"/>
        <v>8</v>
      </c>
      <c r="BN20" s="440">
        <f t="shared" si="13"/>
        <v>9</v>
      </c>
      <c r="BO20" s="440">
        <f t="shared" si="13"/>
        <v>10</v>
      </c>
      <c r="BP20" s="440">
        <f t="shared" si="13"/>
        <v>11</v>
      </c>
      <c r="BQ20" s="440">
        <f t="shared" si="13"/>
        <v>12</v>
      </c>
      <c r="BR20" s="440">
        <f t="shared" si="13"/>
        <v>13</v>
      </c>
      <c r="BS20" s="440">
        <f t="shared" si="13"/>
        <v>14</v>
      </c>
      <c r="BT20" s="440">
        <f t="shared" si="13"/>
        <v>15</v>
      </c>
      <c r="BU20" s="34"/>
      <c r="BV20" s="481"/>
      <c r="BW20" s="440">
        <v>0</v>
      </c>
      <c r="BX20" s="440">
        <f t="shared" ref="BX20:CL20" si="14">BW20+1</f>
        <v>1</v>
      </c>
      <c r="BY20" s="440">
        <f t="shared" si="14"/>
        <v>2</v>
      </c>
      <c r="BZ20" s="440">
        <f t="shared" si="14"/>
        <v>3</v>
      </c>
      <c r="CA20" s="440">
        <f t="shared" si="14"/>
        <v>4</v>
      </c>
      <c r="CB20" s="440">
        <f t="shared" si="14"/>
        <v>5</v>
      </c>
      <c r="CC20" s="440">
        <f t="shared" si="14"/>
        <v>6</v>
      </c>
      <c r="CD20" s="440">
        <f t="shared" si="14"/>
        <v>7</v>
      </c>
      <c r="CE20" s="440">
        <f t="shared" si="14"/>
        <v>8</v>
      </c>
      <c r="CF20" s="440">
        <f t="shared" si="14"/>
        <v>9</v>
      </c>
      <c r="CG20" s="440">
        <f t="shared" si="14"/>
        <v>10</v>
      </c>
      <c r="CH20" s="440">
        <f t="shared" si="14"/>
        <v>11</v>
      </c>
      <c r="CI20" s="440">
        <f t="shared" si="14"/>
        <v>12</v>
      </c>
      <c r="CJ20" s="440">
        <f t="shared" si="14"/>
        <v>13</v>
      </c>
      <c r="CK20" s="440">
        <f t="shared" si="14"/>
        <v>14</v>
      </c>
      <c r="CL20" s="440">
        <f t="shared" si="14"/>
        <v>15</v>
      </c>
      <c r="CN20" s="481"/>
      <c r="CO20" s="440">
        <v>0</v>
      </c>
      <c r="CP20" s="440">
        <f t="shared" ref="CP20:DD20" si="15">CO20+1</f>
        <v>1</v>
      </c>
      <c r="CQ20" s="440">
        <f t="shared" si="15"/>
        <v>2</v>
      </c>
      <c r="CR20" s="440">
        <f t="shared" si="15"/>
        <v>3</v>
      </c>
      <c r="CS20" s="440">
        <f t="shared" si="15"/>
        <v>4</v>
      </c>
      <c r="CT20" s="440">
        <f t="shared" si="15"/>
        <v>5</v>
      </c>
      <c r="CU20" s="440">
        <f t="shared" si="15"/>
        <v>6</v>
      </c>
      <c r="CV20" s="440">
        <f t="shared" si="15"/>
        <v>7</v>
      </c>
      <c r="CW20" s="440">
        <f t="shared" si="15"/>
        <v>8</v>
      </c>
      <c r="CX20" s="440">
        <f t="shared" si="15"/>
        <v>9</v>
      </c>
      <c r="CY20" s="440">
        <f t="shared" si="15"/>
        <v>10</v>
      </c>
      <c r="CZ20" s="440">
        <f t="shared" si="15"/>
        <v>11</v>
      </c>
      <c r="DA20" s="440">
        <f t="shared" si="15"/>
        <v>12</v>
      </c>
      <c r="DB20" s="440">
        <f t="shared" si="15"/>
        <v>13</v>
      </c>
      <c r="DC20" s="440">
        <f t="shared" si="15"/>
        <v>14</v>
      </c>
      <c r="DD20" s="440">
        <f t="shared" si="15"/>
        <v>15</v>
      </c>
      <c r="DF20" s="237"/>
      <c r="DG20" s="65">
        <v>0</v>
      </c>
      <c r="DH20" s="65">
        <f t="shared" ref="DH20:DV20" si="16">DG20+1</f>
        <v>1</v>
      </c>
      <c r="DI20" s="65">
        <f t="shared" si="16"/>
        <v>2</v>
      </c>
      <c r="DJ20" s="65">
        <f t="shared" si="16"/>
        <v>3</v>
      </c>
      <c r="DK20" s="65">
        <f t="shared" si="16"/>
        <v>4</v>
      </c>
      <c r="DL20" s="65">
        <f t="shared" si="16"/>
        <v>5</v>
      </c>
      <c r="DM20" s="65">
        <f t="shared" si="16"/>
        <v>6</v>
      </c>
      <c r="DN20" s="65">
        <f t="shared" si="16"/>
        <v>7</v>
      </c>
      <c r="DO20" s="65">
        <f t="shared" si="16"/>
        <v>8</v>
      </c>
      <c r="DP20" s="65">
        <f t="shared" si="16"/>
        <v>9</v>
      </c>
      <c r="DQ20" s="65">
        <f t="shared" si="16"/>
        <v>10</v>
      </c>
      <c r="DR20" s="65">
        <f t="shared" si="16"/>
        <v>11</v>
      </c>
      <c r="DS20" s="65">
        <f t="shared" si="16"/>
        <v>12</v>
      </c>
      <c r="DT20" s="65">
        <f t="shared" si="16"/>
        <v>13</v>
      </c>
      <c r="DU20" s="65">
        <f t="shared" si="16"/>
        <v>14</v>
      </c>
      <c r="DV20" s="65">
        <f t="shared" si="16"/>
        <v>15</v>
      </c>
    </row>
    <row r="21" spans="2:127" x14ac:dyDescent="0.25">
      <c r="B21" s="65">
        <f t="shared" ref="B21:B34" si="17">B20+1</f>
        <v>2</v>
      </c>
      <c r="C21" s="263"/>
      <c r="D21" s="339"/>
      <c r="E21" s="239"/>
      <c r="F21" s="239"/>
      <c r="G21" s="239"/>
      <c r="H21" s="239"/>
      <c r="I21" s="239"/>
      <c r="J21" s="239"/>
      <c r="K21" s="353"/>
      <c r="L21" s="353"/>
      <c r="M21" s="353"/>
      <c r="N21" s="290"/>
      <c r="O21" s="239"/>
      <c r="P21" s="353"/>
      <c r="Q21" s="353">
        <v>3</v>
      </c>
      <c r="R21" s="411"/>
      <c r="S21" s="263"/>
      <c r="T21" s="353"/>
      <c r="U21" s="353"/>
      <c r="V21" s="353"/>
      <c r="W21" s="290"/>
      <c r="X21" s="239"/>
      <c r="Y21" s="239"/>
      <c r="Z21" s="264"/>
      <c r="AA21" s="353"/>
      <c r="AB21" s="353"/>
      <c r="AC21" s="353"/>
      <c r="AD21" s="290"/>
      <c r="AE21" s="239"/>
      <c r="AF21" s="353"/>
      <c r="AG21" s="353">
        <v>3</v>
      </c>
      <c r="AH21" s="411"/>
      <c r="AI21" s="263"/>
      <c r="AJ21" s="353"/>
      <c r="AK21" s="353"/>
      <c r="AL21" s="353"/>
      <c r="AM21" s="290"/>
      <c r="AN21" s="239"/>
      <c r="AO21" s="239"/>
      <c r="AP21" s="264"/>
      <c r="AQ21" s="353"/>
      <c r="AR21" s="353"/>
      <c r="AS21" s="353"/>
      <c r="AT21" s="239"/>
      <c r="AU21" s="239"/>
      <c r="AV21" s="239"/>
      <c r="AW21" s="339"/>
      <c r="AX21" s="264"/>
      <c r="AY21" s="65">
        <f t="shared" ref="AY21:AY34" si="18">AY20+1</f>
        <v>2</v>
      </c>
      <c r="BD21" s="440">
        <v>0</v>
      </c>
      <c r="BE21" s="260"/>
      <c r="BF21" s="261"/>
      <c r="BG21" s="261"/>
      <c r="BH21" s="261"/>
      <c r="BI21" s="261"/>
      <c r="BJ21" s="261"/>
      <c r="BK21" s="261"/>
      <c r="BL21" s="262"/>
      <c r="BM21" s="261"/>
      <c r="BN21" s="261"/>
      <c r="BO21" s="261"/>
      <c r="BP21" s="261"/>
      <c r="BQ21" s="261"/>
      <c r="BR21" s="261"/>
      <c r="BS21" s="261"/>
      <c r="BT21" s="262"/>
      <c r="BU21" s="34"/>
      <c r="BV21" s="440">
        <v>0</v>
      </c>
      <c r="BW21" s="260"/>
      <c r="BX21" s="261"/>
      <c r="BY21" s="261"/>
      <c r="BZ21" s="283"/>
      <c r="CA21" s="283"/>
      <c r="CB21" s="256"/>
      <c r="CC21" s="4"/>
      <c r="CD21" s="512"/>
      <c r="CE21" s="261"/>
      <c r="CF21" s="261"/>
      <c r="CG21" s="261"/>
      <c r="CH21" s="261"/>
      <c r="CI21" s="261"/>
      <c r="CJ21" s="261"/>
      <c r="CK21" s="261"/>
      <c r="CL21" s="262"/>
      <c r="CM21" s="34"/>
      <c r="CN21" s="440">
        <v>0</v>
      </c>
      <c r="CO21" s="260"/>
      <c r="CP21" s="261"/>
      <c r="CQ21" s="261"/>
      <c r="CR21" s="261"/>
      <c r="CS21" s="261"/>
      <c r="CT21" s="261"/>
      <c r="CU21" s="261"/>
      <c r="CV21" s="262"/>
      <c r="CW21" s="261"/>
      <c r="CX21" s="261"/>
      <c r="CY21" s="261"/>
      <c r="CZ21" s="261"/>
      <c r="DA21" s="261"/>
      <c r="DB21" s="261"/>
      <c r="DC21" s="261"/>
      <c r="DD21" s="262"/>
      <c r="DF21" s="65">
        <v>0</v>
      </c>
      <c r="DG21" s="260"/>
      <c r="DH21" s="261"/>
      <c r="DI21" s="261"/>
      <c r="DJ21" s="261"/>
      <c r="DK21" s="283"/>
      <c r="DL21" s="261"/>
      <c r="DM21" s="261"/>
      <c r="DN21" s="262"/>
      <c r="DO21" s="261"/>
      <c r="DP21" s="261"/>
      <c r="DQ21" s="261"/>
      <c r="DR21" s="283"/>
      <c r="DS21" s="261"/>
      <c r="DT21" s="261"/>
      <c r="DU21" s="261"/>
      <c r="DV21" s="262"/>
      <c r="DW21" s="34"/>
    </row>
    <row r="22" spans="2:127" x14ac:dyDescent="0.25">
      <c r="B22" s="65">
        <f t="shared" si="17"/>
        <v>3</v>
      </c>
      <c r="C22" s="263"/>
      <c r="D22" s="339"/>
      <c r="E22" s="239"/>
      <c r="F22" s="239"/>
      <c r="G22" s="239"/>
      <c r="H22" s="239"/>
      <c r="I22" s="239"/>
      <c r="J22" s="239"/>
      <c r="K22" s="239"/>
      <c r="L22" s="239"/>
      <c r="M22" s="239"/>
      <c r="N22" s="269"/>
      <c r="O22" s="239"/>
      <c r="P22" s="353"/>
      <c r="Q22" s="353"/>
      <c r="R22" s="411"/>
      <c r="S22" s="263"/>
      <c r="T22" s="239"/>
      <c r="U22" s="239"/>
      <c r="V22" s="239"/>
      <c r="W22" s="269"/>
      <c r="X22" s="239"/>
      <c r="Y22" s="239"/>
      <c r="Z22" s="264"/>
      <c r="AA22" s="239"/>
      <c r="AB22" s="239"/>
      <c r="AC22" s="239"/>
      <c r="AD22" s="269"/>
      <c r="AE22" s="239"/>
      <c r="AF22" s="353"/>
      <c r="AG22" s="353"/>
      <c r="AH22" s="411"/>
      <c r="AI22" s="263"/>
      <c r="AJ22" s="239"/>
      <c r="AK22" s="239"/>
      <c r="AL22" s="239"/>
      <c r="AM22" s="269"/>
      <c r="AN22" s="239"/>
      <c r="AO22" s="239"/>
      <c r="AP22" s="264"/>
      <c r="AQ22" s="239"/>
      <c r="AR22" s="239"/>
      <c r="AS22" s="239"/>
      <c r="AT22" s="239"/>
      <c r="AU22" s="239"/>
      <c r="AV22" s="239"/>
      <c r="AW22" s="339"/>
      <c r="AX22" s="264"/>
      <c r="AY22" s="65">
        <f t="shared" si="18"/>
        <v>3</v>
      </c>
      <c r="BD22" s="440">
        <f>BD21+1</f>
        <v>1</v>
      </c>
      <c r="BE22" s="263"/>
      <c r="BF22" s="339"/>
      <c r="BG22" s="339"/>
      <c r="BH22" s="339"/>
      <c r="BI22" s="339"/>
      <c r="BJ22" s="346"/>
      <c r="BK22" s="346"/>
      <c r="BL22" s="522"/>
      <c r="BM22" s="339"/>
      <c r="BN22" s="339"/>
      <c r="BO22" s="339"/>
      <c r="BP22" s="339"/>
      <c r="BQ22" s="339"/>
      <c r="BR22" s="339"/>
      <c r="BS22" s="339"/>
      <c r="BT22" s="264"/>
      <c r="BU22" s="34"/>
      <c r="BV22" s="440">
        <f>BV21+1</f>
        <v>1</v>
      </c>
      <c r="BW22" s="263"/>
      <c r="BX22" s="239"/>
      <c r="BY22" s="239"/>
      <c r="BZ22" s="353"/>
      <c r="CA22" s="353"/>
      <c r="CB22" s="353"/>
      <c r="CC22" s="6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>CN21+1</f>
        <v>1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239"/>
      <c r="CZ22" s="239"/>
      <c r="DA22" s="239"/>
      <c r="DB22" s="239"/>
      <c r="DC22" s="239"/>
      <c r="DD22" s="264"/>
      <c r="DF22" s="65">
        <f>DF21+1</f>
        <v>1</v>
      </c>
      <c r="DG22" s="263"/>
      <c r="DH22" s="239"/>
      <c r="DI22" s="239"/>
      <c r="DJ22" s="239"/>
      <c r="DK22" s="285"/>
      <c r="DL22" s="239"/>
      <c r="DM22" s="239"/>
      <c r="DN22" s="264"/>
      <c r="DO22" s="239"/>
      <c r="DP22" s="239"/>
      <c r="DQ22" s="239"/>
      <c r="DR22" s="285"/>
      <c r="DS22" s="239"/>
      <c r="DT22" s="239"/>
      <c r="DU22" s="239"/>
      <c r="DV22" s="264"/>
      <c r="DW22" s="34"/>
    </row>
    <row r="23" spans="2:127" x14ac:dyDescent="0.25">
      <c r="B23" s="65">
        <f t="shared" si="17"/>
        <v>4</v>
      </c>
      <c r="C23" s="263"/>
      <c r="D23" s="339"/>
      <c r="E23" s="285"/>
      <c r="F23" s="285"/>
      <c r="G23" s="290"/>
      <c r="H23" s="8"/>
      <c r="I23" s="214"/>
      <c r="J23" s="157"/>
      <c r="K23" s="157"/>
      <c r="L23" s="290"/>
      <c r="M23" s="8"/>
      <c r="N23" s="214"/>
      <c r="O23" s="8"/>
      <c r="P23" s="214"/>
      <c r="Q23" s="285"/>
      <c r="R23" s="282"/>
      <c r="S23" s="277"/>
      <c r="T23" s="285"/>
      <c r="U23" s="290"/>
      <c r="V23" s="269"/>
      <c r="W23" s="290"/>
      <c r="X23" s="8"/>
      <c r="Y23" s="214"/>
      <c r="Z23" s="158"/>
      <c r="AA23" s="157"/>
      <c r="AB23" s="290"/>
      <c r="AC23" s="8"/>
      <c r="AD23" s="214"/>
      <c r="AE23" s="8"/>
      <c r="AF23" s="214"/>
      <c r="AG23" s="285"/>
      <c r="AH23" s="282"/>
      <c r="AI23" s="277"/>
      <c r="AJ23" s="285"/>
      <c r="AK23" s="290"/>
      <c r="AL23" s="269"/>
      <c r="AM23" s="290"/>
      <c r="AN23" s="8"/>
      <c r="AO23" s="214"/>
      <c r="AP23" s="158"/>
      <c r="AQ23" s="157"/>
      <c r="AR23" s="290"/>
      <c r="AS23" s="8"/>
      <c r="AT23" s="214"/>
      <c r="AU23" s="157"/>
      <c r="AV23" s="157"/>
      <c r="AW23" s="339"/>
      <c r="AX23" s="264"/>
      <c r="AY23" s="65">
        <f t="shared" si="18"/>
        <v>4</v>
      </c>
      <c r="BD23" s="440">
        <f t="shared" ref="BD23:BD36" si="19">BD22+1</f>
        <v>2</v>
      </c>
      <c r="BE23" s="263"/>
      <c r="BF23" s="339"/>
      <c r="BG23" s="239"/>
      <c r="BH23" s="239"/>
      <c r="BI23" s="239">
        <v>1</v>
      </c>
      <c r="BJ23" s="239"/>
      <c r="BK23" s="6"/>
      <c r="BL23" s="282"/>
      <c r="BM23" s="353"/>
      <c r="BN23" s="353"/>
      <c r="BO23" s="353"/>
      <c r="BP23" s="239"/>
      <c r="BQ23" s="239"/>
      <c r="BR23" s="239"/>
      <c r="BS23" s="339"/>
      <c r="BT23" s="264"/>
      <c r="BU23" s="34"/>
      <c r="BV23" s="440">
        <f t="shared" ref="BV23:BV36" si="20">BV22+1</f>
        <v>2</v>
      </c>
      <c r="BW23" s="263"/>
      <c r="BX23" s="239"/>
      <c r="BY23" s="239"/>
      <c r="BZ23" s="353"/>
      <c r="CA23" s="353">
        <v>1</v>
      </c>
      <c r="CB23" s="353"/>
      <c r="CC23" s="6"/>
      <c r="CD23" s="282"/>
      <c r="CE23" s="353"/>
      <c r="CF23" s="353"/>
      <c r="CG23" s="353"/>
      <c r="CH23" s="239"/>
      <c r="CI23" s="239"/>
      <c r="CJ23" s="239"/>
      <c r="CK23" s="239"/>
      <c r="CL23" s="264"/>
      <c r="CM23" s="34"/>
      <c r="CN23" s="440">
        <f t="shared" ref="CN23:CN36" si="21">CN22+1</f>
        <v>2</v>
      </c>
      <c r="CO23" s="263"/>
      <c r="CP23" s="239"/>
      <c r="CQ23" s="239"/>
      <c r="CR23" s="239"/>
      <c r="CS23" s="239"/>
      <c r="CT23" s="239"/>
      <c r="CU23" s="17"/>
      <c r="CV23" s="264"/>
      <c r="CW23" s="239"/>
      <c r="CX23" s="239"/>
      <c r="CY23" s="239"/>
      <c r="CZ23" s="239"/>
      <c r="DA23" s="239"/>
      <c r="DB23" s="239"/>
      <c r="DC23" s="239"/>
      <c r="DD23" s="264"/>
      <c r="DF23" s="65">
        <f t="shared" ref="DF23:DF36" si="22">DF22+1</f>
        <v>2</v>
      </c>
      <c r="DG23" s="263"/>
      <c r="DH23" s="239"/>
      <c r="DI23" s="239"/>
      <c r="DJ23" s="239"/>
      <c r="DK23" s="285"/>
      <c r="DL23" s="239"/>
      <c r="DM23" s="239"/>
      <c r="DN23" s="264"/>
      <c r="DO23" s="239"/>
      <c r="DP23" s="239"/>
      <c r="DQ23" s="239"/>
      <c r="DR23" s="285"/>
      <c r="DS23" s="239"/>
      <c r="DT23" s="239"/>
      <c r="DU23" s="239"/>
      <c r="DV23" s="264"/>
      <c r="DW23" s="34"/>
    </row>
    <row r="24" spans="2:127" x14ac:dyDescent="0.25">
      <c r="B24" s="65">
        <f t="shared" si="17"/>
        <v>5</v>
      </c>
      <c r="C24" s="263"/>
      <c r="D24" s="339"/>
      <c r="E24" s="239"/>
      <c r="F24" s="239"/>
      <c r="G24" s="239"/>
      <c r="H24" s="17"/>
      <c r="I24" s="17"/>
      <c r="J24" s="239"/>
      <c r="K24" s="17"/>
      <c r="L24" s="17"/>
      <c r="M24" s="17"/>
      <c r="N24" s="269"/>
      <c r="O24" s="239"/>
      <c r="P24" s="239"/>
      <c r="Q24" s="239"/>
      <c r="R24" s="264"/>
      <c r="S24" s="74"/>
      <c r="T24" s="353"/>
      <c r="U24" s="353"/>
      <c r="V24" s="239"/>
      <c r="W24" s="269"/>
      <c r="X24" s="17"/>
      <c r="Y24" s="17"/>
      <c r="Z24" s="264"/>
      <c r="AA24" s="17"/>
      <c r="AB24" s="17"/>
      <c r="AC24" s="17"/>
      <c r="AD24" s="269"/>
      <c r="AE24" s="239"/>
      <c r="AF24" s="239"/>
      <c r="AG24" s="239"/>
      <c r="AH24" s="264"/>
      <c r="AI24" s="74"/>
      <c r="AJ24" s="353"/>
      <c r="AK24" s="353"/>
      <c r="AL24" s="239"/>
      <c r="AM24" s="269"/>
      <c r="AN24" s="17"/>
      <c r="AO24" s="17"/>
      <c r="AP24" s="264"/>
      <c r="AQ24" s="17"/>
      <c r="AR24" s="17"/>
      <c r="AS24" s="17"/>
      <c r="AT24" s="239"/>
      <c r="AU24" s="239"/>
      <c r="AV24" s="239"/>
      <c r="AW24" s="339"/>
      <c r="AX24" s="264"/>
      <c r="AY24" s="65">
        <f t="shared" si="18"/>
        <v>5</v>
      </c>
      <c r="BD24" s="440">
        <f t="shared" si="19"/>
        <v>3</v>
      </c>
      <c r="BE24" s="263"/>
      <c r="BF24" s="339"/>
      <c r="BG24" s="239"/>
      <c r="BH24" s="239"/>
      <c r="BI24" s="239"/>
      <c r="BJ24" s="239"/>
      <c r="BK24" s="6"/>
      <c r="BL24" s="282"/>
      <c r="BM24" s="353"/>
      <c r="BN24" s="353">
        <v>2</v>
      </c>
      <c r="BO24" s="353"/>
      <c r="BP24" s="239"/>
      <c r="BQ24" s="239"/>
      <c r="BR24" s="239"/>
      <c r="BS24" s="339"/>
      <c r="BT24" s="264"/>
      <c r="BU24" s="34"/>
      <c r="BV24" s="440">
        <f t="shared" si="20"/>
        <v>3</v>
      </c>
      <c r="BW24" s="263"/>
      <c r="BX24" s="239"/>
      <c r="BY24" s="239"/>
      <c r="BZ24" s="353"/>
      <c r="CA24" s="353"/>
      <c r="CB24" s="353"/>
      <c r="CC24" s="6"/>
      <c r="CD24" s="282"/>
      <c r="CE24" s="353"/>
      <c r="CF24" s="353">
        <v>2</v>
      </c>
      <c r="CG24" s="353"/>
      <c r="CH24" s="239"/>
      <c r="CI24" s="353"/>
      <c r="CJ24" s="353"/>
      <c r="CK24" s="353"/>
      <c r="CL24" s="282"/>
      <c r="CM24" s="34"/>
      <c r="CN24" s="440">
        <f t="shared" si="21"/>
        <v>3</v>
      </c>
      <c r="CO24" s="263"/>
      <c r="CP24" s="239"/>
      <c r="CQ24" s="239"/>
      <c r="CR24" s="239"/>
      <c r="CS24" s="239"/>
      <c r="CT24" s="239"/>
      <c r="CU24" s="17"/>
      <c r="CV24" s="264"/>
      <c r="CW24" s="239"/>
      <c r="CX24" s="239"/>
      <c r="CY24" s="239"/>
      <c r="CZ24" s="239"/>
      <c r="DA24" s="239"/>
      <c r="DB24" s="239"/>
      <c r="DC24" s="239"/>
      <c r="DD24" s="264"/>
      <c r="DF24" s="65">
        <f t="shared" si="22"/>
        <v>3</v>
      </c>
      <c r="DG24" s="263"/>
      <c r="DH24" s="239"/>
      <c r="DI24" s="239"/>
      <c r="DJ24" s="239"/>
      <c r="DK24" s="285"/>
      <c r="DL24" s="239"/>
      <c r="DM24" s="239"/>
      <c r="DN24" s="264"/>
      <c r="DO24" s="239"/>
      <c r="DP24" s="239"/>
      <c r="DQ24" s="239"/>
      <c r="DR24" s="285"/>
      <c r="DS24" s="239"/>
      <c r="DT24" s="239"/>
      <c r="DU24" s="239"/>
      <c r="DV24" s="264"/>
      <c r="DW24" s="34"/>
    </row>
    <row r="25" spans="2:127" x14ac:dyDescent="0.25">
      <c r="B25" s="65">
        <f t="shared" si="17"/>
        <v>6</v>
      </c>
      <c r="C25" s="263"/>
      <c r="D25" s="339"/>
      <c r="E25" s="239"/>
      <c r="F25" s="239"/>
      <c r="G25" s="239"/>
      <c r="H25" s="17"/>
      <c r="I25" s="17"/>
      <c r="J25" s="17"/>
      <c r="K25" s="17"/>
      <c r="L25" s="17"/>
      <c r="M25" s="17"/>
      <c r="N25" s="290"/>
      <c r="O25" s="239"/>
      <c r="P25" s="239"/>
      <c r="Q25" s="239"/>
      <c r="R25" s="264"/>
      <c r="S25" s="412"/>
      <c r="T25" s="353">
        <v>8</v>
      </c>
      <c r="U25" s="353"/>
      <c r="V25" s="239"/>
      <c r="W25" s="290"/>
      <c r="X25" s="17"/>
      <c r="Y25" s="17"/>
      <c r="Z25" s="26"/>
      <c r="AA25" s="17"/>
      <c r="AB25" s="17"/>
      <c r="AC25" s="17"/>
      <c r="AD25" s="290"/>
      <c r="AE25" s="239"/>
      <c r="AF25" s="239"/>
      <c r="AG25" s="239"/>
      <c r="AH25" s="264"/>
      <c r="AI25" s="412"/>
      <c r="AJ25" s="353">
        <v>8</v>
      </c>
      <c r="AK25" s="353"/>
      <c r="AL25" s="239"/>
      <c r="AM25" s="290"/>
      <c r="AN25" s="17"/>
      <c r="AO25" s="17"/>
      <c r="AP25" s="26"/>
      <c r="AQ25" s="17"/>
      <c r="AR25" s="17"/>
      <c r="AS25" s="17"/>
      <c r="AT25" s="239"/>
      <c r="AU25" s="239"/>
      <c r="AV25" s="239"/>
      <c r="AW25" s="339"/>
      <c r="AX25" s="264"/>
      <c r="AY25" s="65">
        <f t="shared" si="18"/>
        <v>6</v>
      </c>
      <c r="BD25" s="440">
        <f t="shared" si="19"/>
        <v>4</v>
      </c>
      <c r="BE25" s="263"/>
      <c r="BF25" s="339"/>
      <c r="BG25" s="239"/>
      <c r="BH25" s="239"/>
      <c r="BI25" s="239"/>
      <c r="BJ25" s="17"/>
      <c r="BK25" s="17"/>
      <c r="BL25" s="298"/>
      <c r="BM25" s="136"/>
      <c r="BN25" s="136"/>
      <c r="BO25" s="136"/>
      <c r="BP25" s="239"/>
      <c r="BQ25" s="239"/>
      <c r="BR25" s="239">
        <v>3</v>
      </c>
      <c r="BS25" s="339"/>
      <c r="BT25" s="264"/>
      <c r="BU25" s="34"/>
      <c r="BV25" s="440">
        <f t="shared" si="20"/>
        <v>4</v>
      </c>
      <c r="BW25" s="263"/>
      <c r="BX25" s="239"/>
      <c r="BY25" s="239"/>
      <c r="BZ25" s="239"/>
      <c r="CA25" s="239"/>
      <c r="CB25" s="17"/>
      <c r="CC25" s="17"/>
      <c r="CD25" s="298"/>
      <c r="CE25" s="136"/>
      <c r="CF25" s="136"/>
      <c r="CG25" s="136"/>
      <c r="CH25" s="239"/>
      <c r="CI25" s="353"/>
      <c r="CJ25" s="353">
        <v>3</v>
      </c>
      <c r="CK25" s="353"/>
      <c r="CL25" s="282"/>
      <c r="CM25" s="34"/>
      <c r="CN25" s="440">
        <f t="shared" si="21"/>
        <v>4</v>
      </c>
      <c r="CO25" s="263"/>
      <c r="CP25" s="239"/>
      <c r="CQ25" s="239"/>
      <c r="CR25" s="239"/>
      <c r="CS25" s="239"/>
      <c r="CT25" s="17"/>
      <c r="CU25" s="17"/>
      <c r="CV25" s="264"/>
      <c r="CW25" s="17"/>
      <c r="CX25" s="17"/>
      <c r="CY25" s="17"/>
      <c r="CZ25" s="239"/>
      <c r="DA25" s="239"/>
      <c r="DB25" s="239"/>
      <c r="DC25" s="239"/>
      <c r="DD25" s="264"/>
      <c r="DF25" s="65">
        <f t="shared" si="22"/>
        <v>4</v>
      </c>
      <c r="DG25" s="277"/>
      <c r="DH25" s="285"/>
      <c r="DI25" s="285"/>
      <c r="DJ25" s="285"/>
      <c r="DK25" s="285"/>
      <c r="DL25" s="290">
        <v>8</v>
      </c>
      <c r="DM25" s="8"/>
      <c r="DN25" s="214"/>
      <c r="DO25" s="290">
        <v>9</v>
      </c>
      <c r="DP25" s="8"/>
      <c r="DQ25" s="214"/>
      <c r="DR25" s="285"/>
      <c r="DS25" s="285"/>
      <c r="DT25" s="285"/>
      <c r="DU25" s="285"/>
      <c r="DV25" s="282"/>
      <c r="DW25" s="34"/>
    </row>
    <row r="26" spans="2:127" x14ac:dyDescent="0.25">
      <c r="B26" s="65">
        <f t="shared" si="17"/>
        <v>7</v>
      </c>
      <c r="C26" s="16"/>
      <c r="D26" s="340"/>
      <c r="E26" s="17"/>
      <c r="F26" s="17"/>
      <c r="G26" s="17"/>
      <c r="H26" s="17"/>
      <c r="I26" s="17"/>
      <c r="J26" s="17"/>
      <c r="K26" s="17"/>
      <c r="L26" s="17"/>
      <c r="M26" s="17"/>
      <c r="N26" s="157"/>
      <c r="O26" s="17"/>
      <c r="P26" s="17"/>
      <c r="Q26" s="17"/>
      <c r="R26" s="26"/>
      <c r="S26" s="501"/>
      <c r="T26" s="494"/>
      <c r="U26" s="494"/>
      <c r="V26" s="22"/>
      <c r="W26" s="162"/>
      <c r="X26" s="22"/>
      <c r="Y26" s="22"/>
      <c r="Z26" s="33"/>
      <c r="AA26" s="17"/>
      <c r="AB26" s="17"/>
      <c r="AC26" s="17"/>
      <c r="AD26" s="157"/>
      <c r="AE26" s="17"/>
      <c r="AF26" s="17"/>
      <c r="AG26" s="17"/>
      <c r="AH26" s="26"/>
      <c r="AI26" s="501"/>
      <c r="AJ26" s="494"/>
      <c r="AK26" s="494"/>
      <c r="AL26" s="22"/>
      <c r="AM26" s="162"/>
      <c r="AN26" s="22"/>
      <c r="AO26" s="22"/>
      <c r="AP26" s="33"/>
      <c r="AQ26" s="17"/>
      <c r="AR26" s="17"/>
      <c r="AS26" s="17"/>
      <c r="AT26" s="17"/>
      <c r="AU26" s="17"/>
      <c r="AV26" s="17"/>
      <c r="AW26" s="340"/>
      <c r="AX26" s="26"/>
      <c r="AY26" s="65">
        <f t="shared" si="18"/>
        <v>7</v>
      </c>
      <c r="BD26" s="440">
        <f t="shared" si="19"/>
        <v>5</v>
      </c>
      <c r="BE26" s="263"/>
      <c r="BF26" s="339"/>
      <c r="BG26" s="353"/>
      <c r="BH26" s="353"/>
      <c r="BI26" s="353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U26" s="34"/>
      <c r="BV26" s="440">
        <f t="shared" si="20"/>
        <v>5</v>
      </c>
      <c r="BW26" s="263"/>
      <c r="BX26" s="239"/>
      <c r="BY26" s="353"/>
      <c r="BZ26" s="353"/>
      <c r="CA26" s="353"/>
      <c r="CB26" s="17"/>
      <c r="CC26" s="17"/>
      <c r="CD26" s="24"/>
      <c r="CE26" s="17"/>
      <c r="CF26" s="17"/>
      <c r="CG26" s="17"/>
      <c r="CH26" s="239"/>
      <c r="CI26" s="353"/>
      <c r="CJ26" s="353"/>
      <c r="CK26" s="353"/>
      <c r="CL26" s="298"/>
      <c r="CM26" s="34"/>
      <c r="CN26" s="440">
        <f t="shared" si="21"/>
        <v>5</v>
      </c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65">
        <f t="shared" si="22"/>
        <v>5</v>
      </c>
      <c r="DG26" s="263"/>
      <c r="DH26" s="239"/>
      <c r="DI26" s="239"/>
      <c r="DJ26" s="239"/>
      <c r="DK26" s="290">
        <v>15</v>
      </c>
      <c r="DL26" s="17"/>
      <c r="DM26" s="17"/>
      <c r="DN26" s="264"/>
      <c r="DO26" s="17"/>
      <c r="DP26" s="17"/>
      <c r="DQ26" s="17"/>
      <c r="DR26" s="290">
        <v>10</v>
      </c>
      <c r="DS26" s="239"/>
      <c r="DT26" s="239"/>
      <c r="DU26" s="239"/>
      <c r="DV26" s="264"/>
      <c r="DW26" s="34"/>
    </row>
    <row r="27" spans="2:127" x14ac:dyDescent="0.25">
      <c r="B27" s="65">
        <f t="shared" si="17"/>
        <v>8</v>
      </c>
      <c r="C27" s="263"/>
      <c r="D27" s="339"/>
      <c r="E27" s="239"/>
      <c r="F27" s="239"/>
      <c r="G27" s="239"/>
      <c r="H27" s="17"/>
      <c r="I27" s="17"/>
      <c r="J27" s="17"/>
      <c r="K27" s="25"/>
      <c r="L27" s="20"/>
      <c r="M27" s="20"/>
      <c r="N27" s="283"/>
      <c r="O27" s="261"/>
      <c r="P27" s="68"/>
      <c r="Q27" s="495"/>
      <c r="R27" s="500"/>
      <c r="S27" s="263"/>
      <c r="T27" s="239"/>
      <c r="U27" s="239"/>
      <c r="V27" s="239"/>
      <c r="W27" s="285"/>
      <c r="X27" s="17"/>
      <c r="Y27" s="17"/>
      <c r="Z27" s="17"/>
      <c r="AA27" s="25"/>
      <c r="AB27" s="20"/>
      <c r="AC27" s="20"/>
      <c r="AD27" s="283"/>
      <c r="AE27" s="261"/>
      <c r="AF27" s="68"/>
      <c r="AG27" s="495"/>
      <c r="AH27" s="500"/>
      <c r="AI27" s="263"/>
      <c r="AJ27" s="239"/>
      <c r="AK27" s="239"/>
      <c r="AL27" s="239"/>
      <c r="AM27" s="285"/>
      <c r="AN27" s="17"/>
      <c r="AO27" s="17"/>
      <c r="AP27" s="17"/>
      <c r="AQ27" s="17"/>
      <c r="AR27" s="17"/>
      <c r="AS27" s="17"/>
      <c r="AT27" s="239"/>
      <c r="AU27" s="239"/>
      <c r="AV27" s="239"/>
      <c r="AW27" s="339"/>
      <c r="AX27" s="264"/>
      <c r="AY27" s="65">
        <f t="shared" si="18"/>
        <v>8</v>
      </c>
      <c r="BD27" s="440">
        <f t="shared" si="19"/>
        <v>6</v>
      </c>
      <c r="BE27" s="263"/>
      <c r="BF27" s="339"/>
      <c r="BG27" s="353"/>
      <c r="BH27" s="353">
        <v>8</v>
      </c>
      <c r="BI27" s="353"/>
      <c r="BJ27" s="17"/>
      <c r="BK27" s="17"/>
      <c r="BL27" s="258"/>
      <c r="BM27" s="17"/>
      <c r="BN27" s="17"/>
      <c r="BO27" s="17"/>
      <c r="BP27" s="239"/>
      <c r="BQ27" s="6"/>
      <c r="BR27" s="6"/>
      <c r="BS27" s="346"/>
      <c r="BT27" s="264"/>
      <c r="BU27" s="34"/>
      <c r="BV27" s="440">
        <f t="shared" si="20"/>
        <v>6</v>
      </c>
      <c r="BW27" s="263"/>
      <c r="BX27" s="239"/>
      <c r="BY27" s="353"/>
      <c r="BZ27" s="353">
        <v>8</v>
      </c>
      <c r="CA27" s="353"/>
      <c r="CB27" s="17"/>
      <c r="CC27" s="17"/>
      <c r="CD27" s="258"/>
      <c r="CE27" s="17"/>
      <c r="CF27" s="17"/>
      <c r="CG27" s="17"/>
      <c r="CH27" s="239"/>
      <c r="CI27" s="6"/>
      <c r="CJ27" s="6"/>
      <c r="CK27" s="6"/>
      <c r="CL27" s="24"/>
      <c r="CM27" s="34"/>
      <c r="CN27" s="440">
        <f t="shared" si="21"/>
        <v>6</v>
      </c>
      <c r="CO27" s="263"/>
      <c r="CP27" s="239"/>
      <c r="CQ27" s="239"/>
      <c r="CR27" s="239"/>
      <c r="CS27" s="239"/>
      <c r="CT27" s="17"/>
      <c r="CU27" s="17"/>
      <c r="CV27" s="26"/>
      <c r="CW27" s="17"/>
      <c r="CX27" s="17"/>
      <c r="CY27" s="17"/>
      <c r="CZ27" s="239"/>
      <c r="DA27" s="17"/>
      <c r="DB27" s="17"/>
      <c r="DC27" s="239"/>
      <c r="DD27" s="264"/>
      <c r="DF27" s="65">
        <f t="shared" si="22"/>
        <v>6</v>
      </c>
      <c r="DG27" s="263"/>
      <c r="DH27" s="239"/>
      <c r="DI27" s="239"/>
      <c r="DJ27" s="239"/>
      <c r="DK27" s="269"/>
      <c r="DL27" s="17"/>
      <c r="DM27" s="17"/>
      <c r="DN27" s="26"/>
      <c r="DO27" s="17"/>
      <c r="DP27" s="17"/>
      <c r="DQ27" s="17"/>
      <c r="DR27" s="269"/>
      <c r="DS27" s="239"/>
      <c r="DT27" s="239"/>
      <c r="DU27" s="239"/>
      <c r="DV27" s="264"/>
      <c r="DW27" s="34"/>
    </row>
    <row r="28" spans="2:127" x14ac:dyDescent="0.25">
      <c r="B28" s="65">
        <f t="shared" si="17"/>
        <v>9</v>
      </c>
      <c r="C28" s="263"/>
      <c r="D28" s="339"/>
      <c r="E28" s="17"/>
      <c r="F28" s="17"/>
      <c r="G28" s="17"/>
      <c r="H28" s="17"/>
      <c r="I28" s="17"/>
      <c r="J28" s="17"/>
      <c r="K28" s="16"/>
      <c r="L28" s="17"/>
      <c r="M28" s="17"/>
      <c r="N28" s="290"/>
      <c r="O28" s="17"/>
      <c r="P28" s="136"/>
      <c r="Q28" s="353">
        <v>4</v>
      </c>
      <c r="R28" s="411"/>
      <c r="S28" s="263"/>
      <c r="T28" s="239"/>
      <c r="U28" s="17"/>
      <c r="V28" s="17"/>
      <c r="W28" s="214"/>
      <c r="X28" s="17"/>
      <c r="Y28" s="17"/>
      <c r="Z28" s="17"/>
      <c r="AA28" s="16"/>
      <c r="AB28" s="17"/>
      <c r="AC28" s="17"/>
      <c r="AD28" s="290"/>
      <c r="AE28" s="17"/>
      <c r="AF28" s="136"/>
      <c r="AG28" s="353">
        <v>4</v>
      </c>
      <c r="AH28" s="411"/>
      <c r="AI28" s="263"/>
      <c r="AJ28" s="239"/>
      <c r="AK28" s="17"/>
      <c r="AL28" s="17"/>
      <c r="AM28" s="214"/>
      <c r="AN28" s="17"/>
      <c r="AO28" s="17"/>
      <c r="AP28" s="17"/>
      <c r="AQ28" s="17"/>
      <c r="AR28" s="17"/>
      <c r="AS28" s="17"/>
      <c r="AT28" s="239"/>
      <c r="AU28" s="17"/>
      <c r="AV28" s="17"/>
      <c r="AW28" s="339"/>
      <c r="AX28" s="264"/>
      <c r="AY28" s="65">
        <f t="shared" si="18"/>
        <v>9</v>
      </c>
      <c r="BD28" s="440">
        <f t="shared" si="19"/>
        <v>7</v>
      </c>
      <c r="BE28" s="32"/>
      <c r="BF28" s="496"/>
      <c r="BG28" s="494"/>
      <c r="BH28" s="494"/>
      <c r="BI28" s="494"/>
      <c r="BJ28" s="22"/>
      <c r="BK28" s="22"/>
      <c r="BL28" s="163"/>
      <c r="BM28" s="157"/>
      <c r="BN28" s="214"/>
      <c r="BO28" s="8"/>
      <c r="BP28" s="214"/>
      <c r="BQ28" s="157"/>
      <c r="BR28" s="157"/>
      <c r="BS28" s="345"/>
      <c r="BT28" s="26"/>
      <c r="BU28" s="34"/>
      <c r="BV28" s="440">
        <f t="shared" si="20"/>
        <v>7</v>
      </c>
      <c r="BW28" s="32"/>
      <c r="BX28" s="22"/>
      <c r="BY28" s="494"/>
      <c r="BZ28" s="494"/>
      <c r="CA28" s="494"/>
      <c r="CB28" s="22"/>
      <c r="CC28" s="22"/>
      <c r="CD28" s="163"/>
      <c r="CE28" s="157"/>
      <c r="CF28" s="214"/>
      <c r="CG28" s="8"/>
      <c r="CH28" s="214"/>
      <c r="CI28" s="157"/>
      <c r="CJ28" s="157"/>
      <c r="CK28" s="157"/>
      <c r="CL28" s="258"/>
      <c r="CM28" s="34"/>
      <c r="CN28" s="440">
        <f t="shared" si="21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22"/>
        <v>7</v>
      </c>
      <c r="DG28" s="32"/>
      <c r="DH28" s="22"/>
      <c r="DI28" s="22"/>
      <c r="DJ28" s="22"/>
      <c r="DK28" s="290"/>
      <c r="DL28" s="22"/>
      <c r="DM28" s="22"/>
      <c r="DN28" s="33"/>
      <c r="DO28" s="17"/>
      <c r="DP28" s="17"/>
      <c r="DQ28" s="17"/>
      <c r="DR28" s="290"/>
      <c r="DS28" s="17"/>
      <c r="DT28" s="17"/>
      <c r="DU28" s="17"/>
      <c r="DV28" s="26"/>
      <c r="DW28" s="34"/>
    </row>
    <row r="29" spans="2:127" x14ac:dyDescent="0.25">
      <c r="B29" s="65">
        <f t="shared" si="17"/>
        <v>10</v>
      </c>
      <c r="C29" s="263"/>
      <c r="D29" s="339"/>
      <c r="E29" s="239"/>
      <c r="F29" s="239"/>
      <c r="G29" s="239"/>
      <c r="H29" s="239"/>
      <c r="I29" s="239"/>
      <c r="J29" s="239"/>
      <c r="K29" s="263"/>
      <c r="L29" s="239"/>
      <c r="M29" s="239"/>
      <c r="N29" s="269"/>
      <c r="O29" s="239"/>
      <c r="P29" s="353"/>
      <c r="Q29" s="353"/>
      <c r="R29" s="411"/>
      <c r="S29" s="263"/>
      <c r="T29" s="239"/>
      <c r="U29" s="239"/>
      <c r="V29" s="239"/>
      <c r="W29" s="269"/>
      <c r="X29" s="239"/>
      <c r="Y29" s="239"/>
      <c r="Z29" s="239"/>
      <c r="AA29" s="263"/>
      <c r="AB29" s="239"/>
      <c r="AC29" s="239"/>
      <c r="AD29" s="269"/>
      <c r="AE29" s="239"/>
      <c r="AF29" s="353"/>
      <c r="AG29" s="353"/>
      <c r="AH29" s="411"/>
      <c r="AI29" s="263"/>
      <c r="AJ29" s="239"/>
      <c r="AK29" s="239"/>
      <c r="AL29" s="239"/>
      <c r="AM29" s="269"/>
      <c r="AN29" s="239"/>
      <c r="AO29" s="239"/>
      <c r="AP29" s="239"/>
      <c r="AQ29" s="239"/>
      <c r="AR29" s="239"/>
      <c r="AS29" s="239"/>
      <c r="AT29" s="239"/>
      <c r="AU29" s="239"/>
      <c r="AV29" s="239"/>
      <c r="AW29" s="339"/>
      <c r="AX29" s="264"/>
      <c r="AY29" s="65">
        <f t="shared" si="18"/>
        <v>10</v>
      </c>
      <c r="BD29" s="440">
        <f t="shared" si="19"/>
        <v>8</v>
      </c>
      <c r="BE29" s="263"/>
      <c r="BF29" s="346"/>
      <c r="BG29" s="285"/>
      <c r="BH29" s="285"/>
      <c r="BI29" s="214"/>
      <c r="BJ29" s="8"/>
      <c r="BK29" s="214"/>
      <c r="BL29" s="157"/>
      <c r="BM29" s="159"/>
      <c r="BN29" s="20"/>
      <c r="BO29" s="20"/>
      <c r="BP29" s="495"/>
      <c r="BQ29" s="495"/>
      <c r="BR29" s="495"/>
      <c r="BS29" s="366"/>
      <c r="BT29" s="262"/>
      <c r="BU29" s="34"/>
      <c r="BV29" s="440">
        <f t="shared" si="20"/>
        <v>8</v>
      </c>
      <c r="BW29" s="327"/>
      <c r="BX29" s="285"/>
      <c r="BY29" s="285"/>
      <c r="BZ29" s="285"/>
      <c r="CA29" s="214"/>
      <c r="CB29" s="8"/>
      <c r="CC29" s="214"/>
      <c r="CD29" s="157"/>
      <c r="CE29" s="159"/>
      <c r="CF29" s="20"/>
      <c r="CG29" s="20"/>
      <c r="CH29" s="495"/>
      <c r="CI29" s="495"/>
      <c r="CJ29" s="495"/>
      <c r="CK29" s="261"/>
      <c r="CL29" s="262"/>
      <c r="CM29" s="34"/>
      <c r="CN29" s="440">
        <f t="shared" si="21"/>
        <v>8</v>
      </c>
      <c r="CO29" s="263"/>
      <c r="CP29" s="239"/>
      <c r="CQ29" s="239"/>
      <c r="CR29" s="239"/>
      <c r="CS29" s="17"/>
      <c r="CT29" s="17"/>
      <c r="CU29" s="17"/>
      <c r="CV29" s="17"/>
      <c r="CW29" s="25"/>
      <c r="CX29" s="20"/>
      <c r="CY29" s="20"/>
      <c r="CZ29" s="261"/>
      <c r="DA29" s="261"/>
      <c r="DB29" s="261"/>
      <c r="DC29" s="261"/>
      <c r="DD29" s="262"/>
      <c r="DF29" s="65">
        <f t="shared" si="22"/>
        <v>8</v>
      </c>
      <c r="DG29" s="263"/>
      <c r="DH29" s="239"/>
      <c r="DI29" s="239"/>
      <c r="DJ29" s="239"/>
      <c r="DK29" s="290">
        <v>14</v>
      </c>
      <c r="DL29" s="17"/>
      <c r="DM29" s="17"/>
      <c r="DN29" s="17"/>
      <c r="DO29" s="25"/>
      <c r="DP29" s="20"/>
      <c r="DQ29" s="20"/>
      <c r="DR29" s="290">
        <v>11</v>
      </c>
      <c r="DS29" s="261"/>
      <c r="DT29" s="261"/>
      <c r="DU29" s="261"/>
      <c r="DV29" s="262"/>
      <c r="DW29" s="34"/>
    </row>
    <row r="30" spans="2:127" x14ac:dyDescent="0.25">
      <c r="B30" s="65">
        <f t="shared" si="17"/>
        <v>11</v>
      </c>
      <c r="C30" s="263"/>
      <c r="D30" s="339"/>
      <c r="E30" s="285"/>
      <c r="F30" s="157"/>
      <c r="G30" s="214"/>
      <c r="H30" s="8"/>
      <c r="I30" s="214"/>
      <c r="J30" s="285"/>
      <c r="K30" s="277"/>
      <c r="L30" s="290"/>
      <c r="M30" s="269"/>
      <c r="N30" s="290"/>
      <c r="O30" s="269"/>
      <c r="P30" s="290"/>
      <c r="Q30" s="285"/>
      <c r="R30" s="282"/>
      <c r="S30" s="277"/>
      <c r="T30" s="285"/>
      <c r="U30" s="290"/>
      <c r="V30" s="8"/>
      <c r="W30" s="214"/>
      <c r="X30" s="8"/>
      <c r="Y30" s="214"/>
      <c r="Z30" s="285"/>
      <c r="AA30" s="277"/>
      <c r="AB30" s="290"/>
      <c r="AC30" s="269"/>
      <c r="AD30" s="290"/>
      <c r="AE30" s="269"/>
      <c r="AF30" s="290"/>
      <c r="AG30" s="285"/>
      <c r="AH30" s="282"/>
      <c r="AI30" s="277"/>
      <c r="AJ30" s="285"/>
      <c r="AK30" s="290"/>
      <c r="AL30" s="8"/>
      <c r="AM30" s="214"/>
      <c r="AN30" s="8"/>
      <c r="AO30" s="214"/>
      <c r="AP30" s="285"/>
      <c r="AQ30" s="285"/>
      <c r="AR30" s="290"/>
      <c r="AS30" s="269"/>
      <c r="AT30" s="290"/>
      <c r="AU30" s="285"/>
      <c r="AV30" s="285"/>
      <c r="AW30" s="339"/>
      <c r="AX30" s="264"/>
      <c r="AY30" s="65">
        <f t="shared" si="18"/>
        <v>11</v>
      </c>
      <c r="BD30" s="440">
        <f t="shared" si="19"/>
        <v>9</v>
      </c>
      <c r="BE30" s="263"/>
      <c r="BF30" s="346"/>
      <c r="BG30" s="6"/>
      <c r="BH30" s="6"/>
      <c r="BI30" s="17"/>
      <c r="BJ30" s="17"/>
      <c r="BK30" s="17"/>
      <c r="BL30" s="17"/>
      <c r="BM30" s="327"/>
      <c r="BN30" s="17"/>
      <c r="BO30" s="17"/>
      <c r="BP30" s="136"/>
      <c r="BQ30" s="136">
        <v>4</v>
      </c>
      <c r="BR30" s="136"/>
      <c r="BS30" s="339"/>
      <c r="BT30" s="264"/>
      <c r="BU30" s="34"/>
      <c r="BV30" s="440">
        <f t="shared" si="20"/>
        <v>9</v>
      </c>
      <c r="BW30" s="12"/>
      <c r="BX30" s="6"/>
      <c r="BY30" s="6"/>
      <c r="BZ30" s="6"/>
      <c r="CA30" s="17"/>
      <c r="CB30" s="17"/>
      <c r="CC30" s="17"/>
      <c r="CD30" s="17"/>
      <c r="CE30" s="327"/>
      <c r="CF30" s="17"/>
      <c r="CG30" s="17"/>
      <c r="CH30" s="136"/>
      <c r="CI30" s="136">
        <v>4</v>
      </c>
      <c r="CJ30" s="136"/>
      <c r="CK30" s="239"/>
      <c r="CL30" s="264"/>
      <c r="CM30" s="34"/>
      <c r="CN30" s="440">
        <f t="shared" si="21"/>
        <v>9</v>
      </c>
      <c r="CO30" s="263"/>
      <c r="CP30" s="239"/>
      <c r="CQ30" s="17"/>
      <c r="CR30" s="17"/>
      <c r="CS30" s="17"/>
      <c r="CT30" s="17"/>
      <c r="CU30" s="17"/>
      <c r="CV30" s="17"/>
      <c r="CW30" s="263"/>
      <c r="CX30" s="17"/>
      <c r="CY30" s="17"/>
      <c r="CZ30" s="17"/>
      <c r="DA30" s="17"/>
      <c r="DB30" s="17"/>
      <c r="DC30" s="239"/>
      <c r="DD30" s="264"/>
      <c r="DF30" s="65">
        <f t="shared" si="22"/>
        <v>9</v>
      </c>
      <c r="DG30" s="263"/>
      <c r="DH30" s="239"/>
      <c r="DI30" s="17"/>
      <c r="DJ30" s="17"/>
      <c r="DK30" s="269"/>
      <c r="DL30" s="17"/>
      <c r="DM30" s="17"/>
      <c r="DN30" s="17"/>
      <c r="DO30" s="16"/>
      <c r="DP30" s="17"/>
      <c r="DQ30" s="17"/>
      <c r="DR30" s="269"/>
      <c r="DS30" s="17"/>
      <c r="DT30" s="17"/>
      <c r="DU30" s="239"/>
      <c r="DV30" s="264"/>
      <c r="DW30" s="34"/>
    </row>
    <row r="31" spans="2:127" x14ac:dyDescent="0.25">
      <c r="B31" s="65">
        <f t="shared" si="17"/>
        <v>12</v>
      </c>
      <c r="C31" s="263"/>
      <c r="D31" s="339"/>
      <c r="E31" s="239"/>
      <c r="F31" s="239"/>
      <c r="G31" s="239"/>
      <c r="H31" s="239"/>
      <c r="I31" s="239"/>
      <c r="J31" s="239"/>
      <c r="K31" s="263"/>
      <c r="L31" s="239"/>
      <c r="M31" s="239"/>
      <c r="N31" s="269"/>
      <c r="O31" s="239"/>
      <c r="P31" s="239"/>
      <c r="Q31" s="239"/>
      <c r="R31" s="264"/>
      <c r="S31" s="74"/>
      <c r="T31" s="353"/>
      <c r="U31" s="353"/>
      <c r="V31" s="239"/>
      <c r="W31" s="269"/>
      <c r="X31" s="239"/>
      <c r="Y31" s="239"/>
      <c r="Z31" s="239"/>
      <c r="AA31" s="263"/>
      <c r="AB31" s="239"/>
      <c r="AC31" s="239"/>
      <c r="AD31" s="269"/>
      <c r="AE31" s="239"/>
      <c r="AF31" s="239"/>
      <c r="AG31" s="239"/>
      <c r="AH31" s="264"/>
      <c r="AI31" s="74"/>
      <c r="AJ31" s="353"/>
      <c r="AK31" s="353"/>
      <c r="AL31" s="239"/>
      <c r="AM31" s="269"/>
      <c r="AN31" s="239"/>
      <c r="AO31" s="239"/>
      <c r="AP31" s="239"/>
      <c r="AQ31" s="239"/>
      <c r="AR31" s="239"/>
      <c r="AS31" s="239"/>
      <c r="AT31" s="239"/>
      <c r="AU31" s="239"/>
      <c r="AV31" s="239"/>
      <c r="AW31" s="339"/>
      <c r="AX31" s="264"/>
      <c r="AY31" s="65">
        <f t="shared" si="18"/>
        <v>12</v>
      </c>
      <c r="BD31" s="440">
        <f t="shared" si="19"/>
        <v>10</v>
      </c>
      <c r="BE31" s="263"/>
      <c r="BF31" s="346"/>
      <c r="BG31" s="17"/>
      <c r="BH31" s="17"/>
      <c r="BI31" s="239"/>
      <c r="BJ31" s="239"/>
      <c r="BK31" s="239"/>
      <c r="BL31" s="239"/>
      <c r="BM31" s="12"/>
      <c r="BN31" s="239"/>
      <c r="BO31" s="239"/>
      <c r="BP31" s="353"/>
      <c r="BQ31" s="353"/>
      <c r="BR31" s="353"/>
      <c r="BS31" s="339"/>
      <c r="BT31" s="264"/>
      <c r="BU31" s="34"/>
      <c r="BV31" s="440">
        <f t="shared" si="20"/>
        <v>10</v>
      </c>
      <c r="BW31" s="257"/>
      <c r="BX31" s="353"/>
      <c r="BY31" s="136"/>
      <c r="BZ31" s="136"/>
      <c r="CA31" s="239"/>
      <c r="CB31" s="239"/>
      <c r="CC31" s="239"/>
      <c r="CD31" s="239"/>
      <c r="CE31" s="12"/>
      <c r="CF31" s="239"/>
      <c r="CG31" s="239"/>
      <c r="CH31" s="353"/>
      <c r="CI31" s="353"/>
      <c r="CJ31" s="353"/>
      <c r="CK31" s="239"/>
      <c r="CL31" s="264"/>
      <c r="CM31" s="34"/>
      <c r="CN31" s="440">
        <f t="shared" si="21"/>
        <v>10</v>
      </c>
      <c r="CO31" s="263"/>
      <c r="CP31" s="239"/>
      <c r="CQ31" s="17"/>
      <c r="CR31" s="17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65">
        <f t="shared" si="22"/>
        <v>10</v>
      </c>
      <c r="DG31" s="263"/>
      <c r="DH31" s="239"/>
      <c r="DI31" s="239"/>
      <c r="DJ31" s="239"/>
      <c r="DK31" s="290"/>
      <c r="DL31" s="239"/>
      <c r="DM31" s="239"/>
      <c r="DN31" s="239"/>
      <c r="DO31" s="263"/>
      <c r="DP31" s="239"/>
      <c r="DQ31" s="239"/>
      <c r="DR31" s="290"/>
      <c r="DS31" s="239"/>
      <c r="DT31" s="239"/>
      <c r="DU31" s="239"/>
      <c r="DV31" s="264"/>
      <c r="DW31" s="34"/>
    </row>
    <row r="32" spans="2:127" x14ac:dyDescent="0.25">
      <c r="B32" s="65">
        <f t="shared" si="17"/>
        <v>13</v>
      </c>
      <c r="C32" s="263"/>
      <c r="D32" s="339"/>
      <c r="E32" s="239"/>
      <c r="F32" s="239"/>
      <c r="G32" s="239"/>
      <c r="H32" s="72"/>
      <c r="I32" s="353"/>
      <c r="J32" s="353"/>
      <c r="K32" s="263"/>
      <c r="L32" s="239"/>
      <c r="M32" s="239"/>
      <c r="N32" s="290"/>
      <c r="O32" s="72"/>
      <c r="P32" s="353"/>
      <c r="Q32" s="353"/>
      <c r="R32" s="264"/>
      <c r="S32" s="412"/>
      <c r="T32" s="353">
        <v>7</v>
      </c>
      <c r="U32" s="353"/>
      <c r="V32" s="239"/>
      <c r="W32" s="290"/>
      <c r="X32" s="72"/>
      <c r="Y32" s="353"/>
      <c r="Z32" s="353"/>
      <c r="AA32" s="263"/>
      <c r="AB32" s="239"/>
      <c r="AC32" s="239"/>
      <c r="AD32" s="290"/>
      <c r="AE32" s="72"/>
      <c r="AF32" s="353"/>
      <c r="AG32" s="353"/>
      <c r="AH32" s="264"/>
      <c r="AI32" s="412"/>
      <c r="AJ32" s="353">
        <v>7</v>
      </c>
      <c r="AK32" s="353"/>
      <c r="AL32" s="239"/>
      <c r="AM32" s="290"/>
      <c r="AN32" s="72"/>
      <c r="AO32" s="353"/>
      <c r="AP32" s="353"/>
      <c r="AQ32" s="239"/>
      <c r="AR32" s="239"/>
      <c r="AS32" s="239"/>
      <c r="AT32" s="239"/>
      <c r="AU32" s="239"/>
      <c r="AV32" s="239"/>
      <c r="AW32" s="339"/>
      <c r="AX32" s="264"/>
      <c r="AY32" s="65">
        <f t="shared" si="18"/>
        <v>13</v>
      </c>
      <c r="BD32" s="440">
        <f t="shared" si="19"/>
        <v>11</v>
      </c>
      <c r="BE32" s="263"/>
      <c r="BF32" s="339"/>
      <c r="BG32" s="239">
        <v>7</v>
      </c>
      <c r="BH32" s="239"/>
      <c r="BI32" s="239"/>
      <c r="BJ32" s="353"/>
      <c r="BK32" s="353"/>
      <c r="BL32" s="353"/>
      <c r="BM32" s="25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20"/>
        <v>11</v>
      </c>
      <c r="BW32" s="277"/>
      <c r="BX32" s="353"/>
      <c r="BY32" s="353">
        <v>7</v>
      </c>
      <c r="BZ32" s="353"/>
      <c r="CA32" s="239"/>
      <c r="CB32" s="353"/>
      <c r="CC32" s="353"/>
      <c r="CD32" s="353"/>
      <c r="CE32" s="25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21"/>
        <v>11</v>
      </c>
      <c r="CO32" s="263"/>
      <c r="CP32" s="239"/>
      <c r="CQ32" s="239"/>
      <c r="CR32" s="239"/>
      <c r="CS32" s="239"/>
      <c r="CT32" s="239"/>
      <c r="CU32" s="239"/>
      <c r="CV32" s="239"/>
      <c r="CW32" s="16"/>
      <c r="CX32" s="239"/>
      <c r="CY32" s="239"/>
      <c r="CZ32" s="239"/>
      <c r="DA32" s="239"/>
      <c r="DB32" s="239"/>
      <c r="DC32" s="239"/>
      <c r="DD32" s="264"/>
      <c r="DF32" s="65">
        <f t="shared" si="22"/>
        <v>11</v>
      </c>
      <c r="DG32" s="277"/>
      <c r="DH32" s="285"/>
      <c r="DI32" s="285"/>
      <c r="DJ32" s="285"/>
      <c r="DK32" s="285"/>
      <c r="DL32" s="290">
        <v>13</v>
      </c>
      <c r="DM32" s="8"/>
      <c r="DN32" s="214"/>
      <c r="DO32" s="290">
        <v>12</v>
      </c>
      <c r="DP32" s="8"/>
      <c r="DQ32" s="214"/>
      <c r="DR32" s="285"/>
      <c r="DS32" s="285"/>
      <c r="DT32" s="285"/>
      <c r="DU32" s="285"/>
      <c r="DV32" s="282"/>
      <c r="DW32" s="34"/>
    </row>
    <row r="33" spans="2:127" x14ac:dyDescent="0.25">
      <c r="B33" s="65">
        <f t="shared" si="17"/>
        <v>14</v>
      </c>
      <c r="C33" s="16"/>
      <c r="D33" s="340"/>
      <c r="E33" s="239"/>
      <c r="F33" s="239"/>
      <c r="G33" s="239"/>
      <c r="H33" s="136"/>
      <c r="I33" s="136">
        <v>6</v>
      </c>
      <c r="J33" s="136"/>
      <c r="K33" s="16"/>
      <c r="L33" s="17"/>
      <c r="M33" s="17"/>
      <c r="N33" s="285"/>
      <c r="O33" s="353"/>
      <c r="P33" s="353">
        <v>5</v>
      </c>
      <c r="Q33" s="136"/>
      <c r="R33" s="26"/>
      <c r="S33" s="410"/>
      <c r="T33" s="136"/>
      <c r="U33" s="353"/>
      <c r="V33" s="239"/>
      <c r="W33" s="285"/>
      <c r="X33" s="136"/>
      <c r="Y33" s="136">
        <v>6</v>
      </c>
      <c r="Z33" s="136"/>
      <c r="AA33" s="16"/>
      <c r="AB33" s="17"/>
      <c r="AC33" s="17"/>
      <c r="AD33" s="285"/>
      <c r="AE33" s="353"/>
      <c r="AF33" s="353">
        <v>5</v>
      </c>
      <c r="AG33" s="136"/>
      <c r="AH33" s="26"/>
      <c r="AI33" s="410"/>
      <c r="AJ33" s="136"/>
      <c r="AK33" s="353"/>
      <c r="AL33" s="239"/>
      <c r="AM33" s="285"/>
      <c r="AN33" s="136"/>
      <c r="AO33" s="136">
        <v>6</v>
      </c>
      <c r="AP33" s="136"/>
      <c r="AQ33" s="17"/>
      <c r="AR33" s="17"/>
      <c r="AS33" s="17"/>
      <c r="AT33" s="239"/>
      <c r="AU33" s="239"/>
      <c r="AV33" s="239"/>
      <c r="AW33" s="340"/>
      <c r="AX33" s="26"/>
      <c r="AY33" s="65">
        <f t="shared" si="18"/>
        <v>14</v>
      </c>
      <c r="BD33" s="440">
        <f t="shared" si="19"/>
        <v>12</v>
      </c>
      <c r="BE33" s="263"/>
      <c r="BF33" s="339"/>
      <c r="BG33" s="239"/>
      <c r="BH33" s="239"/>
      <c r="BI33" s="239"/>
      <c r="BJ33" s="353"/>
      <c r="BK33" s="353">
        <v>6</v>
      </c>
      <c r="BL33" s="353"/>
      <c r="BM33" s="277"/>
      <c r="BN33" s="6"/>
      <c r="BO33" s="239"/>
      <c r="BP33" s="239"/>
      <c r="BQ33" s="239"/>
      <c r="BR33" s="239"/>
      <c r="BS33" s="339"/>
      <c r="BT33" s="264"/>
      <c r="BU33" s="34"/>
      <c r="BV33" s="440">
        <f t="shared" si="20"/>
        <v>12</v>
      </c>
      <c r="BW33" s="277"/>
      <c r="BX33" s="353"/>
      <c r="BY33" s="353"/>
      <c r="BZ33" s="353"/>
      <c r="CA33" s="239"/>
      <c r="CB33" s="353"/>
      <c r="CC33" s="353">
        <v>6</v>
      </c>
      <c r="CD33" s="353"/>
      <c r="CE33" s="277"/>
      <c r="CF33" s="6"/>
      <c r="CG33" s="353"/>
      <c r="CH33" s="353"/>
      <c r="CI33" s="353"/>
      <c r="CJ33" s="239"/>
      <c r="CK33" s="239"/>
      <c r="CL33" s="264"/>
      <c r="CM33" s="34"/>
      <c r="CN33" s="440">
        <f t="shared" si="21"/>
        <v>12</v>
      </c>
      <c r="CO33" s="263"/>
      <c r="CP33" s="239"/>
      <c r="CQ33" s="239"/>
      <c r="CR33" s="239"/>
      <c r="CS33" s="239"/>
      <c r="CT33" s="239"/>
      <c r="CU33" s="239"/>
      <c r="CV33" s="239"/>
      <c r="CW33" s="263"/>
      <c r="CX33" s="17"/>
      <c r="CY33" s="239"/>
      <c r="CZ33" s="239"/>
      <c r="DA33" s="239"/>
      <c r="DB33" s="239"/>
      <c r="DC33" s="239"/>
      <c r="DD33" s="264"/>
      <c r="DF33" s="65">
        <f t="shared" si="22"/>
        <v>12</v>
      </c>
      <c r="DG33" s="263"/>
      <c r="DH33" s="239"/>
      <c r="DI33" s="239"/>
      <c r="DJ33" s="239"/>
      <c r="DK33" s="285"/>
      <c r="DL33" s="239"/>
      <c r="DM33" s="239"/>
      <c r="DN33" s="239"/>
      <c r="DO33" s="263"/>
      <c r="DP33" s="239"/>
      <c r="DQ33" s="239"/>
      <c r="DR33" s="285"/>
      <c r="DS33" s="239"/>
      <c r="DT33" s="239"/>
      <c r="DU33" s="239"/>
      <c r="DV33" s="264"/>
      <c r="DW33" s="34"/>
    </row>
    <row r="34" spans="2:127" x14ac:dyDescent="0.25">
      <c r="B34" s="65">
        <f t="shared" si="17"/>
        <v>15</v>
      </c>
      <c r="C34" s="32"/>
      <c r="D34" s="496"/>
      <c r="E34" s="22"/>
      <c r="F34" s="22"/>
      <c r="G34" s="22"/>
      <c r="H34" s="494"/>
      <c r="I34" s="494"/>
      <c r="J34" s="494"/>
      <c r="K34" s="32"/>
      <c r="L34" s="22"/>
      <c r="M34" s="22"/>
      <c r="N34" s="162"/>
      <c r="O34" s="494"/>
      <c r="P34" s="494"/>
      <c r="Q34" s="494"/>
      <c r="R34" s="33"/>
      <c r="S34" s="32"/>
      <c r="T34" s="22"/>
      <c r="U34" s="22"/>
      <c r="V34" s="22"/>
      <c r="W34" s="162"/>
      <c r="X34" s="494"/>
      <c r="Y34" s="494"/>
      <c r="Z34" s="494"/>
      <c r="AA34" s="32"/>
      <c r="AB34" s="22"/>
      <c r="AC34" s="22"/>
      <c r="AD34" s="162"/>
      <c r="AE34" s="494"/>
      <c r="AF34" s="494"/>
      <c r="AG34" s="494"/>
      <c r="AH34" s="33"/>
      <c r="AI34" s="32"/>
      <c r="AJ34" s="22"/>
      <c r="AK34" s="22"/>
      <c r="AL34" s="22"/>
      <c r="AM34" s="162"/>
      <c r="AN34" s="494"/>
      <c r="AO34" s="494"/>
      <c r="AP34" s="494"/>
      <c r="AQ34" s="22"/>
      <c r="AR34" s="22"/>
      <c r="AS34" s="22"/>
      <c r="AT34" s="22"/>
      <c r="AU34" s="22"/>
      <c r="AV34" s="22"/>
      <c r="AW34" s="496"/>
      <c r="AX34" s="33"/>
      <c r="AY34" s="65">
        <f t="shared" si="18"/>
        <v>15</v>
      </c>
      <c r="BD34" s="440">
        <f t="shared" si="19"/>
        <v>13</v>
      </c>
      <c r="BE34" s="263"/>
      <c r="BF34" s="339"/>
      <c r="BG34" s="239"/>
      <c r="BH34" s="239"/>
      <c r="BI34" s="239"/>
      <c r="BJ34" s="353"/>
      <c r="BK34" s="353"/>
      <c r="BL34" s="353"/>
      <c r="BM34" s="277"/>
      <c r="BN34" s="6"/>
      <c r="BO34" s="239"/>
      <c r="BP34" s="239">
        <v>5</v>
      </c>
      <c r="BQ34" s="239"/>
      <c r="BR34" s="239"/>
      <c r="BS34" s="339"/>
      <c r="BT34" s="264"/>
      <c r="BU34" s="34"/>
      <c r="BV34" s="440">
        <f t="shared" si="20"/>
        <v>13</v>
      </c>
      <c r="BW34" s="263"/>
      <c r="BX34" s="239"/>
      <c r="BY34" s="239"/>
      <c r="BZ34" s="239"/>
      <c r="CA34" s="239"/>
      <c r="CB34" s="353"/>
      <c r="CC34" s="353"/>
      <c r="CD34" s="353"/>
      <c r="CE34" s="277"/>
      <c r="CF34" s="6"/>
      <c r="CG34" s="353"/>
      <c r="CH34" s="353">
        <v>5</v>
      </c>
      <c r="CI34" s="353"/>
      <c r="CJ34" s="239"/>
      <c r="CK34" s="239"/>
      <c r="CL34" s="264"/>
      <c r="CM34" s="34"/>
      <c r="CN34" s="440">
        <f t="shared" si="21"/>
        <v>13</v>
      </c>
      <c r="CO34" s="263"/>
      <c r="CP34" s="239"/>
      <c r="CQ34" s="239"/>
      <c r="CR34" s="239"/>
      <c r="CS34" s="239"/>
      <c r="CT34" s="239"/>
      <c r="CU34" s="239"/>
      <c r="CV34" s="239"/>
      <c r="CW34" s="263"/>
      <c r="CX34" s="17"/>
      <c r="CY34" s="239"/>
      <c r="CZ34" s="239"/>
      <c r="DA34" s="239"/>
      <c r="DB34" s="239"/>
      <c r="DC34" s="239"/>
      <c r="DD34" s="264"/>
      <c r="DF34" s="65">
        <f t="shared" si="22"/>
        <v>13</v>
      </c>
      <c r="DG34" s="263"/>
      <c r="DH34" s="239"/>
      <c r="DI34" s="239"/>
      <c r="DJ34" s="239"/>
      <c r="DK34" s="285"/>
      <c r="DL34" s="239"/>
      <c r="DM34" s="239"/>
      <c r="DN34" s="239"/>
      <c r="DO34" s="263"/>
      <c r="DP34" s="239"/>
      <c r="DQ34" s="239"/>
      <c r="DR34" s="285"/>
      <c r="DS34" s="239"/>
      <c r="DT34" s="239"/>
      <c r="DU34" s="239"/>
      <c r="DV34" s="264"/>
      <c r="DW34" s="34"/>
    </row>
    <row r="35" spans="2:127" x14ac:dyDescent="0.25">
      <c r="B35" s="65">
        <v>0</v>
      </c>
      <c r="C35" s="263"/>
      <c r="D35" s="339"/>
      <c r="E35" s="239"/>
      <c r="F35" s="239"/>
      <c r="G35" s="239"/>
      <c r="H35" s="239"/>
      <c r="I35" s="239"/>
      <c r="J35" s="239"/>
      <c r="K35" s="68"/>
      <c r="L35" s="495"/>
      <c r="M35" s="495"/>
      <c r="N35" s="283"/>
      <c r="O35" s="261"/>
      <c r="P35" s="261"/>
      <c r="Q35" s="261"/>
      <c r="R35" s="262"/>
      <c r="S35" s="260"/>
      <c r="T35" s="68"/>
      <c r="U35" s="495"/>
      <c r="V35" s="495"/>
      <c r="W35" s="283"/>
      <c r="X35" s="261"/>
      <c r="Y35" s="261"/>
      <c r="Z35" s="262"/>
      <c r="AA35" s="68"/>
      <c r="AB35" s="495"/>
      <c r="AC35" s="495"/>
      <c r="AD35" s="283"/>
      <c r="AE35" s="261"/>
      <c r="AF35" s="261"/>
      <c r="AG35" s="261"/>
      <c r="AH35" s="262"/>
      <c r="AI35" s="260"/>
      <c r="AJ35" s="68"/>
      <c r="AK35" s="495"/>
      <c r="AL35" s="495"/>
      <c r="AM35" s="283"/>
      <c r="AN35" s="261"/>
      <c r="AO35" s="261"/>
      <c r="AP35" s="262"/>
      <c r="AQ35" s="68"/>
      <c r="AR35" s="495"/>
      <c r="AS35" s="495"/>
      <c r="AT35" s="239"/>
      <c r="AU35" s="239"/>
      <c r="AV35" s="239"/>
      <c r="AW35" s="339"/>
      <c r="AX35" s="264"/>
      <c r="AY35" s="65">
        <v>0</v>
      </c>
      <c r="BD35" s="440">
        <f t="shared" si="19"/>
        <v>14</v>
      </c>
      <c r="BE35" s="16"/>
      <c r="BF35" s="340"/>
      <c r="BG35" s="339"/>
      <c r="BH35" s="339"/>
      <c r="BI35" s="339"/>
      <c r="BJ35" s="340"/>
      <c r="BK35" s="340"/>
      <c r="BL35" s="340"/>
      <c r="BM35" s="521"/>
      <c r="BN35" s="345"/>
      <c r="BO35" s="345"/>
      <c r="BP35" s="339"/>
      <c r="BQ35" s="339"/>
      <c r="BR35" s="339"/>
      <c r="BS35" s="340"/>
      <c r="BT35" s="26"/>
      <c r="BU35" s="34"/>
      <c r="BV35" s="440">
        <f t="shared" si="20"/>
        <v>14</v>
      </c>
      <c r="BW35" s="16"/>
      <c r="BX35" s="17"/>
      <c r="BY35" s="239"/>
      <c r="BZ35" s="239"/>
      <c r="CA35" s="239"/>
      <c r="CB35" s="17"/>
      <c r="CC35" s="17"/>
      <c r="CD35" s="17"/>
      <c r="CE35" s="156"/>
      <c r="CF35" s="6"/>
      <c r="CG35" s="136"/>
      <c r="CH35" s="136"/>
      <c r="CI35" s="353"/>
      <c r="CJ35" s="239"/>
      <c r="CK35" s="17"/>
      <c r="CL35" s="26"/>
      <c r="CM35" s="34"/>
      <c r="CN35" s="440">
        <f t="shared" si="21"/>
        <v>14</v>
      </c>
      <c r="CO35" s="16"/>
      <c r="CP35" s="17"/>
      <c r="CQ35" s="239"/>
      <c r="CR35" s="239"/>
      <c r="CS35" s="239"/>
      <c r="CT35" s="17"/>
      <c r="CU35" s="17"/>
      <c r="CV35" s="17"/>
      <c r="CW35" s="16"/>
      <c r="CX35" s="17"/>
      <c r="CY35" s="17"/>
      <c r="CZ35" s="239"/>
      <c r="DA35" s="239"/>
      <c r="DB35" s="239"/>
      <c r="DC35" s="17"/>
      <c r="DD35" s="26"/>
      <c r="DF35" s="65">
        <f t="shared" si="22"/>
        <v>14</v>
      </c>
      <c r="DG35" s="16"/>
      <c r="DH35" s="17"/>
      <c r="DI35" s="239"/>
      <c r="DJ35" s="239"/>
      <c r="DK35" s="285"/>
      <c r="DL35" s="17"/>
      <c r="DM35" s="17"/>
      <c r="DN35" s="17"/>
      <c r="DO35" s="16"/>
      <c r="DP35" s="17"/>
      <c r="DQ35" s="17"/>
      <c r="DR35" s="285"/>
      <c r="DS35" s="239"/>
      <c r="DT35" s="239"/>
      <c r="DU35" s="17"/>
      <c r="DV35" s="26"/>
      <c r="DW35" s="34"/>
    </row>
    <row r="36" spans="2:127" x14ac:dyDescent="0.25">
      <c r="B36" s="65">
        <f>B35+1</f>
        <v>1</v>
      </c>
      <c r="C36" s="263"/>
      <c r="D36" s="339"/>
      <c r="E36" s="239"/>
      <c r="F36" s="239"/>
      <c r="G36" s="239"/>
      <c r="H36" s="239"/>
      <c r="I36" s="239"/>
      <c r="J36" s="239"/>
      <c r="K36" s="353"/>
      <c r="L36" s="353">
        <v>2</v>
      </c>
      <c r="M36" s="353"/>
      <c r="N36" s="285"/>
      <c r="O36" s="239"/>
      <c r="P36" s="72"/>
      <c r="Q36" s="353"/>
      <c r="R36" s="411"/>
      <c r="S36" s="263"/>
      <c r="T36" s="353"/>
      <c r="U36" s="353">
        <v>1</v>
      </c>
      <c r="V36" s="353"/>
      <c r="W36" s="285"/>
      <c r="X36" s="239"/>
      <c r="Y36" s="239"/>
      <c r="Z36" s="264"/>
      <c r="AA36" s="353"/>
      <c r="AB36" s="353">
        <v>2</v>
      </c>
      <c r="AC36" s="353"/>
      <c r="AD36" s="285"/>
      <c r="AE36" s="239"/>
      <c r="AF36" s="72"/>
      <c r="AG36" s="353"/>
      <c r="AH36" s="411"/>
      <c r="AI36" s="263"/>
      <c r="AJ36" s="353"/>
      <c r="AK36" s="353">
        <v>1</v>
      </c>
      <c r="AL36" s="353"/>
      <c r="AM36" s="285"/>
      <c r="AN36" s="239"/>
      <c r="AO36" s="239"/>
      <c r="AP36" s="264"/>
      <c r="AQ36" s="353"/>
      <c r="AR36" s="353">
        <v>2</v>
      </c>
      <c r="AS36" s="353"/>
      <c r="AT36" s="239"/>
      <c r="AU36" s="239"/>
      <c r="AV36" s="239"/>
      <c r="AW36" s="339"/>
      <c r="AX36" s="264"/>
      <c r="AY36" s="65">
        <f>AY35+1</f>
        <v>1</v>
      </c>
      <c r="BD36" s="440">
        <f t="shared" si="19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40">
        <f t="shared" si="20"/>
        <v>15</v>
      </c>
      <c r="BW36" s="32"/>
      <c r="BX36" s="22"/>
      <c r="BY36" s="22"/>
      <c r="BZ36" s="22"/>
      <c r="CA36" s="22"/>
      <c r="CB36" s="22"/>
      <c r="CC36" s="22"/>
      <c r="CD36" s="22"/>
      <c r="CE36" s="272"/>
      <c r="CF36" s="21"/>
      <c r="CG36" s="213"/>
      <c r="CH36" s="162"/>
      <c r="CI36" s="162"/>
      <c r="CJ36" s="22"/>
      <c r="CK36" s="22"/>
      <c r="CL36" s="33"/>
      <c r="CM36" s="34"/>
      <c r="CN36" s="440">
        <f t="shared" si="21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22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 x14ac:dyDescent="0.25">
      <c r="B37" s="65">
        <f t="shared" ref="B37:B50" si="23">B36+1</f>
        <v>2</v>
      </c>
      <c r="C37" s="263"/>
      <c r="D37" s="339"/>
      <c r="E37" s="239"/>
      <c r="F37" s="239"/>
      <c r="G37" s="239"/>
      <c r="H37" s="239"/>
      <c r="I37" s="239"/>
      <c r="J37" s="239"/>
      <c r="K37" s="353"/>
      <c r="L37" s="353"/>
      <c r="M37" s="353"/>
      <c r="N37" s="290"/>
      <c r="O37" s="239"/>
      <c r="P37" s="353"/>
      <c r="Q37" s="353">
        <v>3</v>
      </c>
      <c r="R37" s="411"/>
      <c r="S37" s="263"/>
      <c r="T37" s="353"/>
      <c r="U37" s="353"/>
      <c r="V37" s="353"/>
      <c r="W37" s="290"/>
      <c r="X37" s="239"/>
      <c r="Y37" s="239"/>
      <c r="Z37" s="264"/>
      <c r="AA37" s="353"/>
      <c r="AB37" s="353"/>
      <c r="AC37" s="353"/>
      <c r="AD37" s="290"/>
      <c r="AE37" s="239"/>
      <c r="AF37" s="353"/>
      <c r="AG37" s="353">
        <v>3</v>
      </c>
      <c r="AH37" s="411"/>
      <c r="AI37" s="263"/>
      <c r="AJ37" s="353"/>
      <c r="AK37" s="353"/>
      <c r="AL37" s="353"/>
      <c r="AM37" s="290"/>
      <c r="AN37" s="239"/>
      <c r="AO37" s="239"/>
      <c r="AP37" s="264"/>
      <c r="AQ37" s="353"/>
      <c r="AR37" s="353"/>
      <c r="AS37" s="353"/>
      <c r="AT37" s="239"/>
      <c r="AU37" s="239"/>
      <c r="AV37" s="239"/>
      <c r="AW37" s="339"/>
      <c r="AX37" s="264"/>
      <c r="AY37" s="65">
        <f t="shared" ref="AY37:AY50" si="24">AY36+1</f>
        <v>2</v>
      </c>
    </row>
    <row r="38" spans="2:127" x14ac:dyDescent="0.25">
      <c r="B38" s="65">
        <f t="shared" si="23"/>
        <v>3</v>
      </c>
      <c r="C38" s="263"/>
      <c r="D38" s="339"/>
      <c r="E38" s="239"/>
      <c r="F38" s="239"/>
      <c r="G38" s="239"/>
      <c r="H38" s="239"/>
      <c r="I38" s="239"/>
      <c r="J38" s="239"/>
      <c r="K38" s="239"/>
      <c r="L38" s="239"/>
      <c r="M38" s="239"/>
      <c r="N38" s="269"/>
      <c r="O38" s="239"/>
      <c r="P38" s="353"/>
      <c r="Q38" s="353"/>
      <c r="R38" s="411"/>
      <c r="S38" s="263"/>
      <c r="T38" s="239"/>
      <c r="U38" s="239"/>
      <c r="V38" s="239"/>
      <c r="W38" s="269"/>
      <c r="X38" s="239"/>
      <c r="Y38" s="239"/>
      <c r="Z38" s="264"/>
      <c r="AA38" s="239"/>
      <c r="AB38" s="239"/>
      <c r="AC38" s="239"/>
      <c r="AD38" s="269"/>
      <c r="AE38" s="239"/>
      <c r="AF38" s="353"/>
      <c r="AG38" s="353"/>
      <c r="AH38" s="411"/>
      <c r="AI38" s="263"/>
      <c r="AJ38" s="239"/>
      <c r="AK38" s="239"/>
      <c r="AL38" s="239"/>
      <c r="AM38" s="269"/>
      <c r="AN38" s="239"/>
      <c r="AO38" s="239"/>
      <c r="AP38" s="264"/>
      <c r="AQ38" s="239"/>
      <c r="AR38" s="239"/>
      <c r="AS38" s="239"/>
      <c r="AT38" s="239"/>
      <c r="AU38" s="239"/>
      <c r="AV38" s="239"/>
      <c r="AW38" s="339"/>
      <c r="AX38" s="264"/>
      <c r="AY38" s="65">
        <f t="shared" si="24"/>
        <v>3</v>
      </c>
      <c r="BD38" s="237"/>
      <c r="BE38" s="65">
        <v>0</v>
      </c>
      <c r="BF38" s="65">
        <f t="shared" ref="BF38:BT38" si="25">BE38+1</f>
        <v>1</v>
      </c>
      <c r="BG38" s="65">
        <f t="shared" si="25"/>
        <v>2</v>
      </c>
      <c r="BH38" s="65">
        <f t="shared" si="25"/>
        <v>3</v>
      </c>
      <c r="BI38" s="65">
        <f t="shared" si="25"/>
        <v>4</v>
      </c>
      <c r="BJ38" s="65">
        <f t="shared" si="25"/>
        <v>5</v>
      </c>
      <c r="BK38" s="65">
        <f t="shared" si="25"/>
        <v>6</v>
      </c>
      <c r="BL38" s="65">
        <f t="shared" si="25"/>
        <v>7</v>
      </c>
      <c r="BM38" s="65">
        <f t="shared" si="25"/>
        <v>8</v>
      </c>
      <c r="BN38" s="65">
        <f t="shared" si="25"/>
        <v>9</v>
      </c>
      <c r="BO38" s="65">
        <f t="shared" si="25"/>
        <v>10</v>
      </c>
      <c r="BP38" s="65">
        <f t="shared" si="25"/>
        <v>11</v>
      </c>
      <c r="BQ38" s="65">
        <f t="shared" si="25"/>
        <v>12</v>
      </c>
      <c r="BR38" s="65">
        <f t="shared" si="25"/>
        <v>13</v>
      </c>
      <c r="BS38" s="65">
        <f t="shared" si="25"/>
        <v>14</v>
      </c>
      <c r="BT38" s="65">
        <f t="shared" si="25"/>
        <v>15</v>
      </c>
      <c r="BV38" s="237"/>
      <c r="BW38" s="65">
        <v>0</v>
      </c>
      <c r="BX38" s="65">
        <f t="shared" ref="BX38" si="26">BW38+1</f>
        <v>1</v>
      </c>
      <c r="BY38" s="65">
        <f t="shared" ref="BY38" si="27">BX38+1</f>
        <v>2</v>
      </c>
      <c r="BZ38" s="65">
        <f t="shared" ref="BZ38" si="28">BY38+1</f>
        <v>3</v>
      </c>
      <c r="CA38" s="65">
        <f t="shared" ref="CA38" si="29">BZ38+1</f>
        <v>4</v>
      </c>
      <c r="CB38" s="65">
        <f t="shared" ref="CB38" si="30">CA38+1</f>
        <v>5</v>
      </c>
      <c r="CC38" s="65">
        <f t="shared" ref="CC38" si="31">CB38+1</f>
        <v>6</v>
      </c>
      <c r="CD38" s="65">
        <f t="shared" ref="CD38" si="32">CC38+1</f>
        <v>7</v>
      </c>
      <c r="CE38" s="65">
        <f t="shared" ref="CE38" si="33">CD38+1</f>
        <v>8</v>
      </c>
      <c r="CF38" s="65">
        <f t="shared" ref="CF38" si="34">CE38+1</f>
        <v>9</v>
      </c>
      <c r="CG38" s="65">
        <f t="shared" ref="CG38" si="35">CF38+1</f>
        <v>10</v>
      </c>
      <c r="CH38" s="65">
        <f t="shared" ref="CH38" si="36">CG38+1</f>
        <v>11</v>
      </c>
      <c r="CI38" s="65">
        <f t="shared" ref="CI38" si="37">CH38+1</f>
        <v>12</v>
      </c>
      <c r="CJ38" s="65">
        <f t="shared" ref="CJ38" si="38">CI38+1</f>
        <v>13</v>
      </c>
      <c r="CK38" s="65">
        <f t="shared" ref="CK38" si="39">CJ38+1</f>
        <v>14</v>
      </c>
      <c r="CL38" s="65">
        <f t="shared" ref="CL38" si="40">CK38+1</f>
        <v>15</v>
      </c>
      <c r="CN38" s="481"/>
      <c r="CO38" s="440">
        <v>0</v>
      </c>
      <c r="CP38" s="440">
        <f t="shared" ref="CP38:DD38" si="41">CO38+1</f>
        <v>1</v>
      </c>
      <c r="CQ38" s="440">
        <f t="shared" si="41"/>
        <v>2</v>
      </c>
      <c r="CR38" s="440">
        <f t="shared" si="41"/>
        <v>3</v>
      </c>
      <c r="CS38" s="440">
        <f t="shared" si="41"/>
        <v>4</v>
      </c>
      <c r="CT38" s="440">
        <f t="shared" si="41"/>
        <v>5</v>
      </c>
      <c r="CU38" s="440">
        <f t="shared" si="41"/>
        <v>6</v>
      </c>
      <c r="CV38" s="440">
        <f t="shared" si="41"/>
        <v>7</v>
      </c>
      <c r="CW38" s="440">
        <f t="shared" si="41"/>
        <v>8</v>
      </c>
      <c r="CX38" s="440">
        <f t="shared" si="41"/>
        <v>9</v>
      </c>
      <c r="CY38" s="440">
        <f t="shared" si="41"/>
        <v>10</v>
      </c>
      <c r="CZ38" s="440">
        <f t="shared" si="41"/>
        <v>11</v>
      </c>
      <c r="DA38" s="440">
        <f t="shared" si="41"/>
        <v>12</v>
      </c>
      <c r="DB38" s="440">
        <f t="shared" si="41"/>
        <v>13</v>
      </c>
      <c r="DC38" s="440">
        <f t="shared" si="41"/>
        <v>14</v>
      </c>
      <c r="DD38" s="440">
        <f t="shared" si="41"/>
        <v>15</v>
      </c>
    </row>
    <row r="39" spans="2:127" x14ac:dyDescent="0.25">
      <c r="B39" s="65">
        <f t="shared" si="23"/>
        <v>4</v>
      </c>
      <c r="C39" s="263"/>
      <c r="D39" s="339"/>
      <c r="E39" s="285"/>
      <c r="F39" s="285"/>
      <c r="G39" s="290"/>
      <c r="H39" s="8"/>
      <c r="I39" s="214"/>
      <c r="J39" s="157"/>
      <c r="K39" s="157"/>
      <c r="L39" s="290"/>
      <c r="M39" s="8"/>
      <c r="N39" s="214"/>
      <c r="O39" s="8"/>
      <c r="P39" s="214"/>
      <c r="Q39" s="285"/>
      <c r="R39" s="282"/>
      <c r="S39" s="277"/>
      <c r="T39" s="285"/>
      <c r="U39" s="290"/>
      <c r="V39" s="269"/>
      <c r="W39" s="290"/>
      <c r="X39" s="8"/>
      <c r="Y39" s="214"/>
      <c r="Z39" s="158"/>
      <c r="AA39" s="157"/>
      <c r="AB39" s="290"/>
      <c r="AC39" s="8"/>
      <c r="AD39" s="214"/>
      <c r="AE39" s="8"/>
      <c r="AF39" s="214"/>
      <c r="AG39" s="285"/>
      <c r="AH39" s="282"/>
      <c r="AI39" s="277"/>
      <c r="AJ39" s="285"/>
      <c r="AK39" s="290"/>
      <c r="AL39" s="269"/>
      <c r="AM39" s="290"/>
      <c r="AN39" s="8"/>
      <c r="AO39" s="214"/>
      <c r="AP39" s="158"/>
      <c r="AQ39" s="157"/>
      <c r="AR39" s="290"/>
      <c r="AS39" s="8"/>
      <c r="AT39" s="214"/>
      <c r="AU39" s="157"/>
      <c r="AV39" s="157"/>
      <c r="AW39" s="339"/>
      <c r="AX39" s="264"/>
      <c r="AY39" s="65">
        <f t="shared" si="24"/>
        <v>4</v>
      </c>
      <c r="BD39" s="65">
        <v>0</v>
      </c>
      <c r="BE39" s="260"/>
      <c r="BF39" s="68"/>
      <c r="BG39" s="495"/>
      <c r="BH39" s="495"/>
      <c r="BI39" s="283"/>
      <c r="BJ39" s="68"/>
      <c r="BK39" s="495"/>
      <c r="BL39" s="500"/>
      <c r="BM39" s="261"/>
      <c r="BN39" s="261"/>
      <c r="BO39" s="261"/>
      <c r="BP39" s="283"/>
      <c r="BQ39" s="261"/>
      <c r="BR39" s="261"/>
      <c r="BS39" s="261"/>
      <c r="BT39" s="262"/>
      <c r="BU39" s="34"/>
      <c r="BV39" s="65">
        <v>0</v>
      </c>
      <c r="BW39" s="260"/>
      <c r="BX39" s="68"/>
      <c r="BY39" s="495"/>
      <c r="BZ39" s="495"/>
      <c r="CA39" s="283"/>
      <c r="CB39" s="261"/>
      <c r="CC39" s="261"/>
      <c r="CD39" s="262"/>
      <c r="CE39" s="68"/>
      <c r="CF39" s="495"/>
      <c r="CG39" s="495"/>
      <c r="CH39" s="283"/>
      <c r="CI39" s="261"/>
      <c r="CJ39" s="261"/>
      <c r="CK39" s="261"/>
      <c r="CL39" s="262"/>
      <c r="CM39" s="34"/>
      <c r="CN39" s="440">
        <v>0</v>
      </c>
      <c r="CO39" s="260"/>
      <c r="CP39" s="261"/>
      <c r="CQ39" s="261"/>
      <c r="CR39" s="261"/>
      <c r="CS39" s="261"/>
      <c r="CT39" s="261"/>
      <c r="CU39" s="261"/>
      <c r="CV39" s="262"/>
      <c r="CW39" s="261"/>
      <c r="CX39" s="261"/>
      <c r="CY39" s="261"/>
      <c r="CZ39" s="261"/>
      <c r="DA39" s="261"/>
      <c r="DB39" s="261"/>
      <c r="DC39" s="261"/>
      <c r="DD39" s="262"/>
    </row>
    <row r="40" spans="2:127" x14ac:dyDescent="0.25">
      <c r="B40" s="65">
        <f t="shared" si="23"/>
        <v>5</v>
      </c>
      <c r="C40" s="263"/>
      <c r="D40" s="339"/>
      <c r="E40" s="239"/>
      <c r="F40" s="239"/>
      <c r="G40" s="239"/>
      <c r="H40" s="17"/>
      <c r="I40" s="17"/>
      <c r="J40" s="239"/>
      <c r="K40" s="17"/>
      <c r="L40" s="17"/>
      <c r="M40" s="17"/>
      <c r="N40" s="269"/>
      <c r="O40" s="239"/>
      <c r="P40" s="239"/>
      <c r="Q40" s="239"/>
      <c r="R40" s="264"/>
      <c r="S40" s="74"/>
      <c r="T40" s="353"/>
      <c r="U40" s="353"/>
      <c r="V40" s="239"/>
      <c r="W40" s="269"/>
      <c r="X40" s="17"/>
      <c r="Y40" s="17"/>
      <c r="Z40" s="264"/>
      <c r="AA40" s="17"/>
      <c r="AB40" s="17"/>
      <c r="AC40" s="17"/>
      <c r="AD40" s="269"/>
      <c r="AE40" s="239"/>
      <c r="AF40" s="239"/>
      <c r="AG40" s="239"/>
      <c r="AH40" s="264"/>
      <c r="AI40" s="74"/>
      <c r="AJ40" s="353"/>
      <c r="AK40" s="353"/>
      <c r="AL40" s="239"/>
      <c r="AM40" s="269"/>
      <c r="AN40" s="17"/>
      <c r="AO40" s="17"/>
      <c r="AP40" s="264"/>
      <c r="AQ40" s="17"/>
      <c r="AR40" s="17"/>
      <c r="AS40" s="17"/>
      <c r="AT40" s="239"/>
      <c r="AU40" s="239"/>
      <c r="AV40" s="239"/>
      <c r="AW40" s="339"/>
      <c r="AX40" s="264"/>
      <c r="AY40" s="65">
        <f t="shared" si="24"/>
        <v>5</v>
      </c>
      <c r="BD40" s="65">
        <f>BD39+1</f>
        <v>1</v>
      </c>
      <c r="BE40" s="263"/>
      <c r="BF40" s="353"/>
      <c r="BG40" s="353">
        <v>1</v>
      </c>
      <c r="BH40" s="353"/>
      <c r="BI40" s="285"/>
      <c r="BJ40" s="353"/>
      <c r="BK40" s="353">
        <v>2</v>
      </c>
      <c r="BL40" s="411"/>
      <c r="BM40" s="239"/>
      <c r="BN40" s="239"/>
      <c r="BO40" s="239"/>
      <c r="BP40" s="285"/>
      <c r="BQ40" s="239"/>
      <c r="BR40" s="72"/>
      <c r="BS40" s="353"/>
      <c r="BT40" s="411"/>
      <c r="BU40" s="34"/>
      <c r="BV40" s="65">
        <f>BV39+1</f>
        <v>1</v>
      </c>
      <c r="BW40" s="263"/>
      <c r="BX40" s="353"/>
      <c r="BY40" s="353">
        <v>1</v>
      </c>
      <c r="BZ40" s="353"/>
      <c r="CA40" s="285"/>
      <c r="CB40" s="239"/>
      <c r="CC40" s="239"/>
      <c r="CD40" s="264"/>
      <c r="CE40" s="353"/>
      <c r="CF40" s="353">
        <v>2</v>
      </c>
      <c r="CG40" s="353"/>
      <c r="CH40" s="285"/>
      <c r="CI40" s="239"/>
      <c r="CJ40" s="72"/>
      <c r="CK40" s="353"/>
      <c r="CL40" s="411"/>
      <c r="CM40" s="34"/>
      <c r="CN40" s="440">
        <f>CN39+1</f>
        <v>1</v>
      </c>
      <c r="CO40" s="263"/>
      <c r="CP40" s="239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</row>
    <row r="41" spans="2:127" x14ac:dyDescent="0.25">
      <c r="B41" s="65">
        <f t="shared" si="23"/>
        <v>6</v>
      </c>
      <c r="C41" s="263"/>
      <c r="D41" s="339"/>
      <c r="E41" s="239"/>
      <c r="F41" s="239"/>
      <c r="G41" s="239"/>
      <c r="H41" s="17"/>
      <c r="I41" s="17"/>
      <c r="J41" s="17"/>
      <c r="K41" s="17"/>
      <c r="L41" s="17"/>
      <c r="M41" s="17"/>
      <c r="N41" s="290"/>
      <c r="O41" s="239"/>
      <c r="P41" s="239"/>
      <c r="Q41" s="239"/>
      <c r="R41" s="264"/>
      <c r="S41" s="412"/>
      <c r="T41" s="353">
        <v>8</v>
      </c>
      <c r="U41" s="353"/>
      <c r="V41" s="239"/>
      <c r="W41" s="290"/>
      <c r="X41" s="17"/>
      <c r="Y41" s="17"/>
      <c r="Z41" s="26"/>
      <c r="AA41" s="17"/>
      <c r="AB41" s="17"/>
      <c r="AC41" s="17"/>
      <c r="AD41" s="290"/>
      <c r="AE41" s="239"/>
      <c r="AF41" s="239"/>
      <c r="AG41" s="239"/>
      <c r="AH41" s="264"/>
      <c r="AI41" s="412"/>
      <c r="AJ41" s="353">
        <v>8</v>
      </c>
      <c r="AK41" s="353"/>
      <c r="AL41" s="239"/>
      <c r="AM41" s="290"/>
      <c r="AN41" s="17"/>
      <c r="AO41" s="17"/>
      <c r="AP41" s="26"/>
      <c r="AQ41" s="17"/>
      <c r="AR41" s="17"/>
      <c r="AS41" s="17"/>
      <c r="AT41" s="239"/>
      <c r="AU41" s="239"/>
      <c r="AV41" s="239"/>
      <c r="AW41" s="339"/>
      <c r="AX41" s="264"/>
      <c r="AY41" s="65">
        <f t="shared" si="24"/>
        <v>6</v>
      </c>
      <c r="BD41" s="65">
        <f t="shared" ref="BD41:BD54" si="42">BD40+1</f>
        <v>2</v>
      </c>
      <c r="BE41" s="263"/>
      <c r="BF41" s="353"/>
      <c r="BG41" s="353"/>
      <c r="BH41" s="353"/>
      <c r="BI41" s="290"/>
      <c r="BJ41" s="353"/>
      <c r="BK41" s="353"/>
      <c r="BL41" s="411"/>
      <c r="BM41" s="239"/>
      <c r="BN41" s="239"/>
      <c r="BO41" s="239"/>
      <c r="BP41" s="290"/>
      <c r="BQ41" s="239"/>
      <c r="BR41" s="353"/>
      <c r="BS41" s="353">
        <v>3</v>
      </c>
      <c r="BT41" s="411"/>
      <c r="BU41" s="34"/>
      <c r="BV41" s="65">
        <f t="shared" ref="BV41:BV54" si="43">BV40+1</f>
        <v>2</v>
      </c>
      <c r="BW41" s="263"/>
      <c r="BX41" s="353"/>
      <c r="BY41" s="353"/>
      <c r="BZ41" s="353"/>
      <c r="CA41" s="290"/>
      <c r="CB41" s="239"/>
      <c r="CC41" s="239"/>
      <c r="CD41" s="264"/>
      <c r="CE41" s="353"/>
      <c r="CF41" s="353"/>
      <c r="CG41" s="353"/>
      <c r="CH41" s="290"/>
      <c r="CI41" s="239"/>
      <c r="CJ41" s="353"/>
      <c r="CK41" s="353">
        <v>3</v>
      </c>
      <c r="CL41" s="411"/>
      <c r="CM41" s="34"/>
      <c r="CN41" s="440">
        <f t="shared" ref="CN41:CN54" si="44">CN40+1</f>
        <v>2</v>
      </c>
      <c r="CO41" s="263"/>
      <c r="CP41" s="239"/>
      <c r="CQ41" s="23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</row>
    <row r="42" spans="2:127" x14ac:dyDescent="0.25">
      <c r="B42" s="65">
        <f t="shared" si="23"/>
        <v>7</v>
      </c>
      <c r="C42" s="16"/>
      <c r="D42" s="340"/>
      <c r="E42" s="17"/>
      <c r="F42" s="17"/>
      <c r="G42" s="17"/>
      <c r="H42" s="17"/>
      <c r="I42" s="17"/>
      <c r="J42" s="17"/>
      <c r="K42" s="17"/>
      <c r="L42" s="17"/>
      <c r="M42" s="17"/>
      <c r="N42" s="157"/>
      <c r="O42" s="17"/>
      <c r="P42" s="17"/>
      <c r="Q42" s="17"/>
      <c r="R42" s="26"/>
      <c r="S42" s="501"/>
      <c r="T42" s="494"/>
      <c r="U42" s="494"/>
      <c r="V42" s="22"/>
      <c r="W42" s="162"/>
      <c r="X42" s="22"/>
      <c r="Y42" s="22"/>
      <c r="Z42" s="33"/>
      <c r="AA42" s="17"/>
      <c r="AB42" s="17"/>
      <c r="AC42" s="17"/>
      <c r="AD42" s="157"/>
      <c r="AE42" s="17"/>
      <c r="AF42" s="17"/>
      <c r="AG42" s="17"/>
      <c r="AH42" s="26"/>
      <c r="AI42" s="501"/>
      <c r="AJ42" s="494"/>
      <c r="AK42" s="494"/>
      <c r="AL42" s="22"/>
      <c r="AM42" s="162"/>
      <c r="AN42" s="22"/>
      <c r="AO42" s="22"/>
      <c r="AP42" s="33"/>
      <c r="AQ42" s="17"/>
      <c r="AR42" s="17"/>
      <c r="AS42" s="17"/>
      <c r="AT42" s="17"/>
      <c r="AU42" s="17"/>
      <c r="AV42" s="17"/>
      <c r="AW42" s="340"/>
      <c r="AX42" s="26"/>
      <c r="AY42" s="65">
        <f t="shared" si="24"/>
        <v>7</v>
      </c>
      <c r="BD42" s="65">
        <f t="shared" si="42"/>
        <v>3</v>
      </c>
      <c r="BE42" s="263"/>
      <c r="BF42" s="239"/>
      <c r="BG42" s="239"/>
      <c r="BH42" s="239"/>
      <c r="BI42" s="269"/>
      <c r="BJ42" s="239"/>
      <c r="BK42" s="239"/>
      <c r="BL42" s="264"/>
      <c r="BM42" s="239"/>
      <c r="BN42" s="239"/>
      <c r="BO42" s="239"/>
      <c r="BP42" s="269"/>
      <c r="BQ42" s="239"/>
      <c r="BR42" s="353"/>
      <c r="BS42" s="353"/>
      <c r="BT42" s="411"/>
      <c r="BU42" s="34"/>
      <c r="BV42" s="65">
        <f t="shared" si="43"/>
        <v>3</v>
      </c>
      <c r="BW42" s="263"/>
      <c r="BX42" s="239"/>
      <c r="BY42" s="239"/>
      <c r="BZ42" s="239"/>
      <c r="CA42" s="269"/>
      <c r="CB42" s="239"/>
      <c r="CC42" s="239"/>
      <c r="CD42" s="264"/>
      <c r="CE42" s="239"/>
      <c r="CF42" s="239"/>
      <c r="CG42" s="239"/>
      <c r="CH42" s="269"/>
      <c r="CI42" s="239"/>
      <c r="CJ42" s="353"/>
      <c r="CK42" s="353"/>
      <c r="CL42" s="411"/>
      <c r="CM42" s="34"/>
      <c r="CN42" s="440">
        <f t="shared" si="44"/>
        <v>3</v>
      </c>
      <c r="CO42" s="263"/>
      <c r="CP42" s="239"/>
      <c r="CQ42" s="239"/>
      <c r="CR42" s="239"/>
      <c r="CS42" s="239"/>
      <c r="CT42" s="239"/>
      <c r="CU42" s="239"/>
      <c r="CV42" s="264"/>
      <c r="CW42" s="239"/>
      <c r="CX42" s="239"/>
      <c r="CY42" s="239"/>
      <c r="CZ42" s="239"/>
      <c r="DA42" s="239"/>
      <c r="DB42" s="239"/>
      <c r="DC42" s="239"/>
      <c r="DD42" s="264"/>
    </row>
    <row r="43" spans="2:127" x14ac:dyDescent="0.25">
      <c r="B43" s="65">
        <f t="shared" si="23"/>
        <v>8</v>
      </c>
      <c r="C43" s="263"/>
      <c r="D43" s="339"/>
      <c r="E43" s="239"/>
      <c r="F43" s="239"/>
      <c r="G43" s="239"/>
      <c r="H43" s="17"/>
      <c r="I43" s="17"/>
      <c r="J43" s="17"/>
      <c r="K43" s="17"/>
      <c r="L43" s="17"/>
      <c r="M43" s="17"/>
      <c r="N43" s="285"/>
      <c r="O43" s="261"/>
      <c r="P43" s="68"/>
      <c r="Q43" s="495"/>
      <c r="R43" s="500"/>
      <c r="S43" s="263"/>
      <c r="T43" s="239"/>
      <c r="U43" s="239"/>
      <c r="V43" s="239"/>
      <c r="W43" s="285"/>
      <c r="X43" s="17"/>
      <c r="Y43" s="17"/>
      <c r="Z43" s="17"/>
      <c r="AA43" s="17"/>
      <c r="AB43" s="17"/>
      <c r="AC43" s="17"/>
      <c r="AD43" s="285"/>
      <c r="AE43" s="261"/>
      <c r="AF43" s="68"/>
      <c r="AG43" s="495"/>
      <c r="AH43" s="500"/>
      <c r="AI43" s="239"/>
      <c r="AJ43" s="239"/>
      <c r="AK43" s="239"/>
      <c r="AL43" s="239"/>
      <c r="AM43" s="285"/>
      <c r="AN43" s="17"/>
      <c r="AO43" s="17"/>
      <c r="AP43" s="17"/>
      <c r="AQ43" s="17"/>
      <c r="AR43" s="17"/>
      <c r="AS43" s="17"/>
      <c r="AT43" s="239"/>
      <c r="AU43" s="239"/>
      <c r="AV43" s="239"/>
      <c r="AW43" s="339"/>
      <c r="AX43" s="264"/>
      <c r="AY43" s="65">
        <f t="shared" si="24"/>
        <v>8</v>
      </c>
      <c r="BD43" s="65">
        <f t="shared" si="42"/>
        <v>4</v>
      </c>
      <c r="BE43" s="277"/>
      <c r="BF43" s="285"/>
      <c r="BG43" s="290"/>
      <c r="BH43" s="269"/>
      <c r="BI43" s="290"/>
      <c r="BJ43" s="8"/>
      <c r="BK43" s="214"/>
      <c r="BL43" s="158"/>
      <c r="BM43" s="157"/>
      <c r="BN43" s="290"/>
      <c r="BO43" s="8"/>
      <c r="BP43" s="214"/>
      <c r="BQ43" s="8"/>
      <c r="BR43" s="214"/>
      <c r="BS43" s="285"/>
      <c r="BT43" s="282"/>
      <c r="BU43" s="34"/>
      <c r="BV43" s="65">
        <f t="shared" si="43"/>
        <v>4</v>
      </c>
      <c r="BW43" s="277"/>
      <c r="BX43" s="285"/>
      <c r="BY43" s="290"/>
      <c r="BZ43" s="269"/>
      <c r="CA43" s="290"/>
      <c r="CB43" s="8"/>
      <c r="CC43" s="214"/>
      <c r="CD43" s="158"/>
      <c r="CE43" s="157"/>
      <c r="CF43" s="290"/>
      <c r="CG43" s="8"/>
      <c r="CH43" s="214"/>
      <c r="CI43" s="8"/>
      <c r="CJ43" s="214"/>
      <c r="CK43" s="285"/>
      <c r="CL43" s="282"/>
      <c r="CM43" s="34"/>
      <c r="CN43" s="440">
        <f t="shared" si="44"/>
        <v>4</v>
      </c>
      <c r="CO43" s="263"/>
      <c r="CP43" s="239"/>
      <c r="CQ43" s="23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</row>
    <row r="44" spans="2:127" x14ac:dyDescent="0.25">
      <c r="B44" s="65">
        <f t="shared" si="23"/>
        <v>9</v>
      </c>
      <c r="C44" s="263"/>
      <c r="D44" s="339"/>
      <c r="E44" s="17"/>
      <c r="F44" s="17"/>
      <c r="G44" s="17"/>
      <c r="H44" s="17"/>
      <c r="I44" s="17"/>
      <c r="J44" s="17"/>
      <c r="K44" s="17"/>
      <c r="L44" s="17"/>
      <c r="M44" s="17"/>
      <c r="N44" s="290"/>
      <c r="O44" s="17"/>
      <c r="P44" s="136"/>
      <c r="Q44" s="353">
        <v>4</v>
      </c>
      <c r="R44" s="411"/>
      <c r="S44" s="263"/>
      <c r="T44" s="239"/>
      <c r="U44" s="17"/>
      <c r="V44" s="17"/>
      <c r="W44" s="214"/>
      <c r="X44" s="17"/>
      <c r="Y44" s="17"/>
      <c r="Z44" s="17"/>
      <c r="AA44" s="17"/>
      <c r="AB44" s="17"/>
      <c r="AC44" s="17"/>
      <c r="AD44" s="290"/>
      <c r="AE44" s="17"/>
      <c r="AF44" s="136"/>
      <c r="AG44" s="353">
        <v>4</v>
      </c>
      <c r="AH44" s="411"/>
      <c r="AI44" s="239"/>
      <c r="AJ44" s="239"/>
      <c r="AK44" s="17"/>
      <c r="AL44" s="17"/>
      <c r="AM44" s="214"/>
      <c r="AN44" s="17"/>
      <c r="AO44" s="17"/>
      <c r="AP44" s="17"/>
      <c r="AQ44" s="17"/>
      <c r="AR44" s="17"/>
      <c r="AS44" s="17"/>
      <c r="AT44" s="239"/>
      <c r="AU44" s="17"/>
      <c r="AV44" s="17"/>
      <c r="AW44" s="339"/>
      <c r="AX44" s="264"/>
      <c r="AY44" s="65">
        <f t="shared" si="24"/>
        <v>9</v>
      </c>
      <c r="BD44" s="65">
        <f t="shared" si="42"/>
        <v>5</v>
      </c>
      <c r="BE44" s="263"/>
      <c r="BF44" s="239"/>
      <c r="BG44" s="239"/>
      <c r="BH44" s="239"/>
      <c r="BI44" s="269"/>
      <c r="BJ44" s="17"/>
      <c r="BK44" s="17"/>
      <c r="BL44" s="264"/>
      <c r="BM44" s="17"/>
      <c r="BN44" s="17"/>
      <c r="BO44" s="17"/>
      <c r="BP44" s="269"/>
      <c r="BQ44" s="239"/>
      <c r="BR44" s="72"/>
      <c r="BS44" s="353"/>
      <c r="BT44" s="411"/>
      <c r="BU44" s="34"/>
      <c r="BV44" s="65">
        <f t="shared" si="43"/>
        <v>5</v>
      </c>
      <c r="BW44" s="74"/>
      <c r="BX44" s="353"/>
      <c r="BY44" s="353"/>
      <c r="BZ44" s="239"/>
      <c r="CA44" s="269"/>
      <c r="CB44" s="17"/>
      <c r="CC44" s="17"/>
      <c r="CD44" s="264"/>
      <c r="CE44" s="17"/>
      <c r="CF44" s="17"/>
      <c r="CG44" s="17"/>
      <c r="CH44" s="269"/>
      <c r="CI44" s="239"/>
      <c r="CJ44" s="239"/>
      <c r="CK44" s="239"/>
      <c r="CL44" s="264"/>
      <c r="CM44" s="34"/>
      <c r="CN44" s="440">
        <f t="shared" si="44"/>
        <v>5</v>
      </c>
      <c r="CO44" s="263"/>
      <c r="CP44" s="239"/>
      <c r="CQ44" s="239"/>
      <c r="CR44" s="239"/>
      <c r="CS44" s="239"/>
      <c r="CT44" s="17"/>
      <c r="CU44" s="17"/>
      <c r="CV44" s="264"/>
      <c r="CW44" s="17"/>
      <c r="CX44" s="17"/>
      <c r="CY44" s="17"/>
      <c r="CZ44" s="239"/>
      <c r="DA44" s="239"/>
      <c r="DB44" s="239"/>
      <c r="DC44" s="239"/>
      <c r="DD44" s="264"/>
    </row>
    <row r="45" spans="2:127" x14ac:dyDescent="0.25">
      <c r="B45" s="65">
        <f t="shared" si="23"/>
        <v>10</v>
      </c>
      <c r="C45" s="263"/>
      <c r="D45" s="339"/>
      <c r="E45" s="239"/>
      <c r="F45" s="239"/>
      <c r="G45" s="239"/>
      <c r="H45" s="239"/>
      <c r="I45" s="239"/>
      <c r="J45" s="239"/>
      <c r="K45" s="239"/>
      <c r="L45" s="239"/>
      <c r="M45" s="239"/>
      <c r="N45" s="269"/>
      <c r="O45" s="239"/>
      <c r="P45" s="353"/>
      <c r="Q45" s="353"/>
      <c r="R45" s="411"/>
      <c r="S45" s="263"/>
      <c r="T45" s="239"/>
      <c r="U45" s="239"/>
      <c r="V45" s="239"/>
      <c r="W45" s="269"/>
      <c r="X45" s="239"/>
      <c r="Y45" s="239"/>
      <c r="Z45" s="239"/>
      <c r="AA45" s="239"/>
      <c r="AB45" s="239"/>
      <c r="AC45" s="239"/>
      <c r="AD45" s="269"/>
      <c r="AE45" s="239"/>
      <c r="AF45" s="353"/>
      <c r="AG45" s="353"/>
      <c r="AH45" s="411"/>
      <c r="AI45" s="239"/>
      <c r="AJ45" s="239"/>
      <c r="AK45" s="239"/>
      <c r="AL45" s="239"/>
      <c r="AM45" s="269"/>
      <c r="AN45" s="239"/>
      <c r="AO45" s="239"/>
      <c r="AP45" s="239"/>
      <c r="AQ45" s="239"/>
      <c r="AR45" s="239"/>
      <c r="AS45" s="239"/>
      <c r="AT45" s="239"/>
      <c r="AU45" s="239"/>
      <c r="AV45" s="239"/>
      <c r="AW45" s="339"/>
      <c r="AX45" s="264"/>
      <c r="AY45" s="65">
        <f t="shared" si="24"/>
        <v>10</v>
      </c>
      <c r="BD45" s="65">
        <f t="shared" si="42"/>
        <v>6</v>
      </c>
      <c r="BE45" s="263"/>
      <c r="BF45" s="239"/>
      <c r="BG45" s="239"/>
      <c r="BH45" s="239"/>
      <c r="BI45" s="290"/>
      <c r="BJ45" s="17"/>
      <c r="BK45" s="17"/>
      <c r="BL45" s="26"/>
      <c r="BM45" s="17"/>
      <c r="BN45" s="17"/>
      <c r="BO45" s="17"/>
      <c r="BP45" s="290"/>
      <c r="BQ45" s="239"/>
      <c r="BR45" s="353"/>
      <c r="BS45" s="353">
        <v>4</v>
      </c>
      <c r="BT45" s="411"/>
      <c r="BU45" s="34"/>
      <c r="BV45" s="65">
        <f t="shared" si="43"/>
        <v>6</v>
      </c>
      <c r="BW45" s="412"/>
      <c r="BX45" s="353">
        <v>8</v>
      </c>
      <c r="BY45" s="353"/>
      <c r="BZ45" s="239"/>
      <c r="CA45" s="290"/>
      <c r="CB45" s="17"/>
      <c r="CC45" s="17"/>
      <c r="CD45" s="26"/>
      <c r="CE45" s="17"/>
      <c r="CF45" s="17"/>
      <c r="CG45" s="17"/>
      <c r="CH45" s="290"/>
      <c r="CI45" s="239"/>
      <c r="CJ45" s="239"/>
      <c r="CK45" s="239"/>
      <c r="CL45" s="264"/>
      <c r="CM45" s="34"/>
      <c r="CN45" s="440">
        <f t="shared" si="44"/>
        <v>6</v>
      </c>
      <c r="CO45" s="263"/>
      <c r="CP45" s="239"/>
      <c r="CQ45" s="239"/>
      <c r="CR45" s="239"/>
      <c r="CS45" s="239"/>
      <c r="CT45" s="17"/>
      <c r="CU45" s="17"/>
      <c r="CV45" s="26"/>
      <c r="CW45" s="17"/>
      <c r="CX45" s="17"/>
      <c r="CY45" s="17"/>
      <c r="CZ45" s="239"/>
      <c r="DA45" s="239"/>
      <c r="DB45" s="239"/>
      <c r="DC45" s="239"/>
      <c r="DD45" s="264"/>
    </row>
    <row r="46" spans="2:127" x14ac:dyDescent="0.25">
      <c r="B46" s="65">
        <f t="shared" si="23"/>
        <v>11</v>
      </c>
      <c r="C46" s="263"/>
      <c r="D46" s="339"/>
      <c r="E46" s="239"/>
      <c r="F46" s="17"/>
      <c r="G46" s="17"/>
      <c r="H46" s="17"/>
      <c r="I46" s="17"/>
      <c r="J46" s="239"/>
      <c r="K46" s="239"/>
      <c r="L46" s="239"/>
      <c r="M46" s="239"/>
      <c r="N46" s="290"/>
      <c r="O46" s="239"/>
      <c r="P46" s="239"/>
      <c r="Q46" s="239"/>
      <c r="R46" s="239"/>
      <c r="S46" s="263"/>
      <c r="T46" s="239"/>
      <c r="U46" s="239"/>
      <c r="V46" s="17"/>
      <c r="W46" s="214"/>
      <c r="X46" s="17"/>
      <c r="Y46" s="17"/>
      <c r="Z46" s="239"/>
      <c r="AA46" s="239"/>
      <c r="AB46" s="239"/>
      <c r="AC46" s="239"/>
      <c r="AD46" s="290"/>
      <c r="AE46" s="239"/>
      <c r="AF46" s="239"/>
      <c r="AG46" s="239"/>
      <c r="AH46" s="264"/>
      <c r="AI46" s="239"/>
      <c r="AJ46" s="239"/>
      <c r="AK46" s="239"/>
      <c r="AL46" s="17"/>
      <c r="AM46" s="214"/>
      <c r="AN46" s="17"/>
      <c r="AO46" s="17"/>
      <c r="AP46" s="239"/>
      <c r="AQ46" s="239"/>
      <c r="AR46" s="239"/>
      <c r="AS46" s="239"/>
      <c r="AT46" s="239"/>
      <c r="AU46" s="239"/>
      <c r="AV46" s="239"/>
      <c r="AW46" s="339"/>
      <c r="AX46" s="264"/>
      <c r="AY46" s="65">
        <f t="shared" si="24"/>
        <v>11</v>
      </c>
      <c r="BD46" s="65">
        <f t="shared" si="42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5"/>
      <c r="BU46" s="34"/>
      <c r="BV46" s="65">
        <f t="shared" si="43"/>
        <v>7</v>
      </c>
      <c r="BW46" s="501"/>
      <c r="BX46" s="494"/>
      <c r="BY46" s="494"/>
      <c r="BZ46" s="22"/>
      <c r="CA46" s="162"/>
      <c r="CB46" s="22"/>
      <c r="CC46" s="22"/>
      <c r="CD46" s="33"/>
      <c r="CE46" s="17"/>
      <c r="CF46" s="17"/>
      <c r="CG46" s="17"/>
      <c r="CH46" s="157"/>
      <c r="CI46" s="17"/>
      <c r="CJ46" s="17"/>
      <c r="CK46" s="17"/>
      <c r="CL46" s="26"/>
      <c r="CM46" s="34"/>
      <c r="CN46" s="440">
        <f t="shared" si="44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 x14ac:dyDescent="0.25">
      <c r="B47" s="65">
        <f t="shared" si="23"/>
        <v>12</v>
      </c>
      <c r="C47" s="263"/>
      <c r="D47" s="339"/>
      <c r="E47" s="239"/>
      <c r="F47" s="239"/>
      <c r="G47" s="239"/>
      <c r="H47" s="239"/>
      <c r="I47" s="239"/>
      <c r="J47" s="239"/>
      <c r="K47" s="239"/>
      <c r="L47" s="239"/>
      <c r="M47" s="239"/>
      <c r="N47" s="285"/>
      <c r="O47" s="239"/>
      <c r="P47" s="239"/>
      <c r="Q47" s="239"/>
      <c r="R47" s="239"/>
      <c r="S47" s="263"/>
      <c r="T47" s="239"/>
      <c r="U47" s="239"/>
      <c r="V47" s="239"/>
      <c r="W47" s="285"/>
      <c r="X47" s="239"/>
      <c r="Y47" s="239"/>
      <c r="Z47" s="239"/>
      <c r="AA47" s="239"/>
      <c r="AB47" s="239"/>
      <c r="AC47" s="239"/>
      <c r="AD47" s="285"/>
      <c r="AE47" s="239"/>
      <c r="AF47" s="239"/>
      <c r="AG47" s="239"/>
      <c r="AH47" s="264"/>
      <c r="AI47" s="239"/>
      <c r="AJ47" s="239"/>
      <c r="AK47" s="239"/>
      <c r="AL47" s="239"/>
      <c r="AM47" s="285"/>
      <c r="AN47" s="239"/>
      <c r="AO47" s="239"/>
      <c r="AP47" s="239"/>
      <c r="AQ47" s="239"/>
      <c r="AR47" s="239"/>
      <c r="AS47" s="239"/>
      <c r="AT47" s="239"/>
      <c r="AU47" s="239"/>
      <c r="AV47" s="239"/>
      <c r="AW47" s="339"/>
      <c r="AX47" s="264"/>
      <c r="AY47" s="65">
        <f t="shared" si="24"/>
        <v>12</v>
      </c>
      <c r="BD47" s="65">
        <f t="shared" si="42"/>
        <v>8</v>
      </c>
      <c r="BE47" s="74"/>
      <c r="BF47" s="353"/>
      <c r="BG47" s="353"/>
      <c r="BH47" s="239"/>
      <c r="BI47" s="285"/>
      <c r="BJ47" s="17"/>
      <c r="BK47" s="17"/>
      <c r="BL47" s="17"/>
      <c r="BM47" s="25"/>
      <c r="BN47" s="20"/>
      <c r="BO47" s="20"/>
      <c r="BP47" s="283"/>
      <c r="BQ47" s="261"/>
      <c r="BR47" s="261"/>
      <c r="BS47" s="261"/>
      <c r="BT47" s="262"/>
      <c r="BU47" s="34"/>
      <c r="BV47" s="65">
        <f t="shared" si="43"/>
        <v>8</v>
      </c>
      <c r="BW47" s="263"/>
      <c r="BX47" s="239"/>
      <c r="BY47" s="239"/>
      <c r="BZ47" s="239"/>
      <c r="CA47" s="285"/>
      <c r="CB47" s="17"/>
      <c r="CC47" s="17"/>
      <c r="CD47" s="17"/>
      <c r="CE47" s="25"/>
      <c r="CF47" s="20"/>
      <c r="CG47" s="20"/>
      <c r="CH47" s="283"/>
      <c r="CI47" s="261"/>
      <c r="CJ47" s="68"/>
      <c r="CK47" s="495"/>
      <c r="CL47" s="500"/>
      <c r="CM47" s="34"/>
      <c r="CN47" s="440">
        <f t="shared" si="44"/>
        <v>8</v>
      </c>
      <c r="CO47" s="263"/>
      <c r="CP47" s="239"/>
      <c r="CQ47" s="239"/>
      <c r="CR47" s="239"/>
      <c r="CS47" s="239"/>
      <c r="CT47" s="17"/>
      <c r="CU47" s="17"/>
      <c r="CV47" s="17"/>
      <c r="CW47" s="260"/>
      <c r="CX47" s="20"/>
      <c r="CY47" s="20"/>
      <c r="CZ47" s="261"/>
      <c r="DA47" s="261"/>
      <c r="DB47" s="261"/>
      <c r="DC47" s="261"/>
      <c r="DD47" s="262"/>
    </row>
    <row r="48" spans="2:127" x14ac:dyDescent="0.25">
      <c r="B48" s="65">
        <f t="shared" si="23"/>
        <v>13</v>
      </c>
      <c r="C48" s="263"/>
      <c r="D48" s="339"/>
      <c r="E48" s="239"/>
      <c r="F48" s="239"/>
      <c r="G48" s="239"/>
      <c r="H48" s="239"/>
      <c r="I48" s="239"/>
      <c r="J48" s="239"/>
      <c r="K48" s="239"/>
      <c r="L48" s="239"/>
      <c r="M48" s="239"/>
      <c r="N48" s="285"/>
      <c r="O48" s="239"/>
      <c r="P48" s="239"/>
      <c r="Q48" s="239"/>
      <c r="R48" s="239"/>
      <c r="S48" s="263"/>
      <c r="T48" s="239"/>
      <c r="U48" s="239"/>
      <c r="V48" s="239"/>
      <c r="W48" s="285"/>
      <c r="X48" s="239"/>
      <c r="Y48" s="239"/>
      <c r="Z48" s="239"/>
      <c r="AA48" s="239"/>
      <c r="AB48" s="239"/>
      <c r="AC48" s="239"/>
      <c r="AD48" s="285"/>
      <c r="AE48" s="239"/>
      <c r="AF48" s="239"/>
      <c r="AG48" s="239"/>
      <c r="AH48" s="264"/>
      <c r="AI48" s="239"/>
      <c r="AJ48" s="239"/>
      <c r="AK48" s="239"/>
      <c r="AL48" s="239"/>
      <c r="AM48" s="285"/>
      <c r="AN48" s="239"/>
      <c r="AO48" s="239"/>
      <c r="AP48" s="239"/>
      <c r="AQ48" s="239"/>
      <c r="AR48" s="239"/>
      <c r="AS48" s="239"/>
      <c r="AT48" s="239"/>
      <c r="AU48" s="239"/>
      <c r="AV48" s="239"/>
      <c r="AW48" s="339"/>
      <c r="AX48" s="264"/>
      <c r="AY48" s="65">
        <f t="shared" si="24"/>
        <v>13</v>
      </c>
      <c r="BD48" s="65">
        <f t="shared" si="42"/>
        <v>9</v>
      </c>
      <c r="BE48" s="412"/>
      <c r="BF48" s="353">
        <v>8</v>
      </c>
      <c r="BG48" s="136"/>
      <c r="BH48" s="17"/>
      <c r="BI48" s="214"/>
      <c r="BJ48" s="17"/>
      <c r="BK48" s="17"/>
      <c r="BL48" s="17"/>
      <c r="BM48" s="16"/>
      <c r="BN48" s="17"/>
      <c r="BO48" s="17"/>
      <c r="BP48" s="290"/>
      <c r="BQ48" s="17"/>
      <c r="BR48" s="17"/>
      <c r="BS48" s="239"/>
      <c r="BT48" s="264"/>
      <c r="BU48" s="34"/>
      <c r="BV48" s="65">
        <f t="shared" si="43"/>
        <v>9</v>
      </c>
      <c r="BW48" s="263"/>
      <c r="BX48" s="239"/>
      <c r="BY48" s="17"/>
      <c r="BZ48" s="17"/>
      <c r="CA48" s="214"/>
      <c r="CB48" s="17"/>
      <c r="CC48" s="17"/>
      <c r="CD48" s="17"/>
      <c r="CE48" s="16"/>
      <c r="CF48" s="17"/>
      <c r="CG48" s="17"/>
      <c r="CH48" s="290"/>
      <c r="CI48" s="17"/>
      <c r="CJ48" s="136"/>
      <c r="CK48" s="353">
        <v>4</v>
      </c>
      <c r="CL48" s="411"/>
      <c r="CM48" s="34"/>
      <c r="CN48" s="440">
        <f t="shared" si="44"/>
        <v>9</v>
      </c>
      <c r="CO48" s="263"/>
      <c r="CP48" s="239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9"/>
      <c r="DD48" s="264"/>
    </row>
    <row r="49" spans="2:108" x14ac:dyDescent="0.25">
      <c r="B49" s="65">
        <f t="shared" si="23"/>
        <v>14</v>
      </c>
      <c r="C49" s="16"/>
      <c r="D49" s="340"/>
      <c r="E49" s="339"/>
      <c r="F49" s="339"/>
      <c r="G49" s="339"/>
      <c r="H49" s="340"/>
      <c r="I49" s="340"/>
      <c r="J49" s="340"/>
      <c r="K49" s="340"/>
      <c r="L49" s="340"/>
      <c r="M49" s="340"/>
      <c r="N49" s="339"/>
      <c r="O49" s="339"/>
      <c r="P49" s="339"/>
      <c r="Q49" s="340"/>
      <c r="R49" s="340"/>
      <c r="S49" s="498"/>
      <c r="T49" s="340"/>
      <c r="U49" s="339"/>
      <c r="V49" s="339"/>
      <c r="W49" s="339"/>
      <c r="X49" s="340"/>
      <c r="Y49" s="340"/>
      <c r="Z49" s="340"/>
      <c r="AA49" s="340"/>
      <c r="AB49" s="340"/>
      <c r="AC49" s="340"/>
      <c r="AD49" s="339"/>
      <c r="AE49" s="339"/>
      <c r="AF49" s="339"/>
      <c r="AG49" s="340"/>
      <c r="AH49" s="499"/>
      <c r="AI49" s="340"/>
      <c r="AJ49" s="340"/>
      <c r="AK49" s="339"/>
      <c r="AL49" s="339"/>
      <c r="AM49" s="339"/>
      <c r="AN49" s="340"/>
      <c r="AO49" s="340"/>
      <c r="AP49" s="340"/>
      <c r="AQ49" s="340"/>
      <c r="AR49" s="340"/>
      <c r="AS49" s="340"/>
      <c r="AT49" s="339"/>
      <c r="AU49" s="339"/>
      <c r="AV49" s="339"/>
      <c r="AW49" s="340"/>
      <c r="AX49" s="26"/>
      <c r="AY49" s="65">
        <f t="shared" si="24"/>
        <v>14</v>
      </c>
      <c r="BD49" s="65">
        <f t="shared" si="42"/>
        <v>10</v>
      </c>
      <c r="BE49" s="412"/>
      <c r="BF49" s="353"/>
      <c r="BG49" s="353"/>
      <c r="BH49" s="239"/>
      <c r="BI49" s="269"/>
      <c r="BJ49" s="239"/>
      <c r="BK49" s="239"/>
      <c r="BL49" s="239"/>
      <c r="BM49" s="263"/>
      <c r="BN49" s="239"/>
      <c r="BO49" s="239"/>
      <c r="BP49" s="269"/>
      <c r="BQ49" s="239"/>
      <c r="BR49" s="239"/>
      <c r="BS49" s="239"/>
      <c r="BT49" s="264"/>
      <c r="BU49" s="34"/>
      <c r="BV49" s="65">
        <f t="shared" si="43"/>
        <v>10</v>
      </c>
      <c r="BW49" s="263"/>
      <c r="BX49" s="239"/>
      <c r="BY49" s="239"/>
      <c r="BZ49" s="239"/>
      <c r="CA49" s="269"/>
      <c r="CB49" s="239"/>
      <c r="CC49" s="239"/>
      <c r="CD49" s="239"/>
      <c r="CE49" s="263"/>
      <c r="CF49" s="239"/>
      <c r="CG49" s="239"/>
      <c r="CH49" s="269"/>
      <c r="CI49" s="239"/>
      <c r="CJ49" s="353"/>
      <c r="CK49" s="353"/>
      <c r="CL49" s="411"/>
      <c r="CM49" s="34"/>
      <c r="CN49" s="440">
        <f t="shared" si="44"/>
        <v>10</v>
      </c>
      <c r="CO49" s="263"/>
      <c r="CP49" s="239"/>
      <c r="CQ49" s="239"/>
      <c r="CR49" s="239"/>
      <c r="CS49" s="239"/>
      <c r="CT49" s="239"/>
      <c r="CU49" s="239"/>
      <c r="CV49" s="239"/>
      <c r="CW49" s="16"/>
      <c r="CX49" s="239"/>
      <c r="CY49" s="239"/>
      <c r="CZ49" s="239"/>
      <c r="DA49" s="239"/>
      <c r="DB49" s="239"/>
      <c r="DC49" s="239"/>
      <c r="DD49" s="264"/>
    </row>
    <row r="50" spans="2:108" x14ac:dyDescent="0.25">
      <c r="B50" s="65">
        <f t="shared" si="23"/>
        <v>15</v>
      </c>
      <c r="C50" s="3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3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33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33"/>
      <c r="AY50" s="65">
        <f t="shared" si="24"/>
        <v>15</v>
      </c>
      <c r="BD50" s="65">
        <f t="shared" si="42"/>
        <v>11</v>
      </c>
      <c r="BE50" s="277"/>
      <c r="BF50" s="285"/>
      <c r="BG50" s="290"/>
      <c r="BH50" s="8"/>
      <c r="BI50" s="214"/>
      <c r="BJ50" s="8"/>
      <c r="BK50" s="214"/>
      <c r="BL50" s="285"/>
      <c r="BM50" s="277"/>
      <c r="BN50" s="290"/>
      <c r="BO50" s="269"/>
      <c r="BP50" s="290"/>
      <c r="BQ50" s="269"/>
      <c r="BR50" s="290"/>
      <c r="BS50" s="285"/>
      <c r="BT50" s="282"/>
      <c r="BU50" s="34"/>
      <c r="BV50" s="65">
        <f t="shared" si="43"/>
        <v>11</v>
      </c>
      <c r="BW50" s="277"/>
      <c r="BX50" s="285"/>
      <c r="BY50" s="290"/>
      <c r="BZ50" s="8"/>
      <c r="CA50" s="214"/>
      <c r="CB50" s="8"/>
      <c r="CC50" s="214"/>
      <c r="CD50" s="285"/>
      <c r="CE50" s="277"/>
      <c r="CF50" s="290"/>
      <c r="CG50" s="269"/>
      <c r="CH50" s="290"/>
      <c r="CI50" s="269"/>
      <c r="CJ50" s="290"/>
      <c r="CK50" s="285"/>
      <c r="CL50" s="282"/>
      <c r="CM50" s="34"/>
      <c r="CN50" s="440">
        <f t="shared" si="44"/>
        <v>11</v>
      </c>
      <c r="CO50" s="263"/>
      <c r="CP50" s="239"/>
      <c r="CQ50" s="239"/>
      <c r="CR50" s="239"/>
      <c r="CS50" s="239"/>
      <c r="CT50" s="239"/>
      <c r="CU50" s="239"/>
      <c r="CV50" s="239"/>
      <c r="CW50" s="263"/>
      <c r="CX50" s="239"/>
      <c r="CY50" s="239"/>
      <c r="CZ50" s="239"/>
      <c r="DA50" s="239"/>
      <c r="DB50" s="239"/>
      <c r="DC50" s="239"/>
      <c r="DD50" s="264"/>
    </row>
    <row r="51" spans="2:108" ht="14.45" x14ac:dyDescent="0.35">
      <c r="B51" s="239"/>
      <c r="C51" s="65">
        <v>0</v>
      </c>
      <c r="D51" s="65">
        <f t="shared" ref="D51:R51" si="45">C51+1</f>
        <v>1</v>
      </c>
      <c r="E51" s="65">
        <f t="shared" si="45"/>
        <v>2</v>
      </c>
      <c r="F51" s="65">
        <f t="shared" si="45"/>
        <v>3</v>
      </c>
      <c r="G51" s="65">
        <f t="shared" si="45"/>
        <v>4</v>
      </c>
      <c r="H51" s="65">
        <f t="shared" si="45"/>
        <v>5</v>
      </c>
      <c r="I51" s="65">
        <f t="shared" si="45"/>
        <v>6</v>
      </c>
      <c r="J51" s="65">
        <f t="shared" si="45"/>
        <v>7</v>
      </c>
      <c r="K51" s="65">
        <f t="shared" si="45"/>
        <v>8</v>
      </c>
      <c r="L51" s="65">
        <f t="shared" si="45"/>
        <v>9</v>
      </c>
      <c r="M51" s="65">
        <f t="shared" si="45"/>
        <v>10</v>
      </c>
      <c r="N51" s="65">
        <f t="shared" si="45"/>
        <v>11</v>
      </c>
      <c r="O51" s="65">
        <f t="shared" si="45"/>
        <v>12</v>
      </c>
      <c r="P51" s="65">
        <f t="shared" si="45"/>
        <v>13</v>
      </c>
      <c r="Q51" s="65">
        <f t="shared" si="45"/>
        <v>14</v>
      </c>
      <c r="R51" s="65">
        <f t="shared" si="45"/>
        <v>15</v>
      </c>
      <c r="S51" s="65">
        <v>0</v>
      </c>
      <c r="T51" s="65">
        <f t="shared" ref="T51:AH51" si="46">S51+1</f>
        <v>1</v>
      </c>
      <c r="U51" s="65">
        <f t="shared" si="46"/>
        <v>2</v>
      </c>
      <c r="V51" s="65">
        <f t="shared" si="46"/>
        <v>3</v>
      </c>
      <c r="W51" s="65">
        <f t="shared" si="46"/>
        <v>4</v>
      </c>
      <c r="X51" s="65">
        <f t="shared" si="46"/>
        <v>5</v>
      </c>
      <c r="Y51" s="65">
        <f t="shared" si="46"/>
        <v>6</v>
      </c>
      <c r="Z51" s="65">
        <f t="shared" si="46"/>
        <v>7</v>
      </c>
      <c r="AA51" s="65">
        <f t="shared" si="46"/>
        <v>8</v>
      </c>
      <c r="AB51" s="65">
        <f t="shared" si="46"/>
        <v>9</v>
      </c>
      <c r="AC51" s="65">
        <f t="shared" si="46"/>
        <v>10</v>
      </c>
      <c r="AD51" s="65">
        <f t="shared" si="46"/>
        <v>11</v>
      </c>
      <c r="AE51" s="65">
        <f t="shared" si="46"/>
        <v>12</v>
      </c>
      <c r="AF51" s="65">
        <f t="shared" si="46"/>
        <v>13</v>
      </c>
      <c r="AG51" s="65">
        <f t="shared" si="46"/>
        <v>14</v>
      </c>
      <c r="AH51" s="65">
        <f t="shared" si="46"/>
        <v>15</v>
      </c>
      <c r="AI51" s="65">
        <v>0</v>
      </c>
      <c r="AJ51" s="65">
        <f t="shared" ref="AJ51:AX51" si="47">AI51+1</f>
        <v>1</v>
      </c>
      <c r="AK51" s="65">
        <f t="shared" si="47"/>
        <v>2</v>
      </c>
      <c r="AL51" s="65">
        <f t="shared" si="47"/>
        <v>3</v>
      </c>
      <c r="AM51" s="65">
        <f t="shared" si="47"/>
        <v>4</v>
      </c>
      <c r="AN51" s="65">
        <f t="shared" si="47"/>
        <v>5</v>
      </c>
      <c r="AO51" s="65">
        <f t="shared" si="47"/>
        <v>6</v>
      </c>
      <c r="AP51" s="65">
        <f t="shared" si="47"/>
        <v>7</v>
      </c>
      <c r="AQ51" s="65">
        <f t="shared" si="47"/>
        <v>8</v>
      </c>
      <c r="AR51" s="65">
        <f t="shared" si="47"/>
        <v>9</v>
      </c>
      <c r="AS51" s="65">
        <f t="shared" si="47"/>
        <v>10</v>
      </c>
      <c r="AT51" s="65">
        <f t="shared" si="47"/>
        <v>11</v>
      </c>
      <c r="AU51" s="65">
        <f t="shared" si="47"/>
        <v>12</v>
      </c>
      <c r="AV51" s="65">
        <f t="shared" si="47"/>
        <v>13</v>
      </c>
      <c r="AW51" s="65">
        <f t="shared" si="47"/>
        <v>14</v>
      </c>
      <c r="AX51" s="65">
        <f t="shared" si="47"/>
        <v>15</v>
      </c>
      <c r="AY51" s="17"/>
      <c r="BD51" s="65">
        <f t="shared" si="42"/>
        <v>12</v>
      </c>
      <c r="BE51" s="74"/>
      <c r="BF51" s="353"/>
      <c r="BG51" s="353"/>
      <c r="BH51" s="239"/>
      <c r="BI51" s="269"/>
      <c r="BJ51" s="239"/>
      <c r="BK51" s="239"/>
      <c r="BL51" s="239"/>
      <c r="BM51" s="263"/>
      <c r="BN51" s="239"/>
      <c r="BO51" s="239"/>
      <c r="BP51" s="269"/>
      <c r="BQ51" s="239"/>
      <c r="BR51" s="239"/>
      <c r="BS51" s="239"/>
      <c r="BT51" s="264"/>
      <c r="BU51" s="34"/>
      <c r="BV51" s="65">
        <f t="shared" si="43"/>
        <v>12</v>
      </c>
      <c r="BW51" s="74"/>
      <c r="BX51" s="353"/>
      <c r="BY51" s="353"/>
      <c r="BZ51" s="239"/>
      <c r="CA51" s="269"/>
      <c r="CB51" s="239"/>
      <c r="CC51" s="239"/>
      <c r="CD51" s="239"/>
      <c r="CE51" s="263"/>
      <c r="CF51" s="239"/>
      <c r="CG51" s="239"/>
      <c r="CH51" s="269"/>
      <c r="CI51" s="239"/>
      <c r="CJ51" s="239"/>
      <c r="CK51" s="239"/>
      <c r="CL51" s="264"/>
      <c r="CM51" s="34"/>
      <c r="CN51" s="440">
        <f t="shared" si="44"/>
        <v>12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239"/>
      <c r="CZ51" s="239"/>
      <c r="DA51" s="239"/>
      <c r="DB51" s="239"/>
      <c r="DC51" s="239"/>
      <c r="DD51" s="264"/>
    </row>
    <row r="52" spans="2:108" ht="14.45" x14ac:dyDescent="0.35">
      <c r="B52" s="239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9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42"/>
        <v>13</v>
      </c>
      <c r="BE52" s="412"/>
      <c r="BF52" s="353">
        <v>7</v>
      </c>
      <c r="BG52" s="353"/>
      <c r="BH52" s="239"/>
      <c r="BI52" s="290"/>
      <c r="BJ52" s="239"/>
      <c r="BK52" s="239"/>
      <c r="BL52" s="239"/>
      <c r="BM52" s="74"/>
      <c r="BN52" s="353"/>
      <c r="BO52" s="353"/>
      <c r="BP52" s="290"/>
      <c r="BQ52" s="72"/>
      <c r="BR52" s="353"/>
      <c r="BS52" s="353"/>
      <c r="BT52" s="264"/>
      <c r="BU52" s="34"/>
      <c r="BV52" s="65">
        <f t="shared" si="43"/>
        <v>13</v>
      </c>
      <c r="BW52" s="412"/>
      <c r="BX52" s="353">
        <v>7</v>
      </c>
      <c r="BY52" s="353"/>
      <c r="BZ52" s="239"/>
      <c r="CA52" s="290"/>
      <c r="CB52" s="72"/>
      <c r="CC52" s="353"/>
      <c r="CD52" s="353"/>
      <c r="CE52" s="263"/>
      <c r="CF52" s="239"/>
      <c r="CG52" s="239"/>
      <c r="CH52" s="290"/>
      <c r="CI52" s="72"/>
      <c r="CJ52" s="353"/>
      <c r="CK52" s="353"/>
      <c r="CL52" s="264"/>
      <c r="CM52" s="34"/>
      <c r="CN52" s="440">
        <f t="shared" si="44"/>
        <v>13</v>
      </c>
      <c r="CO52" s="263"/>
      <c r="CP52" s="239"/>
      <c r="CQ52" s="239"/>
      <c r="CR52" s="239"/>
      <c r="CS52" s="239"/>
      <c r="CT52" s="239"/>
      <c r="CU52" s="239"/>
      <c r="CV52" s="239"/>
      <c r="CW52" s="263"/>
      <c r="CX52" s="239"/>
      <c r="CY52" s="239"/>
      <c r="CZ52" s="239"/>
      <c r="DA52" s="239"/>
      <c r="DB52" s="239"/>
      <c r="DC52" s="239"/>
      <c r="DD52" s="264"/>
    </row>
    <row r="53" spans="2:108" ht="14.45" x14ac:dyDescent="0.35">
      <c r="BD53" s="65">
        <f t="shared" si="42"/>
        <v>14</v>
      </c>
      <c r="BE53" s="410"/>
      <c r="BF53" s="136"/>
      <c r="BG53" s="353"/>
      <c r="BH53" s="239"/>
      <c r="BI53" s="285"/>
      <c r="BJ53" s="17"/>
      <c r="BK53" s="17"/>
      <c r="BL53" s="17"/>
      <c r="BM53" s="410"/>
      <c r="BN53" s="136">
        <v>6</v>
      </c>
      <c r="BO53" s="136"/>
      <c r="BP53" s="285"/>
      <c r="BQ53" s="353"/>
      <c r="BR53" s="353">
        <v>5</v>
      </c>
      <c r="BS53" s="136"/>
      <c r="BT53" s="26"/>
      <c r="BU53" s="34"/>
      <c r="BV53" s="65">
        <f t="shared" si="43"/>
        <v>14</v>
      </c>
      <c r="BW53" s="410"/>
      <c r="BX53" s="136"/>
      <c r="BY53" s="353"/>
      <c r="BZ53" s="239"/>
      <c r="CA53" s="285"/>
      <c r="CB53" s="136"/>
      <c r="CC53" s="136">
        <v>6</v>
      </c>
      <c r="CD53" s="136"/>
      <c r="CE53" s="16"/>
      <c r="CF53" s="17"/>
      <c r="CG53" s="17"/>
      <c r="CH53" s="285"/>
      <c r="CI53" s="353"/>
      <c r="CJ53" s="353">
        <v>5</v>
      </c>
      <c r="CK53" s="136"/>
      <c r="CL53" s="26"/>
      <c r="CM53" s="34"/>
      <c r="CN53" s="440">
        <f t="shared" si="44"/>
        <v>14</v>
      </c>
      <c r="CO53" s="16"/>
      <c r="CP53" s="17"/>
      <c r="CQ53" s="239"/>
      <c r="CR53" s="239"/>
      <c r="CS53" s="239"/>
      <c r="CT53" s="17"/>
      <c r="CU53" s="17"/>
      <c r="CV53" s="17"/>
      <c r="CW53" s="16"/>
      <c r="CX53" s="17"/>
      <c r="CY53" s="17"/>
      <c r="CZ53" s="239"/>
      <c r="DA53" s="239"/>
      <c r="DB53" s="239"/>
      <c r="DC53" s="17"/>
      <c r="DD53" s="26"/>
    </row>
    <row r="54" spans="2:108" ht="14.45" x14ac:dyDescent="0.35">
      <c r="BD54" s="65">
        <f t="shared" si="42"/>
        <v>15</v>
      </c>
      <c r="BE54" s="32"/>
      <c r="BF54" s="22"/>
      <c r="BG54" s="22"/>
      <c r="BH54" s="22"/>
      <c r="BI54" s="162"/>
      <c r="BJ54" s="22"/>
      <c r="BK54" s="22"/>
      <c r="BL54" s="22"/>
      <c r="BM54" s="501"/>
      <c r="BN54" s="494"/>
      <c r="BO54" s="494"/>
      <c r="BP54" s="162"/>
      <c r="BQ54" s="494"/>
      <c r="BR54" s="494"/>
      <c r="BS54" s="494"/>
      <c r="BT54" s="33"/>
      <c r="BU54" s="34"/>
      <c r="BV54" s="65">
        <f t="shared" si="43"/>
        <v>15</v>
      </c>
      <c r="BW54" s="32"/>
      <c r="BX54" s="22"/>
      <c r="BY54" s="22"/>
      <c r="BZ54" s="22"/>
      <c r="CA54" s="162"/>
      <c r="CB54" s="494"/>
      <c r="CC54" s="494"/>
      <c r="CD54" s="494"/>
      <c r="CE54" s="32"/>
      <c r="CF54" s="22"/>
      <c r="CG54" s="22"/>
      <c r="CH54" s="162"/>
      <c r="CI54" s="494"/>
      <c r="CJ54" s="494"/>
      <c r="CK54" s="494"/>
      <c r="CL54" s="33"/>
      <c r="CM54" s="34"/>
      <c r="CN54" s="440">
        <f t="shared" si="44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AC38" sqref="AC38"/>
    </sheetView>
  </sheetViews>
  <sheetFormatPr defaultColWidth="2.28515625" defaultRowHeight="15" x14ac:dyDescent="0.25"/>
  <sheetData>
    <row r="2" spans="2:127" ht="15.75" thickBot="1" x14ac:dyDescent="0.3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65">
        <v>0</v>
      </c>
      <c r="AJ2" s="65">
        <f t="shared" ref="AJ2:AX2" si="2">AI2+1</f>
        <v>1</v>
      </c>
      <c r="AK2" s="65">
        <f t="shared" si="2"/>
        <v>2</v>
      </c>
      <c r="AL2" s="65">
        <f t="shared" si="2"/>
        <v>3</v>
      </c>
      <c r="AM2" s="65">
        <f t="shared" si="2"/>
        <v>4</v>
      </c>
      <c r="AN2" s="65">
        <f t="shared" si="2"/>
        <v>5</v>
      </c>
      <c r="AO2" s="65">
        <f t="shared" si="2"/>
        <v>6</v>
      </c>
      <c r="AP2" s="65">
        <f t="shared" si="2"/>
        <v>7</v>
      </c>
      <c r="AQ2" s="65">
        <f t="shared" si="2"/>
        <v>8</v>
      </c>
      <c r="AR2" s="65">
        <f t="shared" si="2"/>
        <v>9</v>
      </c>
      <c r="AS2" s="65">
        <f t="shared" si="2"/>
        <v>10</v>
      </c>
      <c r="AT2" s="65">
        <f t="shared" si="2"/>
        <v>11</v>
      </c>
      <c r="AU2" s="65">
        <f t="shared" si="2"/>
        <v>12</v>
      </c>
      <c r="AV2" s="65">
        <f t="shared" si="2"/>
        <v>13</v>
      </c>
      <c r="AW2" s="65">
        <f t="shared" si="2"/>
        <v>14</v>
      </c>
      <c r="AX2" s="65">
        <f t="shared" si="2"/>
        <v>15</v>
      </c>
      <c r="AY2" s="239"/>
      <c r="BD2" s="481"/>
      <c r="BE2" s="440">
        <v>0</v>
      </c>
      <c r="BF2" s="440">
        <f t="shared" ref="BF2:BT2" si="3">BE2+1</f>
        <v>1</v>
      </c>
      <c r="BG2" s="440">
        <f t="shared" si="3"/>
        <v>2</v>
      </c>
      <c r="BH2" s="440">
        <f t="shared" si="3"/>
        <v>3</v>
      </c>
      <c r="BI2" s="440">
        <f t="shared" si="3"/>
        <v>4</v>
      </c>
      <c r="BJ2" s="440">
        <f t="shared" si="3"/>
        <v>5</v>
      </c>
      <c r="BK2" s="440">
        <f t="shared" si="3"/>
        <v>6</v>
      </c>
      <c r="BL2" s="440">
        <f t="shared" si="3"/>
        <v>7</v>
      </c>
      <c r="BM2" s="440">
        <f t="shared" si="3"/>
        <v>8</v>
      </c>
      <c r="BN2" s="440">
        <f t="shared" si="3"/>
        <v>9</v>
      </c>
      <c r="BO2" s="440">
        <f t="shared" si="3"/>
        <v>10</v>
      </c>
      <c r="BP2" s="440">
        <f t="shared" si="3"/>
        <v>11</v>
      </c>
      <c r="BQ2" s="440">
        <f t="shared" si="3"/>
        <v>12</v>
      </c>
      <c r="BR2" s="440">
        <f t="shared" si="3"/>
        <v>13</v>
      </c>
      <c r="BS2" s="440">
        <f t="shared" si="3"/>
        <v>14</v>
      </c>
      <c r="BT2" s="440">
        <f t="shared" si="3"/>
        <v>15</v>
      </c>
      <c r="BV2" s="481"/>
      <c r="BW2" s="440">
        <v>0</v>
      </c>
      <c r="BX2" s="440">
        <f t="shared" ref="BX2:CL2" si="4">BW2+1</f>
        <v>1</v>
      </c>
      <c r="BY2" s="440">
        <f t="shared" si="4"/>
        <v>2</v>
      </c>
      <c r="BZ2" s="440">
        <f t="shared" si="4"/>
        <v>3</v>
      </c>
      <c r="CA2" s="440">
        <f t="shared" si="4"/>
        <v>4</v>
      </c>
      <c r="CB2" s="440">
        <f t="shared" si="4"/>
        <v>5</v>
      </c>
      <c r="CC2" s="440">
        <f t="shared" si="4"/>
        <v>6</v>
      </c>
      <c r="CD2" s="440">
        <f t="shared" si="4"/>
        <v>7</v>
      </c>
      <c r="CE2" s="440">
        <f t="shared" si="4"/>
        <v>8</v>
      </c>
      <c r="CF2" s="440">
        <f t="shared" si="4"/>
        <v>9</v>
      </c>
      <c r="CG2" s="440">
        <f t="shared" si="4"/>
        <v>10</v>
      </c>
      <c r="CH2" s="440">
        <f t="shared" si="4"/>
        <v>11</v>
      </c>
      <c r="CI2" s="440">
        <f t="shared" si="4"/>
        <v>12</v>
      </c>
      <c r="CJ2" s="440">
        <f t="shared" si="4"/>
        <v>13</v>
      </c>
      <c r="CK2" s="440">
        <f t="shared" si="4"/>
        <v>14</v>
      </c>
      <c r="CL2" s="440">
        <f t="shared" si="4"/>
        <v>15</v>
      </c>
      <c r="CN2" s="481"/>
      <c r="CO2" s="440">
        <v>0</v>
      </c>
      <c r="CP2" s="440">
        <f t="shared" ref="CP2:DD2" si="5">CO2+1</f>
        <v>1</v>
      </c>
      <c r="CQ2" s="440">
        <f t="shared" si="5"/>
        <v>2</v>
      </c>
      <c r="CR2" s="440">
        <f t="shared" si="5"/>
        <v>3</v>
      </c>
      <c r="CS2" s="440">
        <f t="shared" si="5"/>
        <v>4</v>
      </c>
      <c r="CT2" s="440">
        <f t="shared" si="5"/>
        <v>5</v>
      </c>
      <c r="CU2" s="440">
        <f t="shared" si="5"/>
        <v>6</v>
      </c>
      <c r="CV2" s="440">
        <f t="shared" si="5"/>
        <v>7</v>
      </c>
      <c r="CW2" s="440">
        <f t="shared" si="5"/>
        <v>8</v>
      </c>
      <c r="CX2" s="440">
        <f t="shared" si="5"/>
        <v>9</v>
      </c>
      <c r="CY2" s="440">
        <f t="shared" si="5"/>
        <v>10</v>
      </c>
      <c r="CZ2" s="440">
        <f t="shared" si="5"/>
        <v>11</v>
      </c>
      <c r="DA2" s="440">
        <f t="shared" si="5"/>
        <v>12</v>
      </c>
      <c r="DB2" s="440">
        <f t="shared" si="5"/>
        <v>13</v>
      </c>
      <c r="DC2" s="440">
        <f t="shared" si="5"/>
        <v>14</v>
      </c>
      <c r="DD2" s="440">
        <f t="shared" si="5"/>
        <v>15</v>
      </c>
      <c r="DF2" s="237"/>
      <c r="DG2" s="65">
        <v>0</v>
      </c>
      <c r="DH2" s="65">
        <f t="shared" ref="DH2:DV2" si="6">DG2+1</f>
        <v>1</v>
      </c>
      <c r="DI2" s="65">
        <f t="shared" si="6"/>
        <v>2</v>
      </c>
      <c r="DJ2" s="65">
        <f t="shared" si="6"/>
        <v>3</v>
      </c>
      <c r="DK2" s="65">
        <f t="shared" si="6"/>
        <v>4</v>
      </c>
      <c r="DL2" s="65">
        <f t="shared" si="6"/>
        <v>5</v>
      </c>
      <c r="DM2" s="65">
        <f t="shared" si="6"/>
        <v>6</v>
      </c>
      <c r="DN2" s="65">
        <f t="shared" si="6"/>
        <v>7</v>
      </c>
      <c r="DO2" s="65">
        <f t="shared" si="6"/>
        <v>8</v>
      </c>
      <c r="DP2" s="65">
        <f t="shared" si="6"/>
        <v>9</v>
      </c>
      <c r="DQ2" s="65">
        <f t="shared" si="6"/>
        <v>10</v>
      </c>
      <c r="DR2" s="65">
        <f t="shared" si="6"/>
        <v>11</v>
      </c>
      <c r="DS2" s="65">
        <f t="shared" si="6"/>
        <v>12</v>
      </c>
      <c r="DT2" s="65">
        <f t="shared" si="6"/>
        <v>13</v>
      </c>
      <c r="DU2" s="65">
        <f t="shared" si="6"/>
        <v>14</v>
      </c>
      <c r="DV2" s="65">
        <f t="shared" si="6"/>
        <v>15</v>
      </c>
    </row>
    <row r="3" spans="2:127" x14ac:dyDescent="0.25">
      <c r="B3" s="65">
        <v>0</v>
      </c>
      <c r="C3" s="443"/>
      <c r="D3" s="444"/>
      <c r="E3" s="444"/>
      <c r="F3" s="444"/>
      <c r="G3" s="444"/>
      <c r="H3" s="444"/>
      <c r="I3" s="444"/>
      <c r="J3" s="444"/>
      <c r="K3" s="444"/>
      <c r="L3" s="444"/>
      <c r="M3" s="444"/>
      <c r="N3" s="444"/>
      <c r="O3" s="444"/>
      <c r="P3" s="444"/>
      <c r="Q3" s="444"/>
      <c r="R3" s="446"/>
      <c r="S3" s="443"/>
      <c r="T3" s="444"/>
      <c r="U3" s="444"/>
      <c r="V3" s="444"/>
      <c r="W3" s="444"/>
      <c r="X3" s="444"/>
      <c r="Y3" s="444"/>
      <c r="Z3" s="444"/>
      <c r="AA3" s="444"/>
      <c r="AB3" s="444"/>
      <c r="AC3" s="444"/>
      <c r="AD3" s="444"/>
      <c r="AE3" s="444"/>
      <c r="AF3" s="444"/>
      <c r="AG3" s="444"/>
      <c r="AH3" s="446"/>
      <c r="AI3" s="443"/>
      <c r="AJ3" s="444"/>
      <c r="AK3" s="444"/>
      <c r="AL3" s="444"/>
      <c r="AM3" s="444"/>
      <c r="AN3" s="444"/>
      <c r="AO3" s="444"/>
      <c r="AP3" s="444"/>
      <c r="AQ3" s="444"/>
      <c r="AR3" s="444"/>
      <c r="AS3" s="444"/>
      <c r="AT3" s="444"/>
      <c r="AU3" s="444"/>
      <c r="AV3" s="444"/>
      <c r="AW3" s="444"/>
      <c r="AX3" s="446"/>
      <c r="AY3" s="65">
        <v>0</v>
      </c>
      <c r="BD3" s="440">
        <v>0</v>
      </c>
      <c r="BE3" s="260"/>
      <c r="BF3" s="261"/>
      <c r="BG3" s="261"/>
      <c r="BH3" s="261"/>
      <c r="BI3" s="261"/>
      <c r="BJ3" s="261"/>
      <c r="BK3" s="261"/>
      <c r="BL3" s="262"/>
      <c r="BM3" s="261"/>
      <c r="BN3" s="261"/>
      <c r="BO3" s="261"/>
      <c r="BP3" s="261"/>
      <c r="BQ3" s="261"/>
      <c r="BR3" s="261"/>
      <c r="BS3" s="261"/>
      <c r="BT3" s="262"/>
      <c r="BU3" s="34"/>
      <c r="BV3" s="440">
        <v>0</v>
      </c>
      <c r="BW3" s="260"/>
      <c r="BX3" s="261"/>
      <c r="BY3" s="261"/>
      <c r="BZ3" s="283"/>
      <c r="CA3" s="283"/>
      <c r="CB3" s="256"/>
      <c r="CC3" s="4"/>
      <c r="CD3" s="512"/>
      <c r="CE3" s="261"/>
      <c r="CF3" s="261"/>
      <c r="CG3" s="261"/>
      <c r="CH3" s="261"/>
      <c r="CI3" s="261"/>
      <c r="CJ3" s="261"/>
      <c r="CK3" s="261"/>
      <c r="CL3" s="262"/>
      <c r="CM3" s="34"/>
      <c r="CN3" s="440">
        <v>0</v>
      </c>
      <c r="CO3" s="260"/>
      <c r="CP3" s="261"/>
      <c r="CQ3" s="261"/>
      <c r="CR3" s="261"/>
      <c r="CS3" s="261"/>
      <c r="CT3" s="261"/>
      <c r="CU3" s="261"/>
      <c r="CV3" s="262"/>
      <c r="CW3" s="261"/>
      <c r="CX3" s="261"/>
      <c r="CY3" s="261"/>
      <c r="CZ3" s="261"/>
      <c r="DA3" s="261"/>
      <c r="DB3" s="261"/>
      <c r="DC3" s="261"/>
      <c r="DD3" s="262"/>
      <c r="DF3" s="65">
        <v>0</v>
      </c>
      <c r="DG3" s="260"/>
      <c r="DH3" s="261"/>
      <c r="DI3" s="261"/>
      <c r="DJ3" s="261"/>
      <c r="DK3" s="283"/>
      <c r="DL3" s="261"/>
      <c r="DM3" s="261"/>
      <c r="DN3" s="262"/>
      <c r="DO3" s="261"/>
      <c r="DP3" s="261"/>
      <c r="DQ3" s="261"/>
      <c r="DR3" s="283"/>
      <c r="DS3" s="261"/>
      <c r="DT3" s="261"/>
      <c r="DU3" s="261"/>
      <c r="DV3" s="262"/>
      <c r="DW3" s="34"/>
    </row>
    <row r="4" spans="2:127" x14ac:dyDescent="0.25">
      <c r="B4" s="65">
        <f>B3+1</f>
        <v>1</v>
      </c>
      <c r="C4" s="447"/>
      <c r="D4" s="339"/>
      <c r="E4" s="339"/>
      <c r="F4" s="339"/>
      <c r="G4" s="339"/>
      <c r="H4" s="339"/>
      <c r="I4" s="339"/>
      <c r="J4" s="339"/>
      <c r="K4" s="339"/>
      <c r="L4" s="339"/>
      <c r="M4" s="339"/>
      <c r="N4" s="339"/>
      <c r="O4" s="339"/>
      <c r="P4" s="339"/>
      <c r="Q4" s="339"/>
      <c r="R4" s="545"/>
      <c r="S4" s="544"/>
      <c r="T4" s="339"/>
      <c r="U4" s="339"/>
      <c r="V4" s="339"/>
      <c r="W4" s="339"/>
      <c r="X4" s="339"/>
      <c r="Y4" s="339"/>
      <c r="Z4" s="339"/>
      <c r="AA4" s="339"/>
      <c r="AB4" s="339"/>
      <c r="AC4" s="339"/>
      <c r="AD4" s="339"/>
      <c r="AE4" s="339"/>
      <c r="AF4" s="339"/>
      <c r="AG4" s="339"/>
      <c r="AH4" s="545"/>
      <c r="AI4" s="544"/>
      <c r="AJ4" s="339"/>
      <c r="AK4" s="339"/>
      <c r="AL4" s="339"/>
      <c r="AM4" s="339"/>
      <c r="AN4" s="339"/>
      <c r="AO4" s="339"/>
      <c r="AP4" s="339"/>
      <c r="AQ4" s="339"/>
      <c r="AR4" s="339"/>
      <c r="AS4" s="339"/>
      <c r="AT4" s="339"/>
      <c r="AU4" s="339"/>
      <c r="AV4" s="339"/>
      <c r="AW4" s="339"/>
      <c r="AX4" s="448"/>
      <c r="AY4" s="65">
        <f>AY3+1</f>
        <v>1</v>
      </c>
      <c r="BD4" s="440">
        <f>BD3+1</f>
        <v>1</v>
      </c>
      <c r="BE4" s="263"/>
      <c r="BF4" s="339"/>
      <c r="BG4" s="339"/>
      <c r="BH4" s="339"/>
      <c r="BI4" s="339"/>
      <c r="BJ4" s="346"/>
      <c r="BK4" s="346"/>
      <c r="BL4" s="522"/>
      <c r="BM4" s="339"/>
      <c r="BN4" s="339"/>
      <c r="BO4" s="339"/>
      <c r="BP4" s="339"/>
      <c r="BQ4" s="339"/>
      <c r="BR4" s="339"/>
      <c r="BS4" s="339"/>
      <c r="BT4" s="264"/>
      <c r="BU4" s="34"/>
      <c r="BV4" s="440">
        <f>BV3+1</f>
        <v>1</v>
      </c>
      <c r="BW4" s="263"/>
      <c r="BX4" s="239"/>
      <c r="BY4" s="239"/>
      <c r="BZ4" s="72"/>
      <c r="CA4" s="353"/>
      <c r="CB4" s="353"/>
      <c r="CC4" s="6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>CN3+1</f>
        <v>1</v>
      </c>
      <c r="CO4" s="263"/>
      <c r="CP4" s="239"/>
      <c r="CQ4" s="239"/>
      <c r="CR4" s="239"/>
      <c r="CS4" s="239"/>
      <c r="CT4" s="239"/>
      <c r="CU4" s="239"/>
      <c r="CV4" s="264"/>
      <c r="CW4" s="239"/>
      <c r="CX4" s="239"/>
      <c r="CY4" s="239"/>
      <c r="CZ4" s="239"/>
      <c r="DA4" s="239"/>
      <c r="DB4" s="239"/>
      <c r="DC4" s="239"/>
      <c r="DD4" s="264"/>
      <c r="DF4" s="65">
        <f>DF3+1</f>
        <v>1</v>
      </c>
      <c r="DG4" s="263"/>
      <c r="DH4" s="239"/>
      <c r="DI4" s="239"/>
      <c r="DJ4" s="239"/>
      <c r="DK4" s="285"/>
      <c r="DL4" s="239"/>
      <c r="DM4" s="239"/>
      <c r="DN4" s="264"/>
      <c r="DO4" s="239"/>
      <c r="DP4" s="239"/>
      <c r="DQ4" s="239"/>
      <c r="DR4" s="285"/>
      <c r="DS4" s="239"/>
      <c r="DT4" s="239"/>
      <c r="DU4" s="239"/>
      <c r="DV4" s="264"/>
      <c r="DW4" s="34"/>
    </row>
    <row r="5" spans="2:127" x14ac:dyDescent="0.25">
      <c r="B5" s="65">
        <f t="shared" ref="B5:B18" si="7">B4+1</f>
        <v>2</v>
      </c>
      <c r="C5" s="447"/>
      <c r="D5" s="339"/>
      <c r="E5" s="239"/>
      <c r="F5" s="239"/>
      <c r="G5" s="239"/>
      <c r="H5" s="239"/>
      <c r="I5" s="239"/>
      <c r="J5" s="239"/>
      <c r="K5" s="239"/>
      <c r="L5" s="239"/>
      <c r="M5" s="239"/>
      <c r="N5" s="234"/>
      <c r="O5" s="239"/>
      <c r="P5" s="239"/>
      <c r="Q5" s="239"/>
      <c r="R5" s="448"/>
      <c r="S5" s="447"/>
      <c r="T5" s="239"/>
      <c r="U5" s="239"/>
      <c r="V5" s="239"/>
      <c r="W5" s="234"/>
      <c r="X5" s="239"/>
      <c r="Y5" s="239"/>
      <c r="Z5" s="239"/>
      <c r="AA5" s="239"/>
      <c r="AB5" s="239"/>
      <c r="AC5" s="239"/>
      <c r="AD5" s="234"/>
      <c r="AE5" s="239"/>
      <c r="AF5" s="239"/>
      <c r="AG5" s="239"/>
      <c r="AH5" s="448"/>
      <c r="AI5" s="447"/>
      <c r="AJ5" s="239"/>
      <c r="AK5" s="239"/>
      <c r="AL5" s="239"/>
      <c r="AM5" s="234"/>
      <c r="AN5" s="239"/>
      <c r="AO5" s="239"/>
      <c r="AP5" s="239"/>
      <c r="AQ5" s="239"/>
      <c r="AR5" s="239"/>
      <c r="AS5" s="239"/>
      <c r="AT5" s="239"/>
      <c r="AU5" s="239"/>
      <c r="AV5" s="239"/>
      <c r="AW5" s="339"/>
      <c r="AX5" s="448"/>
      <c r="AY5" s="65">
        <f t="shared" ref="AY5:AY18" si="8">AY4+1</f>
        <v>2</v>
      </c>
      <c r="BD5" s="440">
        <f t="shared" ref="BD5:BD18" si="9">BD4+1</f>
        <v>2</v>
      </c>
      <c r="BE5" s="263"/>
      <c r="BF5" s="339"/>
      <c r="BG5" s="239"/>
      <c r="BH5" s="239"/>
      <c r="BI5" s="239">
        <v>1</v>
      </c>
      <c r="BJ5" s="239"/>
      <c r="BK5" s="6"/>
      <c r="BL5" s="282"/>
      <c r="BM5" s="353"/>
      <c r="BN5" s="353"/>
      <c r="BO5" s="353"/>
      <c r="BP5" s="239"/>
      <c r="BQ5" s="239"/>
      <c r="BR5" s="239"/>
      <c r="BS5" s="339"/>
      <c r="BT5" s="264"/>
      <c r="BU5" s="34"/>
      <c r="BV5" s="440">
        <f t="shared" ref="BV5:BV18" si="10">BV4+1</f>
        <v>2</v>
      </c>
      <c r="BW5" s="263"/>
      <c r="BX5" s="239"/>
      <c r="BY5" s="239"/>
      <c r="BZ5" s="353"/>
      <c r="CA5" s="353">
        <v>1</v>
      </c>
      <c r="CB5" s="353"/>
      <c r="CC5" s="6"/>
      <c r="CD5" s="282"/>
      <c r="CE5" s="72"/>
      <c r="CF5" s="353"/>
      <c r="CG5" s="353"/>
      <c r="CH5" s="239"/>
      <c r="CI5" s="239"/>
      <c r="CJ5" s="239"/>
      <c r="CK5" s="239"/>
      <c r="CL5" s="264"/>
      <c r="CM5" s="34"/>
      <c r="CN5" s="440">
        <f t="shared" ref="CN5:CN18" si="11">CN4+1</f>
        <v>2</v>
      </c>
      <c r="CO5" s="263"/>
      <c r="CP5" s="239"/>
      <c r="CQ5" s="239"/>
      <c r="CR5" s="239"/>
      <c r="CS5" s="239"/>
      <c r="CT5" s="239"/>
      <c r="CU5" s="17"/>
      <c r="CV5" s="264"/>
      <c r="CW5" s="239"/>
      <c r="CX5" s="239"/>
      <c r="CY5" s="239"/>
      <c r="CZ5" s="239"/>
      <c r="DA5" s="239"/>
      <c r="DB5" s="239"/>
      <c r="DC5" s="239"/>
      <c r="DD5" s="264"/>
      <c r="DF5" s="65">
        <f t="shared" ref="DF5:DF18" si="12">DF4+1</f>
        <v>2</v>
      </c>
      <c r="DG5" s="263"/>
      <c r="DH5" s="239"/>
      <c r="DI5" s="239"/>
      <c r="DJ5" s="239"/>
      <c r="DK5" s="290">
        <v>1</v>
      </c>
      <c r="DL5" s="239"/>
      <c r="DM5" s="239"/>
      <c r="DN5" s="264"/>
      <c r="DO5" s="239"/>
      <c r="DP5" s="239"/>
      <c r="DQ5" s="239"/>
      <c r="DR5" s="290">
        <v>3</v>
      </c>
      <c r="DS5" s="239"/>
      <c r="DT5" s="239"/>
      <c r="DU5" s="239"/>
      <c r="DV5" s="264"/>
      <c r="DW5" s="34"/>
    </row>
    <row r="6" spans="2:127" x14ac:dyDescent="0.25">
      <c r="B6" s="65">
        <f t="shared" si="7"/>
        <v>3</v>
      </c>
      <c r="C6" s="447"/>
      <c r="D6" s="339"/>
      <c r="E6" s="239"/>
      <c r="F6" s="239"/>
      <c r="G6" s="239"/>
      <c r="H6" s="239"/>
      <c r="I6" s="239"/>
      <c r="J6" s="239"/>
      <c r="K6" s="239"/>
      <c r="L6" s="239"/>
      <c r="M6" s="239"/>
      <c r="N6" s="234"/>
      <c r="O6" s="239"/>
      <c r="P6" s="239"/>
      <c r="Q6" s="239"/>
      <c r="R6" s="448"/>
      <c r="S6" s="447"/>
      <c r="T6" s="239"/>
      <c r="U6" s="239"/>
      <c r="V6" s="239"/>
      <c r="W6" s="234"/>
      <c r="X6" s="239"/>
      <c r="Y6" s="239"/>
      <c r="Z6" s="239"/>
      <c r="AA6" s="239"/>
      <c r="AB6" s="239"/>
      <c r="AC6" s="239"/>
      <c r="AD6" s="234"/>
      <c r="AE6" s="239"/>
      <c r="AF6" s="239"/>
      <c r="AG6" s="239"/>
      <c r="AH6" s="448"/>
      <c r="AI6" s="447"/>
      <c r="AJ6" s="239"/>
      <c r="AK6" s="239"/>
      <c r="AL6" s="239"/>
      <c r="AM6" s="234"/>
      <c r="AN6" s="239"/>
      <c r="AO6" s="239"/>
      <c r="AP6" s="239"/>
      <c r="AQ6" s="239"/>
      <c r="AR6" s="239"/>
      <c r="AS6" s="239"/>
      <c r="AT6" s="239"/>
      <c r="AU6" s="239"/>
      <c r="AV6" s="239"/>
      <c r="AW6" s="339"/>
      <c r="AX6" s="448"/>
      <c r="AY6" s="65">
        <f t="shared" si="8"/>
        <v>3</v>
      </c>
      <c r="BD6" s="440">
        <f t="shared" si="9"/>
        <v>3</v>
      </c>
      <c r="BE6" s="263"/>
      <c r="BF6" s="339"/>
      <c r="BG6" s="239"/>
      <c r="BH6" s="239"/>
      <c r="BI6" s="239"/>
      <c r="BJ6" s="239"/>
      <c r="BK6" s="6"/>
      <c r="BL6" s="282"/>
      <c r="BM6" s="353"/>
      <c r="BN6" s="353">
        <v>2</v>
      </c>
      <c r="BO6" s="353"/>
      <c r="BP6" s="239"/>
      <c r="BQ6" s="239"/>
      <c r="BR6" s="239"/>
      <c r="BS6" s="339"/>
      <c r="BT6" s="264"/>
      <c r="BU6" s="34"/>
      <c r="BV6" s="440">
        <f t="shared" si="10"/>
        <v>3</v>
      </c>
      <c r="BW6" s="263"/>
      <c r="BX6" s="239"/>
      <c r="BY6" s="239"/>
      <c r="BZ6" s="353"/>
      <c r="CA6" s="353"/>
      <c r="CB6" s="353"/>
      <c r="CC6" s="6"/>
      <c r="CD6" s="282"/>
      <c r="CE6" s="353"/>
      <c r="CF6" s="353">
        <v>2</v>
      </c>
      <c r="CG6" s="353"/>
      <c r="CH6" s="239"/>
      <c r="CI6" s="72"/>
      <c r="CJ6" s="353"/>
      <c r="CK6" s="353"/>
      <c r="CL6" s="282"/>
      <c r="CM6" s="34"/>
      <c r="CN6" s="440">
        <f t="shared" si="11"/>
        <v>3</v>
      </c>
      <c r="CO6" s="263"/>
      <c r="CP6" s="239"/>
      <c r="CQ6" s="239"/>
      <c r="CR6" s="239"/>
      <c r="CS6" s="239"/>
      <c r="CT6" s="239"/>
      <c r="CU6" s="17"/>
      <c r="CV6" s="264"/>
      <c r="CW6" s="239"/>
      <c r="CX6" s="239"/>
      <c r="CY6" s="239"/>
      <c r="CZ6" s="239"/>
      <c r="DA6" s="239"/>
      <c r="DB6" s="239"/>
      <c r="DC6" s="239"/>
      <c r="DD6" s="264"/>
      <c r="DF6" s="65">
        <f t="shared" si="12"/>
        <v>3</v>
      </c>
      <c r="DG6" s="263"/>
      <c r="DH6" s="239"/>
      <c r="DI6" s="239"/>
      <c r="DJ6" s="239"/>
      <c r="DK6" s="269"/>
      <c r="DL6" s="239"/>
      <c r="DM6" s="239"/>
      <c r="DN6" s="264"/>
      <c r="DO6" s="239"/>
      <c r="DP6" s="239"/>
      <c r="DQ6" s="239"/>
      <c r="DR6" s="269"/>
      <c r="DS6" s="239"/>
      <c r="DT6" s="239"/>
      <c r="DU6" s="239"/>
      <c r="DV6" s="264"/>
      <c r="DW6" s="34"/>
    </row>
    <row r="7" spans="2:127" x14ac:dyDescent="0.25">
      <c r="B7" s="65">
        <f t="shared" si="7"/>
        <v>4</v>
      </c>
      <c r="C7" s="447"/>
      <c r="D7" s="339"/>
      <c r="E7" s="239"/>
      <c r="F7" s="239"/>
      <c r="G7" s="239"/>
      <c r="H7" s="17"/>
      <c r="I7" s="17"/>
      <c r="J7" s="17"/>
      <c r="K7" s="17"/>
      <c r="L7" s="239"/>
      <c r="M7" s="17"/>
      <c r="N7" s="214"/>
      <c r="O7" s="17"/>
      <c r="P7" s="17"/>
      <c r="Q7" s="239"/>
      <c r="R7" s="448"/>
      <c r="S7" s="447"/>
      <c r="T7" s="239"/>
      <c r="U7" s="239"/>
      <c r="V7" s="239"/>
      <c r="W7" s="290"/>
      <c r="X7" s="17"/>
      <c r="Y7" s="17"/>
      <c r="Z7" s="17"/>
      <c r="AA7" s="17"/>
      <c r="AB7" s="239"/>
      <c r="AC7" s="17"/>
      <c r="AD7" s="214"/>
      <c r="AE7" s="17"/>
      <c r="AF7" s="17"/>
      <c r="AG7" s="239"/>
      <c r="AH7" s="448"/>
      <c r="AI7" s="447"/>
      <c r="AJ7" s="239"/>
      <c r="AK7" s="239"/>
      <c r="AL7" s="239"/>
      <c r="AM7" s="290"/>
      <c r="AN7" s="17"/>
      <c r="AO7" s="17"/>
      <c r="AP7" s="17"/>
      <c r="AQ7" s="17"/>
      <c r="AR7" s="239"/>
      <c r="AS7" s="17"/>
      <c r="AT7" s="17"/>
      <c r="AU7" s="17"/>
      <c r="AV7" s="17"/>
      <c r="AW7" s="339"/>
      <c r="AX7" s="448"/>
      <c r="AY7" s="65">
        <f t="shared" si="8"/>
        <v>4</v>
      </c>
      <c r="BD7" s="440">
        <f t="shared" si="9"/>
        <v>4</v>
      </c>
      <c r="BE7" s="263"/>
      <c r="BF7" s="339"/>
      <c r="BG7" s="239"/>
      <c r="BH7" s="239"/>
      <c r="BI7" s="239"/>
      <c r="BJ7" s="17"/>
      <c r="BK7" s="17"/>
      <c r="BL7" s="298"/>
      <c r="BM7" s="136"/>
      <c r="BN7" s="136"/>
      <c r="BO7" s="136"/>
      <c r="BP7" s="239"/>
      <c r="BQ7" s="239"/>
      <c r="BR7" s="239">
        <v>3</v>
      </c>
      <c r="BS7" s="339"/>
      <c r="BT7" s="264"/>
      <c r="BU7" s="34"/>
      <c r="BV7" s="440">
        <f t="shared" si="10"/>
        <v>4</v>
      </c>
      <c r="BW7" s="263"/>
      <c r="BX7" s="239"/>
      <c r="BY7" s="239"/>
      <c r="BZ7" s="239"/>
      <c r="CA7" s="239"/>
      <c r="CB7" s="17"/>
      <c r="CC7" s="17"/>
      <c r="CD7" s="298"/>
      <c r="CE7" s="136"/>
      <c r="CF7" s="136"/>
      <c r="CG7" s="136"/>
      <c r="CH7" s="239"/>
      <c r="CI7" s="353"/>
      <c r="CJ7" s="353">
        <v>3</v>
      </c>
      <c r="CK7" s="353"/>
      <c r="CL7" s="282"/>
      <c r="CM7" s="34"/>
      <c r="CN7" s="440">
        <f t="shared" si="11"/>
        <v>4</v>
      </c>
      <c r="CO7" s="263"/>
      <c r="CP7" s="239"/>
      <c r="CQ7" s="239"/>
      <c r="CR7" s="239"/>
      <c r="CS7" s="239"/>
      <c r="CT7" s="17"/>
      <c r="CU7" s="17"/>
      <c r="CV7" s="264"/>
      <c r="CW7" s="17"/>
      <c r="CX7" s="17"/>
      <c r="CY7" s="17"/>
      <c r="CZ7" s="239"/>
      <c r="DA7" s="239"/>
      <c r="DB7" s="239"/>
      <c r="DC7" s="239"/>
      <c r="DD7" s="264"/>
      <c r="DF7" s="65">
        <f t="shared" si="12"/>
        <v>4</v>
      </c>
      <c r="DG7" s="277"/>
      <c r="DH7" s="285"/>
      <c r="DI7" s="290">
        <v>2</v>
      </c>
      <c r="DJ7" s="269"/>
      <c r="DK7" s="290"/>
      <c r="DL7" s="290">
        <v>8</v>
      </c>
      <c r="DM7" s="8"/>
      <c r="DN7" s="214"/>
      <c r="DO7" s="290">
        <v>9</v>
      </c>
      <c r="DP7" s="8"/>
      <c r="DQ7" s="214"/>
      <c r="DR7" s="290"/>
      <c r="DS7" s="269"/>
      <c r="DT7" s="290"/>
      <c r="DU7" s="285"/>
      <c r="DV7" s="282"/>
      <c r="DW7" s="34"/>
    </row>
    <row r="8" spans="2:127" x14ac:dyDescent="0.25">
      <c r="B8" s="65">
        <f t="shared" si="7"/>
        <v>5</v>
      </c>
      <c r="C8" s="447"/>
      <c r="D8" s="339"/>
      <c r="E8" s="239"/>
      <c r="F8" s="239"/>
      <c r="G8" s="239"/>
      <c r="H8" s="17"/>
      <c r="I8" s="17"/>
      <c r="J8" s="239"/>
      <c r="K8" s="17"/>
      <c r="L8" s="17"/>
      <c r="M8" s="17"/>
      <c r="N8" s="269"/>
      <c r="O8" s="239"/>
      <c r="P8" s="72"/>
      <c r="Q8" s="353"/>
      <c r="R8" s="551"/>
      <c r="S8" s="447"/>
      <c r="T8" s="239"/>
      <c r="U8" s="239"/>
      <c r="V8" s="239"/>
      <c r="W8" s="269"/>
      <c r="X8" s="17"/>
      <c r="Y8" s="17"/>
      <c r="Z8" s="239"/>
      <c r="AA8" s="17"/>
      <c r="AB8" s="17"/>
      <c r="AC8" s="17"/>
      <c r="AD8" s="269"/>
      <c r="AE8" s="239"/>
      <c r="AF8" s="72"/>
      <c r="AG8" s="353"/>
      <c r="AH8" s="551"/>
      <c r="AI8" s="447"/>
      <c r="AJ8" s="239"/>
      <c r="AK8" s="239"/>
      <c r="AL8" s="239"/>
      <c r="AM8" s="269"/>
      <c r="AN8" s="17"/>
      <c r="AO8" s="17"/>
      <c r="AP8" s="239"/>
      <c r="AQ8" s="17"/>
      <c r="AR8" s="17"/>
      <c r="AS8" s="17"/>
      <c r="AT8" s="239"/>
      <c r="AU8" s="239"/>
      <c r="AV8" s="239"/>
      <c r="AW8" s="339"/>
      <c r="AX8" s="448"/>
      <c r="AY8" s="65">
        <f t="shared" si="8"/>
        <v>5</v>
      </c>
      <c r="BD8" s="440">
        <f t="shared" si="9"/>
        <v>5</v>
      </c>
      <c r="BE8" s="263"/>
      <c r="BF8" s="339"/>
      <c r="BG8" s="353"/>
      <c r="BH8" s="353"/>
      <c r="BI8" s="353"/>
      <c r="BJ8" s="17"/>
      <c r="BK8" s="17"/>
      <c r="BL8" s="26"/>
      <c r="BM8" s="17"/>
      <c r="BN8" s="17"/>
      <c r="BO8" s="17"/>
      <c r="BP8" s="239"/>
      <c r="BQ8" s="239"/>
      <c r="BR8" s="239"/>
      <c r="BS8" s="346"/>
      <c r="BT8" s="264"/>
      <c r="BU8" s="34"/>
      <c r="BV8" s="440">
        <f t="shared" si="10"/>
        <v>5</v>
      </c>
      <c r="BW8" s="263"/>
      <c r="BX8" s="239"/>
      <c r="BY8" s="72"/>
      <c r="BZ8" s="353"/>
      <c r="CA8" s="353"/>
      <c r="CB8" s="17"/>
      <c r="CC8" s="17"/>
      <c r="CD8" s="26"/>
      <c r="CE8" s="17"/>
      <c r="CF8" s="17"/>
      <c r="CG8" s="17"/>
      <c r="CH8" s="239"/>
      <c r="CI8" s="353"/>
      <c r="CJ8" s="353"/>
      <c r="CK8" s="353"/>
      <c r="CL8" s="298"/>
      <c r="CM8" s="34"/>
      <c r="CN8" s="440">
        <f t="shared" si="11"/>
        <v>5</v>
      </c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264"/>
      <c r="DF8" s="65">
        <f t="shared" si="12"/>
        <v>5</v>
      </c>
      <c r="DG8" s="263"/>
      <c r="DH8" s="239"/>
      <c r="DI8" s="239"/>
      <c r="DJ8" s="239"/>
      <c r="DK8" s="290">
        <v>15</v>
      </c>
      <c r="DL8" s="17"/>
      <c r="DM8" s="17"/>
      <c r="DN8" s="264"/>
      <c r="DO8" s="17"/>
      <c r="DP8" s="17"/>
      <c r="DQ8" s="17"/>
      <c r="DR8" s="290">
        <v>10</v>
      </c>
      <c r="DS8" s="239"/>
      <c r="DT8" s="239"/>
      <c r="DU8" s="239"/>
      <c r="DV8" s="264"/>
      <c r="DW8" s="34"/>
    </row>
    <row r="9" spans="2:127" x14ac:dyDescent="0.25">
      <c r="B9" s="65">
        <f t="shared" si="7"/>
        <v>6</v>
      </c>
      <c r="C9" s="447"/>
      <c r="D9" s="339"/>
      <c r="E9" s="239"/>
      <c r="F9" s="239"/>
      <c r="G9" s="239"/>
      <c r="H9" s="17"/>
      <c r="I9" s="17"/>
      <c r="J9" s="17"/>
      <c r="K9" s="17"/>
      <c r="L9" s="17"/>
      <c r="M9" s="17"/>
      <c r="N9" s="290"/>
      <c r="O9" s="239"/>
      <c r="P9" s="353"/>
      <c r="Q9" s="353">
        <v>4</v>
      </c>
      <c r="R9" s="551"/>
      <c r="S9" s="447"/>
      <c r="T9" s="239"/>
      <c r="U9" s="239"/>
      <c r="V9" s="239"/>
      <c r="W9" s="290"/>
      <c r="X9" s="17"/>
      <c r="Y9" s="17"/>
      <c r="Z9" s="17"/>
      <c r="AA9" s="17"/>
      <c r="AB9" s="17"/>
      <c r="AC9" s="17"/>
      <c r="AD9" s="290"/>
      <c r="AE9" s="239"/>
      <c r="AF9" s="353"/>
      <c r="AG9" s="353">
        <v>4</v>
      </c>
      <c r="AH9" s="551"/>
      <c r="AI9" s="447"/>
      <c r="AJ9" s="239"/>
      <c r="AK9" s="239"/>
      <c r="AL9" s="239"/>
      <c r="AM9" s="290"/>
      <c r="AN9" s="17"/>
      <c r="AO9" s="17"/>
      <c r="AP9" s="17"/>
      <c r="AQ9" s="17"/>
      <c r="AR9" s="17"/>
      <c r="AS9" s="17"/>
      <c r="AT9" s="239"/>
      <c r="AU9" s="239"/>
      <c r="AV9" s="239"/>
      <c r="AW9" s="339"/>
      <c r="AX9" s="448"/>
      <c r="AY9" s="65">
        <f t="shared" si="8"/>
        <v>6</v>
      </c>
      <c r="BD9" s="440">
        <f t="shared" si="9"/>
        <v>6</v>
      </c>
      <c r="BE9" s="263"/>
      <c r="BF9" s="339"/>
      <c r="BG9" s="353"/>
      <c r="BH9" s="353">
        <v>8</v>
      </c>
      <c r="BI9" s="353"/>
      <c r="BJ9" s="17"/>
      <c r="BK9" s="274"/>
      <c r="BL9" s="317"/>
      <c r="BM9" s="274"/>
      <c r="BN9" s="274"/>
      <c r="BO9" s="17"/>
      <c r="BP9" s="239"/>
      <c r="BQ9" s="6"/>
      <c r="BR9" s="6"/>
      <c r="BS9" s="346"/>
      <c r="BT9" s="264"/>
      <c r="BU9" s="34"/>
      <c r="BV9" s="440">
        <f t="shared" si="10"/>
        <v>6</v>
      </c>
      <c r="BW9" s="263"/>
      <c r="BX9" s="239"/>
      <c r="BY9" s="353"/>
      <c r="BZ9" s="353">
        <v>8</v>
      </c>
      <c r="CA9" s="353"/>
      <c r="CB9" s="17"/>
      <c r="CC9" s="274"/>
      <c r="CD9" s="317"/>
      <c r="CE9" s="274"/>
      <c r="CF9" s="274"/>
      <c r="CG9" s="17"/>
      <c r="CH9" s="239"/>
      <c r="CI9" s="6"/>
      <c r="CJ9" s="6"/>
      <c r="CK9" s="6"/>
      <c r="CL9" s="24"/>
      <c r="CM9" s="34"/>
      <c r="CN9" s="440">
        <f t="shared" si="11"/>
        <v>6</v>
      </c>
      <c r="CO9" s="263"/>
      <c r="CP9" s="239"/>
      <c r="CQ9" s="239"/>
      <c r="CR9" s="239"/>
      <c r="CS9" s="239"/>
      <c r="CT9" s="17"/>
      <c r="CU9" s="17"/>
      <c r="CV9" s="26"/>
      <c r="CW9" s="17"/>
      <c r="CX9" s="17"/>
      <c r="CY9" s="17"/>
      <c r="CZ9" s="239"/>
      <c r="DA9" s="17"/>
      <c r="DB9" s="17"/>
      <c r="DC9" s="239"/>
      <c r="DD9" s="264"/>
      <c r="DF9" s="65">
        <f t="shared" si="12"/>
        <v>6</v>
      </c>
      <c r="DG9" s="263"/>
      <c r="DH9" s="239"/>
      <c r="DI9" s="239"/>
      <c r="DJ9" s="239"/>
      <c r="DK9" s="269"/>
      <c r="DL9" s="17"/>
      <c r="DM9" s="17"/>
      <c r="DN9" s="26"/>
      <c r="DO9" s="17"/>
      <c r="DP9" s="17"/>
      <c r="DQ9" s="17"/>
      <c r="DR9" s="269"/>
      <c r="DS9" s="239"/>
      <c r="DT9" s="239"/>
      <c r="DU9" s="239"/>
      <c r="DV9" s="264"/>
      <c r="DW9" s="34"/>
    </row>
    <row r="10" spans="2:127" x14ac:dyDescent="0.25">
      <c r="B10" s="65">
        <f t="shared" si="7"/>
        <v>7</v>
      </c>
      <c r="C10" s="452"/>
      <c r="D10" s="340"/>
      <c r="E10" s="17"/>
      <c r="F10" s="17"/>
      <c r="G10" s="17"/>
      <c r="H10" s="17"/>
      <c r="I10" s="17"/>
      <c r="J10" s="17"/>
      <c r="K10" s="17"/>
      <c r="L10" s="17"/>
      <c r="M10" s="17"/>
      <c r="N10" s="157"/>
      <c r="O10" s="17"/>
      <c r="P10" s="136"/>
      <c r="Q10" s="136"/>
      <c r="R10" s="552"/>
      <c r="S10" s="452"/>
      <c r="T10" s="17"/>
      <c r="U10" s="17"/>
      <c r="V10" s="17"/>
      <c r="W10" s="157"/>
      <c r="X10" s="17"/>
      <c r="Y10" s="17"/>
      <c r="Z10" s="17"/>
      <c r="AA10" s="17"/>
      <c r="AB10" s="17"/>
      <c r="AC10" s="17"/>
      <c r="AD10" s="157"/>
      <c r="AE10" s="17"/>
      <c r="AF10" s="136"/>
      <c r="AG10" s="136"/>
      <c r="AH10" s="552"/>
      <c r="AI10" s="452"/>
      <c r="AJ10" s="17"/>
      <c r="AK10" s="17"/>
      <c r="AL10" s="17"/>
      <c r="AM10" s="157"/>
      <c r="AN10" s="17"/>
      <c r="AO10" s="17"/>
      <c r="AP10" s="17"/>
      <c r="AQ10" s="17"/>
      <c r="AR10" s="17"/>
      <c r="AS10" s="17"/>
      <c r="AT10" s="17"/>
      <c r="AU10" s="17"/>
      <c r="AV10" s="17"/>
      <c r="AW10" s="340"/>
      <c r="AX10" s="450"/>
      <c r="AY10" s="65">
        <f t="shared" si="8"/>
        <v>7</v>
      </c>
      <c r="BD10" s="440">
        <f t="shared" si="9"/>
        <v>7</v>
      </c>
      <c r="BE10" s="32"/>
      <c r="BF10" s="496"/>
      <c r="BG10" s="494"/>
      <c r="BH10" s="494"/>
      <c r="BI10" s="494"/>
      <c r="BJ10" s="22"/>
      <c r="BK10" s="475"/>
      <c r="BL10" s="476"/>
      <c r="BM10" s="274"/>
      <c r="BN10" s="274"/>
      <c r="BO10" s="17"/>
      <c r="BP10" s="214"/>
      <c r="BQ10" s="157"/>
      <c r="BR10" s="157"/>
      <c r="BS10" s="345"/>
      <c r="BT10" s="26"/>
      <c r="BU10" s="34"/>
      <c r="BV10" s="440">
        <f t="shared" si="10"/>
        <v>7</v>
      </c>
      <c r="BW10" s="32"/>
      <c r="BX10" s="22"/>
      <c r="BY10" s="494"/>
      <c r="BZ10" s="494"/>
      <c r="CA10" s="494"/>
      <c r="CB10" s="22"/>
      <c r="CC10" s="475"/>
      <c r="CD10" s="476"/>
      <c r="CE10" s="274"/>
      <c r="CF10" s="274"/>
      <c r="CG10" s="17"/>
      <c r="CH10" s="214"/>
      <c r="CI10" s="157"/>
      <c r="CJ10" s="157"/>
      <c r="CK10" s="157"/>
      <c r="CL10" s="258"/>
      <c r="CM10" s="34"/>
      <c r="CN10" s="440">
        <f t="shared" si="1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12"/>
        <v>7</v>
      </c>
      <c r="DG10" s="32"/>
      <c r="DH10" s="22"/>
      <c r="DI10" s="22"/>
      <c r="DJ10" s="22"/>
      <c r="DK10" s="290"/>
      <c r="DL10" s="22"/>
      <c r="DM10" s="22"/>
      <c r="DN10" s="33"/>
      <c r="DO10" s="17"/>
      <c r="DP10" s="17"/>
      <c r="DQ10" s="17"/>
      <c r="DR10" s="290"/>
      <c r="DS10" s="17"/>
      <c r="DT10" s="17"/>
      <c r="DU10" s="17"/>
      <c r="DV10" s="26"/>
      <c r="DW10" s="34"/>
    </row>
    <row r="11" spans="2:127" x14ac:dyDescent="0.25">
      <c r="B11" s="65">
        <f t="shared" si="7"/>
        <v>8</v>
      </c>
      <c r="C11" s="447"/>
      <c r="D11" s="339"/>
      <c r="E11" s="239"/>
      <c r="F11" s="239"/>
      <c r="G11" s="239"/>
      <c r="H11" s="17"/>
      <c r="I11" s="17"/>
      <c r="J11" s="17"/>
      <c r="K11" s="17"/>
      <c r="L11" s="17"/>
      <c r="M11" s="17"/>
      <c r="N11" s="285"/>
      <c r="O11" s="239"/>
      <c r="P11" s="239"/>
      <c r="Q11" s="239"/>
      <c r="R11" s="448"/>
      <c r="S11" s="546"/>
      <c r="T11" s="353"/>
      <c r="U11" s="353"/>
      <c r="V11" s="239"/>
      <c r="W11" s="285"/>
      <c r="X11" s="17"/>
      <c r="Y11" s="17"/>
      <c r="Z11" s="17"/>
      <c r="AA11" s="17"/>
      <c r="AB11" s="17"/>
      <c r="AC11" s="17"/>
      <c r="AD11" s="285"/>
      <c r="AE11" s="239"/>
      <c r="AF11" s="239"/>
      <c r="AG11" s="239"/>
      <c r="AH11" s="448"/>
      <c r="AI11" s="546"/>
      <c r="AJ11" s="353"/>
      <c r="AK11" s="353"/>
      <c r="AL11" s="239"/>
      <c r="AM11" s="285"/>
      <c r="AN11" s="17"/>
      <c r="AO11" s="17"/>
      <c r="AP11" s="17"/>
      <c r="AQ11" s="17"/>
      <c r="AR11" s="17"/>
      <c r="AS11" s="17"/>
      <c r="AT11" s="239"/>
      <c r="AU11" s="239"/>
      <c r="AV11" s="239"/>
      <c r="AW11" s="339"/>
      <c r="AX11" s="448"/>
      <c r="AY11" s="65">
        <f t="shared" si="8"/>
        <v>8</v>
      </c>
      <c r="BD11" s="440">
        <f t="shared" si="9"/>
        <v>8</v>
      </c>
      <c r="BE11" s="263"/>
      <c r="BF11" s="346"/>
      <c r="BG11" s="285"/>
      <c r="BH11" s="285"/>
      <c r="BI11" s="214"/>
      <c r="BJ11" s="17"/>
      <c r="BK11" s="274"/>
      <c r="BL11" s="274"/>
      <c r="BM11" s="477"/>
      <c r="BN11" s="479"/>
      <c r="BO11" s="20"/>
      <c r="BP11" s="495"/>
      <c r="BQ11" s="495"/>
      <c r="BR11" s="495"/>
      <c r="BS11" s="366"/>
      <c r="BT11" s="262"/>
      <c r="BU11" s="34"/>
      <c r="BV11" s="440">
        <f t="shared" si="10"/>
        <v>8</v>
      </c>
      <c r="BW11" s="327"/>
      <c r="BX11" s="285"/>
      <c r="BY11" s="285"/>
      <c r="BZ11" s="285"/>
      <c r="CA11" s="214"/>
      <c r="CB11" s="17"/>
      <c r="CC11" s="274"/>
      <c r="CD11" s="274"/>
      <c r="CE11" s="477"/>
      <c r="CF11" s="479"/>
      <c r="CG11" s="20"/>
      <c r="CH11" s="68"/>
      <c r="CI11" s="495"/>
      <c r="CJ11" s="495"/>
      <c r="CK11" s="261"/>
      <c r="CL11" s="262"/>
      <c r="CM11" s="34"/>
      <c r="CN11" s="440">
        <f t="shared" si="11"/>
        <v>8</v>
      </c>
      <c r="CO11" s="263"/>
      <c r="CP11" s="239"/>
      <c r="CQ11" s="239"/>
      <c r="CR11" s="239"/>
      <c r="CS11" s="17"/>
      <c r="CT11" s="17"/>
      <c r="CU11" s="17"/>
      <c r="CV11" s="17"/>
      <c r="CW11" s="25"/>
      <c r="CX11" s="20"/>
      <c r="CY11" s="20"/>
      <c r="CZ11" s="261"/>
      <c r="DA11" s="261"/>
      <c r="DB11" s="261"/>
      <c r="DC11" s="261"/>
      <c r="DD11" s="262"/>
      <c r="DF11" s="65">
        <f t="shared" si="12"/>
        <v>8</v>
      </c>
      <c r="DG11" s="263"/>
      <c r="DH11" s="239"/>
      <c r="DI11" s="239"/>
      <c r="DJ11" s="239"/>
      <c r="DK11" s="290">
        <v>14</v>
      </c>
      <c r="DL11" s="17"/>
      <c r="DM11" s="17"/>
      <c r="DN11" s="17"/>
      <c r="DO11" s="25"/>
      <c r="DP11" s="20"/>
      <c r="DQ11" s="20"/>
      <c r="DR11" s="290">
        <v>11</v>
      </c>
      <c r="DS11" s="261"/>
      <c r="DT11" s="261"/>
      <c r="DU11" s="261"/>
      <c r="DV11" s="262"/>
      <c r="DW11" s="34"/>
    </row>
    <row r="12" spans="2:127" x14ac:dyDescent="0.25">
      <c r="B12" s="65">
        <f t="shared" si="7"/>
        <v>9</v>
      </c>
      <c r="C12" s="447"/>
      <c r="D12" s="339"/>
      <c r="E12" s="17"/>
      <c r="F12" s="17"/>
      <c r="G12" s="17"/>
      <c r="H12" s="17"/>
      <c r="I12" s="17"/>
      <c r="J12" s="17"/>
      <c r="K12" s="17"/>
      <c r="L12" s="17"/>
      <c r="M12" s="17"/>
      <c r="N12" s="290"/>
      <c r="O12" s="17"/>
      <c r="P12" s="17"/>
      <c r="Q12" s="239"/>
      <c r="R12" s="448"/>
      <c r="S12" s="547"/>
      <c r="T12" s="353">
        <v>8</v>
      </c>
      <c r="U12" s="136"/>
      <c r="V12" s="17"/>
      <c r="W12" s="214"/>
      <c r="X12" s="17"/>
      <c r="Y12" s="17"/>
      <c r="Z12" s="17"/>
      <c r="AA12" s="17"/>
      <c r="AB12" s="17"/>
      <c r="AC12" s="17"/>
      <c r="AD12" s="290"/>
      <c r="AE12" s="17"/>
      <c r="AF12" s="17"/>
      <c r="AG12" s="239"/>
      <c r="AH12" s="448"/>
      <c r="AI12" s="547"/>
      <c r="AJ12" s="353">
        <v>8</v>
      </c>
      <c r="AK12" s="136"/>
      <c r="AL12" s="17"/>
      <c r="AM12" s="214"/>
      <c r="AN12" s="17"/>
      <c r="AO12" s="17"/>
      <c r="AP12" s="17"/>
      <c r="AQ12" s="17"/>
      <c r="AR12" s="17"/>
      <c r="AS12" s="17"/>
      <c r="AT12" s="239"/>
      <c r="AU12" s="17"/>
      <c r="AV12" s="17"/>
      <c r="AW12" s="339"/>
      <c r="AX12" s="448"/>
      <c r="AY12" s="65">
        <f t="shared" si="8"/>
        <v>9</v>
      </c>
      <c r="BD12" s="440">
        <f t="shared" si="9"/>
        <v>9</v>
      </c>
      <c r="BE12" s="263"/>
      <c r="BF12" s="346"/>
      <c r="BG12" s="6"/>
      <c r="BH12" s="6"/>
      <c r="BI12" s="17"/>
      <c r="BJ12" s="17"/>
      <c r="BK12" s="274"/>
      <c r="BL12" s="274"/>
      <c r="BM12" s="442"/>
      <c r="BN12" s="274"/>
      <c r="BO12" s="17"/>
      <c r="BP12" s="136"/>
      <c r="BQ12" s="136">
        <v>4</v>
      </c>
      <c r="BR12" s="136"/>
      <c r="BS12" s="339"/>
      <c r="BT12" s="264"/>
      <c r="BU12" s="34"/>
      <c r="BV12" s="440">
        <f t="shared" si="10"/>
        <v>9</v>
      </c>
      <c r="BW12" s="12"/>
      <c r="BX12" s="6"/>
      <c r="BY12" s="6"/>
      <c r="BZ12" s="6"/>
      <c r="CA12" s="17"/>
      <c r="CB12" s="17"/>
      <c r="CC12" s="274"/>
      <c r="CD12" s="274"/>
      <c r="CE12" s="442"/>
      <c r="CF12" s="274"/>
      <c r="CG12" s="17"/>
      <c r="CH12" s="136"/>
      <c r="CI12" s="136">
        <v>4</v>
      </c>
      <c r="CJ12" s="136"/>
      <c r="CK12" s="239"/>
      <c r="CL12" s="264"/>
      <c r="CM12" s="34"/>
      <c r="CN12" s="440">
        <f t="shared" si="11"/>
        <v>9</v>
      </c>
      <c r="CO12" s="263"/>
      <c r="CP12" s="239"/>
      <c r="CQ12" s="17"/>
      <c r="CR12" s="17"/>
      <c r="CS12" s="17"/>
      <c r="CT12" s="17"/>
      <c r="CU12" s="17"/>
      <c r="CV12" s="17"/>
      <c r="CW12" s="263"/>
      <c r="CX12" s="17"/>
      <c r="CY12" s="17"/>
      <c r="CZ12" s="17"/>
      <c r="DA12" s="17"/>
      <c r="DB12" s="17"/>
      <c r="DC12" s="239"/>
      <c r="DD12" s="264"/>
      <c r="DF12" s="65">
        <f t="shared" si="12"/>
        <v>9</v>
      </c>
      <c r="DG12" s="263"/>
      <c r="DH12" s="239"/>
      <c r="DI12" s="17"/>
      <c r="DJ12" s="17"/>
      <c r="DK12" s="269"/>
      <c r="DL12" s="17"/>
      <c r="DM12" s="17"/>
      <c r="DN12" s="17"/>
      <c r="DO12" s="16"/>
      <c r="DP12" s="17"/>
      <c r="DQ12" s="17"/>
      <c r="DR12" s="269"/>
      <c r="DS12" s="17"/>
      <c r="DT12" s="17"/>
      <c r="DU12" s="239"/>
      <c r="DV12" s="264"/>
      <c r="DW12" s="34"/>
    </row>
    <row r="13" spans="2:127" x14ac:dyDescent="0.25">
      <c r="B13" s="65">
        <f t="shared" si="7"/>
        <v>10</v>
      </c>
      <c r="C13" s="447"/>
      <c r="D13" s="339"/>
      <c r="E13" s="239"/>
      <c r="F13" s="239"/>
      <c r="G13" s="239"/>
      <c r="H13" s="239"/>
      <c r="I13" s="239"/>
      <c r="J13" s="239"/>
      <c r="K13" s="239"/>
      <c r="L13" s="239"/>
      <c r="M13" s="239"/>
      <c r="N13" s="269"/>
      <c r="O13" s="239"/>
      <c r="P13" s="239"/>
      <c r="Q13" s="239"/>
      <c r="R13" s="448"/>
      <c r="S13" s="547"/>
      <c r="T13" s="353"/>
      <c r="U13" s="353"/>
      <c r="V13" s="239"/>
      <c r="W13" s="269"/>
      <c r="X13" s="239"/>
      <c r="Y13" s="239"/>
      <c r="Z13" s="239"/>
      <c r="AA13" s="239"/>
      <c r="AB13" s="239"/>
      <c r="AC13" s="239"/>
      <c r="AD13" s="269"/>
      <c r="AE13" s="239"/>
      <c r="AF13" s="239"/>
      <c r="AG13" s="239"/>
      <c r="AH13" s="448"/>
      <c r="AI13" s="547"/>
      <c r="AJ13" s="353"/>
      <c r="AK13" s="353"/>
      <c r="AL13" s="239"/>
      <c r="AM13" s="269"/>
      <c r="AN13" s="239"/>
      <c r="AO13" s="239"/>
      <c r="AP13" s="239"/>
      <c r="AQ13" s="239"/>
      <c r="AR13" s="239"/>
      <c r="AS13" s="239"/>
      <c r="AT13" s="239"/>
      <c r="AU13" s="239"/>
      <c r="AV13" s="239"/>
      <c r="AW13" s="339"/>
      <c r="AX13" s="448"/>
      <c r="AY13" s="65">
        <f t="shared" si="8"/>
        <v>10</v>
      </c>
      <c r="BD13" s="440">
        <f t="shared" si="9"/>
        <v>10</v>
      </c>
      <c r="BE13" s="263"/>
      <c r="BF13" s="346"/>
      <c r="BG13" s="17"/>
      <c r="BH13" s="17"/>
      <c r="BI13" s="239"/>
      <c r="BJ13" s="239"/>
      <c r="BK13" s="239"/>
      <c r="BL13" s="239"/>
      <c r="BM13" s="16"/>
      <c r="BN13" s="239"/>
      <c r="BO13" s="239"/>
      <c r="BP13" s="353"/>
      <c r="BQ13" s="353"/>
      <c r="BR13" s="353"/>
      <c r="BS13" s="339"/>
      <c r="BT13" s="264"/>
      <c r="BU13" s="34"/>
      <c r="BV13" s="440">
        <f t="shared" si="10"/>
        <v>10</v>
      </c>
      <c r="BW13" s="257"/>
      <c r="BX13" s="72"/>
      <c r="BY13" s="136"/>
      <c r="BZ13" s="136"/>
      <c r="CA13" s="239"/>
      <c r="CB13" s="239"/>
      <c r="CC13" s="239"/>
      <c r="CD13" s="239"/>
      <c r="CE13" s="16"/>
      <c r="CF13" s="239"/>
      <c r="CG13" s="239"/>
      <c r="CH13" s="353"/>
      <c r="CI13" s="353"/>
      <c r="CJ13" s="353"/>
      <c r="CK13" s="239"/>
      <c r="CL13" s="264"/>
      <c r="CM13" s="34"/>
      <c r="CN13" s="440">
        <f t="shared" si="11"/>
        <v>10</v>
      </c>
      <c r="CO13" s="263"/>
      <c r="CP13" s="239"/>
      <c r="CQ13" s="17"/>
      <c r="CR13" s="17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F13" s="65">
        <f t="shared" si="12"/>
        <v>10</v>
      </c>
      <c r="DG13" s="263"/>
      <c r="DH13" s="239"/>
      <c r="DI13" s="239"/>
      <c r="DJ13" s="239"/>
      <c r="DK13" s="290"/>
      <c r="DL13" s="239"/>
      <c r="DM13" s="239"/>
      <c r="DN13" s="239"/>
      <c r="DO13" s="263"/>
      <c r="DP13" s="239"/>
      <c r="DQ13" s="239"/>
      <c r="DR13" s="290"/>
      <c r="DS13" s="239"/>
      <c r="DT13" s="239"/>
      <c r="DU13" s="239"/>
      <c r="DV13" s="264"/>
      <c r="DW13" s="34"/>
    </row>
    <row r="14" spans="2:127" x14ac:dyDescent="0.25">
      <c r="B14" s="65">
        <f t="shared" si="7"/>
        <v>11</v>
      </c>
      <c r="C14" s="447"/>
      <c r="D14" s="339"/>
      <c r="E14" s="285"/>
      <c r="F14" s="157"/>
      <c r="G14" s="214"/>
      <c r="H14" s="8"/>
      <c r="I14" s="214"/>
      <c r="J14" s="285"/>
      <c r="K14" s="285"/>
      <c r="L14" s="290"/>
      <c r="M14" s="269"/>
      <c r="N14" s="290"/>
      <c r="O14" s="269"/>
      <c r="P14" s="290"/>
      <c r="Q14" s="285"/>
      <c r="R14" s="549"/>
      <c r="S14" s="548"/>
      <c r="T14" s="285"/>
      <c r="U14" s="290"/>
      <c r="V14" s="8"/>
      <c r="W14" s="214"/>
      <c r="X14" s="8"/>
      <c r="Y14" s="214"/>
      <c r="Z14" s="285"/>
      <c r="AA14" s="285"/>
      <c r="AB14" s="290"/>
      <c r="AC14" s="269"/>
      <c r="AD14" s="290"/>
      <c r="AE14" s="269"/>
      <c r="AF14" s="290"/>
      <c r="AG14" s="285"/>
      <c r="AH14" s="549"/>
      <c r="AI14" s="548"/>
      <c r="AJ14" s="285"/>
      <c r="AK14" s="290"/>
      <c r="AL14" s="8"/>
      <c r="AM14" s="214"/>
      <c r="AN14" s="8"/>
      <c r="AO14" s="214"/>
      <c r="AP14" s="285"/>
      <c r="AQ14" s="285"/>
      <c r="AR14" s="290"/>
      <c r="AS14" s="269"/>
      <c r="AT14" s="290"/>
      <c r="AU14" s="285"/>
      <c r="AV14" s="285"/>
      <c r="AW14" s="339"/>
      <c r="AX14" s="448"/>
      <c r="AY14" s="65">
        <f t="shared" si="8"/>
        <v>11</v>
      </c>
      <c r="BD14" s="440">
        <f t="shared" si="9"/>
        <v>11</v>
      </c>
      <c r="BE14" s="263"/>
      <c r="BF14" s="339"/>
      <c r="BG14" s="239">
        <v>7</v>
      </c>
      <c r="BH14" s="239"/>
      <c r="BI14" s="239"/>
      <c r="BJ14" s="353"/>
      <c r="BK14" s="353"/>
      <c r="BL14" s="353"/>
      <c r="BM14" s="25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10"/>
        <v>11</v>
      </c>
      <c r="BW14" s="277"/>
      <c r="BX14" s="353"/>
      <c r="BY14" s="353">
        <v>7</v>
      </c>
      <c r="BZ14" s="353"/>
      <c r="CA14" s="239"/>
      <c r="CB14" s="72"/>
      <c r="CC14" s="353"/>
      <c r="CD14" s="353"/>
      <c r="CE14" s="25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11"/>
        <v>11</v>
      </c>
      <c r="CO14" s="263"/>
      <c r="CP14" s="239"/>
      <c r="CQ14" s="239"/>
      <c r="CR14" s="239"/>
      <c r="CS14" s="239"/>
      <c r="CT14" s="239"/>
      <c r="CU14" s="239"/>
      <c r="CV14" s="239"/>
      <c r="CW14" s="16"/>
      <c r="CX14" s="239"/>
      <c r="CY14" s="239"/>
      <c r="CZ14" s="239"/>
      <c r="DA14" s="239"/>
      <c r="DB14" s="239"/>
      <c r="DC14" s="239"/>
      <c r="DD14" s="264"/>
      <c r="DF14" s="65">
        <f t="shared" si="12"/>
        <v>11</v>
      </c>
      <c r="DG14" s="277"/>
      <c r="DH14" s="285"/>
      <c r="DI14" s="290">
        <v>5</v>
      </c>
      <c r="DJ14" s="269"/>
      <c r="DK14" s="290"/>
      <c r="DL14" s="290">
        <v>13</v>
      </c>
      <c r="DM14" s="8"/>
      <c r="DN14" s="214"/>
      <c r="DO14" s="290">
        <v>12</v>
      </c>
      <c r="DP14" s="8"/>
      <c r="DQ14" s="214"/>
      <c r="DR14" s="290"/>
      <c r="DS14" s="269"/>
      <c r="DT14" s="290"/>
      <c r="DU14" s="285"/>
      <c r="DV14" s="282"/>
      <c r="DW14" s="34"/>
    </row>
    <row r="15" spans="2:127" x14ac:dyDescent="0.25">
      <c r="B15" s="65">
        <f t="shared" si="7"/>
        <v>12</v>
      </c>
      <c r="C15" s="447"/>
      <c r="D15" s="339"/>
      <c r="E15" s="239"/>
      <c r="F15" s="239"/>
      <c r="G15" s="239"/>
      <c r="H15" s="239"/>
      <c r="I15" s="239"/>
      <c r="J15" s="239"/>
      <c r="K15" s="239"/>
      <c r="L15" s="239"/>
      <c r="M15" s="239"/>
      <c r="N15" s="269"/>
      <c r="O15" s="239"/>
      <c r="P15" s="239"/>
      <c r="Q15" s="239"/>
      <c r="R15" s="448"/>
      <c r="S15" s="546"/>
      <c r="T15" s="353"/>
      <c r="U15" s="353"/>
      <c r="V15" s="239"/>
      <c r="W15" s="269"/>
      <c r="X15" s="239"/>
      <c r="Y15" s="239"/>
      <c r="Z15" s="239"/>
      <c r="AA15" s="239"/>
      <c r="AB15" s="239"/>
      <c r="AC15" s="239"/>
      <c r="AD15" s="269"/>
      <c r="AE15" s="239"/>
      <c r="AF15" s="239"/>
      <c r="AG15" s="239"/>
      <c r="AH15" s="448"/>
      <c r="AI15" s="546"/>
      <c r="AJ15" s="353"/>
      <c r="AK15" s="353"/>
      <c r="AL15" s="239"/>
      <c r="AM15" s="269"/>
      <c r="AN15" s="239"/>
      <c r="AO15" s="239"/>
      <c r="AP15" s="239"/>
      <c r="AQ15" s="239"/>
      <c r="AR15" s="239"/>
      <c r="AS15" s="239"/>
      <c r="AT15" s="239"/>
      <c r="AU15" s="239"/>
      <c r="AV15" s="239"/>
      <c r="AW15" s="339"/>
      <c r="AX15" s="448"/>
      <c r="AY15" s="65">
        <f t="shared" si="8"/>
        <v>12</v>
      </c>
      <c r="BD15" s="440">
        <f t="shared" si="9"/>
        <v>12</v>
      </c>
      <c r="BE15" s="263"/>
      <c r="BF15" s="339"/>
      <c r="BG15" s="239"/>
      <c r="BH15" s="239"/>
      <c r="BI15" s="239"/>
      <c r="BJ15" s="353"/>
      <c r="BK15" s="353">
        <v>6</v>
      </c>
      <c r="BL15" s="353"/>
      <c r="BM15" s="277"/>
      <c r="BN15" s="6"/>
      <c r="BO15" s="239"/>
      <c r="BP15" s="239"/>
      <c r="BQ15" s="239"/>
      <c r="BR15" s="239"/>
      <c r="BS15" s="339"/>
      <c r="BT15" s="264"/>
      <c r="BU15" s="34"/>
      <c r="BV15" s="440">
        <f t="shared" si="10"/>
        <v>12</v>
      </c>
      <c r="BW15" s="277"/>
      <c r="BX15" s="353"/>
      <c r="BY15" s="353"/>
      <c r="BZ15" s="353"/>
      <c r="CA15" s="239"/>
      <c r="CB15" s="353"/>
      <c r="CC15" s="353">
        <v>6</v>
      </c>
      <c r="CD15" s="353"/>
      <c r="CE15" s="277"/>
      <c r="CF15" s="6"/>
      <c r="CG15" s="72"/>
      <c r="CH15" s="353"/>
      <c r="CI15" s="353"/>
      <c r="CJ15" s="239"/>
      <c r="CK15" s="239"/>
      <c r="CL15" s="264"/>
      <c r="CM15" s="34"/>
      <c r="CN15" s="440">
        <f t="shared" si="11"/>
        <v>12</v>
      </c>
      <c r="CO15" s="263"/>
      <c r="CP15" s="239"/>
      <c r="CQ15" s="239"/>
      <c r="CR15" s="239"/>
      <c r="CS15" s="239"/>
      <c r="CT15" s="239"/>
      <c r="CU15" s="239"/>
      <c r="CV15" s="239"/>
      <c r="CW15" s="263"/>
      <c r="CX15" s="17"/>
      <c r="CY15" s="239"/>
      <c r="CZ15" s="239"/>
      <c r="DA15" s="239"/>
      <c r="DB15" s="239"/>
      <c r="DC15" s="239"/>
      <c r="DD15" s="264"/>
      <c r="DF15" s="65">
        <f t="shared" si="12"/>
        <v>12</v>
      </c>
      <c r="DG15" s="263"/>
      <c r="DH15" s="239"/>
      <c r="DI15" s="239"/>
      <c r="DJ15" s="239"/>
      <c r="DK15" s="269"/>
      <c r="DL15" s="239"/>
      <c r="DM15" s="239"/>
      <c r="DN15" s="239"/>
      <c r="DO15" s="263"/>
      <c r="DP15" s="239"/>
      <c r="DQ15" s="239"/>
      <c r="DR15" s="269"/>
      <c r="DS15" s="239"/>
      <c r="DT15" s="239"/>
      <c r="DU15" s="239"/>
      <c r="DV15" s="264"/>
      <c r="DW15" s="34"/>
    </row>
    <row r="16" spans="2:127" x14ac:dyDescent="0.25">
      <c r="B16" s="65">
        <f t="shared" si="7"/>
        <v>13</v>
      </c>
      <c r="C16" s="447"/>
      <c r="D16" s="339"/>
      <c r="E16" s="239"/>
      <c r="F16" s="239"/>
      <c r="G16" s="239"/>
      <c r="H16" s="239"/>
      <c r="I16" s="239"/>
      <c r="J16" s="239"/>
      <c r="K16" s="72"/>
      <c r="L16" s="353"/>
      <c r="M16" s="353"/>
      <c r="N16" s="290"/>
      <c r="O16" s="72"/>
      <c r="P16" s="353"/>
      <c r="Q16" s="353"/>
      <c r="R16" s="448"/>
      <c r="S16" s="547"/>
      <c r="T16" s="353">
        <v>7</v>
      </c>
      <c r="U16" s="353"/>
      <c r="V16" s="239"/>
      <c r="W16" s="290"/>
      <c r="X16" s="239"/>
      <c r="Y16" s="239"/>
      <c r="Z16" s="239"/>
      <c r="AA16" s="72"/>
      <c r="AB16" s="353"/>
      <c r="AC16" s="353"/>
      <c r="AD16" s="290"/>
      <c r="AE16" s="72"/>
      <c r="AF16" s="353"/>
      <c r="AG16" s="353"/>
      <c r="AH16" s="448"/>
      <c r="AI16" s="547"/>
      <c r="AJ16" s="353">
        <v>7</v>
      </c>
      <c r="AK16" s="353"/>
      <c r="AL16" s="239"/>
      <c r="AM16" s="290"/>
      <c r="AN16" s="239"/>
      <c r="AO16" s="239"/>
      <c r="AP16" s="239"/>
      <c r="AQ16" s="72"/>
      <c r="AR16" s="353"/>
      <c r="AS16" s="353"/>
      <c r="AT16" s="239"/>
      <c r="AU16" s="239"/>
      <c r="AV16" s="239"/>
      <c r="AW16" s="339"/>
      <c r="AX16" s="448"/>
      <c r="AY16" s="65">
        <f t="shared" si="8"/>
        <v>13</v>
      </c>
      <c r="BD16" s="440">
        <f t="shared" si="9"/>
        <v>13</v>
      </c>
      <c r="BE16" s="263"/>
      <c r="BF16" s="339"/>
      <c r="BG16" s="239"/>
      <c r="BH16" s="239"/>
      <c r="BI16" s="239"/>
      <c r="BJ16" s="353"/>
      <c r="BK16" s="353"/>
      <c r="BL16" s="353"/>
      <c r="BM16" s="277"/>
      <c r="BN16" s="6"/>
      <c r="BO16" s="239"/>
      <c r="BP16" s="239">
        <v>5</v>
      </c>
      <c r="BQ16" s="239"/>
      <c r="BR16" s="239"/>
      <c r="BS16" s="339"/>
      <c r="BT16" s="264"/>
      <c r="BU16" s="34"/>
      <c r="BV16" s="440">
        <f t="shared" si="10"/>
        <v>13</v>
      </c>
      <c r="BW16" s="263"/>
      <c r="BX16" s="239"/>
      <c r="BY16" s="239"/>
      <c r="BZ16" s="239"/>
      <c r="CA16" s="239"/>
      <c r="CB16" s="353"/>
      <c r="CC16" s="353"/>
      <c r="CD16" s="353"/>
      <c r="CE16" s="277"/>
      <c r="CF16" s="6"/>
      <c r="CG16" s="353"/>
      <c r="CH16" s="353">
        <v>5</v>
      </c>
      <c r="CI16" s="353"/>
      <c r="CJ16" s="239"/>
      <c r="CK16" s="239"/>
      <c r="CL16" s="264"/>
      <c r="CM16" s="34"/>
      <c r="CN16" s="440">
        <f t="shared" si="11"/>
        <v>13</v>
      </c>
      <c r="CO16" s="263"/>
      <c r="CP16" s="239"/>
      <c r="CQ16" s="239"/>
      <c r="CR16" s="239"/>
      <c r="CS16" s="239"/>
      <c r="CT16" s="239"/>
      <c r="CU16" s="239"/>
      <c r="CV16" s="239"/>
      <c r="CW16" s="263"/>
      <c r="CX16" s="17"/>
      <c r="CY16" s="239"/>
      <c r="CZ16" s="239"/>
      <c r="DA16" s="239"/>
      <c r="DB16" s="239"/>
      <c r="DC16" s="239"/>
      <c r="DD16" s="264"/>
      <c r="DF16" s="65">
        <f t="shared" si="12"/>
        <v>13</v>
      </c>
      <c r="DG16" s="263"/>
      <c r="DH16" s="239"/>
      <c r="DI16" s="239"/>
      <c r="DJ16" s="239"/>
      <c r="DK16" s="290"/>
      <c r="DL16" s="239"/>
      <c r="DM16" s="239"/>
      <c r="DN16" s="239"/>
      <c r="DO16" s="263"/>
      <c r="DP16" s="239"/>
      <c r="DQ16" s="239"/>
      <c r="DR16" s="290"/>
      <c r="DS16" s="239"/>
      <c r="DT16" s="239"/>
      <c r="DU16" s="239"/>
      <c r="DV16" s="264"/>
      <c r="DW16" s="34"/>
    </row>
    <row r="17" spans="2:127" x14ac:dyDescent="0.25">
      <c r="B17" s="65">
        <f t="shared" si="7"/>
        <v>14</v>
      </c>
      <c r="C17" s="452"/>
      <c r="D17" s="340"/>
      <c r="E17" s="239"/>
      <c r="F17" s="239"/>
      <c r="G17" s="239"/>
      <c r="H17" s="17"/>
      <c r="I17" s="17"/>
      <c r="J17" s="17"/>
      <c r="K17" s="136"/>
      <c r="L17" s="136">
        <v>6</v>
      </c>
      <c r="M17" s="136"/>
      <c r="N17" s="285"/>
      <c r="O17" s="353"/>
      <c r="P17" s="353">
        <v>5</v>
      </c>
      <c r="Q17" s="136"/>
      <c r="R17" s="450"/>
      <c r="S17" s="550"/>
      <c r="T17" s="136"/>
      <c r="U17" s="353"/>
      <c r="V17" s="239"/>
      <c r="W17" s="285"/>
      <c r="X17" s="17"/>
      <c r="Y17" s="17"/>
      <c r="Z17" s="17"/>
      <c r="AA17" s="136"/>
      <c r="AB17" s="136">
        <v>6</v>
      </c>
      <c r="AC17" s="136"/>
      <c r="AD17" s="285"/>
      <c r="AE17" s="353"/>
      <c r="AF17" s="353">
        <v>5</v>
      </c>
      <c r="AG17" s="136"/>
      <c r="AH17" s="450"/>
      <c r="AI17" s="550"/>
      <c r="AJ17" s="136"/>
      <c r="AK17" s="353"/>
      <c r="AL17" s="239"/>
      <c r="AM17" s="285"/>
      <c r="AN17" s="17"/>
      <c r="AO17" s="17"/>
      <c r="AP17" s="17"/>
      <c r="AQ17" s="136"/>
      <c r="AR17" s="136">
        <v>6</v>
      </c>
      <c r="AS17" s="136"/>
      <c r="AT17" s="239"/>
      <c r="AU17" s="239"/>
      <c r="AV17" s="239"/>
      <c r="AW17" s="340"/>
      <c r="AX17" s="450"/>
      <c r="AY17" s="65">
        <f t="shared" si="8"/>
        <v>14</v>
      </c>
      <c r="BD17" s="440">
        <f t="shared" si="9"/>
        <v>14</v>
      </c>
      <c r="BE17" s="16"/>
      <c r="BF17" s="340"/>
      <c r="BG17" s="339"/>
      <c r="BH17" s="339"/>
      <c r="BI17" s="339"/>
      <c r="BJ17" s="340"/>
      <c r="BK17" s="340"/>
      <c r="BL17" s="340"/>
      <c r="BM17" s="521"/>
      <c r="BN17" s="345"/>
      <c r="BO17" s="345"/>
      <c r="BP17" s="339"/>
      <c r="BQ17" s="339"/>
      <c r="BR17" s="339"/>
      <c r="BS17" s="340"/>
      <c r="BT17" s="26"/>
      <c r="BU17" s="34"/>
      <c r="BV17" s="440">
        <f t="shared" si="10"/>
        <v>14</v>
      </c>
      <c r="BW17" s="16"/>
      <c r="BX17" s="17"/>
      <c r="BY17" s="239"/>
      <c r="BZ17" s="239"/>
      <c r="CA17" s="239"/>
      <c r="CB17" s="17"/>
      <c r="CC17" s="17"/>
      <c r="CD17" s="17"/>
      <c r="CE17" s="156"/>
      <c r="CF17" s="6"/>
      <c r="CG17" s="136"/>
      <c r="CH17" s="136"/>
      <c r="CI17" s="353"/>
      <c r="CJ17" s="239"/>
      <c r="CK17" s="17"/>
      <c r="CL17" s="26"/>
      <c r="CM17" s="34"/>
      <c r="CN17" s="440">
        <f t="shared" si="11"/>
        <v>14</v>
      </c>
      <c r="CO17" s="16"/>
      <c r="CP17" s="17"/>
      <c r="CQ17" s="239"/>
      <c r="CR17" s="239"/>
      <c r="CS17" s="239"/>
      <c r="CT17" s="17"/>
      <c r="CU17" s="17"/>
      <c r="CV17" s="17"/>
      <c r="CW17" s="16"/>
      <c r="CX17" s="17"/>
      <c r="CY17" s="17"/>
      <c r="CZ17" s="239"/>
      <c r="DA17" s="239"/>
      <c r="DB17" s="239"/>
      <c r="DC17" s="17"/>
      <c r="DD17" s="26"/>
      <c r="DF17" s="65">
        <f t="shared" si="12"/>
        <v>14</v>
      </c>
      <c r="DG17" s="16"/>
      <c r="DH17" s="17"/>
      <c r="DI17" s="239"/>
      <c r="DJ17" s="239"/>
      <c r="DK17" s="285"/>
      <c r="DL17" s="17"/>
      <c r="DM17" s="17"/>
      <c r="DN17" s="17"/>
      <c r="DO17" s="16"/>
      <c r="DP17" s="17"/>
      <c r="DQ17" s="17"/>
      <c r="DR17" s="285"/>
      <c r="DS17" s="239"/>
      <c r="DT17" s="239"/>
      <c r="DU17" s="17"/>
      <c r="DV17" s="26"/>
      <c r="DW17" s="34"/>
    </row>
    <row r="18" spans="2:127" ht="15.75" thickBot="1" x14ac:dyDescent="0.3">
      <c r="B18" s="65">
        <f t="shared" si="7"/>
        <v>15</v>
      </c>
      <c r="C18" s="453"/>
      <c r="D18" s="559"/>
      <c r="E18" s="454"/>
      <c r="F18" s="454"/>
      <c r="G18" s="454"/>
      <c r="H18" s="454"/>
      <c r="I18" s="454"/>
      <c r="J18" s="454"/>
      <c r="K18" s="560"/>
      <c r="L18" s="560"/>
      <c r="M18" s="560"/>
      <c r="N18" s="561"/>
      <c r="O18" s="560"/>
      <c r="P18" s="560"/>
      <c r="Q18" s="560"/>
      <c r="R18" s="456"/>
      <c r="S18" s="453"/>
      <c r="T18" s="454"/>
      <c r="U18" s="454"/>
      <c r="V18" s="454"/>
      <c r="W18" s="561"/>
      <c r="X18" s="454"/>
      <c r="Y18" s="454"/>
      <c r="Z18" s="454"/>
      <c r="AA18" s="560"/>
      <c r="AB18" s="560"/>
      <c r="AC18" s="560"/>
      <c r="AD18" s="561"/>
      <c r="AE18" s="560"/>
      <c r="AF18" s="560"/>
      <c r="AG18" s="560"/>
      <c r="AH18" s="456"/>
      <c r="AI18" s="453"/>
      <c r="AJ18" s="454"/>
      <c r="AK18" s="454"/>
      <c r="AL18" s="454"/>
      <c r="AM18" s="561"/>
      <c r="AN18" s="454"/>
      <c r="AO18" s="454"/>
      <c r="AP18" s="454"/>
      <c r="AQ18" s="560"/>
      <c r="AR18" s="560"/>
      <c r="AS18" s="560"/>
      <c r="AT18" s="454"/>
      <c r="AU18" s="454"/>
      <c r="AV18" s="454"/>
      <c r="AW18" s="559"/>
      <c r="AX18" s="456"/>
      <c r="AY18" s="65">
        <f t="shared" si="8"/>
        <v>15</v>
      </c>
      <c r="BD18" s="440">
        <f t="shared" si="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40">
        <f t="shared" si="10"/>
        <v>15</v>
      </c>
      <c r="BW18" s="32"/>
      <c r="BX18" s="22"/>
      <c r="BY18" s="22"/>
      <c r="BZ18" s="22"/>
      <c r="CA18" s="22"/>
      <c r="CB18" s="22"/>
      <c r="CC18" s="22"/>
      <c r="CD18" s="22"/>
      <c r="CE18" s="272"/>
      <c r="CF18" s="21"/>
      <c r="CG18" s="213"/>
      <c r="CH18" s="162"/>
      <c r="CI18" s="162"/>
      <c r="CJ18" s="22"/>
      <c r="CK18" s="22"/>
      <c r="CL18" s="33"/>
      <c r="CM18" s="34"/>
      <c r="CN18" s="440">
        <f t="shared" si="1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1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x14ac:dyDescent="0.25">
      <c r="B19" s="65">
        <v>0</v>
      </c>
      <c r="C19" s="443"/>
      <c r="D19" s="555"/>
      <c r="E19" s="444"/>
      <c r="F19" s="444"/>
      <c r="G19" s="444"/>
      <c r="H19" s="557"/>
      <c r="I19" s="558"/>
      <c r="J19" s="558"/>
      <c r="K19" s="444"/>
      <c r="L19" s="444"/>
      <c r="M19" s="444"/>
      <c r="N19" s="556"/>
      <c r="O19" s="444"/>
      <c r="P19" s="444"/>
      <c r="Q19" s="444"/>
      <c r="R19" s="446"/>
      <c r="S19" s="443"/>
      <c r="T19" s="557"/>
      <c r="U19" s="558"/>
      <c r="V19" s="558"/>
      <c r="W19" s="556"/>
      <c r="X19" s="557"/>
      <c r="Y19" s="558"/>
      <c r="Z19" s="558"/>
      <c r="AA19" s="444"/>
      <c r="AB19" s="444"/>
      <c r="AC19" s="444"/>
      <c r="AD19" s="556"/>
      <c r="AE19" s="444"/>
      <c r="AF19" s="444"/>
      <c r="AG19" s="444"/>
      <c r="AH19" s="446"/>
      <c r="AI19" s="443"/>
      <c r="AJ19" s="557"/>
      <c r="AK19" s="558"/>
      <c r="AL19" s="558"/>
      <c r="AM19" s="556"/>
      <c r="AN19" s="557"/>
      <c r="AO19" s="558"/>
      <c r="AP19" s="558"/>
      <c r="AQ19" s="444"/>
      <c r="AR19" s="444"/>
      <c r="AS19" s="444"/>
      <c r="AT19" s="444"/>
      <c r="AU19" s="444"/>
      <c r="AV19" s="444"/>
      <c r="AW19" s="555"/>
      <c r="AX19" s="446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 x14ac:dyDescent="0.25">
      <c r="B20" s="65">
        <f>B19+1</f>
        <v>1</v>
      </c>
      <c r="C20" s="447"/>
      <c r="D20" s="339"/>
      <c r="E20" s="239"/>
      <c r="F20" s="239"/>
      <c r="G20" s="239"/>
      <c r="H20" s="353"/>
      <c r="I20" s="353">
        <v>2</v>
      </c>
      <c r="J20" s="353"/>
      <c r="K20" s="239"/>
      <c r="L20" s="239"/>
      <c r="M20" s="239"/>
      <c r="N20" s="285"/>
      <c r="O20" s="239"/>
      <c r="P20" s="72"/>
      <c r="Q20" s="353"/>
      <c r="R20" s="551"/>
      <c r="S20" s="447"/>
      <c r="T20" s="353"/>
      <c r="U20" s="353">
        <v>1</v>
      </c>
      <c r="V20" s="353"/>
      <c r="W20" s="285"/>
      <c r="X20" s="353"/>
      <c r="Y20" s="353">
        <v>2</v>
      </c>
      <c r="Z20" s="353"/>
      <c r="AA20" s="239"/>
      <c r="AB20" s="239"/>
      <c r="AC20" s="239"/>
      <c r="AD20" s="285"/>
      <c r="AE20" s="239"/>
      <c r="AF20" s="72"/>
      <c r="AG20" s="353"/>
      <c r="AH20" s="551"/>
      <c r="AI20" s="447"/>
      <c r="AJ20" s="353"/>
      <c r="AK20" s="353">
        <v>1</v>
      </c>
      <c r="AL20" s="353"/>
      <c r="AM20" s="285"/>
      <c r="AN20" s="353"/>
      <c r="AO20" s="353">
        <v>2</v>
      </c>
      <c r="AP20" s="353"/>
      <c r="AQ20" s="239"/>
      <c r="AR20" s="239"/>
      <c r="AS20" s="239"/>
      <c r="AT20" s="239"/>
      <c r="AU20" s="239"/>
      <c r="AV20" s="239"/>
      <c r="AW20" s="339"/>
      <c r="AX20" s="448"/>
      <c r="AY20" s="65">
        <f>AY19+1</f>
        <v>1</v>
      </c>
      <c r="BD20" s="481"/>
      <c r="BE20" s="440">
        <v>0</v>
      </c>
      <c r="BF20" s="440">
        <f t="shared" ref="BF20:BT20" si="13">BE20+1</f>
        <v>1</v>
      </c>
      <c r="BG20" s="440">
        <f t="shared" si="13"/>
        <v>2</v>
      </c>
      <c r="BH20" s="440">
        <f t="shared" si="13"/>
        <v>3</v>
      </c>
      <c r="BI20" s="440">
        <f t="shared" si="13"/>
        <v>4</v>
      </c>
      <c r="BJ20" s="440">
        <f t="shared" si="13"/>
        <v>5</v>
      </c>
      <c r="BK20" s="440">
        <f t="shared" si="13"/>
        <v>6</v>
      </c>
      <c r="BL20" s="440">
        <f t="shared" si="13"/>
        <v>7</v>
      </c>
      <c r="BM20" s="440">
        <f t="shared" si="13"/>
        <v>8</v>
      </c>
      <c r="BN20" s="440">
        <f t="shared" si="13"/>
        <v>9</v>
      </c>
      <c r="BO20" s="440">
        <f t="shared" si="13"/>
        <v>10</v>
      </c>
      <c r="BP20" s="440">
        <f t="shared" si="13"/>
        <v>11</v>
      </c>
      <c r="BQ20" s="440">
        <f t="shared" si="13"/>
        <v>12</v>
      </c>
      <c r="BR20" s="440">
        <f t="shared" si="13"/>
        <v>13</v>
      </c>
      <c r="BS20" s="440">
        <f t="shared" si="13"/>
        <v>14</v>
      </c>
      <c r="BT20" s="440">
        <f t="shared" si="13"/>
        <v>15</v>
      </c>
      <c r="BU20" s="34"/>
      <c r="BV20" s="481"/>
      <c r="BW20" s="440">
        <v>0</v>
      </c>
      <c r="BX20" s="440">
        <f t="shared" ref="BX20:CL20" si="14">BW20+1</f>
        <v>1</v>
      </c>
      <c r="BY20" s="440">
        <f t="shared" si="14"/>
        <v>2</v>
      </c>
      <c r="BZ20" s="440">
        <f t="shared" si="14"/>
        <v>3</v>
      </c>
      <c r="CA20" s="440">
        <f t="shared" si="14"/>
        <v>4</v>
      </c>
      <c r="CB20" s="440">
        <f t="shared" si="14"/>
        <v>5</v>
      </c>
      <c r="CC20" s="440">
        <f t="shared" si="14"/>
        <v>6</v>
      </c>
      <c r="CD20" s="440">
        <f t="shared" si="14"/>
        <v>7</v>
      </c>
      <c r="CE20" s="440">
        <f t="shared" si="14"/>
        <v>8</v>
      </c>
      <c r="CF20" s="440">
        <f t="shared" si="14"/>
        <v>9</v>
      </c>
      <c r="CG20" s="440">
        <f t="shared" si="14"/>
        <v>10</v>
      </c>
      <c r="CH20" s="440">
        <f t="shared" si="14"/>
        <v>11</v>
      </c>
      <c r="CI20" s="440">
        <f t="shared" si="14"/>
        <v>12</v>
      </c>
      <c r="CJ20" s="440">
        <f t="shared" si="14"/>
        <v>13</v>
      </c>
      <c r="CK20" s="440">
        <f t="shared" si="14"/>
        <v>14</v>
      </c>
      <c r="CL20" s="440">
        <f t="shared" si="14"/>
        <v>15</v>
      </c>
      <c r="CN20" s="481"/>
      <c r="CO20" s="440">
        <v>0</v>
      </c>
      <c r="CP20" s="440">
        <f t="shared" ref="CP20:DD20" si="15">CO20+1</f>
        <v>1</v>
      </c>
      <c r="CQ20" s="440">
        <f t="shared" si="15"/>
        <v>2</v>
      </c>
      <c r="CR20" s="440">
        <f t="shared" si="15"/>
        <v>3</v>
      </c>
      <c r="CS20" s="440">
        <f t="shared" si="15"/>
        <v>4</v>
      </c>
      <c r="CT20" s="440">
        <f t="shared" si="15"/>
        <v>5</v>
      </c>
      <c r="CU20" s="440">
        <f t="shared" si="15"/>
        <v>6</v>
      </c>
      <c r="CV20" s="440">
        <f t="shared" si="15"/>
        <v>7</v>
      </c>
      <c r="CW20" s="440">
        <f t="shared" si="15"/>
        <v>8</v>
      </c>
      <c r="CX20" s="440">
        <f t="shared" si="15"/>
        <v>9</v>
      </c>
      <c r="CY20" s="440">
        <f t="shared" si="15"/>
        <v>10</v>
      </c>
      <c r="CZ20" s="440">
        <f t="shared" si="15"/>
        <v>11</v>
      </c>
      <c r="DA20" s="440">
        <f t="shared" si="15"/>
        <v>12</v>
      </c>
      <c r="DB20" s="440">
        <f t="shared" si="15"/>
        <v>13</v>
      </c>
      <c r="DC20" s="440">
        <f t="shared" si="15"/>
        <v>14</v>
      </c>
      <c r="DD20" s="440">
        <f t="shared" si="15"/>
        <v>15</v>
      </c>
      <c r="DF20" s="237"/>
      <c r="DG20" s="65">
        <v>0</v>
      </c>
      <c r="DH20" s="65">
        <f t="shared" ref="DH20:DV20" si="16">DG20+1</f>
        <v>1</v>
      </c>
      <c r="DI20" s="65">
        <f t="shared" si="16"/>
        <v>2</v>
      </c>
      <c r="DJ20" s="65">
        <f t="shared" si="16"/>
        <v>3</v>
      </c>
      <c r="DK20" s="65">
        <f t="shared" si="16"/>
        <v>4</v>
      </c>
      <c r="DL20" s="65">
        <f t="shared" si="16"/>
        <v>5</v>
      </c>
      <c r="DM20" s="65">
        <f t="shared" si="16"/>
        <v>6</v>
      </c>
      <c r="DN20" s="65">
        <f t="shared" si="16"/>
        <v>7</v>
      </c>
      <c r="DO20" s="65">
        <f t="shared" si="16"/>
        <v>8</v>
      </c>
      <c r="DP20" s="65">
        <f t="shared" si="16"/>
        <v>9</v>
      </c>
      <c r="DQ20" s="65">
        <f t="shared" si="16"/>
        <v>10</v>
      </c>
      <c r="DR20" s="65">
        <f t="shared" si="16"/>
        <v>11</v>
      </c>
      <c r="DS20" s="65">
        <f t="shared" si="16"/>
        <v>12</v>
      </c>
      <c r="DT20" s="65">
        <f t="shared" si="16"/>
        <v>13</v>
      </c>
      <c r="DU20" s="65">
        <f t="shared" si="16"/>
        <v>14</v>
      </c>
      <c r="DV20" s="65">
        <f t="shared" si="16"/>
        <v>15</v>
      </c>
    </row>
    <row r="21" spans="2:127" x14ac:dyDescent="0.25">
      <c r="B21" s="65">
        <f t="shared" ref="B21:B34" si="17">B20+1</f>
        <v>2</v>
      </c>
      <c r="C21" s="447"/>
      <c r="D21" s="339"/>
      <c r="E21" s="239"/>
      <c r="F21" s="239"/>
      <c r="G21" s="239"/>
      <c r="H21" s="353"/>
      <c r="I21" s="353"/>
      <c r="J21" s="353"/>
      <c r="K21" s="239"/>
      <c r="L21" s="239"/>
      <c r="M21" s="239"/>
      <c r="N21" s="290"/>
      <c r="O21" s="239"/>
      <c r="P21" s="353"/>
      <c r="Q21" s="353">
        <v>3</v>
      </c>
      <c r="R21" s="551"/>
      <c r="S21" s="447"/>
      <c r="T21" s="353"/>
      <c r="U21" s="353"/>
      <c r="V21" s="353"/>
      <c r="W21" s="290"/>
      <c r="X21" s="353"/>
      <c r="Y21" s="353"/>
      <c r="Z21" s="353"/>
      <c r="AA21" s="239"/>
      <c r="AB21" s="239"/>
      <c r="AC21" s="239"/>
      <c r="AD21" s="290"/>
      <c r="AE21" s="239"/>
      <c r="AF21" s="353"/>
      <c r="AG21" s="353">
        <v>3</v>
      </c>
      <c r="AH21" s="551"/>
      <c r="AI21" s="447"/>
      <c r="AJ21" s="353"/>
      <c r="AK21" s="353"/>
      <c r="AL21" s="353"/>
      <c r="AM21" s="290"/>
      <c r="AN21" s="353"/>
      <c r="AO21" s="353"/>
      <c r="AP21" s="353"/>
      <c r="AQ21" s="239"/>
      <c r="AR21" s="239"/>
      <c r="AS21" s="239"/>
      <c r="AT21" s="239"/>
      <c r="AU21" s="239"/>
      <c r="AV21" s="239"/>
      <c r="AW21" s="339"/>
      <c r="AX21" s="448"/>
      <c r="AY21" s="65">
        <f t="shared" ref="AY21:AY34" si="18">AY20+1</f>
        <v>2</v>
      </c>
      <c r="BD21" s="440">
        <v>0</v>
      </c>
      <c r="BE21" s="260"/>
      <c r="BF21" s="261"/>
      <c r="BG21" s="261"/>
      <c r="BH21" s="261"/>
      <c r="BI21" s="261"/>
      <c r="BJ21" s="261"/>
      <c r="BK21" s="261"/>
      <c r="BL21" s="262"/>
      <c r="BM21" s="261"/>
      <c r="BN21" s="261"/>
      <c r="BO21" s="261"/>
      <c r="BP21" s="261"/>
      <c r="BQ21" s="261"/>
      <c r="BR21" s="261"/>
      <c r="BS21" s="261"/>
      <c r="BT21" s="262"/>
      <c r="BU21" s="34"/>
      <c r="BV21" s="440">
        <v>0</v>
      </c>
      <c r="BW21" s="260"/>
      <c r="BX21" s="261"/>
      <c r="BY21" s="261"/>
      <c r="BZ21" s="283"/>
      <c r="CA21" s="283"/>
      <c r="CB21" s="256"/>
      <c r="CC21" s="4"/>
      <c r="CD21" s="512"/>
      <c r="CE21" s="261"/>
      <c r="CF21" s="261"/>
      <c r="CG21" s="261"/>
      <c r="CH21" s="261"/>
      <c r="CI21" s="261"/>
      <c r="CJ21" s="261"/>
      <c r="CK21" s="261"/>
      <c r="CL21" s="262"/>
      <c r="CM21" s="34"/>
      <c r="CN21" s="440">
        <v>0</v>
      </c>
      <c r="CO21" s="260"/>
      <c r="CP21" s="261"/>
      <c r="CQ21" s="261"/>
      <c r="CR21" s="261"/>
      <c r="CS21" s="261"/>
      <c r="CT21" s="261"/>
      <c r="CU21" s="261"/>
      <c r="CV21" s="262"/>
      <c r="CW21" s="261"/>
      <c r="CX21" s="261"/>
      <c r="CY21" s="261"/>
      <c r="CZ21" s="261"/>
      <c r="DA21" s="261"/>
      <c r="DB21" s="261"/>
      <c r="DC21" s="261"/>
      <c r="DD21" s="262"/>
      <c r="DF21" s="65">
        <v>0</v>
      </c>
      <c r="DG21" s="260"/>
      <c r="DH21" s="261"/>
      <c r="DI21" s="261"/>
      <c r="DJ21" s="261"/>
      <c r="DK21" s="283"/>
      <c r="DL21" s="261"/>
      <c r="DM21" s="261"/>
      <c r="DN21" s="262"/>
      <c r="DO21" s="261"/>
      <c r="DP21" s="261"/>
      <c r="DQ21" s="261"/>
      <c r="DR21" s="283"/>
      <c r="DS21" s="261"/>
      <c r="DT21" s="261"/>
      <c r="DU21" s="261"/>
      <c r="DV21" s="262"/>
      <c r="DW21" s="34"/>
    </row>
    <row r="22" spans="2:127" x14ac:dyDescent="0.25">
      <c r="B22" s="65">
        <f t="shared" si="17"/>
        <v>3</v>
      </c>
      <c r="C22" s="447"/>
      <c r="D22" s="339"/>
      <c r="E22" s="239"/>
      <c r="F22" s="239"/>
      <c r="G22" s="239"/>
      <c r="H22" s="239"/>
      <c r="I22" s="239"/>
      <c r="J22" s="239"/>
      <c r="K22" s="239"/>
      <c r="L22" s="239"/>
      <c r="M22" s="239"/>
      <c r="N22" s="269"/>
      <c r="O22" s="239"/>
      <c r="P22" s="353"/>
      <c r="Q22" s="353"/>
      <c r="R22" s="551"/>
      <c r="S22" s="447"/>
      <c r="T22" s="239"/>
      <c r="U22" s="239"/>
      <c r="V22" s="239"/>
      <c r="W22" s="269"/>
      <c r="X22" s="239"/>
      <c r="Y22" s="239"/>
      <c r="Z22" s="239"/>
      <c r="AA22" s="239"/>
      <c r="AB22" s="239"/>
      <c r="AC22" s="239"/>
      <c r="AD22" s="269"/>
      <c r="AE22" s="239"/>
      <c r="AF22" s="353"/>
      <c r="AG22" s="353"/>
      <c r="AH22" s="551"/>
      <c r="AI22" s="447"/>
      <c r="AJ22" s="239"/>
      <c r="AK22" s="239"/>
      <c r="AL22" s="239"/>
      <c r="AM22" s="269"/>
      <c r="AN22" s="239"/>
      <c r="AO22" s="239"/>
      <c r="AP22" s="239"/>
      <c r="AQ22" s="239"/>
      <c r="AR22" s="239"/>
      <c r="AS22" s="239"/>
      <c r="AT22" s="239"/>
      <c r="AU22" s="239"/>
      <c r="AV22" s="239"/>
      <c r="AW22" s="339"/>
      <c r="AX22" s="448"/>
      <c r="AY22" s="65">
        <f t="shared" si="18"/>
        <v>3</v>
      </c>
      <c r="BD22" s="440">
        <f>BD21+1</f>
        <v>1</v>
      </c>
      <c r="BE22" s="263"/>
      <c r="BF22" s="339"/>
      <c r="BG22" s="339"/>
      <c r="BH22" s="339"/>
      <c r="BI22" s="339"/>
      <c r="BJ22" s="346"/>
      <c r="BK22" s="346"/>
      <c r="BL22" s="522"/>
      <c r="BM22" s="339"/>
      <c r="BN22" s="339"/>
      <c r="BO22" s="339"/>
      <c r="BP22" s="339"/>
      <c r="BQ22" s="339"/>
      <c r="BR22" s="339"/>
      <c r="BS22" s="339"/>
      <c r="BT22" s="264"/>
      <c r="BU22" s="34"/>
      <c r="BV22" s="440">
        <f>BV21+1</f>
        <v>1</v>
      </c>
      <c r="BW22" s="263"/>
      <c r="BX22" s="239"/>
      <c r="BY22" s="239"/>
      <c r="BZ22" s="353"/>
      <c r="CA22" s="353"/>
      <c r="CB22" s="353"/>
      <c r="CC22" s="6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>CN21+1</f>
        <v>1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239"/>
      <c r="CZ22" s="239"/>
      <c r="DA22" s="239"/>
      <c r="DB22" s="239"/>
      <c r="DC22" s="239"/>
      <c r="DD22" s="264"/>
      <c r="DF22" s="65">
        <f>DF21+1</f>
        <v>1</v>
      </c>
      <c r="DG22" s="263"/>
      <c r="DH22" s="239"/>
      <c r="DI22" s="239"/>
      <c r="DJ22" s="239"/>
      <c r="DK22" s="285"/>
      <c r="DL22" s="239"/>
      <c r="DM22" s="239"/>
      <c r="DN22" s="264"/>
      <c r="DO22" s="239"/>
      <c r="DP22" s="239"/>
      <c r="DQ22" s="239"/>
      <c r="DR22" s="285"/>
      <c r="DS22" s="239"/>
      <c r="DT22" s="239"/>
      <c r="DU22" s="239"/>
      <c r="DV22" s="264"/>
      <c r="DW22" s="34"/>
    </row>
    <row r="23" spans="2:127" x14ac:dyDescent="0.25">
      <c r="B23" s="65">
        <f t="shared" si="17"/>
        <v>4</v>
      </c>
      <c r="C23" s="447"/>
      <c r="D23" s="339"/>
      <c r="E23" s="285"/>
      <c r="F23" s="285"/>
      <c r="G23" s="290"/>
      <c r="H23" s="8"/>
      <c r="I23" s="214"/>
      <c r="J23" s="157"/>
      <c r="K23" s="157"/>
      <c r="L23" s="290"/>
      <c r="M23" s="8"/>
      <c r="N23" s="214"/>
      <c r="O23" s="8"/>
      <c r="P23" s="214"/>
      <c r="Q23" s="285"/>
      <c r="R23" s="549"/>
      <c r="S23" s="548"/>
      <c r="T23" s="285"/>
      <c r="U23" s="290"/>
      <c r="V23" s="269"/>
      <c r="W23" s="290"/>
      <c r="X23" s="8"/>
      <c r="Y23" s="214"/>
      <c r="Z23" s="157"/>
      <c r="AA23" s="157"/>
      <c r="AB23" s="290"/>
      <c r="AC23" s="8"/>
      <c r="AD23" s="214"/>
      <c r="AE23" s="8"/>
      <c r="AF23" s="214"/>
      <c r="AG23" s="285"/>
      <c r="AH23" s="549"/>
      <c r="AI23" s="548"/>
      <c r="AJ23" s="285"/>
      <c r="AK23" s="290"/>
      <c r="AL23" s="269"/>
      <c r="AM23" s="290"/>
      <c r="AN23" s="8"/>
      <c r="AO23" s="214"/>
      <c r="AP23" s="157"/>
      <c r="AQ23" s="157"/>
      <c r="AR23" s="290"/>
      <c r="AS23" s="8"/>
      <c r="AT23" s="214"/>
      <c r="AU23" s="157"/>
      <c r="AV23" s="157"/>
      <c r="AW23" s="339"/>
      <c r="AX23" s="448"/>
      <c r="AY23" s="65">
        <f t="shared" si="18"/>
        <v>4</v>
      </c>
      <c r="BD23" s="440">
        <f t="shared" ref="BD23:BD36" si="19">BD22+1</f>
        <v>2</v>
      </c>
      <c r="BE23" s="263"/>
      <c r="BF23" s="339"/>
      <c r="BG23" s="239"/>
      <c r="BH23" s="239"/>
      <c r="BI23" s="239">
        <v>1</v>
      </c>
      <c r="BJ23" s="239"/>
      <c r="BK23" s="6"/>
      <c r="BL23" s="282"/>
      <c r="BM23" s="353"/>
      <c r="BN23" s="353"/>
      <c r="BO23" s="353"/>
      <c r="BP23" s="239"/>
      <c r="BQ23" s="239"/>
      <c r="BR23" s="239"/>
      <c r="BS23" s="339"/>
      <c r="BT23" s="264"/>
      <c r="BU23" s="34"/>
      <c r="BV23" s="440">
        <f t="shared" ref="BV23:BV36" si="20">BV22+1</f>
        <v>2</v>
      </c>
      <c r="BW23" s="263"/>
      <c r="BX23" s="239"/>
      <c r="BY23" s="239"/>
      <c r="BZ23" s="353"/>
      <c r="CA23" s="353">
        <v>1</v>
      </c>
      <c r="CB23" s="353"/>
      <c r="CC23" s="6"/>
      <c r="CD23" s="282"/>
      <c r="CE23" s="353"/>
      <c r="CF23" s="353"/>
      <c r="CG23" s="353"/>
      <c r="CH23" s="239"/>
      <c r="CI23" s="239"/>
      <c r="CJ23" s="239"/>
      <c r="CK23" s="239"/>
      <c r="CL23" s="264"/>
      <c r="CM23" s="34"/>
      <c r="CN23" s="440">
        <f t="shared" ref="CN23:CN36" si="21">CN22+1</f>
        <v>2</v>
      </c>
      <c r="CO23" s="263"/>
      <c r="CP23" s="239"/>
      <c r="CQ23" s="239"/>
      <c r="CR23" s="239"/>
      <c r="CS23" s="239"/>
      <c r="CT23" s="239"/>
      <c r="CU23" s="17"/>
      <c r="CV23" s="264"/>
      <c r="CW23" s="239"/>
      <c r="CX23" s="239"/>
      <c r="CY23" s="239"/>
      <c r="CZ23" s="239"/>
      <c r="DA23" s="239"/>
      <c r="DB23" s="239"/>
      <c r="DC23" s="239"/>
      <c r="DD23" s="264"/>
      <c r="DF23" s="65">
        <f t="shared" ref="DF23:DF36" si="22">DF22+1</f>
        <v>2</v>
      </c>
      <c r="DG23" s="263"/>
      <c r="DH23" s="239"/>
      <c r="DI23" s="239"/>
      <c r="DJ23" s="239"/>
      <c r="DK23" s="285"/>
      <c r="DL23" s="239"/>
      <c r="DM23" s="239"/>
      <c r="DN23" s="264"/>
      <c r="DO23" s="239"/>
      <c r="DP23" s="239"/>
      <c r="DQ23" s="239"/>
      <c r="DR23" s="285"/>
      <c r="DS23" s="239"/>
      <c r="DT23" s="239"/>
      <c r="DU23" s="239"/>
      <c r="DV23" s="264"/>
      <c r="DW23" s="34"/>
    </row>
    <row r="24" spans="2:127" x14ac:dyDescent="0.25">
      <c r="B24" s="65">
        <f t="shared" si="17"/>
        <v>5</v>
      </c>
      <c r="C24" s="447"/>
      <c r="D24" s="339"/>
      <c r="E24" s="239"/>
      <c r="F24" s="239"/>
      <c r="G24" s="239"/>
      <c r="H24" s="17"/>
      <c r="I24" s="17"/>
      <c r="J24" s="239"/>
      <c r="K24" s="17"/>
      <c r="L24" s="17"/>
      <c r="M24" s="17"/>
      <c r="N24" s="269"/>
      <c r="O24" s="239"/>
      <c r="P24" s="72"/>
      <c r="Q24" s="353"/>
      <c r="R24" s="551"/>
      <c r="S24" s="447"/>
      <c r="T24" s="239"/>
      <c r="U24" s="239"/>
      <c r="V24" s="239"/>
      <c r="W24" s="269"/>
      <c r="X24" s="17"/>
      <c r="Y24" s="17"/>
      <c r="Z24" s="239"/>
      <c r="AA24" s="17"/>
      <c r="AB24" s="17"/>
      <c r="AC24" s="17"/>
      <c r="AD24" s="269"/>
      <c r="AE24" s="239"/>
      <c r="AF24" s="72"/>
      <c r="AG24" s="353"/>
      <c r="AH24" s="551"/>
      <c r="AI24" s="447"/>
      <c r="AJ24" s="239"/>
      <c r="AK24" s="239"/>
      <c r="AL24" s="239"/>
      <c r="AM24" s="269"/>
      <c r="AN24" s="17"/>
      <c r="AO24" s="17"/>
      <c r="AP24" s="239"/>
      <c r="AQ24" s="17"/>
      <c r="AR24" s="17"/>
      <c r="AS24" s="17"/>
      <c r="AT24" s="239"/>
      <c r="AU24" s="239"/>
      <c r="AV24" s="239"/>
      <c r="AW24" s="339"/>
      <c r="AX24" s="448"/>
      <c r="AY24" s="65">
        <f t="shared" si="18"/>
        <v>5</v>
      </c>
      <c r="BD24" s="440">
        <f t="shared" si="19"/>
        <v>3</v>
      </c>
      <c r="BE24" s="263"/>
      <c r="BF24" s="339"/>
      <c r="BG24" s="239"/>
      <c r="BH24" s="239"/>
      <c r="BI24" s="239"/>
      <c r="BJ24" s="239"/>
      <c r="BK24" s="6"/>
      <c r="BL24" s="282"/>
      <c r="BM24" s="353"/>
      <c r="BN24" s="353">
        <v>2</v>
      </c>
      <c r="BO24" s="353"/>
      <c r="BP24" s="239"/>
      <c r="BQ24" s="239"/>
      <c r="BR24" s="239"/>
      <c r="BS24" s="339"/>
      <c r="BT24" s="264"/>
      <c r="BU24" s="34"/>
      <c r="BV24" s="440">
        <f t="shared" si="20"/>
        <v>3</v>
      </c>
      <c r="BW24" s="263"/>
      <c r="BX24" s="239"/>
      <c r="BY24" s="239"/>
      <c r="BZ24" s="353"/>
      <c r="CA24" s="353"/>
      <c r="CB24" s="353"/>
      <c r="CC24" s="6"/>
      <c r="CD24" s="282"/>
      <c r="CE24" s="353"/>
      <c r="CF24" s="353">
        <v>2</v>
      </c>
      <c r="CG24" s="353"/>
      <c r="CH24" s="239"/>
      <c r="CI24" s="353"/>
      <c r="CJ24" s="353"/>
      <c r="CK24" s="353"/>
      <c r="CL24" s="282"/>
      <c r="CM24" s="34"/>
      <c r="CN24" s="440">
        <f t="shared" si="21"/>
        <v>3</v>
      </c>
      <c r="CO24" s="263"/>
      <c r="CP24" s="239"/>
      <c r="CQ24" s="239"/>
      <c r="CR24" s="239"/>
      <c r="CS24" s="239"/>
      <c r="CT24" s="239"/>
      <c r="CU24" s="17"/>
      <c r="CV24" s="264"/>
      <c r="CW24" s="239"/>
      <c r="CX24" s="239"/>
      <c r="CY24" s="239"/>
      <c r="CZ24" s="239"/>
      <c r="DA24" s="239"/>
      <c r="DB24" s="239"/>
      <c r="DC24" s="239"/>
      <c r="DD24" s="264"/>
      <c r="DF24" s="65">
        <f t="shared" si="22"/>
        <v>3</v>
      </c>
      <c r="DG24" s="263"/>
      <c r="DH24" s="239"/>
      <c r="DI24" s="239"/>
      <c r="DJ24" s="239"/>
      <c r="DK24" s="285"/>
      <c r="DL24" s="239"/>
      <c r="DM24" s="239"/>
      <c r="DN24" s="264"/>
      <c r="DO24" s="239"/>
      <c r="DP24" s="239"/>
      <c r="DQ24" s="239"/>
      <c r="DR24" s="285"/>
      <c r="DS24" s="239"/>
      <c r="DT24" s="239"/>
      <c r="DU24" s="239"/>
      <c r="DV24" s="264"/>
      <c r="DW24" s="34"/>
    </row>
    <row r="25" spans="2:127" x14ac:dyDescent="0.25">
      <c r="B25" s="65">
        <f t="shared" si="17"/>
        <v>6</v>
      </c>
      <c r="C25" s="447"/>
      <c r="D25" s="339"/>
      <c r="E25" s="239"/>
      <c r="F25" s="239"/>
      <c r="G25" s="239"/>
      <c r="H25" s="17"/>
      <c r="I25" s="17"/>
      <c r="J25" s="17"/>
      <c r="K25" s="17"/>
      <c r="L25" s="17"/>
      <c r="M25" s="17"/>
      <c r="N25" s="290"/>
      <c r="O25" s="239"/>
      <c r="P25" s="353"/>
      <c r="Q25" s="353">
        <v>4</v>
      </c>
      <c r="R25" s="551"/>
      <c r="S25" s="447"/>
      <c r="T25" s="239"/>
      <c r="U25" s="239"/>
      <c r="V25" s="239"/>
      <c r="W25" s="290"/>
      <c r="X25" s="17"/>
      <c r="Y25" s="17"/>
      <c r="Z25" s="17"/>
      <c r="AA25" s="17"/>
      <c r="AB25" s="17"/>
      <c r="AC25" s="17"/>
      <c r="AD25" s="290"/>
      <c r="AE25" s="239"/>
      <c r="AF25" s="353"/>
      <c r="AG25" s="353">
        <v>4</v>
      </c>
      <c r="AH25" s="551"/>
      <c r="AI25" s="447"/>
      <c r="AJ25" s="239"/>
      <c r="AK25" s="239"/>
      <c r="AL25" s="239"/>
      <c r="AM25" s="290"/>
      <c r="AN25" s="17"/>
      <c r="AO25" s="17"/>
      <c r="AP25" s="17"/>
      <c r="AQ25" s="17"/>
      <c r="AR25" s="17"/>
      <c r="AS25" s="17"/>
      <c r="AT25" s="239"/>
      <c r="AU25" s="239"/>
      <c r="AV25" s="239"/>
      <c r="AW25" s="339"/>
      <c r="AX25" s="448"/>
      <c r="AY25" s="65">
        <f t="shared" si="18"/>
        <v>6</v>
      </c>
      <c r="BD25" s="440">
        <f t="shared" si="19"/>
        <v>4</v>
      </c>
      <c r="BE25" s="263"/>
      <c r="BF25" s="339"/>
      <c r="BG25" s="239"/>
      <c r="BH25" s="239"/>
      <c r="BI25" s="239"/>
      <c r="BJ25" s="17"/>
      <c r="BK25" s="17"/>
      <c r="BL25" s="298"/>
      <c r="BM25" s="136"/>
      <c r="BN25" s="136"/>
      <c r="BO25" s="136"/>
      <c r="BP25" s="239"/>
      <c r="BQ25" s="239"/>
      <c r="BR25" s="239">
        <v>3</v>
      </c>
      <c r="BS25" s="339"/>
      <c r="BT25" s="264"/>
      <c r="BU25" s="34"/>
      <c r="BV25" s="440">
        <f t="shared" si="20"/>
        <v>4</v>
      </c>
      <c r="BW25" s="263"/>
      <c r="BX25" s="239"/>
      <c r="BY25" s="239"/>
      <c r="BZ25" s="239"/>
      <c r="CA25" s="239"/>
      <c r="CB25" s="17"/>
      <c r="CC25" s="17"/>
      <c r="CD25" s="298"/>
      <c r="CE25" s="136"/>
      <c r="CF25" s="136"/>
      <c r="CG25" s="136"/>
      <c r="CH25" s="239"/>
      <c r="CI25" s="353"/>
      <c r="CJ25" s="353">
        <v>3</v>
      </c>
      <c r="CK25" s="353"/>
      <c r="CL25" s="282"/>
      <c r="CM25" s="34"/>
      <c r="CN25" s="440">
        <f t="shared" si="21"/>
        <v>4</v>
      </c>
      <c r="CO25" s="263"/>
      <c r="CP25" s="239"/>
      <c r="CQ25" s="239"/>
      <c r="CR25" s="239"/>
      <c r="CS25" s="239"/>
      <c r="CT25" s="17"/>
      <c r="CU25" s="17"/>
      <c r="CV25" s="264"/>
      <c r="CW25" s="17"/>
      <c r="CX25" s="17"/>
      <c r="CY25" s="17"/>
      <c r="CZ25" s="239"/>
      <c r="DA25" s="239"/>
      <c r="DB25" s="239"/>
      <c r="DC25" s="239"/>
      <c r="DD25" s="264"/>
      <c r="DF25" s="65">
        <f t="shared" si="22"/>
        <v>4</v>
      </c>
      <c r="DG25" s="277"/>
      <c r="DH25" s="285"/>
      <c r="DI25" s="285"/>
      <c r="DJ25" s="285"/>
      <c r="DK25" s="285"/>
      <c r="DL25" s="290">
        <v>8</v>
      </c>
      <c r="DM25" s="8"/>
      <c r="DN25" s="214"/>
      <c r="DO25" s="290">
        <v>9</v>
      </c>
      <c r="DP25" s="8"/>
      <c r="DQ25" s="214"/>
      <c r="DR25" s="285"/>
      <c r="DS25" s="285"/>
      <c r="DT25" s="285"/>
      <c r="DU25" s="285"/>
      <c r="DV25" s="282"/>
      <c r="DW25" s="34"/>
    </row>
    <row r="26" spans="2:127" x14ac:dyDescent="0.25">
      <c r="B26" s="65">
        <f t="shared" si="17"/>
        <v>7</v>
      </c>
      <c r="C26" s="452"/>
      <c r="D26" s="340"/>
      <c r="E26" s="17"/>
      <c r="F26" s="17"/>
      <c r="G26" s="17"/>
      <c r="H26" s="17"/>
      <c r="I26" s="17"/>
      <c r="J26" s="17"/>
      <c r="K26" s="17"/>
      <c r="L26" s="17"/>
      <c r="M26" s="17"/>
      <c r="N26" s="157"/>
      <c r="O26" s="17"/>
      <c r="P26" s="136"/>
      <c r="Q26" s="136"/>
      <c r="R26" s="552"/>
      <c r="S26" s="452"/>
      <c r="T26" s="17"/>
      <c r="U26" s="17"/>
      <c r="V26" s="17"/>
      <c r="W26" s="157"/>
      <c r="X26" s="17"/>
      <c r="Y26" s="17"/>
      <c r="Z26" s="17"/>
      <c r="AA26" s="17"/>
      <c r="AB26" s="17"/>
      <c r="AC26" s="17"/>
      <c r="AD26" s="157"/>
      <c r="AE26" s="17"/>
      <c r="AF26" s="136"/>
      <c r="AG26" s="136"/>
      <c r="AH26" s="552"/>
      <c r="AI26" s="452"/>
      <c r="AJ26" s="17"/>
      <c r="AK26" s="17"/>
      <c r="AL26" s="17"/>
      <c r="AM26" s="157"/>
      <c r="AN26" s="17"/>
      <c r="AO26" s="17"/>
      <c r="AP26" s="17"/>
      <c r="AQ26" s="17"/>
      <c r="AR26" s="17"/>
      <c r="AS26" s="17"/>
      <c r="AT26" s="17"/>
      <c r="AU26" s="17"/>
      <c r="AV26" s="17"/>
      <c r="AW26" s="340"/>
      <c r="AX26" s="450"/>
      <c r="AY26" s="65">
        <f t="shared" si="18"/>
        <v>7</v>
      </c>
      <c r="BD26" s="440">
        <f t="shared" si="19"/>
        <v>5</v>
      </c>
      <c r="BE26" s="263"/>
      <c r="BF26" s="339"/>
      <c r="BG26" s="353"/>
      <c r="BH26" s="353"/>
      <c r="BI26" s="353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U26" s="34"/>
      <c r="BV26" s="440">
        <f t="shared" si="20"/>
        <v>5</v>
      </c>
      <c r="BW26" s="263"/>
      <c r="BX26" s="239"/>
      <c r="BY26" s="353"/>
      <c r="BZ26" s="353"/>
      <c r="CA26" s="353"/>
      <c r="CB26" s="17"/>
      <c r="CC26" s="17"/>
      <c r="CD26" s="24"/>
      <c r="CE26" s="17"/>
      <c r="CF26" s="17"/>
      <c r="CG26" s="17"/>
      <c r="CH26" s="239"/>
      <c r="CI26" s="353"/>
      <c r="CJ26" s="353"/>
      <c r="CK26" s="353"/>
      <c r="CL26" s="298"/>
      <c r="CM26" s="34"/>
      <c r="CN26" s="440">
        <f t="shared" si="21"/>
        <v>5</v>
      </c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65">
        <f t="shared" si="22"/>
        <v>5</v>
      </c>
      <c r="DG26" s="263"/>
      <c r="DH26" s="239"/>
      <c r="DI26" s="239"/>
      <c r="DJ26" s="239"/>
      <c r="DK26" s="290">
        <v>15</v>
      </c>
      <c r="DL26" s="17"/>
      <c r="DM26" s="17"/>
      <c r="DN26" s="264"/>
      <c r="DO26" s="17"/>
      <c r="DP26" s="17"/>
      <c r="DQ26" s="17"/>
      <c r="DR26" s="290">
        <v>10</v>
      </c>
      <c r="DS26" s="239"/>
      <c r="DT26" s="239"/>
      <c r="DU26" s="239"/>
      <c r="DV26" s="264"/>
      <c r="DW26" s="34"/>
    </row>
    <row r="27" spans="2:127" x14ac:dyDescent="0.25">
      <c r="B27" s="65">
        <f t="shared" si="17"/>
        <v>8</v>
      </c>
      <c r="C27" s="447"/>
      <c r="D27" s="339"/>
      <c r="E27" s="239"/>
      <c r="F27" s="239"/>
      <c r="G27" s="239"/>
      <c r="H27" s="17"/>
      <c r="I27" s="17"/>
      <c r="J27" s="17"/>
      <c r="K27" s="17"/>
      <c r="L27" s="17"/>
      <c r="M27" s="17"/>
      <c r="N27" s="285"/>
      <c r="O27" s="239"/>
      <c r="P27" s="239"/>
      <c r="Q27" s="239"/>
      <c r="R27" s="448"/>
      <c r="S27" s="546"/>
      <c r="T27" s="353"/>
      <c r="U27" s="353"/>
      <c r="V27" s="239"/>
      <c r="W27" s="285"/>
      <c r="X27" s="17"/>
      <c r="Y27" s="17"/>
      <c r="Z27" s="17"/>
      <c r="AA27" s="17"/>
      <c r="AB27" s="17"/>
      <c r="AC27" s="17"/>
      <c r="AD27" s="285"/>
      <c r="AE27" s="239"/>
      <c r="AF27" s="239"/>
      <c r="AG27" s="239"/>
      <c r="AH27" s="448"/>
      <c r="AI27" s="546"/>
      <c r="AJ27" s="353"/>
      <c r="AK27" s="353"/>
      <c r="AL27" s="239"/>
      <c r="AM27" s="285"/>
      <c r="AN27" s="17"/>
      <c r="AO27" s="17"/>
      <c r="AP27" s="17"/>
      <c r="AQ27" s="17"/>
      <c r="AR27" s="17"/>
      <c r="AS27" s="17"/>
      <c r="AT27" s="239"/>
      <c r="AU27" s="239"/>
      <c r="AV27" s="239"/>
      <c r="AW27" s="339"/>
      <c r="AX27" s="448"/>
      <c r="AY27" s="65">
        <f t="shared" si="18"/>
        <v>8</v>
      </c>
      <c r="BD27" s="440">
        <f t="shared" si="19"/>
        <v>6</v>
      </c>
      <c r="BE27" s="263"/>
      <c r="BF27" s="339"/>
      <c r="BG27" s="353"/>
      <c r="BH27" s="353">
        <v>8</v>
      </c>
      <c r="BI27" s="353"/>
      <c r="BJ27" s="17"/>
      <c r="BK27" s="17"/>
      <c r="BL27" s="258"/>
      <c r="BM27" s="17"/>
      <c r="BN27" s="17"/>
      <c r="BO27" s="17"/>
      <c r="BP27" s="239"/>
      <c r="BQ27" s="6"/>
      <c r="BR27" s="6"/>
      <c r="BS27" s="346"/>
      <c r="BT27" s="264"/>
      <c r="BU27" s="34"/>
      <c r="BV27" s="440">
        <f t="shared" si="20"/>
        <v>6</v>
      </c>
      <c r="BW27" s="263"/>
      <c r="BX27" s="239"/>
      <c r="BY27" s="353"/>
      <c r="BZ27" s="353">
        <v>8</v>
      </c>
      <c r="CA27" s="353"/>
      <c r="CB27" s="17"/>
      <c r="CC27" s="17"/>
      <c r="CD27" s="258"/>
      <c r="CE27" s="17"/>
      <c r="CF27" s="17"/>
      <c r="CG27" s="17"/>
      <c r="CH27" s="239"/>
      <c r="CI27" s="6"/>
      <c r="CJ27" s="6"/>
      <c r="CK27" s="6"/>
      <c r="CL27" s="24"/>
      <c r="CM27" s="34"/>
      <c r="CN27" s="440">
        <f t="shared" si="21"/>
        <v>6</v>
      </c>
      <c r="CO27" s="263"/>
      <c r="CP27" s="239"/>
      <c r="CQ27" s="239"/>
      <c r="CR27" s="239"/>
      <c r="CS27" s="239"/>
      <c r="CT27" s="17"/>
      <c r="CU27" s="17"/>
      <c r="CV27" s="26"/>
      <c r="CW27" s="17"/>
      <c r="CX27" s="17"/>
      <c r="CY27" s="17"/>
      <c r="CZ27" s="239"/>
      <c r="DA27" s="17"/>
      <c r="DB27" s="17"/>
      <c r="DC27" s="239"/>
      <c r="DD27" s="264"/>
      <c r="DF27" s="65">
        <f t="shared" si="22"/>
        <v>6</v>
      </c>
      <c r="DG27" s="263"/>
      <c r="DH27" s="239"/>
      <c r="DI27" s="239"/>
      <c r="DJ27" s="239"/>
      <c r="DK27" s="269"/>
      <c r="DL27" s="17"/>
      <c r="DM27" s="17"/>
      <c r="DN27" s="26"/>
      <c r="DO27" s="17"/>
      <c r="DP27" s="17"/>
      <c r="DQ27" s="17"/>
      <c r="DR27" s="269"/>
      <c r="DS27" s="239"/>
      <c r="DT27" s="239"/>
      <c r="DU27" s="239"/>
      <c r="DV27" s="264"/>
      <c r="DW27" s="34"/>
    </row>
    <row r="28" spans="2:127" x14ac:dyDescent="0.25">
      <c r="B28" s="65">
        <f t="shared" si="17"/>
        <v>9</v>
      </c>
      <c r="C28" s="447"/>
      <c r="D28" s="339"/>
      <c r="E28" s="17"/>
      <c r="F28" s="17"/>
      <c r="G28" s="17"/>
      <c r="H28" s="17"/>
      <c r="I28" s="17"/>
      <c r="J28" s="17"/>
      <c r="K28" s="17"/>
      <c r="L28" s="17"/>
      <c r="M28" s="17"/>
      <c r="N28" s="290"/>
      <c r="O28" s="17"/>
      <c r="P28" s="17"/>
      <c r="Q28" s="239"/>
      <c r="R28" s="448"/>
      <c r="S28" s="547"/>
      <c r="T28" s="353">
        <v>8</v>
      </c>
      <c r="U28" s="136"/>
      <c r="V28" s="17"/>
      <c r="W28" s="214"/>
      <c r="X28" s="17"/>
      <c r="Y28" s="17"/>
      <c r="Z28" s="17"/>
      <c r="AA28" s="17"/>
      <c r="AB28" s="17"/>
      <c r="AC28" s="17"/>
      <c r="AD28" s="290"/>
      <c r="AE28" s="17"/>
      <c r="AF28" s="17"/>
      <c r="AG28" s="239"/>
      <c r="AH28" s="448"/>
      <c r="AI28" s="547"/>
      <c r="AJ28" s="353">
        <v>8</v>
      </c>
      <c r="AK28" s="136"/>
      <c r="AL28" s="17"/>
      <c r="AM28" s="214"/>
      <c r="AN28" s="17"/>
      <c r="AO28" s="17"/>
      <c r="AP28" s="17"/>
      <c r="AQ28" s="17"/>
      <c r="AR28" s="17"/>
      <c r="AS28" s="17"/>
      <c r="AT28" s="239"/>
      <c r="AU28" s="17"/>
      <c r="AV28" s="17"/>
      <c r="AW28" s="339"/>
      <c r="AX28" s="448"/>
      <c r="AY28" s="65">
        <f t="shared" si="18"/>
        <v>9</v>
      </c>
      <c r="BD28" s="440">
        <f t="shared" si="19"/>
        <v>7</v>
      </c>
      <c r="BE28" s="32"/>
      <c r="BF28" s="496"/>
      <c r="BG28" s="494"/>
      <c r="BH28" s="494"/>
      <c r="BI28" s="494"/>
      <c r="BJ28" s="22"/>
      <c r="BK28" s="22"/>
      <c r="BL28" s="163"/>
      <c r="BM28" s="157"/>
      <c r="BN28" s="214"/>
      <c r="BO28" s="8"/>
      <c r="BP28" s="214"/>
      <c r="BQ28" s="157"/>
      <c r="BR28" s="157"/>
      <c r="BS28" s="345"/>
      <c r="BT28" s="26"/>
      <c r="BU28" s="34"/>
      <c r="BV28" s="440">
        <f t="shared" si="20"/>
        <v>7</v>
      </c>
      <c r="BW28" s="32"/>
      <c r="BX28" s="22"/>
      <c r="BY28" s="494"/>
      <c r="BZ28" s="494"/>
      <c r="CA28" s="494"/>
      <c r="CB28" s="22"/>
      <c r="CC28" s="22"/>
      <c r="CD28" s="163"/>
      <c r="CE28" s="157"/>
      <c r="CF28" s="214"/>
      <c r="CG28" s="8"/>
      <c r="CH28" s="214"/>
      <c r="CI28" s="157"/>
      <c r="CJ28" s="157"/>
      <c r="CK28" s="157"/>
      <c r="CL28" s="258"/>
      <c r="CM28" s="34"/>
      <c r="CN28" s="440">
        <f t="shared" si="21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22"/>
        <v>7</v>
      </c>
      <c r="DG28" s="32"/>
      <c r="DH28" s="22"/>
      <c r="DI28" s="22"/>
      <c r="DJ28" s="22"/>
      <c r="DK28" s="290"/>
      <c r="DL28" s="22"/>
      <c r="DM28" s="22"/>
      <c r="DN28" s="33"/>
      <c r="DO28" s="17"/>
      <c r="DP28" s="17"/>
      <c r="DQ28" s="17"/>
      <c r="DR28" s="290"/>
      <c r="DS28" s="17"/>
      <c r="DT28" s="17"/>
      <c r="DU28" s="17"/>
      <c r="DV28" s="26"/>
      <c r="DW28" s="34"/>
    </row>
    <row r="29" spans="2:127" x14ac:dyDescent="0.25">
      <c r="B29" s="65">
        <f t="shared" si="17"/>
        <v>10</v>
      </c>
      <c r="C29" s="447"/>
      <c r="D29" s="339"/>
      <c r="E29" s="239"/>
      <c r="F29" s="239"/>
      <c r="G29" s="239"/>
      <c r="H29" s="239"/>
      <c r="I29" s="239"/>
      <c r="J29" s="239"/>
      <c r="K29" s="239"/>
      <c r="L29" s="239"/>
      <c r="M29" s="239"/>
      <c r="N29" s="269"/>
      <c r="O29" s="239"/>
      <c r="P29" s="239"/>
      <c r="Q29" s="239"/>
      <c r="R29" s="448"/>
      <c r="S29" s="547"/>
      <c r="T29" s="353"/>
      <c r="U29" s="353"/>
      <c r="V29" s="239"/>
      <c r="W29" s="269"/>
      <c r="X29" s="239"/>
      <c r="Y29" s="239"/>
      <c r="Z29" s="239"/>
      <c r="AA29" s="239"/>
      <c r="AB29" s="239"/>
      <c r="AC29" s="239"/>
      <c r="AD29" s="269"/>
      <c r="AE29" s="239"/>
      <c r="AF29" s="239"/>
      <c r="AG29" s="239"/>
      <c r="AH29" s="448"/>
      <c r="AI29" s="547"/>
      <c r="AJ29" s="353"/>
      <c r="AK29" s="353"/>
      <c r="AL29" s="239"/>
      <c r="AM29" s="269"/>
      <c r="AN29" s="239"/>
      <c r="AO29" s="239"/>
      <c r="AP29" s="239"/>
      <c r="AQ29" s="239"/>
      <c r="AR29" s="239"/>
      <c r="AS29" s="239"/>
      <c r="AT29" s="239"/>
      <c r="AU29" s="239"/>
      <c r="AV29" s="239"/>
      <c r="AW29" s="339"/>
      <c r="AX29" s="448"/>
      <c r="AY29" s="65">
        <f t="shared" si="18"/>
        <v>10</v>
      </c>
      <c r="BD29" s="440">
        <f t="shared" si="19"/>
        <v>8</v>
      </c>
      <c r="BE29" s="263"/>
      <c r="BF29" s="346"/>
      <c r="BG29" s="285"/>
      <c r="BH29" s="285"/>
      <c r="BI29" s="214"/>
      <c r="BJ29" s="8"/>
      <c r="BK29" s="214"/>
      <c r="BL29" s="157"/>
      <c r="BM29" s="159"/>
      <c r="BN29" s="20"/>
      <c r="BO29" s="20"/>
      <c r="BP29" s="495"/>
      <c r="BQ29" s="495"/>
      <c r="BR29" s="495"/>
      <c r="BS29" s="366"/>
      <c r="BT29" s="262"/>
      <c r="BU29" s="34"/>
      <c r="BV29" s="440">
        <f t="shared" si="20"/>
        <v>8</v>
      </c>
      <c r="BW29" s="327"/>
      <c r="BX29" s="285"/>
      <c r="BY29" s="285"/>
      <c r="BZ29" s="285"/>
      <c r="CA29" s="214"/>
      <c r="CB29" s="8"/>
      <c r="CC29" s="214"/>
      <c r="CD29" s="157"/>
      <c r="CE29" s="159"/>
      <c r="CF29" s="20"/>
      <c r="CG29" s="20"/>
      <c r="CH29" s="495"/>
      <c r="CI29" s="495"/>
      <c r="CJ29" s="495"/>
      <c r="CK29" s="261"/>
      <c r="CL29" s="262"/>
      <c r="CM29" s="34"/>
      <c r="CN29" s="440">
        <f t="shared" si="21"/>
        <v>8</v>
      </c>
      <c r="CO29" s="263"/>
      <c r="CP29" s="239"/>
      <c r="CQ29" s="239"/>
      <c r="CR29" s="239"/>
      <c r="CS29" s="17"/>
      <c r="CT29" s="17"/>
      <c r="CU29" s="17"/>
      <c r="CV29" s="17"/>
      <c r="CW29" s="25"/>
      <c r="CX29" s="20"/>
      <c r="CY29" s="20"/>
      <c r="CZ29" s="261"/>
      <c r="DA29" s="261"/>
      <c r="DB29" s="261"/>
      <c r="DC29" s="261"/>
      <c r="DD29" s="262"/>
      <c r="DF29" s="65">
        <f t="shared" si="22"/>
        <v>8</v>
      </c>
      <c r="DG29" s="263"/>
      <c r="DH29" s="239"/>
      <c r="DI29" s="239"/>
      <c r="DJ29" s="239"/>
      <c r="DK29" s="290">
        <v>14</v>
      </c>
      <c r="DL29" s="17"/>
      <c r="DM29" s="17"/>
      <c r="DN29" s="17"/>
      <c r="DO29" s="25"/>
      <c r="DP29" s="20"/>
      <c r="DQ29" s="20"/>
      <c r="DR29" s="290">
        <v>11</v>
      </c>
      <c r="DS29" s="261"/>
      <c r="DT29" s="261"/>
      <c r="DU29" s="261"/>
      <c r="DV29" s="262"/>
      <c r="DW29" s="34"/>
    </row>
    <row r="30" spans="2:127" x14ac:dyDescent="0.25">
      <c r="B30" s="65">
        <f t="shared" si="17"/>
        <v>11</v>
      </c>
      <c r="C30" s="447"/>
      <c r="D30" s="339"/>
      <c r="E30" s="285"/>
      <c r="F30" s="157"/>
      <c r="G30" s="214"/>
      <c r="H30" s="8"/>
      <c r="I30" s="214"/>
      <c r="J30" s="285"/>
      <c r="K30" s="285"/>
      <c r="L30" s="290"/>
      <c r="M30" s="269"/>
      <c r="N30" s="290"/>
      <c r="O30" s="269"/>
      <c r="P30" s="290"/>
      <c r="Q30" s="285"/>
      <c r="R30" s="549"/>
      <c r="S30" s="548"/>
      <c r="T30" s="285"/>
      <c r="U30" s="290"/>
      <c r="V30" s="8"/>
      <c r="W30" s="214"/>
      <c r="X30" s="8"/>
      <c r="Y30" s="214"/>
      <c r="Z30" s="285"/>
      <c r="AA30" s="285"/>
      <c r="AB30" s="290"/>
      <c r="AC30" s="269"/>
      <c r="AD30" s="290"/>
      <c r="AE30" s="269"/>
      <c r="AF30" s="290"/>
      <c r="AG30" s="285"/>
      <c r="AH30" s="549"/>
      <c r="AI30" s="548"/>
      <c r="AJ30" s="285"/>
      <c r="AK30" s="290"/>
      <c r="AL30" s="8"/>
      <c r="AM30" s="214"/>
      <c r="AN30" s="8"/>
      <c r="AO30" s="214"/>
      <c r="AP30" s="285"/>
      <c r="AQ30" s="285"/>
      <c r="AR30" s="290"/>
      <c r="AS30" s="269"/>
      <c r="AT30" s="290"/>
      <c r="AU30" s="285"/>
      <c r="AV30" s="285"/>
      <c r="AW30" s="339"/>
      <c r="AX30" s="448"/>
      <c r="AY30" s="65">
        <f t="shared" si="18"/>
        <v>11</v>
      </c>
      <c r="BD30" s="440">
        <f t="shared" si="19"/>
        <v>9</v>
      </c>
      <c r="BE30" s="263"/>
      <c r="BF30" s="346"/>
      <c r="BG30" s="6"/>
      <c r="BH30" s="6"/>
      <c r="BI30" s="17"/>
      <c r="BJ30" s="17"/>
      <c r="BK30" s="17"/>
      <c r="BL30" s="17"/>
      <c r="BM30" s="327"/>
      <c r="BN30" s="17"/>
      <c r="BO30" s="17"/>
      <c r="BP30" s="136"/>
      <c r="BQ30" s="136">
        <v>4</v>
      </c>
      <c r="BR30" s="136"/>
      <c r="BS30" s="339"/>
      <c r="BT30" s="264"/>
      <c r="BU30" s="34"/>
      <c r="BV30" s="440">
        <f t="shared" si="20"/>
        <v>9</v>
      </c>
      <c r="BW30" s="12"/>
      <c r="BX30" s="6"/>
      <c r="BY30" s="6"/>
      <c r="BZ30" s="6"/>
      <c r="CA30" s="17"/>
      <c r="CB30" s="17"/>
      <c r="CC30" s="17"/>
      <c r="CD30" s="17"/>
      <c r="CE30" s="327"/>
      <c r="CF30" s="17"/>
      <c r="CG30" s="17"/>
      <c r="CH30" s="136"/>
      <c r="CI30" s="136">
        <v>4</v>
      </c>
      <c r="CJ30" s="136"/>
      <c r="CK30" s="239"/>
      <c r="CL30" s="264"/>
      <c r="CM30" s="34"/>
      <c r="CN30" s="440">
        <f t="shared" si="21"/>
        <v>9</v>
      </c>
      <c r="CO30" s="263"/>
      <c r="CP30" s="239"/>
      <c r="CQ30" s="17"/>
      <c r="CR30" s="17"/>
      <c r="CS30" s="17"/>
      <c r="CT30" s="17"/>
      <c r="CU30" s="17"/>
      <c r="CV30" s="17"/>
      <c r="CW30" s="263"/>
      <c r="CX30" s="17"/>
      <c r="CY30" s="17"/>
      <c r="CZ30" s="17"/>
      <c r="DA30" s="17"/>
      <c r="DB30" s="17"/>
      <c r="DC30" s="239"/>
      <c r="DD30" s="264"/>
      <c r="DF30" s="65">
        <f t="shared" si="22"/>
        <v>9</v>
      </c>
      <c r="DG30" s="263"/>
      <c r="DH30" s="239"/>
      <c r="DI30" s="17"/>
      <c r="DJ30" s="17"/>
      <c r="DK30" s="269"/>
      <c r="DL30" s="17"/>
      <c r="DM30" s="17"/>
      <c r="DN30" s="17"/>
      <c r="DO30" s="16"/>
      <c r="DP30" s="17"/>
      <c r="DQ30" s="17"/>
      <c r="DR30" s="269"/>
      <c r="DS30" s="17"/>
      <c r="DT30" s="17"/>
      <c r="DU30" s="239"/>
      <c r="DV30" s="264"/>
      <c r="DW30" s="34"/>
    </row>
    <row r="31" spans="2:127" x14ac:dyDescent="0.25">
      <c r="B31" s="65">
        <f t="shared" si="17"/>
        <v>12</v>
      </c>
      <c r="C31" s="447"/>
      <c r="D31" s="339"/>
      <c r="E31" s="239"/>
      <c r="F31" s="239"/>
      <c r="G31" s="239"/>
      <c r="H31" s="239"/>
      <c r="I31" s="239"/>
      <c r="J31" s="239"/>
      <c r="K31" s="239"/>
      <c r="L31" s="239"/>
      <c r="M31" s="239"/>
      <c r="N31" s="269"/>
      <c r="O31" s="239"/>
      <c r="P31" s="239"/>
      <c r="Q31" s="239"/>
      <c r="R31" s="448"/>
      <c r="S31" s="546"/>
      <c r="T31" s="353"/>
      <c r="U31" s="353"/>
      <c r="V31" s="239"/>
      <c r="W31" s="269"/>
      <c r="X31" s="239"/>
      <c r="Y31" s="239"/>
      <c r="Z31" s="239"/>
      <c r="AA31" s="239"/>
      <c r="AB31" s="239"/>
      <c r="AC31" s="239"/>
      <c r="AD31" s="269"/>
      <c r="AE31" s="239"/>
      <c r="AF31" s="239"/>
      <c r="AG31" s="239"/>
      <c r="AH31" s="448"/>
      <c r="AI31" s="546"/>
      <c r="AJ31" s="353"/>
      <c r="AK31" s="353"/>
      <c r="AL31" s="239"/>
      <c r="AM31" s="269"/>
      <c r="AN31" s="239"/>
      <c r="AO31" s="239"/>
      <c r="AP31" s="239"/>
      <c r="AQ31" s="239"/>
      <c r="AR31" s="239"/>
      <c r="AS31" s="239"/>
      <c r="AT31" s="239"/>
      <c r="AU31" s="239"/>
      <c r="AV31" s="239"/>
      <c r="AW31" s="339"/>
      <c r="AX31" s="448"/>
      <c r="AY31" s="65">
        <f t="shared" si="18"/>
        <v>12</v>
      </c>
      <c r="BD31" s="440">
        <f t="shared" si="19"/>
        <v>10</v>
      </c>
      <c r="BE31" s="263"/>
      <c r="BF31" s="346"/>
      <c r="BG31" s="17"/>
      <c r="BH31" s="17"/>
      <c r="BI31" s="239"/>
      <c r="BJ31" s="239"/>
      <c r="BK31" s="239"/>
      <c r="BL31" s="239"/>
      <c r="BM31" s="12"/>
      <c r="BN31" s="239"/>
      <c r="BO31" s="239"/>
      <c r="BP31" s="353"/>
      <c r="BQ31" s="353"/>
      <c r="BR31" s="353"/>
      <c r="BS31" s="339"/>
      <c r="BT31" s="264"/>
      <c r="BU31" s="34"/>
      <c r="BV31" s="440">
        <f t="shared" si="20"/>
        <v>10</v>
      </c>
      <c r="BW31" s="257"/>
      <c r="BX31" s="353"/>
      <c r="BY31" s="136"/>
      <c r="BZ31" s="136"/>
      <c r="CA31" s="239"/>
      <c r="CB31" s="239"/>
      <c r="CC31" s="239"/>
      <c r="CD31" s="239"/>
      <c r="CE31" s="12"/>
      <c r="CF31" s="239"/>
      <c r="CG31" s="239"/>
      <c r="CH31" s="353"/>
      <c r="CI31" s="353"/>
      <c r="CJ31" s="353"/>
      <c r="CK31" s="239"/>
      <c r="CL31" s="264"/>
      <c r="CM31" s="34"/>
      <c r="CN31" s="440">
        <f t="shared" si="21"/>
        <v>10</v>
      </c>
      <c r="CO31" s="263"/>
      <c r="CP31" s="239"/>
      <c r="CQ31" s="17"/>
      <c r="CR31" s="17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65">
        <f t="shared" si="22"/>
        <v>10</v>
      </c>
      <c r="DG31" s="263"/>
      <c r="DH31" s="239"/>
      <c r="DI31" s="239"/>
      <c r="DJ31" s="239"/>
      <c r="DK31" s="290"/>
      <c r="DL31" s="239"/>
      <c r="DM31" s="239"/>
      <c r="DN31" s="239"/>
      <c r="DO31" s="263"/>
      <c r="DP31" s="239"/>
      <c r="DQ31" s="239"/>
      <c r="DR31" s="290"/>
      <c r="DS31" s="239"/>
      <c r="DT31" s="239"/>
      <c r="DU31" s="239"/>
      <c r="DV31" s="264"/>
      <c r="DW31" s="34"/>
    </row>
    <row r="32" spans="2:127" x14ac:dyDescent="0.25">
      <c r="B32" s="65">
        <f t="shared" si="17"/>
        <v>13</v>
      </c>
      <c r="C32" s="447"/>
      <c r="D32" s="339"/>
      <c r="E32" s="239"/>
      <c r="F32" s="239"/>
      <c r="G32" s="239"/>
      <c r="H32" s="239"/>
      <c r="I32" s="239"/>
      <c r="J32" s="239"/>
      <c r="K32" s="72"/>
      <c r="L32" s="353"/>
      <c r="M32" s="353"/>
      <c r="N32" s="290"/>
      <c r="O32" s="72"/>
      <c r="P32" s="353"/>
      <c r="Q32" s="353"/>
      <c r="R32" s="448"/>
      <c r="S32" s="547"/>
      <c r="T32" s="353">
        <v>7</v>
      </c>
      <c r="U32" s="353"/>
      <c r="V32" s="239"/>
      <c r="W32" s="290"/>
      <c r="X32" s="239"/>
      <c r="Y32" s="239"/>
      <c r="Z32" s="239"/>
      <c r="AA32" s="72"/>
      <c r="AB32" s="353"/>
      <c r="AC32" s="353"/>
      <c r="AD32" s="290"/>
      <c r="AE32" s="72"/>
      <c r="AF32" s="353"/>
      <c r="AG32" s="353"/>
      <c r="AH32" s="448"/>
      <c r="AI32" s="547"/>
      <c r="AJ32" s="353">
        <v>7</v>
      </c>
      <c r="AK32" s="353"/>
      <c r="AL32" s="239"/>
      <c r="AM32" s="290"/>
      <c r="AN32" s="239"/>
      <c r="AO32" s="239"/>
      <c r="AP32" s="239"/>
      <c r="AQ32" s="72"/>
      <c r="AR32" s="353"/>
      <c r="AS32" s="353"/>
      <c r="AT32" s="239"/>
      <c r="AU32" s="239"/>
      <c r="AV32" s="239"/>
      <c r="AW32" s="339"/>
      <c r="AX32" s="448"/>
      <c r="AY32" s="65">
        <f t="shared" si="18"/>
        <v>13</v>
      </c>
      <c r="BD32" s="440">
        <f t="shared" si="19"/>
        <v>11</v>
      </c>
      <c r="BE32" s="263"/>
      <c r="BF32" s="339"/>
      <c r="BG32" s="239">
        <v>7</v>
      </c>
      <c r="BH32" s="239"/>
      <c r="BI32" s="239"/>
      <c r="BJ32" s="353"/>
      <c r="BK32" s="353"/>
      <c r="BL32" s="353"/>
      <c r="BM32" s="25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20"/>
        <v>11</v>
      </c>
      <c r="BW32" s="277"/>
      <c r="BX32" s="353"/>
      <c r="BY32" s="353">
        <v>7</v>
      </c>
      <c r="BZ32" s="353"/>
      <c r="CA32" s="239"/>
      <c r="CB32" s="353"/>
      <c r="CC32" s="353"/>
      <c r="CD32" s="353"/>
      <c r="CE32" s="25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21"/>
        <v>11</v>
      </c>
      <c r="CO32" s="263"/>
      <c r="CP32" s="239"/>
      <c r="CQ32" s="239"/>
      <c r="CR32" s="239"/>
      <c r="CS32" s="239"/>
      <c r="CT32" s="239"/>
      <c r="CU32" s="239"/>
      <c r="CV32" s="239"/>
      <c r="CW32" s="16"/>
      <c r="CX32" s="239"/>
      <c r="CY32" s="239"/>
      <c r="CZ32" s="239"/>
      <c r="DA32" s="239"/>
      <c r="DB32" s="239"/>
      <c r="DC32" s="239"/>
      <c r="DD32" s="264"/>
      <c r="DF32" s="65">
        <f t="shared" si="22"/>
        <v>11</v>
      </c>
      <c r="DG32" s="277"/>
      <c r="DH32" s="285"/>
      <c r="DI32" s="285"/>
      <c r="DJ32" s="285"/>
      <c r="DK32" s="285"/>
      <c r="DL32" s="290">
        <v>13</v>
      </c>
      <c r="DM32" s="8"/>
      <c r="DN32" s="214"/>
      <c r="DO32" s="290">
        <v>12</v>
      </c>
      <c r="DP32" s="8"/>
      <c r="DQ32" s="214"/>
      <c r="DR32" s="285"/>
      <c r="DS32" s="285"/>
      <c r="DT32" s="285"/>
      <c r="DU32" s="285"/>
      <c r="DV32" s="282"/>
      <c r="DW32" s="34"/>
    </row>
    <row r="33" spans="2:127" x14ac:dyDescent="0.25">
      <c r="B33" s="65">
        <f t="shared" si="17"/>
        <v>14</v>
      </c>
      <c r="C33" s="452"/>
      <c r="D33" s="340"/>
      <c r="E33" s="239"/>
      <c r="F33" s="239"/>
      <c r="G33" s="239"/>
      <c r="H33" s="17"/>
      <c r="I33" s="17"/>
      <c r="J33" s="17"/>
      <c r="K33" s="136"/>
      <c r="L33" s="136">
        <v>6</v>
      </c>
      <c r="M33" s="136"/>
      <c r="N33" s="285"/>
      <c r="O33" s="353"/>
      <c r="P33" s="353">
        <v>5</v>
      </c>
      <c r="Q33" s="136"/>
      <c r="R33" s="450"/>
      <c r="S33" s="550"/>
      <c r="T33" s="136"/>
      <c r="U33" s="353"/>
      <c r="V33" s="239"/>
      <c r="W33" s="285"/>
      <c r="X33" s="17"/>
      <c r="Y33" s="17"/>
      <c r="Z33" s="17"/>
      <c r="AA33" s="136"/>
      <c r="AB33" s="136">
        <v>6</v>
      </c>
      <c r="AC33" s="136"/>
      <c r="AD33" s="285"/>
      <c r="AE33" s="353"/>
      <c r="AF33" s="353">
        <v>5</v>
      </c>
      <c r="AG33" s="136"/>
      <c r="AH33" s="450"/>
      <c r="AI33" s="550"/>
      <c r="AJ33" s="136"/>
      <c r="AK33" s="353"/>
      <c r="AL33" s="239"/>
      <c r="AM33" s="285"/>
      <c r="AN33" s="17"/>
      <c r="AO33" s="17"/>
      <c r="AP33" s="17"/>
      <c r="AQ33" s="136"/>
      <c r="AR33" s="136">
        <v>6</v>
      </c>
      <c r="AS33" s="136"/>
      <c r="AT33" s="239"/>
      <c r="AU33" s="239"/>
      <c r="AV33" s="239"/>
      <c r="AW33" s="340"/>
      <c r="AX33" s="450"/>
      <c r="AY33" s="65">
        <f t="shared" si="18"/>
        <v>14</v>
      </c>
      <c r="BD33" s="440">
        <f t="shared" si="19"/>
        <v>12</v>
      </c>
      <c r="BE33" s="263"/>
      <c r="BF33" s="339"/>
      <c r="BG33" s="239"/>
      <c r="BH33" s="239"/>
      <c r="BI33" s="239"/>
      <c r="BJ33" s="353"/>
      <c r="BK33" s="353">
        <v>6</v>
      </c>
      <c r="BL33" s="353"/>
      <c r="BM33" s="277"/>
      <c r="BN33" s="6"/>
      <c r="BO33" s="239"/>
      <c r="BP33" s="239"/>
      <c r="BQ33" s="239"/>
      <c r="BR33" s="239"/>
      <c r="BS33" s="339"/>
      <c r="BT33" s="264"/>
      <c r="BU33" s="34"/>
      <c r="BV33" s="440">
        <f t="shared" si="20"/>
        <v>12</v>
      </c>
      <c r="BW33" s="277"/>
      <c r="BX33" s="353"/>
      <c r="BY33" s="353"/>
      <c r="BZ33" s="353"/>
      <c r="CA33" s="239"/>
      <c r="CB33" s="353"/>
      <c r="CC33" s="353">
        <v>6</v>
      </c>
      <c r="CD33" s="353"/>
      <c r="CE33" s="277"/>
      <c r="CF33" s="6"/>
      <c r="CG33" s="353"/>
      <c r="CH33" s="353"/>
      <c r="CI33" s="353"/>
      <c r="CJ33" s="239"/>
      <c r="CK33" s="239"/>
      <c r="CL33" s="264"/>
      <c r="CM33" s="34"/>
      <c r="CN33" s="440">
        <f t="shared" si="21"/>
        <v>12</v>
      </c>
      <c r="CO33" s="263"/>
      <c r="CP33" s="239"/>
      <c r="CQ33" s="239"/>
      <c r="CR33" s="239"/>
      <c r="CS33" s="239"/>
      <c r="CT33" s="239"/>
      <c r="CU33" s="239"/>
      <c r="CV33" s="239"/>
      <c r="CW33" s="263"/>
      <c r="CX33" s="17"/>
      <c r="CY33" s="239"/>
      <c r="CZ33" s="239"/>
      <c r="DA33" s="239"/>
      <c r="DB33" s="239"/>
      <c r="DC33" s="239"/>
      <c r="DD33" s="264"/>
      <c r="DF33" s="65">
        <f t="shared" si="22"/>
        <v>12</v>
      </c>
      <c r="DG33" s="263"/>
      <c r="DH33" s="239"/>
      <c r="DI33" s="239"/>
      <c r="DJ33" s="239"/>
      <c r="DK33" s="285"/>
      <c r="DL33" s="239"/>
      <c r="DM33" s="239"/>
      <c r="DN33" s="239"/>
      <c r="DO33" s="263"/>
      <c r="DP33" s="239"/>
      <c r="DQ33" s="239"/>
      <c r="DR33" s="285"/>
      <c r="DS33" s="239"/>
      <c r="DT33" s="239"/>
      <c r="DU33" s="239"/>
      <c r="DV33" s="264"/>
      <c r="DW33" s="34"/>
    </row>
    <row r="34" spans="2:127" ht="15.75" thickBot="1" x14ac:dyDescent="0.3">
      <c r="B34" s="65">
        <f t="shared" si="17"/>
        <v>15</v>
      </c>
      <c r="C34" s="453"/>
      <c r="D34" s="559"/>
      <c r="E34" s="454"/>
      <c r="F34" s="454"/>
      <c r="G34" s="454"/>
      <c r="H34" s="454"/>
      <c r="I34" s="454"/>
      <c r="J34" s="454"/>
      <c r="K34" s="560"/>
      <c r="L34" s="560"/>
      <c r="M34" s="560"/>
      <c r="N34" s="561"/>
      <c r="O34" s="560"/>
      <c r="P34" s="560"/>
      <c r="Q34" s="560"/>
      <c r="R34" s="456"/>
      <c r="S34" s="453"/>
      <c r="T34" s="454"/>
      <c r="U34" s="454"/>
      <c r="V34" s="454"/>
      <c r="W34" s="561"/>
      <c r="X34" s="454"/>
      <c r="Y34" s="454"/>
      <c r="Z34" s="454"/>
      <c r="AA34" s="560"/>
      <c r="AB34" s="560"/>
      <c r="AC34" s="560"/>
      <c r="AD34" s="561"/>
      <c r="AE34" s="560"/>
      <c r="AF34" s="560"/>
      <c r="AG34" s="560"/>
      <c r="AH34" s="456"/>
      <c r="AI34" s="453"/>
      <c r="AJ34" s="454"/>
      <c r="AK34" s="454"/>
      <c r="AL34" s="454"/>
      <c r="AM34" s="561"/>
      <c r="AN34" s="454"/>
      <c r="AO34" s="454"/>
      <c r="AP34" s="454"/>
      <c r="AQ34" s="560"/>
      <c r="AR34" s="560"/>
      <c r="AS34" s="560"/>
      <c r="AT34" s="454"/>
      <c r="AU34" s="454"/>
      <c r="AV34" s="454"/>
      <c r="AW34" s="559"/>
      <c r="AX34" s="456"/>
      <c r="AY34" s="65">
        <f t="shared" si="18"/>
        <v>15</v>
      </c>
      <c r="BD34" s="440">
        <f t="shared" si="19"/>
        <v>13</v>
      </c>
      <c r="BE34" s="263"/>
      <c r="BF34" s="339"/>
      <c r="BG34" s="239"/>
      <c r="BH34" s="239"/>
      <c r="BI34" s="239"/>
      <c r="BJ34" s="353"/>
      <c r="BK34" s="353"/>
      <c r="BL34" s="353"/>
      <c r="BM34" s="277"/>
      <c r="BN34" s="6"/>
      <c r="BO34" s="239"/>
      <c r="BP34" s="239">
        <v>5</v>
      </c>
      <c r="BQ34" s="239"/>
      <c r="BR34" s="239"/>
      <c r="BS34" s="339"/>
      <c r="BT34" s="264"/>
      <c r="BU34" s="34"/>
      <c r="BV34" s="440">
        <f t="shared" si="20"/>
        <v>13</v>
      </c>
      <c r="BW34" s="263"/>
      <c r="BX34" s="239"/>
      <c r="BY34" s="239"/>
      <c r="BZ34" s="239"/>
      <c r="CA34" s="239"/>
      <c r="CB34" s="353"/>
      <c r="CC34" s="353"/>
      <c r="CD34" s="353"/>
      <c r="CE34" s="277"/>
      <c r="CF34" s="6"/>
      <c r="CG34" s="353"/>
      <c r="CH34" s="353">
        <v>5</v>
      </c>
      <c r="CI34" s="353"/>
      <c r="CJ34" s="239"/>
      <c r="CK34" s="239"/>
      <c r="CL34" s="264"/>
      <c r="CM34" s="34"/>
      <c r="CN34" s="440">
        <f t="shared" si="21"/>
        <v>13</v>
      </c>
      <c r="CO34" s="263"/>
      <c r="CP34" s="239"/>
      <c r="CQ34" s="239"/>
      <c r="CR34" s="239"/>
      <c r="CS34" s="239"/>
      <c r="CT34" s="239"/>
      <c r="CU34" s="239"/>
      <c r="CV34" s="239"/>
      <c r="CW34" s="263"/>
      <c r="CX34" s="17"/>
      <c r="CY34" s="239"/>
      <c r="CZ34" s="239"/>
      <c r="DA34" s="239"/>
      <c r="DB34" s="239"/>
      <c r="DC34" s="239"/>
      <c r="DD34" s="264"/>
      <c r="DF34" s="65">
        <f t="shared" si="22"/>
        <v>13</v>
      </c>
      <c r="DG34" s="263"/>
      <c r="DH34" s="239"/>
      <c r="DI34" s="239"/>
      <c r="DJ34" s="239"/>
      <c r="DK34" s="285"/>
      <c r="DL34" s="239"/>
      <c r="DM34" s="239"/>
      <c r="DN34" s="239"/>
      <c r="DO34" s="263"/>
      <c r="DP34" s="239"/>
      <c r="DQ34" s="239"/>
      <c r="DR34" s="285"/>
      <c r="DS34" s="239"/>
      <c r="DT34" s="239"/>
      <c r="DU34" s="239"/>
      <c r="DV34" s="264"/>
      <c r="DW34" s="34"/>
    </row>
    <row r="35" spans="2:127" x14ac:dyDescent="0.25">
      <c r="B35" s="65">
        <v>0</v>
      </c>
      <c r="C35" s="443"/>
      <c r="D35" s="555"/>
      <c r="E35" s="444"/>
      <c r="F35" s="444"/>
      <c r="G35" s="444"/>
      <c r="H35" s="557"/>
      <c r="I35" s="558"/>
      <c r="J35" s="558"/>
      <c r="K35" s="444"/>
      <c r="L35" s="444"/>
      <c r="M35" s="444"/>
      <c r="N35" s="556"/>
      <c r="O35" s="444"/>
      <c r="P35" s="444"/>
      <c r="Q35" s="444"/>
      <c r="R35" s="446"/>
      <c r="S35" s="443"/>
      <c r="T35" s="557"/>
      <c r="U35" s="558"/>
      <c r="V35" s="558"/>
      <c r="W35" s="556"/>
      <c r="X35" s="557"/>
      <c r="Y35" s="558"/>
      <c r="Z35" s="558"/>
      <c r="AA35" s="444"/>
      <c r="AB35" s="444"/>
      <c r="AC35" s="444"/>
      <c r="AD35" s="556"/>
      <c r="AE35" s="444"/>
      <c r="AF35" s="444"/>
      <c r="AG35" s="444"/>
      <c r="AH35" s="446"/>
      <c r="AI35" s="443"/>
      <c r="AJ35" s="557"/>
      <c r="AK35" s="558"/>
      <c r="AL35" s="558"/>
      <c r="AM35" s="556"/>
      <c r="AN35" s="557"/>
      <c r="AO35" s="558"/>
      <c r="AP35" s="558"/>
      <c r="AQ35" s="444"/>
      <c r="AR35" s="444"/>
      <c r="AS35" s="444"/>
      <c r="AT35" s="444"/>
      <c r="AU35" s="444"/>
      <c r="AV35" s="444"/>
      <c r="AW35" s="555"/>
      <c r="AX35" s="446"/>
      <c r="AY35" s="65">
        <v>0</v>
      </c>
      <c r="BD35" s="440">
        <f t="shared" si="19"/>
        <v>14</v>
      </c>
      <c r="BE35" s="16"/>
      <c r="BF35" s="340"/>
      <c r="BG35" s="339"/>
      <c r="BH35" s="339"/>
      <c r="BI35" s="339"/>
      <c r="BJ35" s="340"/>
      <c r="BK35" s="340"/>
      <c r="BL35" s="340"/>
      <c r="BM35" s="521"/>
      <c r="BN35" s="345"/>
      <c r="BO35" s="345"/>
      <c r="BP35" s="339"/>
      <c r="BQ35" s="339"/>
      <c r="BR35" s="339"/>
      <c r="BS35" s="340"/>
      <c r="BT35" s="26"/>
      <c r="BU35" s="34"/>
      <c r="BV35" s="440">
        <f t="shared" si="20"/>
        <v>14</v>
      </c>
      <c r="BW35" s="16"/>
      <c r="BX35" s="17"/>
      <c r="BY35" s="239"/>
      <c r="BZ35" s="239"/>
      <c r="CA35" s="239"/>
      <c r="CB35" s="17"/>
      <c r="CC35" s="17"/>
      <c r="CD35" s="17"/>
      <c r="CE35" s="156"/>
      <c r="CF35" s="6"/>
      <c r="CG35" s="136"/>
      <c r="CH35" s="136"/>
      <c r="CI35" s="353"/>
      <c r="CJ35" s="239"/>
      <c r="CK35" s="17"/>
      <c r="CL35" s="26"/>
      <c r="CM35" s="34"/>
      <c r="CN35" s="440">
        <f t="shared" si="21"/>
        <v>14</v>
      </c>
      <c r="CO35" s="16"/>
      <c r="CP35" s="17"/>
      <c r="CQ35" s="239"/>
      <c r="CR35" s="239"/>
      <c r="CS35" s="239"/>
      <c r="CT35" s="17"/>
      <c r="CU35" s="17"/>
      <c r="CV35" s="17"/>
      <c r="CW35" s="16"/>
      <c r="CX35" s="17"/>
      <c r="CY35" s="17"/>
      <c r="CZ35" s="239"/>
      <c r="DA35" s="239"/>
      <c r="DB35" s="239"/>
      <c r="DC35" s="17"/>
      <c r="DD35" s="26"/>
      <c r="DF35" s="65">
        <f t="shared" si="22"/>
        <v>14</v>
      </c>
      <c r="DG35" s="16"/>
      <c r="DH35" s="17"/>
      <c r="DI35" s="239"/>
      <c r="DJ35" s="239"/>
      <c r="DK35" s="285"/>
      <c r="DL35" s="17"/>
      <c r="DM35" s="17"/>
      <c r="DN35" s="17"/>
      <c r="DO35" s="16"/>
      <c r="DP35" s="17"/>
      <c r="DQ35" s="17"/>
      <c r="DR35" s="285"/>
      <c r="DS35" s="239"/>
      <c r="DT35" s="239"/>
      <c r="DU35" s="17"/>
      <c r="DV35" s="26"/>
      <c r="DW35" s="34"/>
    </row>
    <row r="36" spans="2:127" x14ac:dyDescent="0.25">
      <c r="B36" s="65">
        <f>B35+1</f>
        <v>1</v>
      </c>
      <c r="C36" s="447"/>
      <c r="D36" s="339"/>
      <c r="E36" s="239"/>
      <c r="F36" s="239"/>
      <c r="G36" s="239"/>
      <c r="H36" s="353"/>
      <c r="I36" s="353">
        <v>2</v>
      </c>
      <c r="J36" s="353"/>
      <c r="K36" s="239"/>
      <c r="L36" s="239"/>
      <c r="M36" s="239"/>
      <c r="N36" s="285"/>
      <c r="O36" s="239"/>
      <c r="P36" s="72"/>
      <c r="Q36" s="353"/>
      <c r="R36" s="551"/>
      <c r="S36" s="447"/>
      <c r="T36" s="353"/>
      <c r="U36" s="353">
        <v>1</v>
      </c>
      <c r="V36" s="353"/>
      <c r="W36" s="285"/>
      <c r="X36" s="353"/>
      <c r="Y36" s="353">
        <v>2</v>
      </c>
      <c r="Z36" s="353"/>
      <c r="AA36" s="239"/>
      <c r="AB36" s="239"/>
      <c r="AC36" s="239"/>
      <c r="AD36" s="285"/>
      <c r="AE36" s="239"/>
      <c r="AF36" s="72"/>
      <c r="AG36" s="353"/>
      <c r="AH36" s="551"/>
      <c r="AI36" s="447"/>
      <c r="AJ36" s="353"/>
      <c r="AK36" s="353">
        <v>1</v>
      </c>
      <c r="AL36" s="353"/>
      <c r="AM36" s="285"/>
      <c r="AN36" s="353"/>
      <c r="AO36" s="353">
        <v>2</v>
      </c>
      <c r="AP36" s="353"/>
      <c r="AQ36" s="239"/>
      <c r="AR36" s="239"/>
      <c r="AS36" s="239"/>
      <c r="AT36" s="239"/>
      <c r="AU36" s="239"/>
      <c r="AV36" s="239"/>
      <c r="AW36" s="339"/>
      <c r="AX36" s="448"/>
      <c r="AY36" s="65">
        <f>AY35+1</f>
        <v>1</v>
      </c>
      <c r="BD36" s="440">
        <f t="shared" si="19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40">
        <f t="shared" si="20"/>
        <v>15</v>
      </c>
      <c r="BW36" s="32"/>
      <c r="BX36" s="22"/>
      <c r="BY36" s="22"/>
      <c r="BZ36" s="22"/>
      <c r="CA36" s="22"/>
      <c r="CB36" s="22"/>
      <c r="CC36" s="22"/>
      <c r="CD36" s="22"/>
      <c r="CE36" s="272"/>
      <c r="CF36" s="21"/>
      <c r="CG36" s="213"/>
      <c r="CH36" s="162"/>
      <c r="CI36" s="162"/>
      <c r="CJ36" s="22"/>
      <c r="CK36" s="22"/>
      <c r="CL36" s="33"/>
      <c r="CM36" s="34"/>
      <c r="CN36" s="440">
        <f t="shared" si="21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22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 x14ac:dyDescent="0.25">
      <c r="B37" s="65">
        <f t="shared" ref="B37:B50" si="23">B36+1</f>
        <v>2</v>
      </c>
      <c r="C37" s="447"/>
      <c r="D37" s="339"/>
      <c r="E37" s="239"/>
      <c r="F37" s="239"/>
      <c r="G37" s="239"/>
      <c r="H37" s="353"/>
      <c r="I37" s="353"/>
      <c r="J37" s="353"/>
      <c r="K37" s="239"/>
      <c r="L37" s="239"/>
      <c r="M37" s="239"/>
      <c r="N37" s="290"/>
      <c r="O37" s="239"/>
      <c r="P37" s="353"/>
      <c r="Q37" s="353">
        <v>3</v>
      </c>
      <c r="R37" s="551"/>
      <c r="S37" s="447"/>
      <c r="T37" s="353"/>
      <c r="U37" s="353"/>
      <c r="V37" s="353"/>
      <c r="W37" s="290"/>
      <c r="X37" s="353"/>
      <c r="Y37" s="353"/>
      <c r="Z37" s="353"/>
      <c r="AA37" s="239"/>
      <c r="AB37" s="239"/>
      <c r="AC37" s="239"/>
      <c r="AD37" s="290"/>
      <c r="AE37" s="239"/>
      <c r="AF37" s="353"/>
      <c r="AG37" s="353">
        <v>3</v>
      </c>
      <c r="AH37" s="551"/>
      <c r="AI37" s="447"/>
      <c r="AJ37" s="353"/>
      <c r="AK37" s="353"/>
      <c r="AL37" s="353"/>
      <c r="AM37" s="290"/>
      <c r="AN37" s="353"/>
      <c r="AO37" s="353"/>
      <c r="AP37" s="353"/>
      <c r="AQ37" s="239"/>
      <c r="AR37" s="239"/>
      <c r="AS37" s="239"/>
      <c r="AT37" s="239"/>
      <c r="AU37" s="239"/>
      <c r="AV37" s="239"/>
      <c r="AW37" s="339"/>
      <c r="AX37" s="448"/>
      <c r="AY37" s="65">
        <f t="shared" ref="AY37:AY50" si="24">AY36+1</f>
        <v>2</v>
      </c>
    </row>
    <row r="38" spans="2:127" x14ac:dyDescent="0.25">
      <c r="B38" s="65">
        <f t="shared" si="23"/>
        <v>3</v>
      </c>
      <c r="C38" s="447"/>
      <c r="D38" s="339"/>
      <c r="E38" s="239"/>
      <c r="F38" s="239"/>
      <c r="G38" s="239"/>
      <c r="H38" s="239"/>
      <c r="I38" s="239"/>
      <c r="J38" s="239"/>
      <c r="K38" s="239"/>
      <c r="L38" s="239"/>
      <c r="M38" s="239"/>
      <c r="N38" s="269"/>
      <c r="O38" s="239"/>
      <c r="P38" s="353"/>
      <c r="Q38" s="353"/>
      <c r="R38" s="551"/>
      <c r="S38" s="447"/>
      <c r="T38" s="239"/>
      <c r="U38" s="239"/>
      <c r="V38" s="239"/>
      <c r="W38" s="269"/>
      <c r="X38" s="239"/>
      <c r="Y38" s="239"/>
      <c r="Z38" s="239"/>
      <c r="AA38" s="239"/>
      <c r="AB38" s="239"/>
      <c r="AC38" s="239"/>
      <c r="AD38" s="269"/>
      <c r="AE38" s="239"/>
      <c r="AF38" s="353"/>
      <c r="AG38" s="353"/>
      <c r="AH38" s="551"/>
      <c r="AI38" s="447"/>
      <c r="AJ38" s="239"/>
      <c r="AK38" s="239"/>
      <c r="AL38" s="239"/>
      <c r="AM38" s="269"/>
      <c r="AN38" s="239"/>
      <c r="AO38" s="239"/>
      <c r="AP38" s="239"/>
      <c r="AQ38" s="239"/>
      <c r="AR38" s="239"/>
      <c r="AS38" s="239"/>
      <c r="AT38" s="239"/>
      <c r="AU38" s="239"/>
      <c r="AV38" s="239"/>
      <c r="AW38" s="339"/>
      <c r="AX38" s="448"/>
      <c r="AY38" s="65">
        <f t="shared" si="24"/>
        <v>3</v>
      </c>
      <c r="BD38" s="237"/>
      <c r="BE38" s="65">
        <v>0</v>
      </c>
      <c r="BF38" s="65">
        <f t="shared" ref="BF38:BT38" si="25">BE38+1</f>
        <v>1</v>
      </c>
      <c r="BG38" s="65">
        <f t="shared" si="25"/>
        <v>2</v>
      </c>
      <c r="BH38" s="65">
        <f t="shared" si="25"/>
        <v>3</v>
      </c>
      <c r="BI38" s="65">
        <f t="shared" si="25"/>
        <v>4</v>
      </c>
      <c r="BJ38" s="65">
        <f t="shared" si="25"/>
        <v>5</v>
      </c>
      <c r="BK38" s="65">
        <f t="shared" si="25"/>
        <v>6</v>
      </c>
      <c r="BL38" s="65">
        <f t="shared" si="25"/>
        <v>7</v>
      </c>
      <c r="BM38" s="65">
        <f t="shared" si="25"/>
        <v>8</v>
      </c>
      <c r="BN38" s="65">
        <f t="shared" si="25"/>
        <v>9</v>
      </c>
      <c r="BO38" s="65">
        <f t="shared" si="25"/>
        <v>10</v>
      </c>
      <c r="BP38" s="65">
        <f t="shared" si="25"/>
        <v>11</v>
      </c>
      <c r="BQ38" s="65">
        <f t="shared" si="25"/>
        <v>12</v>
      </c>
      <c r="BR38" s="65">
        <f t="shared" si="25"/>
        <v>13</v>
      </c>
      <c r="BS38" s="65">
        <f t="shared" si="25"/>
        <v>14</v>
      </c>
      <c r="BT38" s="65">
        <f t="shared" si="25"/>
        <v>15</v>
      </c>
      <c r="CN38" s="481"/>
      <c r="CO38" s="440">
        <v>0</v>
      </c>
      <c r="CP38" s="440">
        <f t="shared" ref="CP38:DD38" si="26">CO38+1</f>
        <v>1</v>
      </c>
      <c r="CQ38" s="440">
        <f t="shared" si="26"/>
        <v>2</v>
      </c>
      <c r="CR38" s="440">
        <f t="shared" si="26"/>
        <v>3</v>
      </c>
      <c r="CS38" s="440">
        <f t="shared" si="26"/>
        <v>4</v>
      </c>
      <c r="CT38" s="440">
        <f t="shared" si="26"/>
        <v>5</v>
      </c>
      <c r="CU38" s="440">
        <f t="shared" si="26"/>
        <v>6</v>
      </c>
      <c r="CV38" s="440">
        <f t="shared" si="26"/>
        <v>7</v>
      </c>
      <c r="CW38" s="440">
        <f t="shared" si="26"/>
        <v>8</v>
      </c>
      <c r="CX38" s="440">
        <f t="shared" si="26"/>
        <v>9</v>
      </c>
      <c r="CY38" s="440">
        <f t="shared" si="26"/>
        <v>10</v>
      </c>
      <c r="CZ38" s="440">
        <f t="shared" si="26"/>
        <v>11</v>
      </c>
      <c r="DA38" s="440">
        <f t="shared" si="26"/>
        <v>12</v>
      </c>
      <c r="DB38" s="440">
        <f t="shared" si="26"/>
        <v>13</v>
      </c>
      <c r="DC38" s="440">
        <f t="shared" si="26"/>
        <v>14</v>
      </c>
      <c r="DD38" s="440">
        <f t="shared" si="26"/>
        <v>15</v>
      </c>
    </row>
    <row r="39" spans="2:127" x14ac:dyDescent="0.25">
      <c r="B39" s="65">
        <f t="shared" si="23"/>
        <v>4</v>
      </c>
      <c r="C39" s="447"/>
      <c r="D39" s="339"/>
      <c r="E39" s="285"/>
      <c r="F39" s="285"/>
      <c r="G39" s="290"/>
      <c r="H39" s="8"/>
      <c r="I39" s="214"/>
      <c r="J39" s="157"/>
      <c r="K39" s="157"/>
      <c r="L39" s="290"/>
      <c r="M39" s="8"/>
      <c r="N39" s="214"/>
      <c r="O39" s="8"/>
      <c r="P39" s="214"/>
      <c r="Q39" s="285"/>
      <c r="R39" s="549"/>
      <c r="S39" s="548"/>
      <c r="T39" s="285"/>
      <c r="U39" s="290"/>
      <c r="V39" s="269"/>
      <c r="W39" s="290"/>
      <c r="X39" s="8"/>
      <c r="Y39" s="214"/>
      <c r="Z39" s="157"/>
      <c r="AA39" s="157"/>
      <c r="AB39" s="290"/>
      <c r="AC39" s="8"/>
      <c r="AD39" s="214"/>
      <c r="AE39" s="8"/>
      <c r="AF39" s="214"/>
      <c r="AG39" s="285"/>
      <c r="AH39" s="549"/>
      <c r="AI39" s="548"/>
      <c r="AJ39" s="285"/>
      <c r="AK39" s="290"/>
      <c r="AL39" s="269"/>
      <c r="AM39" s="290"/>
      <c r="AN39" s="8"/>
      <c r="AO39" s="214"/>
      <c r="AP39" s="157"/>
      <c r="AQ39" s="157"/>
      <c r="AR39" s="290"/>
      <c r="AS39" s="8"/>
      <c r="AT39" s="214"/>
      <c r="AU39" s="157"/>
      <c r="AV39" s="157"/>
      <c r="AW39" s="339"/>
      <c r="AX39" s="448"/>
      <c r="AY39" s="65">
        <f t="shared" si="24"/>
        <v>4</v>
      </c>
      <c r="BD39" s="65">
        <v>0</v>
      </c>
      <c r="BE39" s="260"/>
      <c r="BF39" s="68"/>
      <c r="BG39" s="495"/>
      <c r="BH39" s="495"/>
      <c r="BI39" s="283"/>
      <c r="BJ39" s="68"/>
      <c r="BK39" s="495"/>
      <c r="BL39" s="500"/>
      <c r="BM39" s="261"/>
      <c r="BN39" s="261"/>
      <c r="BO39" s="261"/>
      <c r="BP39" s="283"/>
      <c r="BQ39" s="261"/>
      <c r="BR39" s="261"/>
      <c r="BS39" s="261"/>
      <c r="BT39" s="262"/>
      <c r="BU39" s="34"/>
      <c r="CN39" s="440">
        <v>0</v>
      </c>
      <c r="CO39" s="260"/>
      <c r="CP39" s="261"/>
      <c r="CQ39" s="261"/>
      <c r="CR39" s="261"/>
      <c r="CS39" s="261"/>
      <c r="CT39" s="261"/>
      <c r="CU39" s="261"/>
      <c r="CV39" s="262"/>
      <c r="CW39" s="261"/>
      <c r="CX39" s="261"/>
      <c r="CY39" s="261"/>
      <c r="CZ39" s="261"/>
      <c r="DA39" s="261"/>
      <c r="DB39" s="261"/>
      <c r="DC39" s="261"/>
      <c r="DD39" s="262"/>
    </row>
    <row r="40" spans="2:127" x14ac:dyDescent="0.25">
      <c r="B40" s="65">
        <f t="shared" si="23"/>
        <v>5</v>
      </c>
      <c r="C40" s="447"/>
      <c r="D40" s="339"/>
      <c r="E40" s="239"/>
      <c r="F40" s="239"/>
      <c r="G40" s="239"/>
      <c r="H40" s="17"/>
      <c r="I40" s="17"/>
      <c r="J40" s="239"/>
      <c r="K40" s="17"/>
      <c r="L40" s="17"/>
      <c r="M40" s="17"/>
      <c r="N40" s="269"/>
      <c r="O40" s="239"/>
      <c r="P40" s="72"/>
      <c r="Q40" s="353"/>
      <c r="R40" s="551"/>
      <c r="S40" s="447"/>
      <c r="T40" s="239"/>
      <c r="U40" s="239"/>
      <c r="V40" s="239"/>
      <c r="W40" s="269"/>
      <c r="X40" s="17"/>
      <c r="Y40" s="17"/>
      <c r="Z40" s="239"/>
      <c r="AA40" s="17"/>
      <c r="AB40" s="17"/>
      <c r="AC40" s="17"/>
      <c r="AD40" s="269"/>
      <c r="AE40" s="239"/>
      <c r="AF40" s="72"/>
      <c r="AG40" s="353"/>
      <c r="AH40" s="551"/>
      <c r="AI40" s="447"/>
      <c r="AJ40" s="239"/>
      <c r="AK40" s="239"/>
      <c r="AL40" s="239"/>
      <c r="AM40" s="269"/>
      <c r="AN40" s="17"/>
      <c r="AO40" s="17"/>
      <c r="AP40" s="239"/>
      <c r="AQ40" s="17"/>
      <c r="AR40" s="17"/>
      <c r="AS40" s="17"/>
      <c r="AT40" s="239"/>
      <c r="AU40" s="239"/>
      <c r="AV40" s="239"/>
      <c r="AW40" s="339"/>
      <c r="AX40" s="448"/>
      <c r="AY40" s="65">
        <f t="shared" si="24"/>
        <v>5</v>
      </c>
      <c r="BD40" s="65">
        <f>BD39+1</f>
        <v>1</v>
      </c>
      <c r="BE40" s="263"/>
      <c r="BF40" s="353"/>
      <c r="BG40" s="353">
        <v>1</v>
      </c>
      <c r="BH40" s="353"/>
      <c r="BI40" s="285"/>
      <c r="BJ40" s="353"/>
      <c r="BK40" s="353">
        <v>2</v>
      </c>
      <c r="BL40" s="411"/>
      <c r="BM40" s="239"/>
      <c r="BN40" s="239"/>
      <c r="BO40" s="239"/>
      <c r="BP40" s="285"/>
      <c r="BQ40" s="239"/>
      <c r="BR40" s="72"/>
      <c r="BS40" s="353"/>
      <c r="BT40" s="411"/>
      <c r="BU40" s="34"/>
      <c r="CN40" s="440">
        <f>CN39+1</f>
        <v>1</v>
      </c>
      <c r="CO40" s="263"/>
      <c r="CP40" s="239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</row>
    <row r="41" spans="2:127" x14ac:dyDescent="0.25">
      <c r="B41" s="65">
        <f t="shared" si="23"/>
        <v>6</v>
      </c>
      <c r="C41" s="447"/>
      <c r="D41" s="339"/>
      <c r="E41" s="239"/>
      <c r="F41" s="239"/>
      <c r="G41" s="239"/>
      <c r="H41" s="17"/>
      <c r="I41" s="17"/>
      <c r="J41" s="17"/>
      <c r="K41" s="17"/>
      <c r="L41" s="17"/>
      <c r="M41" s="17"/>
      <c r="N41" s="290"/>
      <c r="O41" s="239"/>
      <c r="P41" s="353"/>
      <c r="Q41" s="353">
        <v>4</v>
      </c>
      <c r="R41" s="551"/>
      <c r="S41" s="447"/>
      <c r="T41" s="239"/>
      <c r="U41" s="239"/>
      <c r="V41" s="239"/>
      <c r="W41" s="290"/>
      <c r="X41" s="17"/>
      <c r="Y41" s="17"/>
      <c r="Z41" s="17"/>
      <c r="AA41" s="17"/>
      <c r="AB41" s="17"/>
      <c r="AC41" s="17"/>
      <c r="AD41" s="290"/>
      <c r="AE41" s="239"/>
      <c r="AF41" s="353"/>
      <c r="AG41" s="353">
        <v>4</v>
      </c>
      <c r="AH41" s="551"/>
      <c r="AI41" s="447"/>
      <c r="AJ41" s="239"/>
      <c r="AK41" s="239"/>
      <c r="AL41" s="239"/>
      <c r="AM41" s="290"/>
      <c r="AN41" s="17"/>
      <c r="AO41" s="17"/>
      <c r="AP41" s="17"/>
      <c r="AQ41" s="17"/>
      <c r="AR41" s="17"/>
      <c r="AS41" s="17"/>
      <c r="AT41" s="239"/>
      <c r="AU41" s="239"/>
      <c r="AV41" s="239"/>
      <c r="AW41" s="339"/>
      <c r="AX41" s="448"/>
      <c r="AY41" s="65">
        <f t="shared" si="24"/>
        <v>6</v>
      </c>
      <c r="BD41" s="65">
        <f t="shared" ref="BD41:BD54" si="27">BD40+1</f>
        <v>2</v>
      </c>
      <c r="BE41" s="263"/>
      <c r="BF41" s="353"/>
      <c r="BG41" s="353"/>
      <c r="BH41" s="353"/>
      <c r="BI41" s="290"/>
      <c r="BJ41" s="353"/>
      <c r="BK41" s="353"/>
      <c r="BL41" s="411"/>
      <c r="BM41" s="239"/>
      <c r="BN41" s="239"/>
      <c r="BO41" s="239"/>
      <c r="BP41" s="290"/>
      <c r="BQ41" s="239"/>
      <c r="BR41" s="353"/>
      <c r="BS41" s="353">
        <v>3</v>
      </c>
      <c r="BT41" s="411"/>
      <c r="BU41" s="34"/>
      <c r="CN41" s="440">
        <f t="shared" ref="CN41:CN54" si="28">CN40+1</f>
        <v>2</v>
      </c>
      <c r="CO41" s="263"/>
      <c r="CP41" s="239"/>
      <c r="CQ41" s="23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</row>
    <row r="42" spans="2:127" x14ac:dyDescent="0.25">
      <c r="B42" s="65">
        <f t="shared" si="23"/>
        <v>7</v>
      </c>
      <c r="C42" s="452"/>
      <c r="D42" s="340"/>
      <c r="E42" s="17"/>
      <c r="F42" s="17"/>
      <c r="G42" s="17"/>
      <c r="H42" s="17"/>
      <c r="I42" s="17"/>
      <c r="J42" s="17"/>
      <c r="K42" s="17"/>
      <c r="L42" s="17"/>
      <c r="M42" s="17"/>
      <c r="N42" s="157"/>
      <c r="O42" s="17"/>
      <c r="P42" s="136"/>
      <c r="Q42" s="136"/>
      <c r="R42" s="552"/>
      <c r="S42" s="452"/>
      <c r="T42" s="17"/>
      <c r="U42" s="17"/>
      <c r="V42" s="17"/>
      <c r="W42" s="157"/>
      <c r="X42" s="17"/>
      <c r="Y42" s="17"/>
      <c r="Z42" s="17"/>
      <c r="AA42" s="17"/>
      <c r="AB42" s="17"/>
      <c r="AC42" s="17"/>
      <c r="AD42" s="157"/>
      <c r="AE42" s="17"/>
      <c r="AF42" s="136"/>
      <c r="AG42" s="136"/>
      <c r="AH42" s="552"/>
      <c r="AI42" s="452"/>
      <c r="AJ42" s="17"/>
      <c r="AK42" s="17"/>
      <c r="AL42" s="17"/>
      <c r="AM42" s="157"/>
      <c r="AN42" s="17"/>
      <c r="AO42" s="17"/>
      <c r="AP42" s="17"/>
      <c r="AQ42" s="17"/>
      <c r="AR42" s="17"/>
      <c r="AS42" s="17"/>
      <c r="AT42" s="17"/>
      <c r="AU42" s="17"/>
      <c r="AV42" s="17"/>
      <c r="AW42" s="340"/>
      <c r="AX42" s="450"/>
      <c r="AY42" s="65">
        <f t="shared" si="24"/>
        <v>7</v>
      </c>
      <c r="BD42" s="65">
        <f t="shared" si="27"/>
        <v>3</v>
      </c>
      <c r="BE42" s="263"/>
      <c r="BF42" s="239"/>
      <c r="BG42" s="239"/>
      <c r="BH42" s="239"/>
      <c r="BI42" s="269"/>
      <c r="BJ42" s="239"/>
      <c r="BK42" s="239"/>
      <c r="BL42" s="264"/>
      <c r="BM42" s="239"/>
      <c r="BN42" s="239"/>
      <c r="BO42" s="239"/>
      <c r="BP42" s="269"/>
      <c r="BQ42" s="239"/>
      <c r="BR42" s="353"/>
      <c r="BS42" s="353"/>
      <c r="BT42" s="411"/>
      <c r="BU42" s="34"/>
      <c r="CN42" s="440">
        <f t="shared" si="28"/>
        <v>3</v>
      </c>
      <c r="CO42" s="263"/>
      <c r="CP42" s="239"/>
      <c r="CQ42" s="239"/>
      <c r="CR42" s="239"/>
      <c r="CS42" s="239"/>
      <c r="CT42" s="239"/>
      <c r="CU42" s="239"/>
      <c r="CV42" s="264"/>
      <c r="CW42" s="239"/>
      <c r="CX42" s="239"/>
      <c r="CY42" s="239"/>
      <c r="CZ42" s="239"/>
      <c r="DA42" s="239"/>
      <c r="DB42" s="239"/>
      <c r="DC42" s="239"/>
      <c r="DD42" s="264"/>
    </row>
    <row r="43" spans="2:127" x14ac:dyDescent="0.25">
      <c r="B43" s="65">
        <f t="shared" si="23"/>
        <v>8</v>
      </c>
      <c r="C43" s="447"/>
      <c r="D43" s="339"/>
      <c r="E43" s="239"/>
      <c r="F43" s="239"/>
      <c r="G43" s="239"/>
      <c r="H43" s="17"/>
      <c r="I43" s="17"/>
      <c r="J43" s="17"/>
      <c r="K43" s="17"/>
      <c r="L43" s="17"/>
      <c r="M43" s="17"/>
      <c r="N43" s="285"/>
      <c r="O43" s="239"/>
      <c r="P43" s="239"/>
      <c r="Q43" s="239"/>
      <c r="R43" s="448"/>
      <c r="S43" s="546"/>
      <c r="T43" s="353"/>
      <c r="U43" s="353"/>
      <c r="V43" s="239"/>
      <c r="W43" s="285"/>
      <c r="X43" s="17"/>
      <c r="Y43" s="17"/>
      <c r="Z43" s="17"/>
      <c r="AA43" s="17"/>
      <c r="AB43" s="17"/>
      <c r="AC43" s="17"/>
      <c r="AD43" s="285"/>
      <c r="AE43" s="239"/>
      <c r="AF43" s="239"/>
      <c r="AG43" s="239"/>
      <c r="AH43" s="448"/>
      <c r="AI43" s="546"/>
      <c r="AJ43" s="353"/>
      <c r="AK43" s="353"/>
      <c r="AL43" s="239"/>
      <c r="AM43" s="285"/>
      <c r="AN43" s="17"/>
      <c r="AO43" s="17"/>
      <c r="AP43" s="17"/>
      <c r="AQ43" s="17"/>
      <c r="AR43" s="17"/>
      <c r="AS43" s="17"/>
      <c r="AT43" s="239"/>
      <c r="AU43" s="239"/>
      <c r="AV43" s="239"/>
      <c r="AW43" s="339"/>
      <c r="AX43" s="448"/>
      <c r="AY43" s="65">
        <f t="shared" si="24"/>
        <v>8</v>
      </c>
      <c r="BD43" s="65">
        <f t="shared" si="27"/>
        <v>4</v>
      </c>
      <c r="BE43" s="277"/>
      <c r="BF43" s="285"/>
      <c r="BG43" s="290"/>
      <c r="BH43" s="269"/>
      <c r="BI43" s="290"/>
      <c r="BJ43" s="8"/>
      <c r="BK43" s="214"/>
      <c r="BL43" s="158"/>
      <c r="BM43" s="157"/>
      <c r="BN43" s="290"/>
      <c r="BO43" s="8"/>
      <c r="BP43" s="214"/>
      <c r="BQ43" s="8"/>
      <c r="BR43" s="214"/>
      <c r="BS43" s="285"/>
      <c r="BT43" s="282"/>
      <c r="BU43" s="34"/>
      <c r="CN43" s="440">
        <f t="shared" si="28"/>
        <v>4</v>
      </c>
      <c r="CO43" s="263"/>
      <c r="CP43" s="239"/>
      <c r="CQ43" s="23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</row>
    <row r="44" spans="2:127" x14ac:dyDescent="0.25">
      <c r="B44" s="65">
        <f t="shared" si="23"/>
        <v>9</v>
      </c>
      <c r="C44" s="447"/>
      <c r="D44" s="339"/>
      <c r="E44" s="17"/>
      <c r="F44" s="17"/>
      <c r="G44" s="17"/>
      <c r="H44" s="17"/>
      <c r="I44" s="17"/>
      <c r="J44" s="17"/>
      <c r="K44" s="17"/>
      <c r="L44" s="17"/>
      <c r="M44" s="17"/>
      <c r="N44" s="290"/>
      <c r="O44" s="17"/>
      <c r="P44" s="17"/>
      <c r="Q44" s="239"/>
      <c r="R44" s="448"/>
      <c r="S44" s="547"/>
      <c r="T44" s="353">
        <v>8</v>
      </c>
      <c r="U44" s="136"/>
      <c r="V44" s="17"/>
      <c r="W44" s="214"/>
      <c r="X44" s="17"/>
      <c r="Y44" s="17"/>
      <c r="Z44" s="17"/>
      <c r="AA44" s="17"/>
      <c r="AB44" s="17"/>
      <c r="AC44" s="17"/>
      <c r="AD44" s="290"/>
      <c r="AE44" s="17"/>
      <c r="AF44" s="17"/>
      <c r="AG44" s="239"/>
      <c r="AH44" s="448"/>
      <c r="AI44" s="547"/>
      <c r="AJ44" s="353">
        <v>8</v>
      </c>
      <c r="AK44" s="136"/>
      <c r="AL44" s="17"/>
      <c r="AM44" s="214"/>
      <c r="AN44" s="17"/>
      <c r="AO44" s="17"/>
      <c r="AP44" s="17"/>
      <c r="AQ44" s="17"/>
      <c r="AR44" s="17"/>
      <c r="AS44" s="17"/>
      <c r="AT44" s="239"/>
      <c r="AU44" s="17"/>
      <c r="AV44" s="17"/>
      <c r="AW44" s="339"/>
      <c r="AX44" s="448"/>
      <c r="AY44" s="65">
        <f t="shared" si="24"/>
        <v>9</v>
      </c>
      <c r="BD44" s="65">
        <f t="shared" si="27"/>
        <v>5</v>
      </c>
      <c r="BE44" s="263"/>
      <c r="BF44" s="239"/>
      <c r="BG44" s="239"/>
      <c r="BH44" s="239"/>
      <c r="BI44" s="269"/>
      <c r="BJ44" s="17"/>
      <c r="BK44" s="17"/>
      <c r="BL44" s="264"/>
      <c r="BM44" s="17"/>
      <c r="BN44" s="17"/>
      <c r="BO44" s="17"/>
      <c r="BP44" s="269"/>
      <c r="BQ44" s="239"/>
      <c r="BR44" s="72"/>
      <c r="BS44" s="353"/>
      <c r="BT44" s="411"/>
      <c r="BU44" s="34"/>
      <c r="CN44" s="440">
        <f t="shared" si="28"/>
        <v>5</v>
      </c>
      <c r="CO44" s="263"/>
      <c r="CP44" s="239"/>
      <c r="CQ44" s="239"/>
      <c r="CR44" s="239"/>
      <c r="CS44" s="239"/>
      <c r="CT44" s="17"/>
      <c r="CU44" s="17"/>
      <c r="CV44" s="264"/>
      <c r="CW44" s="17"/>
      <c r="CX44" s="17"/>
      <c r="CY44" s="17"/>
      <c r="CZ44" s="239"/>
      <c r="DA44" s="239"/>
      <c r="DB44" s="239"/>
      <c r="DC44" s="239"/>
      <c r="DD44" s="264"/>
    </row>
    <row r="45" spans="2:127" x14ac:dyDescent="0.25">
      <c r="B45" s="65">
        <f t="shared" si="23"/>
        <v>10</v>
      </c>
      <c r="C45" s="447"/>
      <c r="D45" s="339"/>
      <c r="E45" s="239"/>
      <c r="F45" s="239"/>
      <c r="G45" s="239"/>
      <c r="H45" s="239"/>
      <c r="I45" s="239"/>
      <c r="J45" s="239"/>
      <c r="K45" s="239"/>
      <c r="L45" s="239"/>
      <c r="M45" s="239"/>
      <c r="N45" s="269"/>
      <c r="O45" s="239"/>
      <c r="P45" s="239"/>
      <c r="Q45" s="239"/>
      <c r="R45" s="448"/>
      <c r="S45" s="547"/>
      <c r="T45" s="353"/>
      <c r="U45" s="353"/>
      <c r="V45" s="239"/>
      <c r="W45" s="269"/>
      <c r="X45" s="239"/>
      <c r="Y45" s="239"/>
      <c r="Z45" s="239"/>
      <c r="AA45" s="239"/>
      <c r="AB45" s="239"/>
      <c r="AC45" s="239"/>
      <c r="AD45" s="269"/>
      <c r="AE45" s="239"/>
      <c r="AF45" s="239"/>
      <c r="AG45" s="239"/>
      <c r="AH45" s="448"/>
      <c r="AI45" s="547"/>
      <c r="AJ45" s="353"/>
      <c r="AK45" s="353"/>
      <c r="AL45" s="239"/>
      <c r="AM45" s="269"/>
      <c r="AN45" s="239"/>
      <c r="AO45" s="239"/>
      <c r="AP45" s="239"/>
      <c r="AQ45" s="239"/>
      <c r="AR45" s="239"/>
      <c r="AS45" s="239"/>
      <c r="AT45" s="239"/>
      <c r="AU45" s="239"/>
      <c r="AV45" s="239"/>
      <c r="AW45" s="339"/>
      <c r="AX45" s="448"/>
      <c r="AY45" s="65">
        <f t="shared" si="24"/>
        <v>10</v>
      </c>
      <c r="BD45" s="65">
        <f t="shared" si="27"/>
        <v>6</v>
      </c>
      <c r="BE45" s="263"/>
      <c r="BF45" s="239"/>
      <c r="BG45" s="239"/>
      <c r="BH45" s="239"/>
      <c r="BI45" s="290"/>
      <c r="BJ45" s="17"/>
      <c r="BK45" s="17"/>
      <c r="BL45" s="26"/>
      <c r="BM45" s="17"/>
      <c r="BN45" s="17"/>
      <c r="BO45" s="17"/>
      <c r="BP45" s="290"/>
      <c r="BQ45" s="239"/>
      <c r="BR45" s="353"/>
      <c r="BS45" s="353">
        <v>4</v>
      </c>
      <c r="BT45" s="411"/>
      <c r="BU45" s="34"/>
      <c r="CN45" s="440">
        <f t="shared" si="28"/>
        <v>6</v>
      </c>
      <c r="CO45" s="263"/>
      <c r="CP45" s="239"/>
      <c r="CQ45" s="239"/>
      <c r="CR45" s="239"/>
      <c r="CS45" s="239"/>
      <c r="CT45" s="17"/>
      <c r="CU45" s="17"/>
      <c r="CV45" s="26"/>
      <c r="CW45" s="17"/>
      <c r="CX45" s="17"/>
      <c r="CY45" s="17"/>
      <c r="CZ45" s="239"/>
      <c r="DA45" s="239"/>
      <c r="DB45" s="239"/>
      <c r="DC45" s="239"/>
      <c r="DD45" s="264"/>
    </row>
    <row r="46" spans="2:127" x14ac:dyDescent="0.25">
      <c r="B46" s="65">
        <f t="shared" si="23"/>
        <v>11</v>
      </c>
      <c r="C46" s="447"/>
      <c r="D46" s="339"/>
      <c r="E46" s="239"/>
      <c r="F46" s="17"/>
      <c r="G46" s="17"/>
      <c r="H46" s="17"/>
      <c r="I46" s="17"/>
      <c r="J46" s="239"/>
      <c r="K46" s="239"/>
      <c r="L46" s="239"/>
      <c r="M46" s="239"/>
      <c r="N46" s="290"/>
      <c r="O46" s="239"/>
      <c r="P46" s="239"/>
      <c r="Q46" s="239"/>
      <c r="R46" s="448"/>
      <c r="S46" s="447"/>
      <c r="T46" s="239"/>
      <c r="U46" s="239"/>
      <c r="V46" s="17"/>
      <c r="W46" s="214"/>
      <c r="X46" s="17"/>
      <c r="Y46" s="17"/>
      <c r="Z46" s="239"/>
      <c r="AA46" s="239"/>
      <c r="AB46" s="239"/>
      <c r="AC46" s="239"/>
      <c r="AD46" s="290"/>
      <c r="AE46" s="239"/>
      <c r="AF46" s="239"/>
      <c r="AG46" s="239"/>
      <c r="AH46" s="448"/>
      <c r="AI46" s="447"/>
      <c r="AJ46" s="239"/>
      <c r="AK46" s="239"/>
      <c r="AL46" s="17"/>
      <c r="AM46" s="214"/>
      <c r="AN46" s="17"/>
      <c r="AO46" s="17"/>
      <c r="AP46" s="239"/>
      <c r="AQ46" s="239"/>
      <c r="AR46" s="239"/>
      <c r="AS46" s="239"/>
      <c r="AT46" s="239"/>
      <c r="AU46" s="239"/>
      <c r="AV46" s="239"/>
      <c r="AW46" s="339"/>
      <c r="AX46" s="448"/>
      <c r="AY46" s="65">
        <f t="shared" si="24"/>
        <v>11</v>
      </c>
      <c r="BD46" s="65">
        <f t="shared" si="27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5"/>
      <c r="BU46" s="34"/>
      <c r="CN46" s="440">
        <f t="shared" si="28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 x14ac:dyDescent="0.25">
      <c r="B47" s="65">
        <f t="shared" si="23"/>
        <v>12</v>
      </c>
      <c r="C47" s="447"/>
      <c r="D47" s="339"/>
      <c r="E47" s="239"/>
      <c r="F47" s="239"/>
      <c r="G47" s="239"/>
      <c r="H47" s="239"/>
      <c r="I47" s="239"/>
      <c r="J47" s="239"/>
      <c r="K47" s="239"/>
      <c r="L47" s="239"/>
      <c r="M47" s="239"/>
      <c r="N47" s="285"/>
      <c r="O47" s="239"/>
      <c r="P47" s="239"/>
      <c r="Q47" s="239"/>
      <c r="R47" s="448"/>
      <c r="S47" s="447"/>
      <c r="T47" s="239"/>
      <c r="U47" s="239"/>
      <c r="V47" s="239"/>
      <c r="W47" s="285"/>
      <c r="X47" s="239"/>
      <c r="Y47" s="239"/>
      <c r="Z47" s="239"/>
      <c r="AA47" s="239"/>
      <c r="AB47" s="239"/>
      <c r="AC47" s="239"/>
      <c r="AD47" s="285"/>
      <c r="AE47" s="239"/>
      <c r="AF47" s="239"/>
      <c r="AG47" s="239"/>
      <c r="AH47" s="448"/>
      <c r="AI47" s="447"/>
      <c r="AJ47" s="239"/>
      <c r="AK47" s="239"/>
      <c r="AL47" s="239"/>
      <c r="AM47" s="285"/>
      <c r="AN47" s="239"/>
      <c r="AO47" s="239"/>
      <c r="AP47" s="239"/>
      <c r="AQ47" s="239"/>
      <c r="AR47" s="239"/>
      <c r="AS47" s="239"/>
      <c r="AT47" s="239"/>
      <c r="AU47" s="239"/>
      <c r="AV47" s="239"/>
      <c r="AW47" s="339"/>
      <c r="AX47" s="448"/>
      <c r="AY47" s="65">
        <f t="shared" si="24"/>
        <v>12</v>
      </c>
      <c r="BD47" s="65">
        <f t="shared" si="27"/>
        <v>8</v>
      </c>
      <c r="BE47" s="74"/>
      <c r="BF47" s="353"/>
      <c r="BG47" s="353"/>
      <c r="BH47" s="239"/>
      <c r="BI47" s="285"/>
      <c r="BJ47" s="17"/>
      <c r="BK47" s="17"/>
      <c r="BL47" s="17"/>
      <c r="BM47" s="25"/>
      <c r="BN47" s="20"/>
      <c r="BO47" s="20"/>
      <c r="BP47" s="283"/>
      <c r="BQ47" s="261"/>
      <c r="BR47" s="261"/>
      <c r="BS47" s="261"/>
      <c r="BT47" s="262"/>
      <c r="BU47" s="34"/>
      <c r="CN47" s="440">
        <f t="shared" si="28"/>
        <v>8</v>
      </c>
      <c r="CO47" s="263"/>
      <c r="CP47" s="239"/>
      <c r="CQ47" s="239"/>
      <c r="CR47" s="239"/>
      <c r="CS47" s="239"/>
      <c r="CT47" s="17"/>
      <c r="CU47" s="17"/>
      <c r="CV47" s="17"/>
      <c r="CW47" s="260"/>
      <c r="CX47" s="20"/>
      <c r="CY47" s="20"/>
      <c r="CZ47" s="261"/>
      <c r="DA47" s="261"/>
      <c r="DB47" s="261"/>
      <c r="DC47" s="261"/>
      <c r="DD47" s="262"/>
    </row>
    <row r="48" spans="2:127" x14ac:dyDescent="0.25">
      <c r="B48" s="65">
        <f t="shared" si="23"/>
        <v>13</v>
      </c>
      <c r="C48" s="447"/>
      <c r="D48" s="339"/>
      <c r="E48" s="239"/>
      <c r="F48" s="239"/>
      <c r="G48" s="239"/>
      <c r="H48" s="239"/>
      <c r="I48" s="239"/>
      <c r="J48" s="239"/>
      <c r="K48" s="239"/>
      <c r="L48" s="239"/>
      <c r="M48" s="239"/>
      <c r="N48" s="285"/>
      <c r="O48" s="239"/>
      <c r="P48" s="239"/>
      <c r="Q48" s="239"/>
      <c r="R48" s="448"/>
      <c r="S48" s="447"/>
      <c r="T48" s="239"/>
      <c r="U48" s="239"/>
      <c r="V48" s="239"/>
      <c r="W48" s="285"/>
      <c r="X48" s="239"/>
      <c r="Y48" s="239"/>
      <c r="Z48" s="239"/>
      <c r="AA48" s="239"/>
      <c r="AB48" s="239"/>
      <c r="AC48" s="239"/>
      <c r="AD48" s="285"/>
      <c r="AE48" s="239"/>
      <c r="AF48" s="239"/>
      <c r="AG48" s="239"/>
      <c r="AH48" s="448"/>
      <c r="AI48" s="447"/>
      <c r="AJ48" s="239"/>
      <c r="AK48" s="239"/>
      <c r="AL48" s="239"/>
      <c r="AM48" s="285"/>
      <c r="AN48" s="239"/>
      <c r="AO48" s="239"/>
      <c r="AP48" s="239"/>
      <c r="AQ48" s="239"/>
      <c r="AR48" s="239"/>
      <c r="AS48" s="239"/>
      <c r="AT48" s="239"/>
      <c r="AU48" s="239"/>
      <c r="AV48" s="239"/>
      <c r="AW48" s="339"/>
      <c r="AX48" s="448"/>
      <c r="AY48" s="65">
        <f t="shared" si="24"/>
        <v>13</v>
      </c>
      <c r="BD48" s="65">
        <f t="shared" si="27"/>
        <v>9</v>
      </c>
      <c r="BE48" s="412"/>
      <c r="BF48" s="353">
        <v>8</v>
      </c>
      <c r="BG48" s="136"/>
      <c r="BH48" s="17"/>
      <c r="BI48" s="214"/>
      <c r="BJ48" s="17"/>
      <c r="BK48" s="17"/>
      <c r="BL48" s="17"/>
      <c r="BM48" s="16"/>
      <c r="BN48" s="17"/>
      <c r="BO48" s="17"/>
      <c r="BP48" s="290"/>
      <c r="BQ48" s="17"/>
      <c r="BR48" s="17"/>
      <c r="BS48" s="239"/>
      <c r="BT48" s="264"/>
      <c r="BU48" s="34"/>
      <c r="CN48" s="440">
        <f t="shared" si="28"/>
        <v>9</v>
      </c>
      <c r="CO48" s="263"/>
      <c r="CP48" s="239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9"/>
      <c r="DD48" s="264"/>
    </row>
    <row r="49" spans="2:108" x14ac:dyDescent="0.25">
      <c r="B49" s="65">
        <f t="shared" si="23"/>
        <v>14</v>
      </c>
      <c r="C49" s="452"/>
      <c r="D49" s="340"/>
      <c r="E49" s="339"/>
      <c r="F49" s="339"/>
      <c r="G49" s="339"/>
      <c r="H49" s="340"/>
      <c r="I49" s="340"/>
      <c r="J49" s="340"/>
      <c r="K49" s="340"/>
      <c r="L49" s="340"/>
      <c r="M49" s="340"/>
      <c r="N49" s="339"/>
      <c r="O49" s="339"/>
      <c r="P49" s="339"/>
      <c r="Q49" s="340"/>
      <c r="R49" s="554"/>
      <c r="S49" s="553"/>
      <c r="T49" s="340"/>
      <c r="U49" s="339"/>
      <c r="V49" s="339"/>
      <c r="W49" s="339"/>
      <c r="X49" s="340"/>
      <c r="Y49" s="340"/>
      <c r="Z49" s="340"/>
      <c r="AA49" s="340"/>
      <c r="AB49" s="340"/>
      <c r="AC49" s="340"/>
      <c r="AD49" s="339"/>
      <c r="AE49" s="339"/>
      <c r="AF49" s="339"/>
      <c r="AG49" s="340"/>
      <c r="AH49" s="554"/>
      <c r="AI49" s="553"/>
      <c r="AJ49" s="340"/>
      <c r="AK49" s="339"/>
      <c r="AL49" s="339"/>
      <c r="AM49" s="339"/>
      <c r="AN49" s="340"/>
      <c r="AO49" s="340"/>
      <c r="AP49" s="340"/>
      <c r="AQ49" s="340"/>
      <c r="AR49" s="340"/>
      <c r="AS49" s="340"/>
      <c r="AT49" s="339"/>
      <c r="AU49" s="339"/>
      <c r="AV49" s="339"/>
      <c r="AW49" s="340"/>
      <c r="AX49" s="450"/>
      <c r="AY49" s="65">
        <f t="shared" si="24"/>
        <v>14</v>
      </c>
      <c r="BD49" s="65">
        <f t="shared" si="27"/>
        <v>10</v>
      </c>
      <c r="BE49" s="412"/>
      <c r="BF49" s="353"/>
      <c r="BG49" s="353"/>
      <c r="BH49" s="239"/>
      <c r="BI49" s="269"/>
      <c r="BJ49" s="239"/>
      <c r="BK49" s="239"/>
      <c r="BL49" s="239"/>
      <c r="BM49" s="263"/>
      <c r="BN49" s="239"/>
      <c r="BO49" s="239"/>
      <c r="BP49" s="269"/>
      <c r="BQ49" s="239"/>
      <c r="BR49" s="239"/>
      <c r="BS49" s="239"/>
      <c r="BT49" s="264"/>
      <c r="BU49" s="34"/>
      <c r="CN49" s="440">
        <f t="shared" si="28"/>
        <v>10</v>
      </c>
      <c r="CO49" s="263"/>
      <c r="CP49" s="239"/>
      <c r="CQ49" s="239"/>
      <c r="CR49" s="239"/>
      <c r="CS49" s="239"/>
      <c r="CT49" s="239"/>
      <c r="CU49" s="239"/>
      <c r="CV49" s="239"/>
      <c r="CW49" s="16"/>
      <c r="CX49" s="239"/>
      <c r="CY49" s="239"/>
      <c r="CZ49" s="239"/>
      <c r="DA49" s="239"/>
      <c r="DB49" s="239"/>
      <c r="DC49" s="239"/>
      <c r="DD49" s="264"/>
    </row>
    <row r="50" spans="2:108" ht="15.75" thickBot="1" x14ac:dyDescent="0.3">
      <c r="B50" s="65">
        <f t="shared" si="23"/>
        <v>15</v>
      </c>
      <c r="C50" s="453"/>
      <c r="D50" s="454"/>
      <c r="E50" s="454"/>
      <c r="F50" s="454"/>
      <c r="G50" s="454"/>
      <c r="H50" s="454"/>
      <c r="I50" s="454"/>
      <c r="J50" s="454"/>
      <c r="K50" s="454"/>
      <c r="L50" s="454"/>
      <c r="M50" s="454"/>
      <c r="N50" s="454"/>
      <c r="O50" s="454"/>
      <c r="P50" s="454"/>
      <c r="Q50" s="454"/>
      <c r="R50" s="456"/>
      <c r="S50" s="453"/>
      <c r="T50" s="454"/>
      <c r="U50" s="454"/>
      <c r="V50" s="454"/>
      <c r="W50" s="454"/>
      <c r="X50" s="454"/>
      <c r="Y50" s="454"/>
      <c r="Z50" s="454"/>
      <c r="AA50" s="454"/>
      <c r="AB50" s="454"/>
      <c r="AC50" s="454"/>
      <c r="AD50" s="454"/>
      <c r="AE50" s="454"/>
      <c r="AF50" s="454"/>
      <c r="AG50" s="454"/>
      <c r="AH50" s="456"/>
      <c r="AI50" s="453"/>
      <c r="AJ50" s="454"/>
      <c r="AK50" s="454"/>
      <c r="AL50" s="454"/>
      <c r="AM50" s="454"/>
      <c r="AN50" s="454"/>
      <c r="AO50" s="454"/>
      <c r="AP50" s="454"/>
      <c r="AQ50" s="454"/>
      <c r="AR50" s="454"/>
      <c r="AS50" s="454"/>
      <c r="AT50" s="454"/>
      <c r="AU50" s="454"/>
      <c r="AV50" s="454"/>
      <c r="AW50" s="454"/>
      <c r="AX50" s="456"/>
      <c r="AY50" s="65">
        <f t="shared" si="24"/>
        <v>15</v>
      </c>
      <c r="BD50" s="65">
        <f t="shared" si="27"/>
        <v>11</v>
      </c>
      <c r="BE50" s="277"/>
      <c r="BF50" s="285"/>
      <c r="BG50" s="290"/>
      <c r="BH50" s="8"/>
      <c r="BI50" s="214"/>
      <c r="BJ50" s="8"/>
      <c r="BK50" s="214"/>
      <c r="BL50" s="285"/>
      <c r="BM50" s="277"/>
      <c r="BN50" s="290"/>
      <c r="BO50" s="269"/>
      <c r="BP50" s="290"/>
      <c r="BQ50" s="269"/>
      <c r="BR50" s="290"/>
      <c r="BS50" s="285"/>
      <c r="BT50" s="282"/>
      <c r="BU50" s="34"/>
      <c r="CN50" s="440">
        <f t="shared" si="28"/>
        <v>11</v>
      </c>
      <c r="CO50" s="263"/>
      <c r="CP50" s="239"/>
      <c r="CQ50" s="239"/>
      <c r="CR50" s="239"/>
      <c r="CS50" s="239"/>
      <c r="CT50" s="239"/>
      <c r="CU50" s="239"/>
      <c r="CV50" s="239"/>
      <c r="CW50" s="263"/>
      <c r="CX50" s="239"/>
      <c r="CY50" s="239"/>
      <c r="CZ50" s="239"/>
      <c r="DA50" s="239"/>
      <c r="DB50" s="239"/>
      <c r="DC50" s="239"/>
      <c r="DD50" s="264"/>
    </row>
    <row r="51" spans="2:108" x14ac:dyDescent="0.25">
      <c r="B51" s="239"/>
      <c r="C51" s="65">
        <v>0</v>
      </c>
      <c r="D51" s="65">
        <f t="shared" ref="D51:R51" si="29">C51+1</f>
        <v>1</v>
      </c>
      <c r="E51" s="65">
        <f t="shared" si="29"/>
        <v>2</v>
      </c>
      <c r="F51" s="65">
        <f t="shared" si="29"/>
        <v>3</v>
      </c>
      <c r="G51" s="65">
        <f t="shared" si="29"/>
        <v>4</v>
      </c>
      <c r="H51" s="65">
        <f t="shared" si="29"/>
        <v>5</v>
      </c>
      <c r="I51" s="65">
        <f t="shared" si="29"/>
        <v>6</v>
      </c>
      <c r="J51" s="65">
        <f t="shared" si="29"/>
        <v>7</v>
      </c>
      <c r="K51" s="65">
        <f t="shared" si="29"/>
        <v>8</v>
      </c>
      <c r="L51" s="65">
        <f t="shared" si="29"/>
        <v>9</v>
      </c>
      <c r="M51" s="65">
        <f t="shared" si="29"/>
        <v>10</v>
      </c>
      <c r="N51" s="65">
        <f t="shared" si="29"/>
        <v>11</v>
      </c>
      <c r="O51" s="65">
        <f t="shared" si="29"/>
        <v>12</v>
      </c>
      <c r="P51" s="65">
        <f t="shared" si="29"/>
        <v>13</v>
      </c>
      <c r="Q51" s="65">
        <f t="shared" si="29"/>
        <v>14</v>
      </c>
      <c r="R51" s="65">
        <f t="shared" si="29"/>
        <v>15</v>
      </c>
      <c r="S51" s="65">
        <v>0</v>
      </c>
      <c r="T51" s="65">
        <f t="shared" ref="T51:AH51" si="30">S51+1</f>
        <v>1</v>
      </c>
      <c r="U51" s="65">
        <f t="shared" si="30"/>
        <v>2</v>
      </c>
      <c r="V51" s="65">
        <f t="shared" si="30"/>
        <v>3</v>
      </c>
      <c r="W51" s="65">
        <f t="shared" si="30"/>
        <v>4</v>
      </c>
      <c r="X51" s="65">
        <f t="shared" si="30"/>
        <v>5</v>
      </c>
      <c r="Y51" s="65">
        <f t="shared" si="30"/>
        <v>6</v>
      </c>
      <c r="Z51" s="65">
        <f t="shared" si="30"/>
        <v>7</v>
      </c>
      <c r="AA51" s="65">
        <f t="shared" si="30"/>
        <v>8</v>
      </c>
      <c r="AB51" s="65">
        <f t="shared" si="30"/>
        <v>9</v>
      </c>
      <c r="AC51" s="65">
        <f t="shared" si="30"/>
        <v>10</v>
      </c>
      <c r="AD51" s="65">
        <f t="shared" si="30"/>
        <v>11</v>
      </c>
      <c r="AE51" s="65">
        <f t="shared" si="30"/>
        <v>12</v>
      </c>
      <c r="AF51" s="65">
        <f t="shared" si="30"/>
        <v>13</v>
      </c>
      <c r="AG51" s="65">
        <f t="shared" si="30"/>
        <v>14</v>
      </c>
      <c r="AH51" s="65">
        <f t="shared" si="30"/>
        <v>15</v>
      </c>
      <c r="AI51" s="65">
        <v>0</v>
      </c>
      <c r="AJ51" s="65">
        <f t="shared" ref="AJ51:AX51" si="31">AI51+1</f>
        <v>1</v>
      </c>
      <c r="AK51" s="65">
        <f t="shared" si="31"/>
        <v>2</v>
      </c>
      <c r="AL51" s="65">
        <f t="shared" si="31"/>
        <v>3</v>
      </c>
      <c r="AM51" s="65">
        <f t="shared" si="31"/>
        <v>4</v>
      </c>
      <c r="AN51" s="65">
        <f t="shared" si="31"/>
        <v>5</v>
      </c>
      <c r="AO51" s="65">
        <f t="shared" si="31"/>
        <v>6</v>
      </c>
      <c r="AP51" s="65">
        <f t="shared" si="31"/>
        <v>7</v>
      </c>
      <c r="AQ51" s="65">
        <f t="shared" si="31"/>
        <v>8</v>
      </c>
      <c r="AR51" s="65">
        <f t="shared" si="31"/>
        <v>9</v>
      </c>
      <c r="AS51" s="65">
        <f t="shared" si="31"/>
        <v>10</v>
      </c>
      <c r="AT51" s="65">
        <f t="shared" si="31"/>
        <v>11</v>
      </c>
      <c r="AU51" s="65">
        <f t="shared" si="31"/>
        <v>12</v>
      </c>
      <c r="AV51" s="65">
        <f t="shared" si="31"/>
        <v>13</v>
      </c>
      <c r="AW51" s="65">
        <f t="shared" si="31"/>
        <v>14</v>
      </c>
      <c r="AX51" s="65">
        <f t="shared" si="31"/>
        <v>15</v>
      </c>
      <c r="AY51" s="17"/>
      <c r="BD51" s="65">
        <f t="shared" si="27"/>
        <v>12</v>
      </c>
      <c r="BE51" s="74"/>
      <c r="BF51" s="353"/>
      <c r="BG51" s="353"/>
      <c r="BH51" s="239"/>
      <c r="BI51" s="269"/>
      <c r="BJ51" s="239"/>
      <c r="BK51" s="239"/>
      <c r="BL51" s="239"/>
      <c r="BM51" s="263"/>
      <c r="BN51" s="239"/>
      <c r="BO51" s="239"/>
      <c r="BP51" s="269"/>
      <c r="BQ51" s="239"/>
      <c r="BR51" s="239"/>
      <c r="BS51" s="239"/>
      <c r="BT51" s="264"/>
      <c r="BU51" s="34"/>
      <c r="CN51" s="440">
        <f t="shared" si="28"/>
        <v>12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239"/>
      <c r="CZ51" s="239"/>
      <c r="DA51" s="239"/>
      <c r="DB51" s="239"/>
      <c r="DC51" s="239"/>
      <c r="DD51" s="264"/>
    </row>
    <row r="52" spans="2:108" x14ac:dyDescent="0.25">
      <c r="B52" s="239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9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27"/>
        <v>13</v>
      </c>
      <c r="BE52" s="412"/>
      <c r="BF52" s="353">
        <v>7</v>
      </c>
      <c r="BG52" s="353"/>
      <c r="BH52" s="239"/>
      <c r="BI52" s="290"/>
      <c r="BJ52" s="239"/>
      <c r="BK52" s="239"/>
      <c r="BL52" s="239"/>
      <c r="BM52" s="74"/>
      <c r="BN52" s="353"/>
      <c r="BO52" s="353"/>
      <c r="BP52" s="290"/>
      <c r="BQ52" s="72"/>
      <c r="BR52" s="353"/>
      <c r="BS52" s="353"/>
      <c r="BT52" s="264"/>
      <c r="BU52" s="34"/>
      <c r="CN52" s="440">
        <f t="shared" si="28"/>
        <v>13</v>
      </c>
      <c r="CO52" s="263"/>
      <c r="CP52" s="239"/>
      <c r="CQ52" s="239"/>
      <c r="CR52" s="239"/>
      <c r="CS52" s="239"/>
      <c r="CT52" s="239"/>
      <c r="CU52" s="239"/>
      <c r="CV52" s="239"/>
      <c r="CW52" s="263"/>
      <c r="CX52" s="239"/>
      <c r="CY52" s="239"/>
      <c r="CZ52" s="239"/>
      <c r="DA52" s="239"/>
      <c r="DB52" s="239"/>
      <c r="DC52" s="239"/>
      <c r="DD52" s="264"/>
    </row>
    <row r="53" spans="2:108" x14ac:dyDescent="0.25">
      <c r="BD53" s="65">
        <f t="shared" si="27"/>
        <v>14</v>
      </c>
      <c r="BE53" s="410"/>
      <c r="BF53" s="136"/>
      <c r="BG53" s="353"/>
      <c r="BH53" s="239"/>
      <c r="BI53" s="285"/>
      <c r="BJ53" s="17"/>
      <c r="BK53" s="17"/>
      <c r="BL53" s="17"/>
      <c r="BM53" s="410"/>
      <c r="BN53" s="136">
        <v>6</v>
      </c>
      <c r="BO53" s="136"/>
      <c r="BP53" s="285"/>
      <c r="BQ53" s="353"/>
      <c r="BR53" s="353">
        <v>5</v>
      </c>
      <c r="BS53" s="136"/>
      <c r="BT53" s="26"/>
      <c r="BU53" s="34"/>
      <c r="CN53" s="440">
        <f t="shared" si="28"/>
        <v>14</v>
      </c>
      <c r="CO53" s="16"/>
      <c r="CP53" s="17"/>
      <c r="CQ53" s="239"/>
      <c r="CR53" s="239"/>
      <c r="CS53" s="239"/>
      <c r="CT53" s="17"/>
      <c r="CU53" s="17"/>
      <c r="CV53" s="17"/>
      <c r="CW53" s="16"/>
      <c r="CX53" s="17"/>
      <c r="CY53" s="17"/>
      <c r="CZ53" s="239"/>
      <c r="DA53" s="239"/>
      <c r="DB53" s="239"/>
      <c r="DC53" s="17"/>
      <c r="DD53" s="26"/>
    </row>
    <row r="54" spans="2:108" x14ac:dyDescent="0.25">
      <c r="BD54" s="65">
        <f t="shared" si="27"/>
        <v>15</v>
      </c>
      <c r="BE54" s="32"/>
      <c r="BF54" s="22"/>
      <c r="BG54" s="22"/>
      <c r="BH54" s="22"/>
      <c r="BI54" s="162"/>
      <c r="BJ54" s="22"/>
      <c r="BK54" s="22"/>
      <c r="BL54" s="22"/>
      <c r="BM54" s="501"/>
      <c r="BN54" s="494"/>
      <c r="BO54" s="494"/>
      <c r="BP54" s="162"/>
      <c r="BQ54" s="494"/>
      <c r="BR54" s="494"/>
      <c r="BS54" s="494"/>
      <c r="BT54" s="33"/>
      <c r="BU54" s="34"/>
      <c r="CN54" s="440">
        <f t="shared" si="28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BB23" sqref="BB23"/>
    </sheetView>
  </sheetViews>
  <sheetFormatPr defaultColWidth="2.28515625" defaultRowHeight="15" x14ac:dyDescent="0.25"/>
  <sheetData>
    <row r="2" spans="2:127" x14ac:dyDescent="0.25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Z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ref="AA2" si="2">Z2+1</f>
        <v>8</v>
      </c>
      <c r="AB2" s="65">
        <f t="shared" ref="AB2" si="3">AA2+1</f>
        <v>9</v>
      </c>
      <c r="AC2" s="65">
        <f t="shared" ref="AC2" si="4">AB2+1</f>
        <v>10</v>
      </c>
      <c r="AD2" s="65">
        <f t="shared" ref="AD2" si="5">AC2+1</f>
        <v>11</v>
      </c>
      <c r="AE2" s="65">
        <f t="shared" ref="AE2" si="6">AD2+1</f>
        <v>12</v>
      </c>
      <c r="AF2" s="65">
        <f t="shared" ref="AF2" si="7">AE2+1</f>
        <v>13</v>
      </c>
      <c r="AG2" s="65">
        <f t="shared" ref="AG2" si="8">AF2+1</f>
        <v>14</v>
      </c>
      <c r="AH2" s="65">
        <f t="shared" ref="AH2" si="9">AG2+1</f>
        <v>15</v>
      </c>
      <c r="AI2" s="65">
        <v>0</v>
      </c>
      <c r="AJ2" s="65">
        <f t="shared" ref="AJ2" si="10">AI2+1</f>
        <v>1</v>
      </c>
      <c r="AK2" s="65">
        <f t="shared" ref="AK2" si="11">AJ2+1</f>
        <v>2</v>
      </c>
      <c r="AL2" s="65">
        <f t="shared" ref="AL2" si="12">AK2+1</f>
        <v>3</v>
      </c>
      <c r="AM2" s="65">
        <f t="shared" ref="AM2" si="13">AL2+1</f>
        <v>4</v>
      </c>
      <c r="AN2" s="65">
        <f t="shared" ref="AN2" si="14">AM2+1</f>
        <v>5</v>
      </c>
      <c r="AO2" s="65">
        <f t="shared" ref="AO2" si="15">AN2+1</f>
        <v>6</v>
      </c>
      <c r="AP2" s="65">
        <f t="shared" ref="AP2" si="16">AO2+1</f>
        <v>7</v>
      </c>
      <c r="AQ2" s="65">
        <f t="shared" ref="AQ2" si="17">AP2+1</f>
        <v>8</v>
      </c>
      <c r="AR2" s="65">
        <f t="shared" ref="AR2" si="18">AQ2+1</f>
        <v>9</v>
      </c>
      <c r="AS2" s="65">
        <f t="shared" ref="AS2" si="19">AR2+1</f>
        <v>10</v>
      </c>
      <c r="AT2" s="65">
        <f t="shared" ref="AT2" si="20">AS2+1</f>
        <v>11</v>
      </c>
      <c r="AU2" s="65">
        <f t="shared" ref="AU2" si="21">AT2+1</f>
        <v>12</v>
      </c>
      <c r="AV2" s="65">
        <f t="shared" ref="AV2" si="22">AU2+1</f>
        <v>13</v>
      </c>
      <c r="AW2" s="65">
        <f t="shared" ref="AW2" si="23">AV2+1</f>
        <v>14</v>
      </c>
      <c r="AX2" s="65">
        <f t="shared" ref="AX2" si="24">AW2+1</f>
        <v>15</v>
      </c>
      <c r="AY2" s="239"/>
      <c r="BD2" s="481"/>
      <c r="BE2" s="440">
        <v>0</v>
      </c>
      <c r="BF2" s="440">
        <f t="shared" ref="BF2" si="25">BE2+1</f>
        <v>1</v>
      </c>
      <c r="BG2" s="440">
        <f t="shared" ref="BG2" si="26">BF2+1</f>
        <v>2</v>
      </c>
      <c r="BH2" s="440">
        <f t="shared" ref="BH2" si="27">BG2+1</f>
        <v>3</v>
      </c>
      <c r="BI2" s="440">
        <f t="shared" ref="BI2" si="28">BH2+1</f>
        <v>4</v>
      </c>
      <c r="BJ2" s="440">
        <f t="shared" ref="BJ2" si="29">BI2+1</f>
        <v>5</v>
      </c>
      <c r="BK2" s="440">
        <f t="shared" ref="BK2" si="30">BJ2+1</f>
        <v>6</v>
      </c>
      <c r="BL2" s="440">
        <f t="shared" ref="BL2" si="31">BK2+1</f>
        <v>7</v>
      </c>
      <c r="BM2" s="440">
        <f t="shared" ref="BM2" si="32">BL2+1</f>
        <v>8</v>
      </c>
      <c r="BN2" s="440">
        <f t="shared" ref="BN2" si="33">BM2+1</f>
        <v>9</v>
      </c>
      <c r="BO2" s="440">
        <f t="shared" ref="BO2" si="34">BN2+1</f>
        <v>10</v>
      </c>
      <c r="BP2" s="440">
        <f t="shared" ref="BP2" si="35">BO2+1</f>
        <v>11</v>
      </c>
      <c r="BQ2" s="440">
        <f t="shared" ref="BQ2" si="36">BP2+1</f>
        <v>12</v>
      </c>
      <c r="BR2" s="440">
        <f t="shared" ref="BR2" si="37">BQ2+1</f>
        <v>13</v>
      </c>
      <c r="BS2" s="440">
        <f t="shared" ref="BS2" si="38">BR2+1</f>
        <v>14</v>
      </c>
      <c r="BT2" s="440">
        <f t="shared" ref="BT2" si="39">BS2+1</f>
        <v>15</v>
      </c>
      <c r="BV2" s="481"/>
      <c r="BW2" s="440">
        <v>0</v>
      </c>
      <c r="BX2" s="440">
        <f t="shared" ref="BX2:CL2" si="40">BW2+1</f>
        <v>1</v>
      </c>
      <c r="BY2" s="440">
        <f t="shared" si="40"/>
        <v>2</v>
      </c>
      <c r="BZ2" s="440">
        <f t="shared" si="40"/>
        <v>3</v>
      </c>
      <c r="CA2" s="440">
        <f t="shared" si="40"/>
        <v>4</v>
      </c>
      <c r="CB2" s="440">
        <f t="shared" si="40"/>
        <v>5</v>
      </c>
      <c r="CC2" s="440">
        <f t="shared" si="40"/>
        <v>6</v>
      </c>
      <c r="CD2" s="440">
        <f t="shared" si="40"/>
        <v>7</v>
      </c>
      <c r="CE2" s="440">
        <f t="shared" si="40"/>
        <v>8</v>
      </c>
      <c r="CF2" s="440">
        <f t="shared" si="40"/>
        <v>9</v>
      </c>
      <c r="CG2" s="440">
        <f t="shared" si="40"/>
        <v>10</v>
      </c>
      <c r="CH2" s="440">
        <f t="shared" si="40"/>
        <v>11</v>
      </c>
      <c r="CI2" s="440">
        <f t="shared" si="40"/>
        <v>12</v>
      </c>
      <c r="CJ2" s="440">
        <f t="shared" si="40"/>
        <v>13</v>
      </c>
      <c r="CK2" s="440">
        <f t="shared" si="40"/>
        <v>14</v>
      </c>
      <c r="CL2" s="440">
        <f t="shared" si="40"/>
        <v>15</v>
      </c>
      <c r="CN2" s="481"/>
      <c r="CO2" s="440">
        <v>0</v>
      </c>
      <c r="CP2" s="440">
        <f t="shared" ref="CP2" si="41">CO2+1</f>
        <v>1</v>
      </c>
      <c r="CQ2" s="440">
        <f t="shared" ref="CQ2" si="42">CP2+1</f>
        <v>2</v>
      </c>
      <c r="CR2" s="440">
        <f t="shared" ref="CR2" si="43">CQ2+1</f>
        <v>3</v>
      </c>
      <c r="CS2" s="440">
        <f t="shared" ref="CS2" si="44">CR2+1</f>
        <v>4</v>
      </c>
      <c r="CT2" s="440">
        <f t="shared" ref="CT2" si="45">CS2+1</f>
        <v>5</v>
      </c>
      <c r="CU2" s="440">
        <f t="shared" ref="CU2" si="46">CT2+1</f>
        <v>6</v>
      </c>
      <c r="CV2" s="440">
        <f t="shared" ref="CV2" si="47">CU2+1</f>
        <v>7</v>
      </c>
      <c r="CW2" s="440">
        <f t="shared" ref="CW2" si="48">CV2+1</f>
        <v>8</v>
      </c>
      <c r="CX2" s="440">
        <f t="shared" ref="CX2" si="49">CW2+1</f>
        <v>9</v>
      </c>
      <c r="CY2" s="440">
        <f t="shared" ref="CY2" si="50">CX2+1</f>
        <v>10</v>
      </c>
      <c r="CZ2" s="440">
        <f t="shared" ref="CZ2" si="51">CY2+1</f>
        <v>11</v>
      </c>
      <c r="DA2" s="440">
        <f t="shared" ref="DA2" si="52">CZ2+1</f>
        <v>12</v>
      </c>
      <c r="DB2" s="440">
        <f t="shared" ref="DB2" si="53">DA2+1</f>
        <v>13</v>
      </c>
      <c r="DC2" s="440">
        <f t="shared" ref="DC2" si="54">DB2+1</f>
        <v>14</v>
      </c>
      <c r="DD2" s="440">
        <f t="shared" ref="DD2" si="55">DC2+1</f>
        <v>15</v>
      </c>
      <c r="DF2" s="237"/>
      <c r="DG2" s="65">
        <v>0</v>
      </c>
      <c r="DH2" s="65">
        <f t="shared" ref="DH2:DV2" si="56">DG2+1</f>
        <v>1</v>
      </c>
      <c r="DI2" s="65">
        <f t="shared" si="56"/>
        <v>2</v>
      </c>
      <c r="DJ2" s="65">
        <f t="shared" si="56"/>
        <v>3</v>
      </c>
      <c r="DK2" s="65">
        <f t="shared" si="56"/>
        <v>4</v>
      </c>
      <c r="DL2" s="65">
        <f t="shared" si="56"/>
        <v>5</v>
      </c>
      <c r="DM2" s="65">
        <f t="shared" si="56"/>
        <v>6</v>
      </c>
      <c r="DN2" s="65">
        <f t="shared" si="56"/>
        <v>7</v>
      </c>
      <c r="DO2" s="65">
        <f t="shared" si="56"/>
        <v>8</v>
      </c>
      <c r="DP2" s="65">
        <f t="shared" si="56"/>
        <v>9</v>
      </c>
      <c r="DQ2" s="65">
        <f t="shared" si="56"/>
        <v>10</v>
      </c>
      <c r="DR2" s="65">
        <f t="shared" si="56"/>
        <v>11</v>
      </c>
      <c r="DS2" s="65">
        <f t="shared" si="56"/>
        <v>12</v>
      </c>
      <c r="DT2" s="65">
        <f t="shared" si="56"/>
        <v>13</v>
      </c>
      <c r="DU2" s="65">
        <f t="shared" si="56"/>
        <v>14</v>
      </c>
      <c r="DV2" s="65">
        <f t="shared" si="56"/>
        <v>15</v>
      </c>
    </row>
    <row r="3" spans="2:127" x14ac:dyDescent="0.25">
      <c r="B3" s="65">
        <v>0</v>
      </c>
      <c r="C3" s="260"/>
      <c r="D3" s="261"/>
      <c r="E3" s="261"/>
      <c r="F3" s="261"/>
      <c r="G3" s="261"/>
      <c r="H3" s="261"/>
      <c r="I3" s="261"/>
      <c r="J3" s="262"/>
      <c r="K3" s="261"/>
      <c r="L3" s="261"/>
      <c r="M3" s="261"/>
      <c r="N3" s="261"/>
      <c r="O3" s="261"/>
      <c r="P3" s="261"/>
      <c r="Q3" s="261"/>
      <c r="R3" s="527"/>
      <c r="S3" s="261"/>
      <c r="T3" s="261"/>
      <c r="U3" s="261"/>
      <c r="V3" s="261"/>
      <c r="W3" s="261"/>
      <c r="X3" s="261"/>
      <c r="Y3" s="261"/>
      <c r="Z3" s="262"/>
      <c r="AA3" s="261"/>
      <c r="AB3" s="261"/>
      <c r="AC3" s="261"/>
      <c r="AD3" s="261"/>
      <c r="AE3" s="261"/>
      <c r="AF3" s="261"/>
      <c r="AG3" s="261"/>
      <c r="AH3" s="527"/>
      <c r="AI3" s="261"/>
      <c r="AJ3" s="261"/>
      <c r="AK3" s="261"/>
      <c r="AL3" s="261"/>
      <c r="AM3" s="261"/>
      <c r="AN3" s="261"/>
      <c r="AO3" s="261"/>
      <c r="AP3" s="262"/>
      <c r="AQ3" s="261"/>
      <c r="AR3" s="261"/>
      <c r="AS3" s="261"/>
      <c r="AT3" s="261"/>
      <c r="AU3" s="261"/>
      <c r="AV3" s="261"/>
      <c r="AW3" s="261"/>
      <c r="AX3" s="262"/>
      <c r="AY3" s="65">
        <v>0</v>
      </c>
      <c r="BD3" s="440">
        <v>0</v>
      </c>
      <c r="BE3" s="260"/>
      <c r="BF3" s="261"/>
      <c r="BG3" s="261"/>
      <c r="BH3" s="261"/>
      <c r="BI3" s="261"/>
      <c r="BJ3" s="261"/>
      <c r="BK3" s="261"/>
      <c r="BL3" s="262"/>
      <c r="BM3" s="261"/>
      <c r="BN3" s="261"/>
      <c r="BO3" s="261"/>
      <c r="BP3" s="261"/>
      <c r="BQ3" s="261"/>
      <c r="BR3" s="261"/>
      <c r="BS3" s="261"/>
      <c r="BT3" s="262"/>
      <c r="BU3" s="34"/>
      <c r="BV3" s="440">
        <v>0</v>
      </c>
      <c r="BW3" s="260"/>
      <c r="BX3" s="261"/>
      <c r="BY3" s="261"/>
      <c r="BZ3" s="283"/>
      <c r="CA3" s="283"/>
      <c r="CB3" s="256"/>
      <c r="CC3" s="4"/>
      <c r="CD3" s="512"/>
      <c r="CE3" s="261"/>
      <c r="CF3" s="261"/>
      <c r="CG3" s="261"/>
      <c r="CH3" s="261"/>
      <c r="CI3" s="261"/>
      <c r="CJ3" s="261"/>
      <c r="CK3" s="261"/>
      <c r="CL3" s="262"/>
      <c r="CM3" s="34"/>
      <c r="CN3" s="440">
        <v>0</v>
      </c>
      <c r="CO3" s="260"/>
      <c r="CP3" s="261"/>
      <c r="CQ3" s="261"/>
      <c r="CR3" s="261"/>
      <c r="CS3" s="261"/>
      <c r="CT3" s="261"/>
      <c r="CU3" s="261"/>
      <c r="CV3" s="262"/>
      <c r="CW3" s="261"/>
      <c r="CX3" s="261"/>
      <c r="CY3" s="261"/>
      <c r="CZ3" s="261"/>
      <c r="DA3" s="261"/>
      <c r="DB3" s="261"/>
      <c r="DC3" s="261"/>
      <c r="DD3" s="262"/>
      <c r="DF3" s="65">
        <v>0</v>
      </c>
      <c r="DG3" s="260"/>
      <c r="DH3" s="261"/>
      <c r="DI3" s="261"/>
      <c r="DJ3" s="261"/>
      <c r="DK3" s="283"/>
      <c r="DL3" s="261"/>
      <c r="DM3" s="261"/>
      <c r="DN3" s="262"/>
      <c r="DO3" s="261"/>
      <c r="DP3" s="261"/>
      <c r="DQ3" s="261"/>
      <c r="DR3" s="283"/>
      <c r="DS3" s="261"/>
      <c r="DT3" s="261"/>
      <c r="DU3" s="261"/>
      <c r="DV3" s="262"/>
      <c r="DW3" s="34"/>
    </row>
    <row r="4" spans="2:127" x14ac:dyDescent="0.25">
      <c r="B4" s="65">
        <f>B3+1</f>
        <v>1</v>
      </c>
      <c r="C4" s="263"/>
      <c r="D4" s="339"/>
      <c r="E4" s="339"/>
      <c r="F4" s="339"/>
      <c r="G4" s="339"/>
      <c r="H4" s="346"/>
      <c r="I4" s="346"/>
      <c r="J4" s="522"/>
      <c r="K4" s="339"/>
      <c r="L4" s="339"/>
      <c r="M4" s="339"/>
      <c r="N4" s="339"/>
      <c r="O4" s="339"/>
      <c r="P4" s="339"/>
      <c r="Q4" s="339"/>
      <c r="R4" s="528"/>
      <c r="S4" s="339"/>
      <c r="T4" s="339"/>
      <c r="U4" s="339"/>
      <c r="V4" s="339"/>
      <c r="W4" s="339"/>
      <c r="X4" s="346"/>
      <c r="Y4" s="346"/>
      <c r="Z4" s="522"/>
      <c r="AA4" s="339"/>
      <c r="AB4" s="339"/>
      <c r="AC4" s="339"/>
      <c r="AD4" s="339"/>
      <c r="AE4" s="339"/>
      <c r="AF4" s="339"/>
      <c r="AG4" s="339"/>
      <c r="AH4" s="528"/>
      <c r="AI4" s="339"/>
      <c r="AJ4" s="339"/>
      <c r="AK4" s="339"/>
      <c r="AL4" s="339"/>
      <c r="AM4" s="339"/>
      <c r="AN4" s="346"/>
      <c r="AO4" s="346"/>
      <c r="AP4" s="522"/>
      <c r="AQ4" s="339"/>
      <c r="AR4" s="339"/>
      <c r="AS4" s="339"/>
      <c r="AT4" s="339"/>
      <c r="AU4" s="339"/>
      <c r="AV4" s="339"/>
      <c r="AW4" s="339"/>
      <c r="AX4" s="264"/>
      <c r="AY4" s="65">
        <f>AY3+1</f>
        <v>1</v>
      </c>
      <c r="BD4" s="440">
        <f>BD3+1</f>
        <v>1</v>
      </c>
      <c r="BE4" s="263"/>
      <c r="BF4" s="339"/>
      <c r="BG4" s="339"/>
      <c r="BH4" s="339"/>
      <c r="BI4" s="339"/>
      <c r="BJ4" s="346"/>
      <c r="BK4" s="346"/>
      <c r="BL4" s="522"/>
      <c r="BM4" s="339"/>
      <c r="BN4" s="339"/>
      <c r="BO4" s="339"/>
      <c r="BP4" s="339"/>
      <c r="BQ4" s="339"/>
      <c r="BR4" s="339"/>
      <c r="BS4" s="339"/>
      <c r="BT4" s="264"/>
      <c r="BU4" s="34"/>
      <c r="BV4" s="440">
        <f>BV3+1</f>
        <v>1</v>
      </c>
      <c r="BW4" s="263"/>
      <c r="BX4" s="239"/>
      <c r="BY4" s="239"/>
      <c r="BZ4" s="72"/>
      <c r="CA4" s="353"/>
      <c r="CB4" s="353"/>
      <c r="CC4" s="6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>CN3+1</f>
        <v>1</v>
      </c>
      <c r="CO4" s="263"/>
      <c r="CP4" s="239"/>
      <c r="CQ4" s="239"/>
      <c r="CR4" s="239"/>
      <c r="CS4" s="239"/>
      <c r="CT4" s="239"/>
      <c r="CU4" s="239"/>
      <c r="CV4" s="264"/>
      <c r="CW4" s="239"/>
      <c r="CX4" s="239"/>
      <c r="CY4" s="239"/>
      <c r="CZ4" s="239"/>
      <c r="DA4" s="239"/>
      <c r="DB4" s="239"/>
      <c r="DC4" s="239"/>
      <c r="DD4" s="264"/>
      <c r="DF4" s="65">
        <f>DF3+1</f>
        <v>1</v>
      </c>
      <c r="DG4" s="263"/>
      <c r="DH4" s="239"/>
      <c r="DI4" s="239"/>
      <c r="DJ4" s="239"/>
      <c r="DK4" s="285"/>
      <c r="DL4" s="239"/>
      <c r="DM4" s="239"/>
      <c r="DN4" s="264"/>
      <c r="DO4" s="239"/>
      <c r="DP4" s="239"/>
      <c r="DQ4" s="239"/>
      <c r="DR4" s="285"/>
      <c r="DS4" s="239"/>
      <c r="DT4" s="239"/>
      <c r="DU4" s="239"/>
      <c r="DV4" s="264"/>
      <c r="DW4" s="34"/>
    </row>
    <row r="5" spans="2:127" x14ac:dyDescent="0.25">
      <c r="B5" s="65">
        <f t="shared" ref="B5:B18" si="57">B4+1</f>
        <v>2</v>
      </c>
      <c r="C5" s="263"/>
      <c r="D5" s="339"/>
      <c r="E5" s="239"/>
      <c r="F5" s="239"/>
      <c r="G5" s="239"/>
      <c r="H5" s="239"/>
      <c r="I5" s="239"/>
      <c r="J5" s="264"/>
      <c r="K5" s="239"/>
      <c r="L5" s="239"/>
      <c r="M5" s="239"/>
      <c r="N5" s="234"/>
      <c r="O5" s="239"/>
      <c r="P5" s="239"/>
      <c r="Q5" s="239"/>
      <c r="R5" s="529"/>
      <c r="S5" s="239"/>
      <c r="T5" s="239"/>
      <c r="U5" s="239"/>
      <c r="V5" s="239"/>
      <c r="W5" s="234"/>
      <c r="X5" s="239"/>
      <c r="Y5" s="239"/>
      <c r="Z5" s="239"/>
      <c r="AA5" s="239"/>
      <c r="AB5" s="239"/>
      <c r="AC5" s="239"/>
      <c r="AD5" s="234"/>
      <c r="AE5" s="239"/>
      <c r="AF5" s="239"/>
      <c r="AG5" s="239"/>
      <c r="AH5" s="529"/>
      <c r="AI5" s="239"/>
      <c r="AJ5" s="239"/>
      <c r="AK5" s="239"/>
      <c r="AL5" s="239"/>
      <c r="AM5" s="234"/>
      <c r="AN5" s="239"/>
      <c r="AO5" s="239"/>
      <c r="AP5" s="239"/>
      <c r="AQ5" s="260"/>
      <c r="AR5" s="261"/>
      <c r="AS5" s="261"/>
      <c r="AT5" s="261"/>
      <c r="AU5" s="261"/>
      <c r="AV5" s="262"/>
      <c r="AW5" s="339"/>
      <c r="AX5" s="264"/>
      <c r="AY5" s="65">
        <f t="shared" ref="AY5:AY18" si="58">AY4+1</f>
        <v>2</v>
      </c>
      <c r="BD5" s="440">
        <f t="shared" ref="BD5:BD18" si="59">BD4+1</f>
        <v>2</v>
      </c>
      <c r="BE5" s="263"/>
      <c r="BF5" s="339"/>
      <c r="BG5" s="239"/>
      <c r="BH5" s="239"/>
      <c r="BI5" s="239">
        <v>1</v>
      </c>
      <c r="BJ5" s="239"/>
      <c r="BK5" s="6"/>
      <c r="BL5" s="282"/>
      <c r="BM5" s="353"/>
      <c r="BN5" s="353"/>
      <c r="BO5" s="353"/>
      <c r="BP5" s="239"/>
      <c r="BQ5" s="239"/>
      <c r="BR5" s="239"/>
      <c r="BS5" s="339"/>
      <c r="BT5" s="264"/>
      <c r="BU5" s="34"/>
      <c r="BV5" s="440">
        <f t="shared" ref="BV5:BV18" si="60">BV4+1</f>
        <v>2</v>
      </c>
      <c r="BW5" s="263"/>
      <c r="BX5" s="239"/>
      <c r="BY5" s="239"/>
      <c r="BZ5" s="353"/>
      <c r="CA5" s="353">
        <v>1</v>
      </c>
      <c r="CB5" s="353"/>
      <c r="CC5" s="6"/>
      <c r="CD5" s="282"/>
      <c r="CE5" s="72"/>
      <c r="CF5" s="353"/>
      <c r="CG5" s="353"/>
      <c r="CH5" s="239"/>
      <c r="CI5" s="239"/>
      <c r="CJ5" s="239"/>
      <c r="CK5" s="239"/>
      <c r="CL5" s="264"/>
      <c r="CM5" s="34"/>
      <c r="CN5" s="440">
        <f t="shared" ref="CN5:CN18" si="61">CN4+1</f>
        <v>2</v>
      </c>
      <c r="CO5" s="263"/>
      <c r="CP5" s="239"/>
      <c r="CQ5" s="239"/>
      <c r="CR5" s="239"/>
      <c r="CS5" s="239"/>
      <c r="CT5" s="239"/>
      <c r="CU5" s="17"/>
      <c r="CV5" s="264"/>
      <c r="CW5" s="239"/>
      <c r="CX5" s="239"/>
      <c r="CY5" s="239"/>
      <c r="CZ5" s="239"/>
      <c r="DA5" s="239"/>
      <c r="DB5" s="239"/>
      <c r="DC5" s="239"/>
      <c r="DD5" s="264"/>
      <c r="DF5" s="65">
        <f t="shared" ref="DF5:DF18" si="62">DF4+1</f>
        <v>2</v>
      </c>
      <c r="DG5" s="263"/>
      <c r="DH5" s="239"/>
      <c r="DI5" s="239"/>
      <c r="DJ5" s="239"/>
      <c r="DK5" s="290">
        <v>1</v>
      </c>
      <c r="DL5" s="239"/>
      <c r="DM5" s="239"/>
      <c r="DN5" s="264"/>
      <c r="DO5" s="239"/>
      <c r="DP5" s="239"/>
      <c r="DQ5" s="239"/>
      <c r="DR5" s="290">
        <v>3</v>
      </c>
      <c r="DS5" s="239"/>
      <c r="DT5" s="239"/>
      <c r="DU5" s="239"/>
      <c r="DV5" s="264"/>
      <c r="DW5" s="34"/>
    </row>
    <row r="6" spans="2:127" x14ac:dyDescent="0.25">
      <c r="B6" s="65">
        <f t="shared" si="57"/>
        <v>3</v>
      </c>
      <c r="C6" s="263"/>
      <c r="D6" s="339"/>
      <c r="E6" s="239"/>
      <c r="F6" s="239"/>
      <c r="G6" s="239"/>
      <c r="H6" s="239"/>
      <c r="I6" s="239"/>
      <c r="J6" s="264"/>
      <c r="K6" s="239"/>
      <c r="L6" s="239"/>
      <c r="M6" s="239"/>
      <c r="N6" s="234"/>
      <c r="O6" s="239"/>
      <c r="P6" s="239"/>
      <c r="Q6" s="239"/>
      <c r="R6" s="529"/>
      <c r="S6" s="239"/>
      <c r="T6" s="239"/>
      <c r="U6" s="239"/>
      <c r="V6" s="239"/>
      <c r="W6" s="234"/>
      <c r="X6" s="239"/>
      <c r="Y6" s="239"/>
      <c r="Z6" s="239"/>
      <c r="AA6" s="239"/>
      <c r="AB6" s="239"/>
      <c r="AC6" s="239"/>
      <c r="AD6" s="234"/>
      <c r="AE6" s="239"/>
      <c r="AF6" s="239"/>
      <c r="AG6" s="239"/>
      <c r="AH6" s="529"/>
      <c r="AI6" s="239"/>
      <c r="AJ6" s="239"/>
      <c r="AK6" s="239"/>
      <c r="AL6" s="239"/>
      <c r="AM6" s="234"/>
      <c r="AN6" s="239"/>
      <c r="AO6" s="239"/>
      <c r="AP6" s="239"/>
      <c r="AQ6" s="263"/>
      <c r="AR6" s="239"/>
      <c r="AS6" s="239"/>
      <c r="AT6" s="239"/>
      <c r="AU6" s="239"/>
      <c r="AV6" s="264"/>
      <c r="AW6" s="339"/>
      <c r="AX6" s="264"/>
      <c r="AY6" s="65">
        <f t="shared" si="58"/>
        <v>3</v>
      </c>
      <c r="BD6" s="440">
        <f t="shared" si="59"/>
        <v>3</v>
      </c>
      <c r="BE6" s="263"/>
      <c r="BF6" s="339"/>
      <c r="BG6" s="239"/>
      <c r="BH6" s="239"/>
      <c r="BI6" s="239"/>
      <c r="BJ6" s="239"/>
      <c r="BK6" s="6"/>
      <c r="BL6" s="282"/>
      <c r="BM6" s="353"/>
      <c r="BN6" s="353">
        <v>2</v>
      </c>
      <c r="BO6" s="353"/>
      <c r="BP6" s="239"/>
      <c r="BQ6" s="239"/>
      <c r="BR6" s="239"/>
      <c r="BS6" s="339"/>
      <c r="BT6" s="264"/>
      <c r="BU6" s="34"/>
      <c r="BV6" s="440">
        <f t="shared" si="60"/>
        <v>3</v>
      </c>
      <c r="BW6" s="263"/>
      <c r="BX6" s="239"/>
      <c r="BY6" s="239"/>
      <c r="BZ6" s="353"/>
      <c r="CA6" s="353"/>
      <c r="CB6" s="353"/>
      <c r="CC6" s="6"/>
      <c r="CD6" s="282"/>
      <c r="CE6" s="353"/>
      <c r="CF6" s="353">
        <v>2</v>
      </c>
      <c r="CG6" s="353"/>
      <c r="CH6" s="239"/>
      <c r="CI6" s="72"/>
      <c r="CJ6" s="353"/>
      <c r="CK6" s="353"/>
      <c r="CL6" s="282"/>
      <c r="CM6" s="34"/>
      <c r="CN6" s="440">
        <f t="shared" si="61"/>
        <v>3</v>
      </c>
      <c r="CO6" s="263"/>
      <c r="CP6" s="239"/>
      <c r="CQ6" s="239"/>
      <c r="CR6" s="239"/>
      <c r="CS6" s="239"/>
      <c r="CT6" s="239"/>
      <c r="CU6" s="17"/>
      <c r="CV6" s="264"/>
      <c r="CW6" s="239"/>
      <c r="CX6" s="239"/>
      <c r="CY6" s="239"/>
      <c r="CZ6" s="239"/>
      <c r="DA6" s="239"/>
      <c r="DB6" s="239"/>
      <c r="DC6" s="239"/>
      <c r="DD6" s="264"/>
      <c r="DF6" s="65">
        <f t="shared" si="62"/>
        <v>3</v>
      </c>
      <c r="DG6" s="263"/>
      <c r="DH6" s="239"/>
      <c r="DI6" s="239"/>
      <c r="DJ6" s="239"/>
      <c r="DK6" s="269"/>
      <c r="DL6" s="239"/>
      <c r="DM6" s="239"/>
      <c r="DN6" s="264"/>
      <c r="DO6" s="239"/>
      <c r="DP6" s="239"/>
      <c r="DQ6" s="239"/>
      <c r="DR6" s="269"/>
      <c r="DS6" s="239"/>
      <c r="DT6" s="239"/>
      <c r="DU6" s="239"/>
      <c r="DV6" s="264"/>
      <c r="DW6" s="34"/>
    </row>
    <row r="7" spans="2:127" x14ac:dyDescent="0.25">
      <c r="B7" s="65">
        <f t="shared" si="57"/>
        <v>4</v>
      </c>
      <c r="C7" s="263"/>
      <c r="D7" s="339"/>
      <c r="E7" s="239"/>
      <c r="F7" s="239"/>
      <c r="G7" s="353"/>
      <c r="H7" s="40"/>
      <c r="I7" s="212"/>
      <c r="J7" s="26"/>
      <c r="K7" s="353"/>
      <c r="L7" s="72"/>
      <c r="M7" s="72"/>
      <c r="N7" s="234"/>
      <c r="O7" s="353"/>
      <c r="P7" s="72"/>
      <c r="Q7" s="72"/>
      <c r="R7" s="529"/>
      <c r="S7" s="239"/>
      <c r="T7" s="353"/>
      <c r="U7" s="72"/>
      <c r="V7" s="72"/>
      <c r="W7" s="234"/>
      <c r="X7" s="328"/>
      <c r="Y7" s="328"/>
      <c r="Z7" s="328"/>
      <c r="AA7" s="353"/>
      <c r="AB7" s="72"/>
      <c r="AC7" s="72"/>
      <c r="AD7" s="234"/>
      <c r="AE7" s="353"/>
      <c r="AF7" s="72"/>
      <c r="AG7" s="72"/>
      <c r="AH7" s="529"/>
      <c r="AI7" s="239"/>
      <c r="AJ7" s="353"/>
      <c r="AK7" s="72"/>
      <c r="AL7" s="72"/>
      <c r="AM7" s="234"/>
      <c r="AN7" s="328"/>
      <c r="AO7" s="328"/>
      <c r="AP7" s="328"/>
      <c r="AQ7" s="16"/>
      <c r="AR7" s="136"/>
      <c r="AS7" s="40"/>
      <c r="AT7" s="72"/>
      <c r="AU7" s="239"/>
      <c r="AV7" s="264"/>
      <c r="AW7" s="339"/>
      <c r="AX7" s="264"/>
      <c r="AY7" s="65">
        <f t="shared" si="58"/>
        <v>4</v>
      </c>
      <c r="BD7" s="440">
        <f t="shared" si="59"/>
        <v>4</v>
      </c>
      <c r="BE7" s="263"/>
      <c r="BF7" s="339"/>
      <c r="BG7" s="239"/>
      <c r="BH7" s="239"/>
      <c r="BI7" s="239"/>
      <c r="BJ7" s="17"/>
      <c r="BK7" s="17"/>
      <c r="BL7" s="298"/>
      <c r="BM7" s="136"/>
      <c r="BN7" s="136"/>
      <c r="BO7" s="136"/>
      <c r="BP7" s="239"/>
      <c r="BQ7" s="239"/>
      <c r="BR7" s="239">
        <v>3</v>
      </c>
      <c r="BS7" s="339"/>
      <c r="BT7" s="264"/>
      <c r="BU7" s="34"/>
      <c r="BV7" s="440">
        <f t="shared" si="60"/>
        <v>4</v>
      </c>
      <c r="BW7" s="263"/>
      <c r="BX7" s="239"/>
      <c r="BY7" s="239"/>
      <c r="BZ7" s="239"/>
      <c r="CA7" s="239"/>
      <c r="CB7" s="17"/>
      <c r="CC7" s="17"/>
      <c r="CD7" s="298"/>
      <c r="CE7" s="136"/>
      <c r="CF7" s="136"/>
      <c r="CG7" s="136"/>
      <c r="CH7" s="239"/>
      <c r="CI7" s="353"/>
      <c r="CJ7" s="353">
        <v>3</v>
      </c>
      <c r="CK7" s="353"/>
      <c r="CL7" s="282"/>
      <c r="CM7" s="34"/>
      <c r="CN7" s="440">
        <f t="shared" si="61"/>
        <v>4</v>
      </c>
      <c r="CO7" s="263"/>
      <c r="CP7" s="239"/>
      <c r="CQ7" s="239"/>
      <c r="CR7" s="239"/>
      <c r="CS7" s="239"/>
      <c r="CT7" s="17"/>
      <c r="CU7" s="17"/>
      <c r="CV7" s="264"/>
      <c r="CW7" s="17"/>
      <c r="CX7" s="17"/>
      <c r="CY7" s="17"/>
      <c r="CZ7" s="239"/>
      <c r="DA7" s="239"/>
      <c r="DB7" s="239"/>
      <c r="DC7" s="239"/>
      <c r="DD7" s="264"/>
      <c r="DF7" s="65">
        <f t="shared" si="62"/>
        <v>4</v>
      </c>
      <c r="DG7" s="277"/>
      <c r="DH7" s="285"/>
      <c r="DI7" s="290">
        <v>2</v>
      </c>
      <c r="DJ7" s="269"/>
      <c r="DK7" s="290"/>
      <c r="DL7" s="290">
        <v>8</v>
      </c>
      <c r="DM7" s="8"/>
      <c r="DN7" s="214"/>
      <c r="DO7" s="290">
        <v>9</v>
      </c>
      <c r="DP7" s="8"/>
      <c r="DQ7" s="214"/>
      <c r="DR7" s="290"/>
      <c r="DS7" s="269"/>
      <c r="DT7" s="290"/>
      <c r="DU7" s="285"/>
      <c r="DV7" s="282"/>
      <c r="DW7" s="34"/>
    </row>
    <row r="8" spans="2:127" x14ac:dyDescent="0.25">
      <c r="B8" s="65">
        <f t="shared" si="57"/>
        <v>5</v>
      </c>
      <c r="C8" s="263"/>
      <c r="D8" s="339"/>
      <c r="E8" s="239"/>
      <c r="F8" s="239"/>
      <c r="G8" s="72"/>
      <c r="H8" s="40" t="s">
        <v>721</v>
      </c>
      <c r="I8" s="212"/>
      <c r="J8" s="264"/>
      <c r="K8" s="40"/>
      <c r="L8" s="40" t="s">
        <v>713</v>
      </c>
      <c r="M8" s="40"/>
      <c r="N8" s="234"/>
      <c r="O8" s="72"/>
      <c r="P8" s="72" t="s">
        <v>425</v>
      </c>
      <c r="Q8" s="72"/>
      <c r="R8" s="529"/>
      <c r="S8" s="239"/>
      <c r="T8" s="72"/>
      <c r="U8" s="72" t="s">
        <v>388</v>
      </c>
      <c r="V8" s="72"/>
      <c r="W8" s="234"/>
      <c r="X8" s="221"/>
      <c r="Y8" s="221" t="s">
        <v>424</v>
      </c>
      <c r="Z8" s="328"/>
      <c r="AA8" s="40"/>
      <c r="AB8" s="40" t="s">
        <v>713</v>
      </c>
      <c r="AC8" s="40"/>
      <c r="AD8" s="234"/>
      <c r="AE8" s="72"/>
      <c r="AF8" s="72" t="s">
        <v>425</v>
      </c>
      <c r="AG8" s="72"/>
      <c r="AH8" s="529"/>
      <c r="AI8" s="239"/>
      <c r="AJ8" s="72"/>
      <c r="AK8" s="72" t="s">
        <v>388</v>
      </c>
      <c r="AL8" s="72"/>
      <c r="AM8" s="234"/>
      <c r="AN8" s="221"/>
      <c r="AO8" s="221" t="s">
        <v>424</v>
      </c>
      <c r="AP8" s="328"/>
      <c r="AQ8" s="16"/>
      <c r="AR8" s="40"/>
      <c r="AS8" s="40" t="s">
        <v>365</v>
      </c>
      <c r="AT8" s="72"/>
      <c r="AU8" s="239"/>
      <c r="AV8" s="264"/>
      <c r="AW8" s="346"/>
      <c r="AX8" s="264"/>
      <c r="AY8" s="65">
        <f t="shared" si="58"/>
        <v>5</v>
      </c>
      <c r="BD8" s="440">
        <f t="shared" si="59"/>
        <v>5</v>
      </c>
      <c r="BE8" s="263"/>
      <c r="BF8" s="339"/>
      <c r="BG8" s="353"/>
      <c r="BH8" s="353"/>
      <c r="BI8" s="353"/>
      <c r="BJ8" s="17"/>
      <c r="BK8" s="17"/>
      <c r="BL8" s="26"/>
      <c r="BM8" s="17"/>
      <c r="BN8" s="17"/>
      <c r="BO8" s="17"/>
      <c r="BP8" s="239"/>
      <c r="BQ8" s="239"/>
      <c r="BR8" s="239"/>
      <c r="BS8" s="346"/>
      <c r="BT8" s="264"/>
      <c r="BU8" s="34"/>
      <c r="BV8" s="440">
        <f t="shared" si="60"/>
        <v>5</v>
      </c>
      <c r="BW8" s="263"/>
      <c r="BX8" s="239"/>
      <c r="BY8" s="72"/>
      <c r="BZ8" s="353"/>
      <c r="CA8" s="353"/>
      <c r="CB8" s="17"/>
      <c r="CC8" s="17"/>
      <c r="CD8" s="26"/>
      <c r="CE8" s="17"/>
      <c r="CF8" s="17"/>
      <c r="CG8" s="17"/>
      <c r="CH8" s="239"/>
      <c r="CI8" s="353"/>
      <c r="CJ8" s="353"/>
      <c r="CK8" s="353"/>
      <c r="CL8" s="298"/>
      <c r="CM8" s="34"/>
      <c r="CN8" s="440">
        <f t="shared" si="61"/>
        <v>5</v>
      </c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264"/>
      <c r="DF8" s="65">
        <f t="shared" si="62"/>
        <v>5</v>
      </c>
      <c r="DG8" s="263"/>
      <c r="DH8" s="239"/>
      <c r="DI8" s="239"/>
      <c r="DJ8" s="239"/>
      <c r="DK8" s="290">
        <v>15</v>
      </c>
      <c r="DL8" s="17"/>
      <c r="DM8" s="17"/>
      <c r="DN8" s="264"/>
      <c r="DO8" s="17"/>
      <c r="DP8" s="17"/>
      <c r="DQ8" s="17"/>
      <c r="DR8" s="290">
        <v>10</v>
      </c>
      <c r="DS8" s="239"/>
      <c r="DT8" s="239"/>
      <c r="DU8" s="239"/>
      <c r="DV8" s="264"/>
      <c r="DW8" s="34"/>
    </row>
    <row r="9" spans="2:127" x14ac:dyDescent="0.25">
      <c r="B9" s="65">
        <f t="shared" si="57"/>
        <v>6</v>
      </c>
      <c r="C9" s="263"/>
      <c r="D9" s="339"/>
      <c r="E9" s="239"/>
      <c r="F9" s="239"/>
      <c r="G9" s="72"/>
      <c r="H9" s="40"/>
      <c r="I9" s="212"/>
      <c r="J9" s="26"/>
      <c r="K9" s="40"/>
      <c r="L9" s="40"/>
      <c r="M9" s="40"/>
      <c r="N9" s="234"/>
      <c r="O9" s="72"/>
      <c r="P9" s="72"/>
      <c r="Q9" s="72"/>
      <c r="R9" s="529"/>
      <c r="S9" s="239"/>
      <c r="T9" s="72"/>
      <c r="U9" s="72"/>
      <c r="V9" s="72"/>
      <c r="W9" s="234"/>
      <c r="X9" s="221"/>
      <c r="Y9" s="221"/>
      <c r="Z9" s="221"/>
      <c r="AA9" s="40"/>
      <c r="AB9" s="40"/>
      <c r="AC9" s="40"/>
      <c r="AD9" s="234"/>
      <c r="AE9" s="72"/>
      <c r="AF9" s="72"/>
      <c r="AG9" s="72"/>
      <c r="AH9" s="529"/>
      <c r="AI9" s="239"/>
      <c r="AJ9" s="72"/>
      <c r="AK9" s="72"/>
      <c r="AL9" s="72"/>
      <c r="AM9" s="234"/>
      <c r="AN9" s="221"/>
      <c r="AO9" s="221"/>
      <c r="AP9" s="221"/>
      <c r="AQ9" s="16"/>
      <c r="AR9" s="212"/>
      <c r="AS9" s="212"/>
      <c r="AT9" s="287"/>
      <c r="AU9" s="239"/>
      <c r="AV9" s="264"/>
      <c r="AW9" s="346"/>
      <c r="AX9" s="264"/>
      <c r="AY9" s="65">
        <f t="shared" si="58"/>
        <v>6</v>
      </c>
      <c r="BD9" s="440">
        <f t="shared" si="59"/>
        <v>6</v>
      </c>
      <c r="BE9" s="263"/>
      <c r="BF9" s="339"/>
      <c r="BG9" s="353"/>
      <c r="BH9" s="353">
        <v>8</v>
      </c>
      <c r="BI9" s="353"/>
      <c r="BJ9" s="17"/>
      <c r="BK9" s="274"/>
      <c r="BL9" s="317"/>
      <c r="BM9" s="274"/>
      <c r="BN9" s="274"/>
      <c r="BO9" s="17"/>
      <c r="BP9" s="239"/>
      <c r="BQ9" s="6"/>
      <c r="BR9" s="6"/>
      <c r="BS9" s="346"/>
      <c r="BT9" s="264"/>
      <c r="BU9" s="34"/>
      <c r="BV9" s="440">
        <f t="shared" si="60"/>
        <v>6</v>
      </c>
      <c r="BW9" s="263"/>
      <c r="BX9" s="239"/>
      <c r="BY9" s="353"/>
      <c r="BZ9" s="353">
        <v>8</v>
      </c>
      <c r="CA9" s="353"/>
      <c r="CB9" s="17"/>
      <c r="CC9" s="274"/>
      <c r="CD9" s="317"/>
      <c r="CE9" s="274"/>
      <c r="CF9" s="274"/>
      <c r="CG9" s="17"/>
      <c r="CH9" s="239"/>
      <c r="CI9" s="6"/>
      <c r="CJ9" s="6"/>
      <c r="CK9" s="6"/>
      <c r="CL9" s="24"/>
      <c r="CM9" s="34"/>
      <c r="CN9" s="440">
        <f t="shared" si="61"/>
        <v>6</v>
      </c>
      <c r="CO9" s="263"/>
      <c r="CP9" s="239"/>
      <c r="CQ9" s="239"/>
      <c r="CR9" s="239"/>
      <c r="CS9" s="239"/>
      <c r="CT9" s="17"/>
      <c r="CU9" s="17"/>
      <c r="CV9" s="26"/>
      <c r="CW9" s="17"/>
      <c r="CX9" s="17"/>
      <c r="CY9" s="17"/>
      <c r="CZ9" s="239"/>
      <c r="DA9" s="17"/>
      <c r="DB9" s="17"/>
      <c r="DC9" s="239"/>
      <c r="DD9" s="264"/>
      <c r="DF9" s="65">
        <f t="shared" si="62"/>
        <v>6</v>
      </c>
      <c r="DG9" s="263"/>
      <c r="DH9" s="239"/>
      <c r="DI9" s="239"/>
      <c r="DJ9" s="239"/>
      <c r="DK9" s="269"/>
      <c r="DL9" s="17"/>
      <c r="DM9" s="17"/>
      <c r="DN9" s="26"/>
      <c r="DO9" s="17"/>
      <c r="DP9" s="17"/>
      <c r="DQ9" s="17"/>
      <c r="DR9" s="269"/>
      <c r="DS9" s="239"/>
      <c r="DT9" s="239"/>
      <c r="DU9" s="239"/>
      <c r="DV9" s="264"/>
      <c r="DW9" s="34"/>
    </row>
    <row r="10" spans="2:127" x14ac:dyDescent="0.25">
      <c r="B10" s="65">
        <f t="shared" si="57"/>
        <v>7</v>
      </c>
      <c r="C10" s="32"/>
      <c r="D10" s="496"/>
      <c r="E10" s="22"/>
      <c r="F10" s="22"/>
      <c r="G10" s="22"/>
      <c r="H10" s="22"/>
      <c r="I10" s="22"/>
      <c r="J10" s="33"/>
      <c r="K10" s="17"/>
      <c r="L10" s="17"/>
      <c r="M10" s="17"/>
      <c r="N10" s="116"/>
      <c r="O10" s="17"/>
      <c r="P10" s="17"/>
      <c r="Q10" s="17"/>
      <c r="R10" s="530"/>
      <c r="S10" s="22"/>
      <c r="T10" s="22"/>
      <c r="U10" s="22"/>
      <c r="V10" s="22"/>
      <c r="W10" s="119"/>
      <c r="X10" s="22"/>
      <c r="Y10" s="22"/>
      <c r="Z10" s="22"/>
      <c r="AA10" s="17"/>
      <c r="AB10" s="17"/>
      <c r="AC10" s="17"/>
      <c r="AD10" s="116"/>
      <c r="AE10" s="17"/>
      <c r="AF10" s="17"/>
      <c r="AG10" s="17"/>
      <c r="AH10" s="530"/>
      <c r="AI10" s="22"/>
      <c r="AJ10" s="22"/>
      <c r="AK10" s="22"/>
      <c r="AL10" s="22"/>
      <c r="AM10" s="119"/>
      <c r="AN10" s="22"/>
      <c r="AO10" s="22"/>
      <c r="AP10" s="22"/>
      <c r="AQ10" s="32"/>
      <c r="AR10" s="22"/>
      <c r="AS10" s="22"/>
      <c r="AT10" s="22"/>
      <c r="AU10" s="22"/>
      <c r="AV10" s="33"/>
      <c r="AW10" s="345"/>
      <c r="AX10" s="26"/>
      <c r="AY10" s="65">
        <f t="shared" si="58"/>
        <v>7</v>
      </c>
      <c r="BD10" s="440">
        <f t="shared" si="59"/>
        <v>7</v>
      </c>
      <c r="BE10" s="32"/>
      <c r="BF10" s="496"/>
      <c r="BG10" s="494"/>
      <c r="BH10" s="494"/>
      <c r="BI10" s="494"/>
      <c r="BJ10" s="22"/>
      <c r="BK10" s="475"/>
      <c r="BL10" s="476"/>
      <c r="BM10" s="274"/>
      <c r="BN10" s="274"/>
      <c r="BO10" s="17"/>
      <c r="BP10" s="214"/>
      <c r="BQ10" s="157"/>
      <c r="BR10" s="157"/>
      <c r="BS10" s="345"/>
      <c r="BT10" s="26"/>
      <c r="BU10" s="34"/>
      <c r="BV10" s="440">
        <f t="shared" si="60"/>
        <v>7</v>
      </c>
      <c r="BW10" s="32"/>
      <c r="BX10" s="22"/>
      <c r="BY10" s="494"/>
      <c r="BZ10" s="494"/>
      <c r="CA10" s="494"/>
      <c r="CB10" s="22"/>
      <c r="CC10" s="475"/>
      <c r="CD10" s="476"/>
      <c r="CE10" s="274"/>
      <c r="CF10" s="274"/>
      <c r="CG10" s="17"/>
      <c r="CH10" s="214"/>
      <c r="CI10" s="157"/>
      <c r="CJ10" s="157"/>
      <c r="CK10" s="157"/>
      <c r="CL10" s="258"/>
      <c r="CM10" s="34"/>
      <c r="CN10" s="440">
        <f t="shared" si="6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62"/>
        <v>7</v>
      </c>
      <c r="DG10" s="32"/>
      <c r="DH10" s="22"/>
      <c r="DI10" s="22"/>
      <c r="DJ10" s="22"/>
      <c r="DK10" s="290"/>
      <c r="DL10" s="22"/>
      <c r="DM10" s="22"/>
      <c r="DN10" s="33"/>
      <c r="DO10" s="17"/>
      <c r="DP10" s="17"/>
      <c r="DQ10" s="17"/>
      <c r="DR10" s="290"/>
      <c r="DS10" s="17"/>
      <c r="DT10" s="17"/>
      <c r="DU10" s="17"/>
      <c r="DV10" s="26"/>
      <c r="DW10" s="34"/>
    </row>
    <row r="11" spans="2:127" x14ac:dyDescent="0.25">
      <c r="B11" s="65">
        <f t="shared" si="57"/>
        <v>8</v>
      </c>
      <c r="C11" s="263"/>
      <c r="D11" s="346"/>
      <c r="E11" s="239"/>
      <c r="F11" s="239"/>
      <c r="G11" s="328"/>
      <c r="H11" s="221"/>
      <c r="I11" s="221"/>
      <c r="J11" s="17"/>
      <c r="K11" s="25"/>
      <c r="L11" s="20"/>
      <c r="M11" s="20"/>
      <c r="N11" s="283"/>
      <c r="O11" s="261"/>
      <c r="P11" s="261"/>
      <c r="Q11" s="261"/>
      <c r="R11" s="262"/>
      <c r="S11" s="74"/>
      <c r="T11" s="353"/>
      <c r="U11" s="353"/>
      <c r="V11" s="239"/>
      <c r="W11" s="285"/>
      <c r="X11" s="17"/>
      <c r="Y11" s="17"/>
      <c r="Z11" s="17"/>
      <c r="AA11" s="25"/>
      <c r="AB11" s="20"/>
      <c r="AC11" s="20"/>
      <c r="AD11" s="283"/>
      <c r="AE11" s="261"/>
      <c r="AF11" s="261"/>
      <c r="AG11" s="261"/>
      <c r="AH11" s="262"/>
      <c r="AI11" s="74"/>
      <c r="AJ11" s="353"/>
      <c r="AK11" s="353"/>
      <c r="AL11" s="239"/>
      <c r="AM11" s="285"/>
      <c r="AN11" s="17"/>
      <c r="AO11" s="17"/>
      <c r="AP11" s="17"/>
      <c r="AQ11" s="16"/>
      <c r="AR11" s="136"/>
      <c r="AS11" s="40"/>
      <c r="AT11" s="72"/>
      <c r="AU11" s="239"/>
      <c r="AV11" s="239"/>
      <c r="AW11" s="366"/>
      <c r="AX11" s="262"/>
      <c r="AY11" s="65">
        <f t="shared" si="58"/>
        <v>8</v>
      </c>
      <c r="BD11" s="440">
        <f t="shared" si="59"/>
        <v>8</v>
      </c>
      <c r="BE11" s="263"/>
      <c r="BF11" s="346"/>
      <c r="BG11" s="285"/>
      <c r="BH11" s="285"/>
      <c r="BI11" s="214"/>
      <c r="BJ11" s="17"/>
      <c r="BK11" s="274"/>
      <c r="BL11" s="274"/>
      <c r="BM11" s="477"/>
      <c r="BN11" s="479"/>
      <c r="BO11" s="20"/>
      <c r="BP11" s="495"/>
      <c r="BQ11" s="495"/>
      <c r="BR11" s="495"/>
      <c r="BS11" s="366"/>
      <c r="BT11" s="262"/>
      <c r="BU11" s="34"/>
      <c r="BV11" s="440">
        <f t="shared" si="60"/>
        <v>8</v>
      </c>
      <c r="BW11" s="327"/>
      <c r="BX11" s="285"/>
      <c r="BY11" s="285"/>
      <c r="BZ11" s="285"/>
      <c r="CA11" s="214"/>
      <c r="CB11" s="17"/>
      <c r="CC11" s="274"/>
      <c r="CD11" s="274"/>
      <c r="CE11" s="477"/>
      <c r="CF11" s="479"/>
      <c r="CG11" s="20"/>
      <c r="CH11" s="68"/>
      <c r="CI11" s="495"/>
      <c r="CJ11" s="495"/>
      <c r="CK11" s="261"/>
      <c r="CL11" s="262"/>
      <c r="CM11" s="34"/>
      <c r="CN11" s="440">
        <f t="shared" si="61"/>
        <v>8</v>
      </c>
      <c r="CO11" s="263"/>
      <c r="CP11" s="239"/>
      <c r="CQ11" s="239"/>
      <c r="CR11" s="239"/>
      <c r="CS11" s="17"/>
      <c r="CT11" s="17"/>
      <c r="CU11" s="17"/>
      <c r="CV11" s="17"/>
      <c r="CW11" s="25"/>
      <c r="CX11" s="20"/>
      <c r="CY11" s="20"/>
      <c r="CZ11" s="261"/>
      <c r="DA11" s="261"/>
      <c r="DB11" s="261"/>
      <c r="DC11" s="261"/>
      <c r="DD11" s="262"/>
      <c r="DF11" s="65">
        <f t="shared" si="62"/>
        <v>8</v>
      </c>
      <c r="DG11" s="263"/>
      <c r="DH11" s="239"/>
      <c r="DI11" s="239"/>
      <c r="DJ11" s="239"/>
      <c r="DK11" s="290">
        <v>14</v>
      </c>
      <c r="DL11" s="17"/>
      <c r="DM11" s="17"/>
      <c r="DN11" s="17"/>
      <c r="DO11" s="25"/>
      <c r="DP11" s="20"/>
      <c r="DQ11" s="20"/>
      <c r="DR11" s="290">
        <v>11</v>
      </c>
      <c r="DS11" s="261"/>
      <c r="DT11" s="261"/>
      <c r="DU11" s="261"/>
      <c r="DV11" s="262"/>
      <c r="DW11" s="34"/>
    </row>
    <row r="12" spans="2:127" x14ac:dyDescent="0.25">
      <c r="B12" s="65">
        <f t="shared" si="57"/>
        <v>9</v>
      </c>
      <c r="C12" s="263"/>
      <c r="D12" s="346"/>
      <c r="E12" s="239"/>
      <c r="F12" s="239"/>
      <c r="G12" s="328"/>
      <c r="H12" s="221" t="s">
        <v>720</v>
      </c>
      <c r="I12" s="221"/>
      <c r="J12" s="17"/>
      <c r="K12" s="16"/>
      <c r="L12" s="17"/>
      <c r="M12" s="17"/>
      <c r="N12" s="290"/>
      <c r="O12" s="17"/>
      <c r="P12" s="17"/>
      <c r="Q12" s="239"/>
      <c r="R12" s="264"/>
      <c r="S12" s="412"/>
      <c r="T12" s="353">
        <v>8</v>
      </c>
      <c r="U12" s="136"/>
      <c r="V12" s="17"/>
      <c r="W12" s="214"/>
      <c r="X12" s="17"/>
      <c r="Y12" s="17"/>
      <c r="Z12" s="17"/>
      <c r="AA12" s="16"/>
      <c r="AB12" s="17"/>
      <c r="AC12" s="17"/>
      <c r="AD12" s="290"/>
      <c r="AE12" s="17"/>
      <c r="AF12" s="17"/>
      <c r="AG12" s="239"/>
      <c r="AH12" s="264"/>
      <c r="AI12" s="412"/>
      <c r="AJ12" s="353">
        <v>8</v>
      </c>
      <c r="AK12" s="136"/>
      <c r="AL12" s="17"/>
      <c r="AM12" s="214"/>
      <c r="AN12" s="17"/>
      <c r="AO12" s="17"/>
      <c r="AP12" s="17"/>
      <c r="AQ12" s="16"/>
      <c r="AR12" s="40"/>
      <c r="AS12" s="40" t="s">
        <v>260</v>
      </c>
      <c r="AT12" s="72"/>
      <c r="AU12" s="239"/>
      <c r="AV12" s="239"/>
      <c r="AW12" s="339"/>
      <c r="AX12" s="264"/>
      <c r="AY12" s="65">
        <f t="shared" si="58"/>
        <v>9</v>
      </c>
      <c r="BD12" s="440">
        <f t="shared" si="59"/>
        <v>9</v>
      </c>
      <c r="BE12" s="263"/>
      <c r="BF12" s="346"/>
      <c r="BG12" s="6"/>
      <c r="BH12" s="6"/>
      <c r="BI12" s="17"/>
      <c r="BJ12" s="17"/>
      <c r="BK12" s="274"/>
      <c r="BL12" s="274"/>
      <c r="BM12" s="442"/>
      <c r="BN12" s="274"/>
      <c r="BO12" s="17"/>
      <c r="BP12" s="136"/>
      <c r="BQ12" s="136">
        <v>4</v>
      </c>
      <c r="BR12" s="136"/>
      <c r="BS12" s="339"/>
      <c r="BT12" s="264"/>
      <c r="BU12" s="34"/>
      <c r="BV12" s="440">
        <f t="shared" si="60"/>
        <v>9</v>
      </c>
      <c r="BW12" s="12"/>
      <c r="BX12" s="6"/>
      <c r="BY12" s="6"/>
      <c r="BZ12" s="6"/>
      <c r="CA12" s="17"/>
      <c r="CB12" s="17"/>
      <c r="CC12" s="274"/>
      <c r="CD12" s="274"/>
      <c r="CE12" s="442"/>
      <c r="CF12" s="274"/>
      <c r="CG12" s="17"/>
      <c r="CH12" s="136"/>
      <c r="CI12" s="136">
        <v>4</v>
      </c>
      <c r="CJ12" s="136"/>
      <c r="CK12" s="239"/>
      <c r="CL12" s="264"/>
      <c r="CM12" s="34"/>
      <c r="CN12" s="440">
        <f t="shared" si="61"/>
        <v>9</v>
      </c>
      <c r="CO12" s="263"/>
      <c r="CP12" s="239"/>
      <c r="CQ12" s="17"/>
      <c r="CR12" s="17"/>
      <c r="CS12" s="17"/>
      <c r="CT12" s="17"/>
      <c r="CU12" s="17"/>
      <c r="CV12" s="17"/>
      <c r="CW12" s="263"/>
      <c r="CX12" s="17"/>
      <c r="CY12" s="17"/>
      <c r="CZ12" s="17"/>
      <c r="DA12" s="17"/>
      <c r="DB12" s="17"/>
      <c r="DC12" s="239"/>
      <c r="DD12" s="264"/>
      <c r="DF12" s="65">
        <f t="shared" si="62"/>
        <v>9</v>
      </c>
      <c r="DG12" s="263"/>
      <c r="DH12" s="239"/>
      <c r="DI12" s="17"/>
      <c r="DJ12" s="17"/>
      <c r="DK12" s="269"/>
      <c r="DL12" s="17"/>
      <c r="DM12" s="17"/>
      <c r="DN12" s="17"/>
      <c r="DO12" s="16"/>
      <c r="DP12" s="17"/>
      <c r="DQ12" s="17"/>
      <c r="DR12" s="269"/>
      <c r="DS12" s="17"/>
      <c r="DT12" s="17"/>
      <c r="DU12" s="239"/>
      <c r="DV12" s="264"/>
      <c r="DW12" s="34"/>
    </row>
    <row r="13" spans="2:127" x14ac:dyDescent="0.25">
      <c r="B13" s="65">
        <f t="shared" si="57"/>
        <v>10</v>
      </c>
      <c r="C13" s="263"/>
      <c r="D13" s="346"/>
      <c r="E13" s="239"/>
      <c r="F13" s="239"/>
      <c r="G13" s="328"/>
      <c r="H13" s="328"/>
      <c r="I13" s="328"/>
      <c r="J13" s="239"/>
      <c r="K13" s="263"/>
      <c r="L13" s="239"/>
      <c r="M13" s="239"/>
      <c r="N13" s="269"/>
      <c r="O13" s="239"/>
      <c r="P13" s="239"/>
      <c r="Q13" s="239"/>
      <c r="R13" s="264"/>
      <c r="S13" s="412"/>
      <c r="T13" s="353"/>
      <c r="U13" s="353"/>
      <c r="V13" s="239"/>
      <c r="W13" s="269"/>
      <c r="X13" s="239"/>
      <c r="Y13" s="239"/>
      <c r="Z13" s="239"/>
      <c r="AA13" s="263"/>
      <c r="AB13" s="239"/>
      <c r="AC13" s="239"/>
      <c r="AD13" s="269"/>
      <c r="AE13" s="239"/>
      <c r="AF13" s="239"/>
      <c r="AG13" s="239"/>
      <c r="AH13" s="264"/>
      <c r="AI13" s="412"/>
      <c r="AJ13" s="353"/>
      <c r="AK13" s="353"/>
      <c r="AL13" s="239"/>
      <c r="AM13" s="269"/>
      <c r="AN13" s="239"/>
      <c r="AO13" s="239"/>
      <c r="AP13" s="239"/>
      <c r="AQ13" s="263"/>
      <c r="AR13" s="72"/>
      <c r="AS13" s="72"/>
      <c r="AT13" s="72"/>
      <c r="AU13" s="239"/>
      <c r="AV13" s="239"/>
      <c r="AW13" s="339"/>
      <c r="AX13" s="264"/>
      <c r="AY13" s="65">
        <f t="shared" si="58"/>
        <v>10</v>
      </c>
      <c r="BD13" s="440">
        <f t="shared" si="59"/>
        <v>10</v>
      </c>
      <c r="BE13" s="263"/>
      <c r="BF13" s="346"/>
      <c r="BG13" s="17"/>
      <c r="BH13" s="17"/>
      <c r="BI13" s="239"/>
      <c r="BJ13" s="239"/>
      <c r="BK13" s="239"/>
      <c r="BL13" s="239"/>
      <c r="BM13" s="16"/>
      <c r="BN13" s="239"/>
      <c r="BO13" s="239"/>
      <c r="BP13" s="353"/>
      <c r="BQ13" s="353"/>
      <c r="BR13" s="353"/>
      <c r="BS13" s="339"/>
      <c r="BT13" s="264"/>
      <c r="BU13" s="34"/>
      <c r="BV13" s="440">
        <f t="shared" si="60"/>
        <v>10</v>
      </c>
      <c r="BW13" s="257"/>
      <c r="BX13" s="72"/>
      <c r="BY13" s="136"/>
      <c r="BZ13" s="136"/>
      <c r="CA13" s="239"/>
      <c r="CB13" s="239"/>
      <c r="CC13" s="239"/>
      <c r="CD13" s="239"/>
      <c r="CE13" s="16"/>
      <c r="CF13" s="239"/>
      <c r="CG13" s="239"/>
      <c r="CH13" s="353"/>
      <c r="CI13" s="353"/>
      <c r="CJ13" s="353"/>
      <c r="CK13" s="239"/>
      <c r="CL13" s="264"/>
      <c r="CM13" s="34"/>
      <c r="CN13" s="440">
        <f t="shared" si="61"/>
        <v>10</v>
      </c>
      <c r="CO13" s="263"/>
      <c r="CP13" s="239"/>
      <c r="CQ13" s="17"/>
      <c r="CR13" s="17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F13" s="65">
        <f t="shared" si="62"/>
        <v>10</v>
      </c>
      <c r="DG13" s="263"/>
      <c r="DH13" s="239"/>
      <c r="DI13" s="239"/>
      <c r="DJ13" s="239"/>
      <c r="DK13" s="290"/>
      <c r="DL13" s="239"/>
      <c r="DM13" s="239"/>
      <c r="DN13" s="239"/>
      <c r="DO13" s="263"/>
      <c r="DP13" s="239"/>
      <c r="DQ13" s="239"/>
      <c r="DR13" s="290"/>
      <c r="DS13" s="239"/>
      <c r="DT13" s="239"/>
      <c r="DU13" s="239"/>
      <c r="DV13" s="264"/>
      <c r="DW13" s="34"/>
    </row>
    <row r="14" spans="2:127" x14ac:dyDescent="0.25">
      <c r="B14" s="65">
        <f t="shared" si="57"/>
        <v>11</v>
      </c>
      <c r="C14" s="263"/>
      <c r="D14" s="339"/>
      <c r="E14" s="234"/>
      <c r="F14" s="234"/>
      <c r="G14" s="234"/>
      <c r="H14" s="234"/>
      <c r="I14" s="234"/>
      <c r="J14" s="234"/>
      <c r="K14" s="277"/>
      <c r="L14" s="290"/>
      <c r="M14" s="269"/>
      <c r="N14" s="290"/>
      <c r="O14" s="269"/>
      <c r="P14" s="290"/>
      <c r="Q14" s="285"/>
      <c r="R14" s="282"/>
      <c r="S14" s="277"/>
      <c r="T14" s="285"/>
      <c r="U14" s="290"/>
      <c r="V14" s="8"/>
      <c r="W14" s="214"/>
      <c r="X14" s="8"/>
      <c r="Y14" s="214"/>
      <c r="Z14" s="285"/>
      <c r="AA14" s="277"/>
      <c r="AB14" s="290"/>
      <c r="AC14" s="269"/>
      <c r="AD14" s="290"/>
      <c r="AE14" s="269"/>
      <c r="AF14" s="290"/>
      <c r="AG14" s="285"/>
      <c r="AH14" s="282"/>
      <c r="AI14" s="277"/>
      <c r="AJ14" s="285"/>
      <c r="AK14" s="290"/>
      <c r="AL14" s="8"/>
      <c r="AM14" s="214"/>
      <c r="AN14" s="8"/>
      <c r="AO14" s="214"/>
      <c r="AP14" s="285"/>
      <c r="AQ14" s="326"/>
      <c r="AR14" s="234"/>
      <c r="AS14" s="234"/>
      <c r="AT14" s="234"/>
      <c r="AU14" s="234"/>
      <c r="AV14" s="234"/>
      <c r="AW14" s="339"/>
      <c r="AX14" s="264"/>
      <c r="AY14" s="65">
        <f t="shared" si="58"/>
        <v>11</v>
      </c>
      <c r="BD14" s="440">
        <f t="shared" si="59"/>
        <v>11</v>
      </c>
      <c r="BE14" s="263"/>
      <c r="BF14" s="339"/>
      <c r="BG14" s="239">
        <v>7</v>
      </c>
      <c r="BH14" s="239"/>
      <c r="BI14" s="239"/>
      <c r="BJ14" s="353"/>
      <c r="BK14" s="353"/>
      <c r="BL14" s="353"/>
      <c r="BM14" s="25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60"/>
        <v>11</v>
      </c>
      <c r="BW14" s="277"/>
      <c r="BX14" s="353"/>
      <c r="BY14" s="353">
        <v>7</v>
      </c>
      <c r="BZ14" s="353"/>
      <c r="CA14" s="239"/>
      <c r="CB14" s="72"/>
      <c r="CC14" s="353"/>
      <c r="CD14" s="353"/>
      <c r="CE14" s="25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61"/>
        <v>11</v>
      </c>
      <c r="CO14" s="263"/>
      <c r="CP14" s="239"/>
      <c r="CQ14" s="239"/>
      <c r="CR14" s="239"/>
      <c r="CS14" s="239"/>
      <c r="CT14" s="239"/>
      <c r="CU14" s="239"/>
      <c r="CV14" s="239"/>
      <c r="CW14" s="16"/>
      <c r="CX14" s="239"/>
      <c r="CY14" s="239"/>
      <c r="CZ14" s="239"/>
      <c r="DA14" s="239"/>
      <c r="DB14" s="239"/>
      <c r="DC14" s="239"/>
      <c r="DD14" s="264"/>
      <c r="DF14" s="65">
        <f t="shared" si="62"/>
        <v>11</v>
      </c>
      <c r="DG14" s="277"/>
      <c r="DH14" s="285"/>
      <c r="DI14" s="290">
        <v>5</v>
      </c>
      <c r="DJ14" s="269"/>
      <c r="DK14" s="290"/>
      <c r="DL14" s="290">
        <v>13</v>
      </c>
      <c r="DM14" s="8"/>
      <c r="DN14" s="214"/>
      <c r="DO14" s="290">
        <v>12</v>
      </c>
      <c r="DP14" s="8"/>
      <c r="DQ14" s="214"/>
      <c r="DR14" s="290"/>
      <c r="DS14" s="269"/>
      <c r="DT14" s="290"/>
      <c r="DU14" s="285"/>
      <c r="DV14" s="282"/>
      <c r="DW14" s="34"/>
    </row>
    <row r="15" spans="2:127" x14ac:dyDescent="0.25">
      <c r="B15" s="65">
        <f t="shared" si="57"/>
        <v>12</v>
      </c>
      <c r="C15" s="263"/>
      <c r="D15" s="339"/>
      <c r="E15" s="239"/>
      <c r="F15" s="239"/>
      <c r="G15" s="353"/>
      <c r="H15" s="72"/>
      <c r="I15" s="72"/>
      <c r="J15" s="239"/>
      <c r="K15" s="263"/>
      <c r="L15" s="239"/>
      <c r="M15" s="239"/>
      <c r="N15" s="269"/>
      <c r="O15" s="239"/>
      <c r="P15" s="239"/>
      <c r="Q15" s="239"/>
      <c r="R15" s="264"/>
      <c r="S15" s="74"/>
      <c r="T15" s="353"/>
      <c r="U15" s="353"/>
      <c r="V15" s="239"/>
      <c r="W15" s="269"/>
      <c r="X15" s="239"/>
      <c r="Y15" s="239"/>
      <c r="Z15" s="239"/>
      <c r="AA15" s="263"/>
      <c r="AB15" s="239"/>
      <c r="AC15" s="239"/>
      <c r="AD15" s="269"/>
      <c r="AE15" s="239"/>
      <c r="AF15" s="239"/>
      <c r="AG15" s="239"/>
      <c r="AH15" s="264"/>
      <c r="AI15" s="74"/>
      <c r="AJ15" s="353"/>
      <c r="AK15" s="353"/>
      <c r="AL15" s="239"/>
      <c r="AM15" s="269"/>
      <c r="AN15" s="239"/>
      <c r="AO15" s="239"/>
      <c r="AP15" s="239"/>
      <c r="AQ15" s="263"/>
      <c r="AR15" s="353"/>
      <c r="AS15" s="72"/>
      <c r="AT15" s="72"/>
      <c r="AU15" s="239"/>
      <c r="AV15" s="239"/>
      <c r="AW15" s="339"/>
      <c r="AX15" s="264"/>
      <c r="AY15" s="65">
        <f t="shared" si="58"/>
        <v>12</v>
      </c>
      <c r="BD15" s="440">
        <f t="shared" si="59"/>
        <v>12</v>
      </c>
      <c r="BE15" s="263"/>
      <c r="BF15" s="339"/>
      <c r="BG15" s="239"/>
      <c r="BH15" s="239"/>
      <c r="BI15" s="239"/>
      <c r="BJ15" s="353"/>
      <c r="BK15" s="353">
        <v>6</v>
      </c>
      <c r="BL15" s="353"/>
      <c r="BM15" s="277"/>
      <c r="BN15" s="6"/>
      <c r="BO15" s="239"/>
      <c r="BP15" s="239"/>
      <c r="BQ15" s="239"/>
      <c r="BR15" s="239"/>
      <c r="BS15" s="339"/>
      <c r="BT15" s="264"/>
      <c r="BU15" s="34"/>
      <c r="BV15" s="440">
        <f t="shared" si="60"/>
        <v>12</v>
      </c>
      <c r="BW15" s="277"/>
      <c r="BX15" s="353"/>
      <c r="BY15" s="353"/>
      <c r="BZ15" s="353"/>
      <c r="CA15" s="239"/>
      <c r="CB15" s="353"/>
      <c r="CC15" s="353">
        <v>6</v>
      </c>
      <c r="CD15" s="353"/>
      <c r="CE15" s="277"/>
      <c r="CF15" s="6"/>
      <c r="CG15" s="72"/>
      <c r="CH15" s="353"/>
      <c r="CI15" s="353"/>
      <c r="CJ15" s="239"/>
      <c r="CK15" s="239"/>
      <c r="CL15" s="264"/>
      <c r="CM15" s="34"/>
      <c r="CN15" s="440">
        <f t="shared" si="61"/>
        <v>12</v>
      </c>
      <c r="CO15" s="263"/>
      <c r="CP15" s="239"/>
      <c r="CQ15" s="239"/>
      <c r="CR15" s="239"/>
      <c r="CS15" s="239"/>
      <c r="CT15" s="239"/>
      <c r="CU15" s="239"/>
      <c r="CV15" s="239"/>
      <c r="CW15" s="263"/>
      <c r="CX15" s="17"/>
      <c r="CY15" s="239"/>
      <c r="CZ15" s="239"/>
      <c r="DA15" s="239"/>
      <c r="DB15" s="239"/>
      <c r="DC15" s="239"/>
      <c r="DD15" s="264"/>
      <c r="DF15" s="65">
        <f t="shared" si="62"/>
        <v>12</v>
      </c>
      <c r="DG15" s="263"/>
      <c r="DH15" s="239"/>
      <c r="DI15" s="239"/>
      <c r="DJ15" s="239"/>
      <c r="DK15" s="269"/>
      <c r="DL15" s="239"/>
      <c r="DM15" s="239"/>
      <c r="DN15" s="239"/>
      <c r="DO15" s="263"/>
      <c r="DP15" s="239"/>
      <c r="DQ15" s="239"/>
      <c r="DR15" s="269"/>
      <c r="DS15" s="239"/>
      <c r="DT15" s="239"/>
      <c r="DU15" s="239"/>
      <c r="DV15" s="264"/>
      <c r="DW15" s="34"/>
    </row>
    <row r="16" spans="2:127" x14ac:dyDescent="0.25">
      <c r="B16" s="65">
        <f t="shared" si="57"/>
        <v>13</v>
      </c>
      <c r="C16" s="263"/>
      <c r="D16" s="339"/>
      <c r="E16" s="239"/>
      <c r="F16" s="239"/>
      <c r="G16" s="72"/>
      <c r="H16" s="72" t="s">
        <v>672</v>
      </c>
      <c r="I16" s="72"/>
      <c r="J16" s="239"/>
      <c r="K16" s="74"/>
      <c r="L16" s="353"/>
      <c r="M16" s="353"/>
      <c r="N16" s="290"/>
      <c r="O16" s="72"/>
      <c r="P16" s="353"/>
      <c r="Q16" s="353"/>
      <c r="R16" s="264"/>
      <c r="S16" s="412"/>
      <c r="T16" s="353">
        <v>7</v>
      </c>
      <c r="U16" s="353"/>
      <c r="V16" s="239"/>
      <c r="W16" s="290"/>
      <c r="X16" s="239"/>
      <c r="Y16" s="239"/>
      <c r="Z16" s="239"/>
      <c r="AA16" s="74"/>
      <c r="AB16" s="353"/>
      <c r="AC16" s="353"/>
      <c r="AD16" s="290"/>
      <c r="AE16" s="72"/>
      <c r="AF16" s="353"/>
      <c r="AG16" s="353"/>
      <c r="AH16" s="264"/>
      <c r="AI16" s="412"/>
      <c r="AJ16" s="353">
        <v>7</v>
      </c>
      <c r="AK16" s="353"/>
      <c r="AL16" s="239"/>
      <c r="AM16" s="290"/>
      <c r="AN16" s="239"/>
      <c r="AO16" s="239"/>
      <c r="AP16" s="239"/>
      <c r="AQ16" s="263"/>
      <c r="AR16" s="72"/>
      <c r="AS16" s="72" t="s">
        <v>417</v>
      </c>
      <c r="AT16" s="72"/>
      <c r="AU16" s="239"/>
      <c r="AV16" s="239"/>
      <c r="AW16" s="339"/>
      <c r="AX16" s="264"/>
      <c r="AY16" s="65">
        <f t="shared" si="58"/>
        <v>13</v>
      </c>
      <c r="BD16" s="440">
        <f t="shared" si="59"/>
        <v>13</v>
      </c>
      <c r="BE16" s="263"/>
      <c r="BF16" s="339"/>
      <c r="BG16" s="239"/>
      <c r="BH16" s="239"/>
      <c r="BI16" s="239"/>
      <c r="BJ16" s="353"/>
      <c r="BK16" s="353"/>
      <c r="BL16" s="353"/>
      <c r="BM16" s="277"/>
      <c r="BN16" s="6"/>
      <c r="BO16" s="239"/>
      <c r="BP16" s="239">
        <v>5</v>
      </c>
      <c r="BQ16" s="239"/>
      <c r="BR16" s="239"/>
      <c r="BS16" s="339"/>
      <c r="BT16" s="264"/>
      <c r="BU16" s="34"/>
      <c r="BV16" s="440">
        <f t="shared" si="60"/>
        <v>13</v>
      </c>
      <c r="BW16" s="263"/>
      <c r="BX16" s="239"/>
      <c r="BY16" s="239"/>
      <c r="BZ16" s="239"/>
      <c r="CA16" s="239"/>
      <c r="CB16" s="353"/>
      <c r="CC16" s="353"/>
      <c r="CD16" s="353"/>
      <c r="CE16" s="277"/>
      <c r="CF16" s="6"/>
      <c r="CG16" s="353"/>
      <c r="CH16" s="353">
        <v>5</v>
      </c>
      <c r="CI16" s="353"/>
      <c r="CJ16" s="239"/>
      <c r="CK16" s="239"/>
      <c r="CL16" s="264"/>
      <c r="CM16" s="34"/>
      <c r="CN16" s="440">
        <f t="shared" si="61"/>
        <v>13</v>
      </c>
      <c r="CO16" s="263"/>
      <c r="CP16" s="239"/>
      <c r="CQ16" s="239"/>
      <c r="CR16" s="239"/>
      <c r="CS16" s="239"/>
      <c r="CT16" s="239"/>
      <c r="CU16" s="239"/>
      <c r="CV16" s="239"/>
      <c r="CW16" s="263"/>
      <c r="CX16" s="17"/>
      <c r="CY16" s="239"/>
      <c r="CZ16" s="239"/>
      <c r="DA16" s="239"/>
      <c r="DB16" s="239"/>
      <c r="DC16" s="239"/>
      <c r="DD16" s="264"/>
      <c r="DF16" s="65">
        <f t="shared" si="62"/>
        <v>13</v>
      </c>
      <c r="DG16" s="263"/>
      <c r="DH16" s="239"/>
      <c r="DI16" s="239"/>
      <c r="DJ16" s="239"/>
      <c r="DK16" s="290"/>
      <c r="DL16" s="239"/>
      <c r="DM16" s="239"/>
      <c r="DN16" s="239"/>
      <c r="DO16" s="263"/>
      <c r="DP16" s="239"/>
      <c r="DQ16" s="239"/>
      <c r="DR16" s="290"/>
      <c r="DS16" s="239"/>
      <c r="DT16" s="239"/>
      <c r="DU16" s="239"/>
      <c r="DV16" s="264"/>
      <c r="DW16" s="34"/>
    </row>
    <row r="17" spans="2:127" x14ac:dyDescent="0.25">
      <c r="B17" s="65">
        <f t="shared" si="57"/>
        <v>14</v>
      </c>
      <c r="C17" s="16"/>
      <c r="D17" s="340"/>
      <c r="E17" s="239"/>
      <c r="F17" s="239"/>
      <c r="G17" s="72"/>
      <c r="H17" s="40"/>
      <c r="I17" s="40"/>
      <c r="J17" s="17"/>
      <c r="K17" s="410"/>
      <c r="L17" s="136">
        <v>6</v>
      </c>
      <c r="M17" s="136"/>
      <c r="N17" s="285"/>
      <c r="O17" s="353"/>
      <c r="P17" s="353">
        <v>5</v>
      </c>
      <c r="Q17" s="136"/>
      <c r="R17" s="26"/>
      <c r="S17" s="410"/>
      <c r="T17" s="136"/>
      <c r="U17" s="353"/>
      <c r="V17" s="239"/>
      <c r="W17" s="285"/>
      <c r="X17" s="17"/>
      <c r="Y17" s="17"/>
      <c r="Z17" s="17"/>
      <c r="AA17" s="410"/>
      <c r="AB17" s="136">
        <v>6</v>
      </c>
      <c r="AC17" s="136"/>
      <c r="AD17" s="285"/>
      <c r="AE17" s="353"/>
      <c r="AF17" s="353">
        <v>5</v>
      </c>
      <c r="AG17" s="136"/>
      <c r="AH17" s="26"/>
      <c r="AI17" s="410"/>
      <c r="AJ17" s="136"/>
      <c r="AK17" s="353"/>
      <c r="AL17" s="239"/>
      <c r="AM17" s="285"/>
      <c r="AN17" s="17"/>
      <c r="AO17" s="17"/>
      <c r="AP17" s="17"/>
      <c r="AQ17" s="16"/>
      <c r="AR17" s="40"/>
      <c r="AS17" s="40"/>
      <c r="AT17" s="72"/>
      <c r="AU17" s="239"/>
      <c r="AV17" s="239"/>
      <c r="AW17" s="340"/>
      <c r="AX17" s="26"/>
      <c r="AY17" s="65">
        <f t="shared" si="58"/>
        <v>14</v>
      </c>
      <c r="BD17" s="440">
        <f t="shared" si="59"/>
        <v>14</v>
      </c>
      <c r="BE17" s="16"/>
      <c r="BF17" s="340"/>
      <c r="BG17" s="339"/>
      <c r="BH17" s="339"/>
      <c r="BI17" s="339"/>
      <c r="BJ17" s="340"/>
      <c r="BK17" s="340"/>
      <c r="BL17" s="340"/>
      <c r="BM17" s="521"/>
      <c r="BN17" s="345"/>
      <c r="BO17" s="345"/>
      <c r="BP17" s="339"/>
      <c r="BQ17" s="339"/>
      <c r="BR17" s="339"/>
      <c r="BS17" s="340"/>
      <c r="BT17" s="26"/>
      <c r="BU17" s="34"/>
      <c r="BV17" s="440">
        <f t="shared" si="60"/>
        <v>14</v>
      </c>
      <c r="BW17" s="16"/>
      <c r="BX17" s="17"/>
      <c r="BY17" s="239"/>
      <c r="BZ17" s="239"/>
      <c r="CA17" s="239"/>
      <c r="CB17" s="17"/>
      <c r="CC17" s="17"/>
      <c r="CD17" s="17"/>
      <c r="CE17" s="156"/>
      <c r="CF17" s="6"/>
      <c r="CG17" s="136"/>
      <c r="CH17" s="136"/>
      <c r="CI17" s="353"/>
      <c r="CJ17" s="239"/>
      <c r="CK17" s="17"/>
      <c r="CL17" s="26"/>
      <c r="CM17" s="34"/>
      <c r="CN17" s="440">
        <f t="shared" si="61"/>
        <v>14</v>
      </c>
      <c r="CO17" s="16"/>
      <c r="CP17" s="17"/>
      <c r="CQ17" s="239"/>
      <c r="CR17" s="239"/>
      <c r="CS17" s="239"/>
      <c r="CT17" s="17"/>
      <c r="CU17" s="17"/>
      <c r="CV17" s="17"/>
      <c r="CW17" s="16"/>
      <c r="CX17" s="17"/>
      <c r="CY17" s="17"/>
      <c r="CZ17" s="239"/>
      <c r="DA17" s="239"/>
      <c r="DB17" s="239"/>
      <c r="DC17" s="17"/>
      <c r="DD17" s="26"/>
      <c r="DF17" s="65">
        <f t="shared" si="62"/>
        <v>14</v>
      </c>
      <c r="DG17" s="16"/>
      <c r="DH17" s="17"/>
      <c r="DI17" s="239"/>
      <c r="DJ17" s="239"/>
      <c r="DK17" s="285"/>
      <c r="DL17" s="17"/>
      <c r="DM17" s="17"/>
      <c r="DN17" s="17"/>
      <c r="DO17" s="16"/>
      <c r="DP17" s="17"/>
      <c r="DQ17" s="17"/>
      <c r="DR17" s="285"/>
      <c r="DS17" s="239"/>
      <c r="DT17" s="239"/>
      <c r="DU17" s="17"/>
      <c r="DV17" s="26"/>
      <c r="DW17" s="34"/>
    </row>
    <row r="18" spans="2:127" ht="15.75" thickBot="1" x14ac:dyDescent="0.3">
      <c r="B18" s="65">
        <f t="shared" si="57"/>
        <v>15</v>
      </c>
      <c r="C18" s="531"/>
      <c r="D18" s="532"/>
      <c r="E18" s="533"/>
      <c r="F18" s="533"/>
      <c r="G18" s="533"/>
      <c r="H18" s="533"/>
      <c r="I18" s="533"/>
      <c r="J18" s="533"/>
      <c r="K18" s="501"/>
      <c r="L18" s="494"/>
      <c r="M18" s="494"/>
      <c r="N18" s="162"/>
      <c r="O18" s="494"/>
      <c r="P18" s="494"/>
      <c r="Q18" s="494"/>
      <c r="R18" s="33"/>
      <c r="S18" s="32"/>
      <c r="T18" s="22"/>
      <c r="U18" s="22"/>
      <c r="V18" s="22"/>
      <c r="W18" s="162"/>
      <c r="X18" s="22"/>
      <c r="Y18" s="22"/>
      <c r="Z18" s="22"/>
      <c r="AA18" s="501"/>
      <c r="AB18" s="494"/>
      <c r="AC18" s="494"/>
      <c r="AD18" s="162"/>
      <c r="AE18" s="494"/>
      <c r="AF18" s="494"/>
      <c r="AG18" s="494"/>
      <c r="AH18" s="33"/>
      <c r="AI18" s="32"/>
      <c r="AJ18" s="22"/>
      <c r="AK18" s="22"/>
      <c r="AL18" s="22"/>
      <c r="AM18" s="162"/>
      <c r="AN18" s="22"/>
      <c r="AO18" s="22"/>
      <c r="AP18" s="22"/>
      <c r="AQ18" s="16"/>
      <c r="AR18" s="17"/>
      <c r="AS18" s="17"/>
      <c r="AT18" s="17"/>
      <c r="AU18" s="17"/>
      <c r="AV18" s="17"/>
      <c r="AW18" s="340"/>
      <c r="AX18" s="26"/>
      <c r="AY18" s="65">
        <f t="shared" si="58"/>
        <v>15</v>
      </c>
      <c r="BD18" s="440">
        <f t="shared" si="5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40">
        <f t="shared" si="60"/>
        <v>15</v>
      </c>
      <c r="BW18" s="32"/>
      <c r="BX18" s="22"/>
      <c r="BY18" s="22"/>
      <c r="BZ18" s="22"/>
      <c r="CA18" s="22"/>
      <c r="CB18" s="22"/>
      <c r="CC18" s="22"/>
      <c r="CD18" s="22"/>
      <c r="CE18" s="272"/>
      <c r="CF18" s="21"/>
      <c r="CG18" s="213"/>
      <c r="CH18" s="162"/>
      <c r="CI18" s="162"/>
      <c r="CJ18" s="22"/>
      <c r="CK18" s="22"/>
      <c r="CL18" s="33"/>
      <c r="CM18" s="34"/>
      <c r="CN18" s="440">
        <f t="shared" si="6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6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ht="15.75" thickTop="1" x14ac:dyDescent="0.25">
      <c r="B19" s="65">
        <v>0</v>
      </c>
      <c r="C19" s="263"/>
      <c r="D19" s="339"/>
      <c r="E19" s="239"/>
      <c r="F19" s="239"/>
      <c r="G19" s="239"/>
      <c r="H19" s="239"/>
      <c r="I19" s="239"/>
      <c r="J19" s="264"/>
      <c r="K19" s="261"/>
      <c r="L19" s="261"/>
      <c r="M19" s="261"/>
      <c r="N19" s="283"/>
      <c r="O19" s="261"/>
      <c r="P19" s="261"/>
      <c r="Q19" s="261"/>
      <c r="R19" s="262"/>
      <c r="S19" s="260"/>
      <c r="T19" s="68"/>
      <c r="U19" s="495"/>
      <c r="V19" s="495"/>
      <c r="W19" s="283"/>
      <c r="X19" s="68"/>
      <c r="Y19" s="495"/>
      <c r="Z19" s="500"/>
      <c r="AA19" s="261"/>
      <c r="AB19" s="261"/>
      <c r="AC19" s="261"/>
      <c r="AD19" s="283"/>
      <c r="AE19" s="261"/>
      <c r="AF19" s="261"/>
      <c r="AG19" s="261"/>
      <c r="AH19" s="262"/>
      <c r="AI19" s="260"/>
      <c r="AJ19" s="68"/>
      <c r="AK19" s="495"/>
      <c r="AL19" s="495"/>
      <c r="AM19" s="283"/>
      <c r="AN19" s="68"/>
      <c r="AO19" s="495"/>
      <c r="AP19" s="500"/>
      <c r="AQ19" s="534"/>
      <c r="AR19" s="534"/>
      <c r="AS19" s="534"/>
      <c r="AT19" s="534"/>
      <c r="AU19" s="534"/>
      <c r="AV19" s="534"/>
      <c r="AW19" s="535"/>
      <c r="AX19" s="536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 x14ac:dyDescent="0.25">
      <c r="B20" s="65">
        <f>B19+1</f>
        <v>1</v>
      </c>
      <c r="C20" s="263"/>
      <c r="D20" s="339"/>
      <c r="E20" s="239"/>
      <c r="F20" s="239"/>
      <c r="G20" s="353"/>
      <c r="H20" s="72"/>
      <c r="I20" s="72"/>
      <c r="J20" s="264"/>
      <c r="K20" s="239"/>
      <c r="L20" s="239"/>
      <c r="M20" s="239"/>
      <c r="N20" s="285"/>
      <c r="O20" s="239"/>
      <c r="P20" s="72"/>
      <c r="Q20" s="353"/>
      <c r="R20" s="411"/>
      <c r="S20" s="263"/>
      <c r="T20" s="353"/>
      <c r="U20" s="353">
        <v>1</v>
      </c>
      <c r="V20" s="353"/>
      <c r="W20" s="285"/>
      <c r="X20" s="353"/>
      <c r="Y20" s="353">
        <v>2</v>
      </c>
      <c r="Z20" s="411"/>
      <c r="AA20" s="239"/>
      <c r="AB20" s="239"/>
      <c r="AC20" s="239"/>
      <c r="AD20" s="285"/>
      <c r="AE20" s="239"/>
      <c r="AF20" s="72"/>
      <c r="AG20" s="353"/>
      <c r="AH20" s="411"/>
      <c r="AI20" s="263"/>
      <c r="AJ20" s="353"/>
      <c r="AK20" s="353">
        <v>1</v>
      </c>
      <c r="AL20" s="353"/>
      <c r="AM20" s="285"/>
      <c r="AN20" s="353"/>
      <c r="AO20" s="353">
        <v>2</v>
      </c>
      <c r="AP20" s="411"/>
      <c r="AQ20" s="239"/>
      <c r="AR20" s="353"/>
      <c r="AS20" s="72"/>
      <c r="AT20" s="72"/>
      <c r="AU20" s="239"/>
      <c r="AV20" s="239"/>
      <c r="AW20" s="339"/>
      <c r="AX20" s="264"/>
      <c r="AY20" s="65">
        <f>AY19+1</f>
        <v>1</v>
      </c>
      <c r="BD20" s="481"/>
      <c r="BE20" s="440">
        <v>0</v>
      </c>
      <c r="BF20" s="440">
        <f t="shared" ref="BF20" si="63">BE20+1</f>
        <v>1</v>
      </c>
      <c r="BG20" s="440">
        <f t="shared" ref="BG20" si="64">BF20+1</f>
        <v>2</v>
      </c>
      <c r="BH20" s="440">
        <f t="shared" ref="BH20" si="65">BG20+1</f>
        <v>3</v>
      </c>
      <c r="BI20" s="440">
        <f t="shared" ref="BI20" si="66">BH20+1</f>
        <v>4</v>
      </c>
      <c r="BJ20" s="440">
        <f t="shared" ref="BJ20" si="67">BI20+1</f>
        <v>5</v>
      </c>
      <c r="BK20" s="440">
        <f t="shared" ref="BK20" si="68">BJ20+1</f>
        <v>6</v>
      </c>
      <c r="BL20" s="440">
        <f t="shared" ref="BL20" si="69">BK20+1</f>
        <v>7</v>
      </c>
      <c r="BM20" s="440">
        <f t="shared" ref="BM20" si="70">BL20+1</f>
        <v>8</v>
      </c>
      <c r="BN20" s="440">
        <f t="shared" ref="BN20" si="71">BM20+1</f>
        <v>9</v>
      </c>
      <c r="BO20" s="440">
        <f t="shared" ref="BO20" si="72">BN20+1</f>
        <v>10</v>
      </c>
      <c r="BP20" s="440">
        <f t="shared" ref="BP20" si="73">BO20+1</f>
        <v>11</v>
      </c>
      <c r="BQ20" s="440">
        <f t="shared" ref="BQ20" si="74">BP20+1</f>
        <v>12</v>
      </c>
      <c r="BR20" s="440">
        <f t="shared" ref="BR20" si="75">BQ20+1</f>
        <v>13</v>
      </c>
      <c r="BS20" s="440">
        <f t="shared" ref="BS20" si="76">BR20+1</f>
        <v>14</v>
      </c>
      <c r="BT20" s="440">
        <f t="shared" ref="BT20" si="77">BS20+1</f>
        <v>15</v>
      </c>
      <c r="BU20" s="34"/>
      <c r="BV20" s="481"/>
      <c r="BW20" s="440">
        <v>0</v>
      </c>
      <c r="BX20" s="440">
        <f t="shared" ref="BX20:CL20" si="78">BW20+1</f>
        <v>1</v>
      </c>
      <c r="BY20" s="440">
        <f t="shared" si="78"/>
        <v>2</v>
      </c>
      <c r="BZ20" s="440">
        <f t="shared" si="78"/>
        <v>3</v>
      </c>
      <c r="CA20" s="440">
        <f t="shared" si="78"/>
        <v>4</v>
      </c>
      <c r="CB20" s="440">
        <f t="shared" si="78"/>
        <v>5</v>
      </c>
      <c r="CC20" s="440">
        <f t="shared" si="78"/>
        <v>6</v>
      </c>
      <c r="CD20" s="440">
        <f t="shared" si="78"/>
        <v>7</v>
      </c>
      <c r="CE20" s="440">
        <f t="shared" si="78"/>
        <v>8</v>
      </c>
      <c r="CF20" s="440">
        <f t="shared" si="78"/>
        <v>9</v>
      </c>
      <c r="CG20" s="440">
        <f t="shared" si="78"/>
        <v>10</v>
      </c>
      <c r="CH20" s="440">
        <f t="shared" si="78"/>
        <v>11</v>
      </c>
      <c r="CI20" s="440">
        <f t="shared" si="78"/>
        <v>12</v>
      </c>
      <c r="CJ20" s="440">
        <f t="shared" si="78"/>
        <v>13</v>
      </c>
      <c r="CK20" s="440">
        <f t="shared" si="78"/>
        <v>14</v>
      </c>
      <c r="CL20" s="440">
        <f t="shared" si="78"/>
        <v>15</v>
      </c>
      <c r="CN20" s="481"/>
      <c r="CO20" s="440">
        <v>0</v>
      </c>
      <c r="CP20" s="440">
        <f t="shared" ref="CP20" si="79">CO20+1</f>
        <v>1</v>
      </c>
      <c r="CQ20" s="440">
        <f t="shared" ref="CQ20" si="80">CP20+1</f>
        <v>2</v>
      </c>
      <c r="CR20" s="440">
        <f t="shared" ref="CR20" si="81">CQ20+1</f>
        <v>3</v>
      </c>
      <c r="CS20" s="440">
        <f t="shared" ref="CS20" si="82">CR20+1</f>
        <v>4</v>
      </c>
      <c r="CT20" s="440">
        <f t="shared" ref="CT20" si="83">CS20+1</f>
        <v>5</v>
      </c>
      <c r="CU20" s="440">
        <f t="shared" ref="CU20" si="84">CT20+1</f>
        <v>6</v>
      </c>
      <c r="CV20" s="440">
        <f t="shared" ref="CV20" si="85">CU20+1</f>
        <v>7</v>
      </c>
      <c r="CW20" s="440">
        <f t="shared" ref="CW20" si="86">CV20+1</f>
        <v>8</v>
      </c>
      <c r="CX20" s="440">
        <f t="shared" ref="CX20" si="87">CW20+1</f>
        <v>9</v>
      </c>
      <c r="CY20" s="440">
        <f t="shared" ref="CY20" si="88">CX20+1</f>
        <v>10</v>
      </c>
      <c r="CZ20" s="440">
        <f t="shared" ref="CZ20" si="89">CY20+1</f>
        <v>11</v>
      </c>
      <c r="DA20" s="440">
        <f t="shared" ref="DA20" si="90">CZ20+1</f>
        <v>12</v>
      </c>
      <c r="DB20" s="440">
        <f t="shared" ref="DB20" si="91">DA20+1</f>
        <v>13</v>
      </c>
      <c r="DC20" s="440">
        <f t="shared" ref="DC20" si="92">DB20+1</f>
        <v>14</v>
      </c>
      <c r="DD20" s="440">
        <f t="shared" ref="DD20" si="93">DC20+1</f>
        <v>15</v>
      </c>
      <c r="DF20" s="237"/>
      <c r="DG20" s="65">
        <v>0</v>
      </c>
      <c r="DH20" s="65">
        <f t="shared" ref="DH20:DV20" si="94">DG20+1</f>
        <v>1</v>
      </c>
      <c r="DI20" s="65">
        <f t="shared" si="94"/>
        <v>2</v>
      </c>
      <c r="DJ20" s="65">
        <f t="shared" si="94"/>
        <v>3</v>
      </c>
      <c r="DK20" s="65">
        <f t="shared" si="94"/>
        <v>4</v>
      </c>
      <c r="DL20" s="65">
        <f t="shared" si="94"/>
        <v>5</v>
      </c>
      <c r="DM20" s="65">
        <f t="shared" si="94"/>
        <v>6</v>
      </c>
      <c r="DN20" s="65">
        <f t="shared" si="94"/>
        <v>7</v>
      </c>
      <c r="DO20" s="65">
        <f t="shared" si="94"/>
        <v>8</v>
      </c>
      <c r="DP20" s="65">
        <f t="shared" si="94"/>
        <v>9</v>
      </c>
      <c r="DQ20" s="65">
        <f t="shared" si="94"/>
        <v>10</v>
      </c>
      <c r="DR20" s="65">
        <f t="shared" si="94"/>
        <v>11</v>
      </c>
      <c r="DS20" s="65">
        <f t="shared" si="94"/>
        <v>12</v>
      </c>
      <c r="DT20" s="65">
        <f t="shared" si="94"/>
        <v>13</v>
      </c>
      <c r="DU20" s="65">
        <f t="shared" si="94"/>
        <v>14</v>
      </c>
      <c r="DV20" s="65">
        <f t="shared" si="94"/>
        <v>15</v>
      </c>
    </row>
    <row r="21" spans="2:127" x14ac:dyDescent="0.25">
      <c r="B21" s="65">
        <f t="shared" ref="B21:B34" si="95">B20+1</f>
        <v>2</v>
      </c>
      <c r="C21" s="263"/>
      <c r="D21" s="339"/>
      <c r="E21" s="239"/>
      <c r="F21" s="239"/>
      <c r="G21" s="72"/>
      <c r="H21" s="72" t="s">
        <v>261</v>
      </c>
      <c r="I21" s="72"/>
      <c r="J21" s="264"/>
      <c r="K21" s="239"/>
      <c r="L21" s="239"/>
      <c r="M21" s="239"/>
      <c r="N21" s="290"/>
      <c r="O21" s="239"/>
      <c r="P21" s="353"/>
      <c r="Q21" s="353">
        <v>3</v>
      </c>
      <c r="R21" s="411"/>
      <c r="S21" s="263"/>
      <c r="T21" s="353"/>
      <c r="U21" s="353"/>
      <c r="V21" s="353"/>
      <c r="W21" s="290"/>
      <c r="X21" s="353"/>
      <c r="Y21" s="353"/>
      <c r="Z21" s="411"/>
      <c r="AA21" s="239"/>
      <c r="AB21" s="239"/>
      <c r="AC21" s="239"/>
      <c r="AD21" s="290"/>
      <c r="AE21" s="239"/>
      <c r="AF21" s="353"/>
      <c r="AG21" s="353">
        <v>3</v>
      </c>
      <c r="AH21" s="411"/>
      <c r="AI21" s="263"/>
      <c r="AJ21" s="353"/>
      <c r="AK21" s="353"/>
      <c r="AL21" s="353"/>
      <c r="AM21" s="290"/>
      <c r="AN21" s="353"/>
      <c r="AO21" s="353"/>
      <c r="AP21" s="411"/>
      <c r="AQ21" s="239"/>
      <c r="AR21" s="72"/>
      <c r="AS21" s="72" t="s">
        <v>714</v>
      </c>
      <c r="AT21" s="72"/>
      <c r="AU21" s="239"/>
      <c r="AV21" s="239"/>
      <c r="AW21" s="339"/>
      <c r="AX21" s="264"/>
      <c r="AY21" s="65">
        <f t="shared" ref="AY21:AY34" si="96">AY20+1</f>
        <v>2</v>
      </c>
      <c r="BD21" s="440">
        <v>0</v>
      </c>
      <c r="BE21" s="260"/>
      <c r="BF21" s="261"/>
      <c r="BG21" s="261"/>
      <c r="BH21" s="261"/>
      <c r="BI21" s="261"/>
      <c r="BJ21" s="261"/>
      <c r="BK21" s="261"/>
      <c r="BL21" s="262"/>
      <c r="BM21" s="261"/>
      <c r="BN21" s="261"/>
      <c r="BO21" s="261"/>
      <c r="BP21" s="261"/>
      <c r="BQ21" s="261"/>
      <c r="BR21" s="261"/>
      <c r="BS21" s="261"/>
      <c r="BT21" s="262"/>
      <c r="BU21" s="34"/>
      <c r="BV21" s="440">
        <v>0</v>
      </c>
      <c r="BW21" s="260"/>
      <c r="BX21" s="261"/>
      <c r="BY21" s="261"/>
      <c r="BZ21" s="283"/>
      <c r="CA21" s="283"/>
      <c r="CB21" s="256"/>
      <c r="CC21" s="4"/>
      <c r="CD21" s="512"/>
      <c r="CE21" s="261"/>
      <c r="CF21" s="261"/>
      <c r="CG21" s="261"/>
      <c r="CH21" s="261"/>
      <c r="CI21" s="261"/>
      <c r="CJ21" s="261"/>
      <c r="CK21" s="261"/>
      <c r="CL21" s="262"/>
      <c r="CM21" s="34"/>
      <c r="CN21" s="440">
        <v>0</v>
      </c>
      <c r="CO21" s="260"/>
      <c r="CP21" s="261"/>
      <c r="CQ21" s="261"/>
      <c r="CR21" s="261"/>
      <c r="CS21" s="261"/>
      <c r="CT21" s="261"/>
      <c r="CU21" s="261"/>
      <c r="CV21" s="262"/>
      <c r="CW21" s="261"/>
      <c r="CX21" s="261"/>
      <c r="CY21" s="261"/>
      <c r="CZ21" s="261"/>
      <c r="DA21" s="261"/>
      <c r="DB21" s="261"/>
      <c r="DC21" s="261"/>
      <c r="DD21" s="262"/>
      <c r="DF21" s="65">
        <v>0</v>
      </c>
      <c r="DG21" s="260"/>
      <c r="DH21" s="261"/>
      <c r="DI21" s="261"/>
      <c r="DJ21" s="261"/>
      <c r="DK21" s="283"/>
      <c r="DL21" s="261"/>
      <c r="DM21" s="261"/>
      <c r="DN21" s="262"/>
      <c r="DO21" s="261"/>
      <c r="DP21" s="261"/>
      <c r="DQ21" s="261"/>
      <c r="DR21" s="283"/>
      <c r="DS21" s="261"/>
      <c r="DT21" s="261"/>
      <c r="DU21" s="261"/>
      <c r="DV21" s="262"/>
      <c r="DW21" s="34"/>
    </row>
    <row r="22" spans="2:127" x14ac:dyDescent="0.25">
      <c r="B22" s="65">
        <f t="shared" si="95"/>
        <v>3</v>
      </c>
      <c r="C22" s="263"/>
      <c r="D22" s="339"/>
      <c r="E22" s="239"/>
      <c r="F22" s="239"/>
      <c r="G22" s="72"/>
      <c r="H22" s="72"/>
      <c r="I22" s="72"/>
      <c r="J22" s="264"/>
      <c r="K22" s="239"/>
      <c r="L22" s="239"/>
      <c r="M22" s="239"/>
      <c r="N22" s="269"/>
      <c r="O22" s="239"/>
      <c r="P22" s="353"/>
      <c r="Q22" s="353"/>
      <c r="R22" s="411"/>
      <c r="S22" s="263"/>
      <c r="T22" s="239"/>
      <c r="U22" s="239"/>
      <c r="V22" s="239"/>
      <c r="W22" s="269"/>
      <c r="X22" s="239"/>
      <c r="Y22" s="239"/>
      <c r="Z22" s="264"/>
      <c r="AA22" s="239"/>
      <c r="AB22" s="239"/>
      <c r="AC22" s="239"/>
      <c r="AD22" s="269"/>
      <c r="AE22" s="239"/>
      <c r="AF22" s="353"/>
      <c r="AG22" s="353"/>
      <c r="AH22" s="411"/>
      <c r="AI22" s="263"/>
      <c r="AJ22" s="239"/>
      <c r="AK22" s="239"/>
      <c r="AL22" s="239"/>
      <c r="AM22" s="269"/>
      <c r="AN22" s="239"/>
      <c r="AO22" s="239"/>
      <c r="AP22" s="264"/>
      <c r="AQ22" s="239"/>
      <c r="AR22" s="72"/>
      <c r="AS22" s="72"/>
      <c r="AT22" s="72"/>
      <c r="AU22" s="239"/>
      <c r="AV22" s="239"/>
      <c r="AW22" s="339"/>
      <c r="AX22" s="264"/>
      <c r="AY22" s="65">
        <f t="shared" si="96"/>
        <v>3</v>
      </c>
      <c r="BD22" s="440">
        <f>BD21+1</f>
        <v>1</v>
      </c>
      <c r="BE22" s="263"/>
      <c r="BF22" s="339"/>
      <c r="BG22" s="339"/>
      <c r="BH22" s="339"/>
      <c r="BI22" s="339"/>
      <c r="BJ22" s="346"/>
      <c r="BK22" s="346"/>
      <c r="BL22" s="522"/>
      <c r="BM22" s="339"/>
      <c r="BN22" s="339"/>
      <c r="BO22" s="339"/>
      <c r="BP22" s="339"/>
      <c r="BQ22" s="339"/>
      <c r="BR22" s="339"/>
      <c r="BS22" s="339"/>
      <c r="BT22" s="264"/>
      <c r="BU22" s="34"/>
      <c r="BV22" s="440">
        <f>BV21+1</f>
        <v>1</v>
      </c>
      <c r="BW22" s="263"/>
      <c r="BX22" s="239"/>
      <c r="BY22" s="239"/>
      <c r="BZ22" s="353"/>
      <c r="CA22" s="353"/>
      <c r="CB22" s="353"/>
      <c r="CC22" s="6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>CN21+1</f>
        <v>1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239"/>
      <c r="CZ22" s="239"/>
      <c r="DA22" s="239"/>
      <c r="DB22" s="239"/>
      <c r="DC22" s="239"/>
      <c r="DD22" s="264"/>
      <c r="DF22" s="65">
        <f>DF21+1</f>
        <v>1</v>
      </c>
      <c r="DG22" s="263"/>
      <c r="DH22" s="239"/>
      <c r="DI22" s="239"/>
      <c r="DJ22" s="239"/>
      <c r="DK22" s="285"/>
      <c r="DL22" s="239"/>
      <c r="DM22" s="239"/>
      <c r="DN22" s="264"/>
      <c r="DO22" s="239"/>
      <c r="DP22" s="239"/>
      <c r="DQ22" s="239"/>
      <c r="DR22" s="285"/>
      <c r="DS22" s="239"/>
      <c r="DT22" s="239"/>
      <c r="DU22" s="239"/>
      <c r="DV22" s="264"/>
      <c r="DW22" s="34"/>
    </row>
    <row r="23" spans="2:127" x14ac:dyDescent="0.25">
      <c r="B23" s="65">
        <f t="shared" si="95"/>
        <v>4</v>
      </c>
      <c r="C23" s="263"/>
      <c r="D23" s="339"/>
      <c r="E23" s="234"/>
      <c r="F23" s="234"/>
      <c r="G23" s="234"/>
      <c r="H23" s="116"/>
      <c r="I23" s="116"/>
      <c r="J23" s="118"/>
      <c r="K23" s="157"/>
      <c r="L23" s="290"/>
      <c r="M23" s="8"/>
      <c r="N23" s="214"/>
      <c r="O23" s="8"/>
      <c r="P23" s="214"/>
      <c r="Q23" s="285"/>
      <c r="R23" s="282"/>
      <c r="S23" s="277"/>
      <c r="T23" s="285"/>
      <c r="U23" s="290"/>
      <c r="V23" s="269"/>
      <c r="W23" s="290"/>
      <c r="X23" s="8"/>
      <c r="Y23" s="214"/>
      <c r="Z23" s="158"/>
      <c r="AA23" s="157"/>
      <c r="AB23" s="290"/>
      <c r="AC23" s="8"/>
      <c r="AD23" s="214"/>
      <c r="AE23" s="8"/>
      <c r="AF23" s="214"/>
      <c r="AG23" s="285"/>
      <c r="AH23" s="282"/>
      <c r="AI23" s="277"/>
      <c r="AJ23" s="285"/>
      <c r="AK23" s="290"/>
      <c r="AL23" s="269"/>
      <c r="AM23" s="290"/>
      <c r="AN23" s="8"/>
      <c r="AO23" s="214"/>
      <c r="AP23" s="158"/>
      <c r="AQ23" s="116"/>
      <c r="AR23" s="116"/>
      <c r="AS23" s="116"/>
      <c r="AT23" s="234"/>
      <c r="AU23" s="234"/>
      <c r="AV23" s="234"/>
      <c r="AW23" s="339"/>
      <c r="AX23" s="264"/>
      <c r="AY23" s="65">
        <f t="shared" si="96"/>
        <v>4</v>
      </c>
      <c r="BD23" s="440">
        <f t="shared" ref="BD23:BD36" si="97">BD22+1</f>
        <v>2</v>
      </c>
      <c r="BE23" s="263"/>
      <c r="BF23" s="339"/>
      <c r="BG23" s="239"/>
      <c r="BH23" s="239"/>
      <c r="BI23" s="239">
        <v>1</v>
      </c>
      <c r="BJ23" s="239"/>
      <c r="BK23" s="6"/>
      <c r="BL23" s="282"/>
      <c r="BM23" s="353"/>
      <c r="BN23" s="353"/>
      <c r="BO23" s="353"/>
      <c r="BP23" s="239"/>
      <c r="BQ23" s="239"/>
      <c r="BR23" s="239"/>
      <c r="BS23" s="339"/>
      <c r="BT23" s="264"/>
      <c r="BU23" s="34"/>
      <c r="BV23" s="440">
        <f t="shared" ref="BV23:BV36" si="98">BV22+1</f>
        <v>2</v>
      </c>
      <c r="BW23" s="263"/>
      <c r="BX23" s="239"/>
      <c r="BY23" s="239"/>
      <c r="BZ23" s="353"/>
      <c r="CA23" s="353">
        <v>1</v>
      </c>
      <c r="CB23" s="353"/>
      <c r="CC23" s="6"/>
      <c r="CD23" s="282"/>
      <c r="CE23" s="353"/>
      <c r="CF23" s="353"/>
      <c r="CG23" s="353"/>
      <c r="CH23" s="239"/>
      <c r="CI23" s="239"/>
      <c r="CJ23" s="239"/>
      <c r="CK23" s="239"/>
      <c r="CL23" s="264"/>
      <c r="CM23" s="34"/>
      <c r="CN23" s="440">
        <f t="shared" ref="CN23:CN36" si="99">CN22+1</f>
        <v>2</v>
      </c>
      <c r="CO23" s="263"/>
      <c r="CP23" s="239"/>
      <c r="CQ23" s="239"/>
      <c r="CR23" s="239"/>
      <c r="CS23" s="239"/>
      <c r="CT23" s="239"/>
      <c r="CU23" s="17"/>
      <c r="CV23" s="264"/>
      <c r="CW23" s="239"/>
      <c r="CX23" s="239"/>
      <c r="CY23" s="239"/>
      <c r="CZ23" s="239"/>
      <c r="DA23" s="239"/>
      <c r="DB23" s="239"/>
      <c r="DC23" s="239"/>
      <c r="DD23" s="264"/>
      <c r="DF23" s="65">
        <f t="shared" ref="DF23:DF36" si="100">DF22+1</f>
        <v>2</v>
      </c>
      <c r="DG23" s="263"/>
      <c r="DH23" s="239"/>
      <c r="DI23" s="239"/>
      <c r="DJ23" s="239"/>
      <c r="DK23" s="285"/>
      <c r="DL23" s="239"/>
      <c r="DM23" s="239"/>
      <c r="DN23" s="264"/>
      <c r="DO23" s="239"/>
      <c r="DP23" s="239"/>
      <c r="DQ23" s="239"/>
      <c r="DR23" s="285"/>
      <c r="DS23" s="239"/>
      <c r="DT23" s="239"/>
      <c r="DU23" s="239"/>
      <c r="DV23" s="264"/>
      <c r="DW23" s="34"/>
    </row>
    <row r="24" spans="2:127" x14ac:dyDescent="0.25">
      <c r="B24" s="65">
        <f t="shared" si="95"/>
        <v>5</v>
      </c>
      <c r="C24" s="263"/>
      <c r="D24" s="339"/>
      <c r="E24" s="239"/>
      <c r="F24" s="239"/>
      <c r="G24" s="353"/>
      <c r="H24" s="40"/>
      <c r="I24" s="40"/>
      <c r="J24" s="264"/>
      <c r="K24" s="17"/>
      <c r="L24" s="17"/>
      <c r="M24" s="17"/>
      <c r="N24" s="269"/>
      <c r="O24" s="239"/>
      <c r="P24" s="72"/>
      <c r="Q24" s="353"/>
      <c r="R24" s="411"/>
      <c r="S24" s="263"/>
      <c r="T24" s="239"/>
      <c r="U24" s="239"/>
      <c r="V24" s="239"/>
      <c r="W24" s="269"/>
      <c r="X24" s="17"/>
      <c r="Y24" s="17"/>
      <c r="Z24" s="264"/>
      <c r="AA24" s="17"/>
      <c r="AB24" s="17"/>
      <c r="AC24" s="17"/>
      <c r="AD24" s="269"/>
      <c r="AE24" s="239"/>
      <c r="AF24" s="72"/>
      <c r="AG24" s="353"/>
      <c r="AH24" s="411"/>
      <c r="AI24" s="263"/>
      <c r="AJ24" s="239"/>
      <c r="AK24" s="239"/>
      <c r="AL24" s="239"/>
      <c r="AM24" s="269"/>
      <c r="AN24" s="17"/>
      <c r="AO24" s="17"/>
      <c r="AP24" s="264"/>
      <c r="AQ24" s="17"/>
      <c r="AR24" s="562"/>
      <c r="AS24" s="562"/>
      <c r="AT24" s="510"/>
      <c r="AU24" s="239"/>
      <c r="AV24" s="239"/>
      <c r="AW24" s="346"/>
      <c r="AX24" s="264"/>
      <c r="AY24" s="65">
        <f t="shared" si="96"/>
        <v>5</v>
      </c>
      <c r="BD24" s="440">
        <f t="shared" si="97"/>
        <v>3</v>
      </c>
      <c r="BE24" s="263"/>
      <c r="BF24" s="339"/>
      <c r="BG24" s="239"/>
      <c r="BH24" s="239"/>
      <c r="BI24" s="239"/>
      <c r="BJ24" s="239"/>
      <c r="BK24" s="6"/>
      <c r="BL24" s="282"/>
      <c r="BM24" s="353"/>
      <c r="BN24" s="353">
        <v>2</v>
      </c>
      <c r="BO24" s="353"/>
      <c r="BP24" s="239"/>
      <c r="BQ24" s="239"/>
      <c r="BR24" s="239"/>
      <c r="BS24" s="339"/>
      <c r="BT24" s="264"/>
      <c r="BU24" s="34"/>
      <c r="BV24" s="440">
        <f t="shared" si="98"/>
        <v>3</v>
      </c>
      <c r="BW24" s="263"/>
      <c r="BX24" s="239"/>
      <c r="BY24" s="239"/>
      <c r="BZ24" s="353"/>
      <c r="CA24" s="353"/>
      <c r="CB24" s="353"/>
      <c r="CC24" s="6"/>
      <c r="CD24" s="282"/>
      <c r="CE24" s="353"/>
      <c r="CF24" s="353">
        <v>2</v>
      </c>
      <c r="CG24" s="353"/>
      <c r="CH24" s="239"/>
      <c r="CI24" s="353"/>
      <c r="CJ24" s="353"/>
      <c r="CK24" s="353"/>
      <c r="CL24" s="282"/>
      <c r="CM24" s="34"/>
      <c r="CN24" s="440">
        <f t="shared" si="99"/>
        <v>3</v>
      </c>
      <c r="CO24" s="263"/>
      <c r="CP24" s="239"/>
      <c r="CQ24" s="239"/>
      <c r="CR24" s="239"/>
      <c r="CS24" s="239"/>
      <c r="CT24" s="239"/>
      <c r="CU24" s="17"/>
      <c r="CV24" s="264"/>
      <c r="CW24" s="239"/>
      <c r="CX24" s="239"/>
      <c r="CY24" s="239"/>
      <c r="CZ24" s="239"/>
      <c r="DA24" s="239"/>
      <c r="DB24" s="239"/>
      <c r="DC24" s="239"/>
      <c r="DD24" s="264"/>
      <c r="DF24" s="65">
        <f t="shared" si="100"/>
        <v>3</v>
      </c>
      <c r="DG24" s="263"/>
      <c r="DH24" s="239"/>
      <c r="DI24" s="239"/>
      <c r="DJ24" s="239"/>
      <c r="DK24" s="285"/>
      <c r="DL24" s="239"/>
      <c r="DM24" s="239"/>
      <c r="DN24" s="264"/>
      <c r="DO24" s="239"/>
      <c r="DP24" s="239"/>
      <c r="DQ24" s="239"/>
      <c r="DR24" s="285"/>
      <c r="DS24" s="239"/>
      <c r="DT24" s="239"/>
      <c r="DU24" s="239"/>
      <c r="DV24" s="264"/>
      <c r="DW24" s="34"/>
    </row>
    <row r="25" spans="2:127" x14ac:dyDescent="0.25">
      <c r="B25" s="65">
        <f t="shared" si="95"/>
        <v>6</v>
      </c>
      <c r="C25" s="263"/>
      <c r="D25" s="339"/>
      <c r="E25" s="239"/>
      <c r="F25" s="239"/>
      <c r="G25" s="72"/>
      <c r="H25" s="40" t="s">
        <v>719</v>
      </c>
      <c r="I25" s="40"/>
      <c r="J25" s="26"/>
      <c r="K25" s="17"/>
      <c r="L25" s="17"/>
      <c r="M25" s="17"/>
      <c r="N25" s="290"/>
      <c r="O25" s="239"/>
      <c r="P25" s="353"/>
      <c r="Q25" s="353">
        <v>4</v>
      </c>
      <c r="R25" s="411"/>
      <c r="S25" s="263"/>
      <c r="T25" s="239"/>
      <c r="U25" s="239"/>
      <c r="V25" s="239"/>
      <c r="W25" s="290"/>
      <c r="X25" s="17"/>
      <c r="Y25" s="17"/>
      <c r="Z25" s="26"/>
      <c r="AA25" s="17"/>
      <c r="AB25" s="17"/>
      <c r="AC25" s="17"/>
      <c r="AD25" s="290"/>
      <c r="AE25" s="239"/>
      <c r="AF25" s="353"/>
      <c r="AG25" s="353">
        <v>4</v>
      </c>
      <c r="AH25" s="411"/>
      <c r="AI25" s="263"/>
      <c r="AJ25" s="239"/>
      <c r="AK25" s="239"/>
      <c r="AL25" s="239"/>
      <c r="AM25" s="290"/>
      <c r="AN25" s="17"/>
      <c r="AO25" s="17"/>
      <c r="AP25" s="26"/>
      <c r="AQ25" s="17"/>
      <c r="AR25" s="562"/>
      <c r="AS25" s="562" t="s">
        <v>715</v>
      </c>
      <c r="AT25" s="510"/>
      <c r="AU25" s="239"/>
      <c r="AV25" s="239"/>
      <c r="AW25" s="346"/>
      <c r="AX25" s="264"/>
      <c r="AY25" s="65">
        <f t="shared" si="96"/>
        <v>6</v>
      </c>
      <c r="BD25" s="440">
        <f t="shared" si="97"/>
        <v>4</v>
      </c>
      <c r="BE25" s="263"/>
      <c r="BF25" s="339"/>
      <c r="BG25" s="239"/>
      <c r="BH25" s="239"/>
      <c r="BI25" s="239"/>
      <c r="BJ25" s="17"/>
      <c r="BK25" s="17"/>
      <c r="BL25" s="298"/>
      <c r="BM25" s="136"/>
      <c r="BN25" s="136"/>
      <c r="BO25" s="136"/>
      <c r="BP25" s="239"/>
      <c r="BQ25" s="239"/>
      <c r="BR25" s="239">
        <v>3</v>
      </c>
      <c r="BS25" s="339"/>
      <c r="BT25" s="264"/>
      <c r="BU25" s="34"/>
      <c r="BV25" s="440">
        <f t="shared" si="98"/>
        <v>4</v>
      </c>
      <c r="BW25" s="263"/>
      <c r="BX25" s="239"/>
      <c r="BY25" s="239"/>
      <c r="BZ25" s="239"/>
      <c r="CA25" s="239"/>
      <c r="CB25" s="17"/>
      <c r="CC25" s="17"/>
      <c r="CD25" s="298"/>
      <c r="CE25" s="136"/>
      <c r="CF25" s="136"/>
      <c r="CG25" s="136"/>
      <c r="CH25" s="239"/>
      <c r="CI25" s="353"/>
      <c r="CJ25" s="353">
        <v>3</v>
      </c>
      <c r="CK25" s="353"/>
      <c r="CL25" s="282"/>
      <c r="CM25" s="34"/>
      <c r="CN25" s="440">
        <f t="shared" si="99"/>
        <v>4</v>
      </c>
      <c r="CO25" s="263"/>
      <c r="CP25" s="239"/>
      <c r="CQ25" s="239"/>
      <c r="CR25" s="239"/>
      <c r="CS25" s="239"/>
      <c r="CT25" s="17"/>
      <c r="CU25" s="17"/>
      <c r="CV25" s="264"/>
      <c r="CW25" s="17"/>
      <c r="CX25" s="17"/>
      <c r="CY25" s="17"/>
      <c r="CZ25" s="239"/>
      <c r="DA25" s="239"/>
      <c r="DB25" s="239"/>
      <c r="DC25" s="239"/>
      <c r="DD25" s="264"/>
      <c r="DF25" s="65">
        <f t="shared" si="100"/>
        <v>4</v>
      </c>
      <c r="DG25" s="277"/>
      <c r="DH25" s="285"/>
      <c r="DI25" s="285"/>
      <c r="DJ25" s="285"/>
      <c r="DK25" s="285"/>
      <c r="DL25" s="290">
        <v>8</v>
      </c>
      <c r="DM25" s="8"/>
      <c r="DN25" s="214"/>
      <c r="DO25" s="290">
        <v>9</v>
      </c>
      <c r="DP25" s="8"/>
      <c r="DQ25" s="214"/>
      <c r="DR25" s="285"/>
      <c r="DS25" s="285"/>
      <c r="DT25" s="285"/>
      <c r="DU25" s="285"/>
      <c r="DV25" s="282"/>
      <c r="DW25" s="34"/>
    </row>
    <row r="26" spans="2:127" x14ac:dyDescent="0.25">
      <c r="B26" s="65">
        <f t="shared" si="95"/>
        <v>7</v>
      </c>
      <c r="C26" s="16"/>
      <c r="D26" s="340"/>
      <c r="E26" s="239"/>
      <c r="F26" s="239"/>
      <c r="G26" s="72"/>
      <c r="H26" s="40"/>
      <c r="I26" s="40"/>
      <c r="J26" s="26"/>
      <c r="K26" s="17"/>
      <c r="L26" s="17"/>
      <c r="M26" s="17"/>
      <c r="N26" s="157"/>
      <c r="O26" s="17"/>
      <c r="P26" s="136"/>
      <c r="Q26" s="136"/>
      <c r="R26" s="215"/>
      <c r="S26" s="32"/>
      <c r="T26" s="22"/>
      <c r="U26" s="22"/>
      <c r="V26" s="22"/>
      <c r="W26" s="162"/>
      <c r="X26" s="22"/>
      <c r="Y26" s="22"/>
      <c r="Z26" s="33"/>
      <c r="AA26" s="17"/>
      <c r="AB26" s="17"/>
      <c r="AC26" s="17"/>
      <c r="AD26" s="157"/>
      <c r="AE26" s="17"/>
      <c r="AF26" s="136"/>
      <c r="AG26" s="136"/>
      <c r="AH26" s="215"/>
      <c r="AI26" s="32"/>
      <c r="AJ26" s="22"/>
      <c r="AK26" s="22"/>
      <c r="AL26" s="22"/>
      <c r="AM26" s="162"/>
      <c r="AN26" s="22"/>
      <c r="AO26" s="22"/>
      <c r="AP26" s="33"/>
      <c r="AQ26" s="17"/>
      <c r="AR26" s="562"/>
      <c r="AS26" s="562"/>
      <c r="AT26" s="510"/>
      <c r="AU26" s="239"/>
      <c r="AV26" s="239"/>
      <c r="AW26" s="345"/>
      <c r="AX26" s="26"/>
      <c r="AY26" s="65">
        <f t="shared" si="96"/>
        <v>7</v>
      </c>
      <c r="BD26" s="440">
        <f t="shared" si="97"/>
        <v>5</v>
      </c>
      <c r="BE26" s="263"/>
      <c r="BF26" s="339"/>
      <c r="BG26" s="353"/>
      <c r="BH26" s="353"/>
      <c r="BI26" s="353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U26" s="34"/>
      <c r="BV26" s="440">
        <f t="shared" si="98"/>
        <v>5</v>
      </c>
      <c r="BW26" s="263"/>
      <c r="BX26" s="239"/>
      <c r="BY26" s="353"/>
      <c r="BZ26" s="353"/>
      <c r="CA26" s="353"/>
      <c r="CB26" s="17"/>
      <c r="CC26" s="17"/>
      <c r="CD26" s="24"/>
      <c r="CE26" s="17"/>
      <c r="CF26" s="17"/>
      <c r="CG26" s="17"/>
      <c r="CH26" s="239"/>
      <c r="CI26" s="353"/>
      <c r="CJ26" s="353"/>
      <c r="CK26" s="353"/>
      <c r="CL26" s="298"/>
      <c r="CM26" s="34"/>
      <c r="CN26" s="440">
        <f t="shared" si="99"/>
        <v>5</v>
      </c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65">
        <f t="shared" si="100"/>
        <v>5</v>
      </c>
      <c r="DG26" s="263"/>
      <c r="DH26" s="239"/>
      <c r="DI26" s="239"/>
      <c r="DJ26" s="239"/>
      <c r="DK26" s="290">
        <v>15</v>
      </c>
      <c r="DL26" s="17"/>
      <c r="DM26" s="17"/>
      <c r="DN26" s="264"/>
      <c r="DO26" s="17"/>
      <c r="DP26" s="17"/>
      <c r="DQ26" s="17"/>
      <c r="DR26" s="290">
        <v>10</v>
      </c>
      <c r="DS26" s="239"/>
      <c r="DT26" s="239"/>
      <c r="DU26" s="239"/>
      <c r="DV26" s="264"/>
      <c r="DW26" s="34"/>
    </row>
    <row r="27" spans="2:127" x14ac:dyDescent="0.25">
      <c r="B27" s="65">
        <f t="shared" si="95"/>
        <v>8</v>
      </c>
      <c r="C27" s="263"/>
      <c r="D27" s="346"/>
      <c r="E27" s="239"/>
      <c r="F27" s="239"/>
      <c r="G27" s="328"/>
      <c r="H27" s="221"/>
      <c r="I27" s="221"/>
      <c r="J27" s="17"/>
      <c r="K27" s="25"/>
      <c r="L27" s="20"/>
      <c r="M27" s="20"/>
      <c r="N27" s="283"/>
      <c r="O27" s="261"/>
      <c r="P27" s="261"/>
      <c r="Q27" s="261"/>
      <c r="R27" s="262"/>
      <c r="S27" s="74"/>
      <c r="T27" s="353"/>
      <c r="U27" s="353"/>
      <c r="V27" s="239"/>
      <c r="W27" s="285"/>
      <c r="X27" s="17"/>
      <c r="Y27" s="17"/>
      <c r="Z27" s="17"/>
      <c r="AA27" s="25"/>
      <c r="AB27" s="20"/>
      <c r="AC27" s="20"/>
      <c r="AD27" s="283"/>
      <c r="AE27" s="261"/>
      <c r="AF27" s="261"/>
      <c r="AG27" s="261"/>
      <c r="AH27" s="262"/>
      <c r="AI27" s="74"/>
      <c r="AJ27" s="353"/>
      <c r="AK27" s="353"/>
      <c r="AL27" s="239"/>
      <c r="AM27" s="285"/>
      <c r="AN27" s="17"/>
      <c r="AO27" s="17"/>
      <c r="AP27" s="17"/>
      <c r="AQ27" s="16"/>
      <c r="AR27" s="136"/>
      <c r="AS27" s="40"/>
      <c r="AT27" s="72"/>
      <c r="AU27" s="239"/>
      <c r="AV27" s="239"/>
      <c r="AW27" s="366"/>
      <c r="AX27" s="262"/>
      <c r="AY27" s="65">
        <f t="shared" si="96"/>
        <v>8</v>
      </c>
      <c r="BD27" s="440">
        <f t="shared" si="97"/>
        <v>6</v>
      </c>
      <c r="BE27" s="263"/>
      <c r="BF27" s="339"/>
      <c r="BG27" s="353"/>
      <c r="BH27" s="353">
        <v>8</v>
      </c>
      <c r="BI27" s="353"/>
      <c r="BJ27" s="17"/>
      <c r="BK27" s="17"/>
      <c r="BL27" s="258"/>
      <c r="BM27" s="17"/>
      <c r="BN27" s="17"/>
      <c r="BO27" s="17"/>
      <c r="BP27" s="239"/>
      <c r="BQ27" s="6"/>
      <c r="BR27" s="6"/>
      <c r="BS27" s="346"/>
      <c r="BT27" s="264"/>
      <c r="BU27" s="34"/>
      <c r="BV27" s="440">
        <f t="shared" si="98"/>
        <v>6</v>
      </c>
      <c r="BW27" s="263"/>
      <c r="BX27" s="239"/>
      <c r="BY27" s="353"/>
      <c r="BZ27" s="353">
        <v>8</v>
      </c>
      <c r="CA27" s="353"/>
      <c r="CB27" s="17"/>
      <c r="CC27" s="17"/>
      <c r="CD27" s="258"/>
      <c r="CE27" s="17"/>
      <c r="CF27" s="17"/>
      <c r="CG27" s="17"/>
      <c r="CH27" s="239"/>
      <c r="CI27" s="6"/>
      <c r="CJ27" s="6"/>
      <c r="CK27" s="6"/>
      <c r="CL27" s="24"/>
      <c r="CM27" s="34"/>
      <c r="CN27" s="440">
        <f t="shared" si="99"/>
        <v>6</v>
      </c>
      <c r="CO27" s="263"/>
      <c r="CP27" s="239"/>
      <c r="CQ27" s="239"/>
      <c r="CR27" s="239"/>
      <c r="CS27" s="239"/>
      <c r="CT27" s="17"/>
      <c r="CU27" s="17"/>
      <c r="CV27" s="26"/>
      <c r="CW27" s="17"/>
      <c r="CX27" s="17"/>
      <c r="CY27" s="17"/>
      <c r="CZ27" s="239"/>
      <c r="DA27" s="17"/>
      <c r="DB27" s="17"/>
      <c r="DC27" s="239"/>
      <c r="DD27" s="264"/>
      <c r="DF27" s="65">
        <f t="shared" si="100"/>
        <v>6</v>
      </c>
      <c r="DG27" s="263"/>
      <c r="DH27" s="239"/>
      <c r="DI27" s="239"/>
      <c r="DJ27" s="239"/>
      <c r="DK27" s="269"/>
      <c r="DL27" s="17"/>
      <c r="DM27" s="17"/>
      <c r="DN27" s="26"/>
      <c r="DO27" s="17"/>
      <c r="DP27" s="17"/>
      <c r="DQ27" s="17"/>
      <c r="DR27" s="269"/>
      <c r="DS27" s="239"/>
      <c r="DT27" s="239"/>
      <c r="DU27" s="239"/>
      <c r="DV27" s="264"/>
      <c r="DW27" s="34"/>
    </row>
    <row r="28" spans="2:127" x14ac:dyDescent="0.25">
      <c r="B28" s="65">
        <f t="shared" si="95"/>
        <v>9</v>
      </c>
      <c r="C28" s="263"/>
      <c r="D28" s="346"/>
      <c r="E28" s="239"/>
      <c r="F28" s="239"/>
      <c r="G28" s="328"/>
      <c r="H28" s="221" t="s">
        <v>720</v>
      </c>
      <c r="I28" s="221"/>
      <c r="J28" s="17"/>
      <c r="K28" s="16"/>
      <c r="L28" s="17"/>
      <c r="M28" s="17"/>
      <c r="N28" s="290"/>
      <c r="O28" s="17"/>
      <c r="P28" s="17"/>
      <c r="Q28" s="239"/>
      <c r="R28" s="264"/>
      <c r="S28" s="412"/>
      <c r="T28" s="353">
        <v>8</v>
      </c>
      <c r="U28" s="136"/>
      <c r="V28" s="17"/>
      <c r="W28" s="214"/>
      <c r="X28" s="17"/>
      <c r="Y28" s="17"/>
      <c r="Z28" s="17"/>
      <c r="AA28" s="16"/>
      <c r="AB28" s="17"/>
      <c r="AC28" s="17"/>
      <c r="AD28" s="290"/>
      <c r="AE28" s="17"/>
      <c r="AF28" s="17"/>
      <c r="AG28" s="239"/>
      <c r="AH28" s="264"/>
      <c r="AI28" s="412"/>
      <c r="AJ28" s="353">
        <v>8</v>
      </c>
      <c r="AK28" s="136"/>
      <c r="AL28" s="17"/>
      <c r="AM28" s="214"/>
      <c r="AN28" s="17"/>
      <c r="AO28" s="17"/>
      <c r="AP28" s="17"/>
      <c r="AQ28" s="16"/>
      <c r="AR28" s="40"/>
      <c r="AS28" s="40" t="s">
        <v>260</v>
      </c>
      <c r="AT28" s="72"/>
      <c r="AU28" s="239"/>
      <c r="AV28" s="239"/>
      <c r="AW28" s="339"/>
      <c r="AX28" s="264"/>
      <c r="AY28" s="65">
        <f t="shared" si="96"/>
        <v>9</v>
      </c>
      <c r="BD28" s="440">
        <f t="shared" si="97"/>
        <v>7</v>
      </c>
      <c r="BE28" s="32"/>
      <c r="BF28" s="496"/>
      <c r="BG28" s="494"/>
      <c r="BH28" s="494"/>
      <c r="BI28" s="494"/>
      <c r="BJ28" s="22"/>
      <c r="BK28" s="22"/>
      <c r="BL28" s="163"/>
      <c r="BM28" s="157"/>
      <c r="BN28" s="214"/>
      <c r="BO28" s="8"/>
      <c r="BP28" s="214"/>
      <c r="BQ28" s="157"/>
      <c r="BR28" s="157"/>
      <c r="BS28" s="345"/>
      <c r="BT28" s="26"/>
      <c r="BU28" s="34"/>
      <c r="BV28" s="440">
        <f t="shared" si="98"/>
        <v>7</v>
      </c>
      <c r="BW28" s="32"/>
      <c r="BX28" s="22"/>
      <c r="BY28" s="494"/>
      <c r="BZ28" s="494"/>
      <c r="CA28" s="494"/>
      <c r="CB28" s="22"/>
      <c r="CC28" s="22"/>
      <c r="CD28" s="163"/>
      <c r="CE28" s="157"/>
      <c r="CF28" s="214"/>
      <c r="CG28" s="8"/>
      <c r="CH28" s="214"/>
      <c r="CI28" s="157"/>
      <c r="CJ28" s="157"/>
      <c r="CK28" s="157"/>
      <c r="CL28" s="258"/>
      <c r="CM28" s="34"/>
      <c r="CN28" s="440">
        <f t="shared" si="99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100"/>
        <v>7</v>
      </c>
      <c r="DG28" s="32"/>
      <c r="DH28" s="22"/>
      <c r="DI28" s="22"/>
      <c r="DJ28" s="22"/>
      <c r="DK28" s="290"/>
      <c r="DL28" s="22"/>
      <c r="DM28" s="22"/>
      <c r="DN28" s="33"/>
      <c r="DO28" s="17"/>
      <c r="DP28" s="17"/>
      <c r="DQ28" s="17"/>
      <c r="DR28" s="290"/>
      <c r="DS28" s="17"/>
      <c r="DT28" s="17"/>
      <c r="DU28" s="17"/>
      <c r="DV28" s="26"/>
      <c r="DW28" s="34"/>
    </row>
    <row r="29" spans="2:127" x14ac:dyDescent="0.25">
      <c r="B29" s="65">
        <f t="shared" si="95"/>
        <v>10</v>
      </c>
      <c r="C29" s="263"/>
      <c r="D29" s="346"/>
      <c r="E29" s="239"/>
      <c r="F29" s="239"/>
      <c r="G29" s="328"/>
      <c r="H29" s="328"/>
      <c r="I29" s="328"/>
      <c r="J29" s="239"/>
      <c r="K29" s="263"/>
      <c r="L29" s="239"/>
      <c r="M29" s="239"/>
      <c r="N29" s="269"/>
      <c r="O29" s="239"/>
      <c r="P29" s="239"/>
      <c r="Q29" s="239"/>
      <c r="R29" s="264"/>
      <c r="S29" s="412"/>
      <c r="T29" s="353"/>
      <c r="U29" s="353"/>
      <c r="V29" s="239"/>
      <c r="W29" s="269"/>
      <c r="X29" s="239"/>
      <c r="Y29" s="239"/>
      <c r="Z29" s="239"/>
      <c r="AA29" s="263"/>
      <c r="AB29" s="239"/>
      <c r="AC29" s="239"/>
      <c r="AD29" s="269"/>
      <c r="AE29" s="239"/>
      <c r="AF29" s="239"/>
      <c r="AG29" s="239"/>
      <c r="AH29" s="264"/>
      <c r="AI29" s="412"/>
      <c r="AJ29" s="353"/>
      <c r="AK29" s="353"/>
      <c r="AL29" s="239"/>
      <c r="AM29" s="269"/>
      <c r="AN29" s="239"/>
      <c r="AO29" s="239"/>
      <c r="AP29" s="239"/>
      <c r="AQ29" s="263"/>
      <c r="AR29" s="72"/>
      <c r="AS29" s="72"/>
      <c r="AT29" s="72"/>
      <c r="AU29" s="239"/>
      <c r="AV29" s="239"/>
      <c r="AW29" s="339"/>
      <c r="AX29" s="264"/>
      <c r="AY29" s="65">
        <f t="shared" si="96"/>
        <v>10</v>
      </c>
      <c r="BD29" s="440">
        <f t="shared" si="97"/>
        <v>8</v>
      </c>
      <c r="BE29" s="263"/>
      <c r="BF29" s="346"/>
      <c r="BG29" s="285"/>
      <c r="BH29" s="285"/>
      <c r="BI29" s="214"/>
      <c r="BJ29" s="8"/>
      <c r="BK29" s="214"/>
      <c r="BL29" s="157"/>
      <c r="BM29" s="159"/>
      <c r="BN29" s="20"/>
      <c r="BO29" s="20"/>
      <c r="BP29" s="495"/>
      <c r="BQ29" s="495"/>
      <c r="BR29" s="495"/>
      <c r="BS29" s="366"/>
      <c r="BT29" s="262"/>
      <c r="BU29" s="34"/>
      <c r="BV29" s="440">
        <f t="shared" si="98"/>
        <v>8</v>
      </c>
      <c r="BW29" s="327"/>
      <c r="BX29" s="285"/>
      <c r="BY29" s="285"/>
      <c r="BZ29" s="285"/>
      <c r="CA29" s="214"/>
      <c r="CB29" s="8"/>
      <c r="CC29" s="214"/>
      <c r="CD29" s="157"/>
      <c r="CE29" s="159"/>
      <c r="CF29" s="20"/>
      <c r="CG29" s="20"/>
      <c r="CH29" s="495"/>
      <c r="CI29" s="495"/>
      <c r="CJ29" s="495"/>
      <c r="CK29" s="261"/>
      <c r="CL29" s="262"/>
      <c r="CM29" s="34"/>
      <c r="CN29" s="440">
        <f t="shared" si="99"/>
        <v>8</v>
      </c>
      <c r="CO29" s="263"/>
      <c r="CP29" s="239"/>
      <c r="CQ29" s="239"/>
      <c r="CR29" s="239"/>
      <c r="CS29" s="17"/>
      <c r="CT29" s="17"/>
      <c r="CU29" s="17"/>
      <c r="CV29" s="17"/>
      <c r="CW29" s="25"/>
      <c r="CX29" s="20"/>
      <c r="CY29" s="20"/>
      <c r="CZ29" s="261"/>
      <c r="DA29" s="261"/>
      <c r="DB29" s="261"/>
      <c r="DC29" s="261"/>
      <c r="DD29" s="262"/>
      <c r="DF29" s="65">
        <f t="shared" si="100"/>
        <v>8</v>
      </c>
      <c r="DG29" s="263"/>
      <c r="DH29" s="239"/>
      <c r="DI29" s="239"/>
      <c r="DJ29" s="239"/>
      <c r="DK29" s="290">
        <v>14</v>
      </c>
      <c r="DL29" s="17"/>
      <c r="DM29" s="17"/>
      <c r="DN29" s="17"/>
      <c r="DO29" s="25"/>
      <c r="DP29" s="20"/>
      <c r="DQ29" s="20"/>
      <c r="DR29" s="290">
        <v>11</v>
      </c>
      <c r="DS29" s="261"/>
      <c r="DT29" s="261"/>
      <c r="DU29" s="261"/>
      <c r="DV29" s="262"/>
      <c r="DW29" s="34"/>
    </row>
    <row r="30" spans="2:127" x14ac:dyDescent="0.25">
      <c r="B30" s="65">
        <f t="shared" si="95"/>
        <v>11</v>
      </c>
      <c r="C30" s="263"/>
      <c r="D30" s="339"/>
      <c r="E30" s="234"/>
      <c r="F30" s="234"/>
      <c r="G30" s="234"/>
      <c r="H30" s="234"/>
      <c r="I30" s="234"/>
      <c r="J30" s="234"/>
      <c r="K30" s="277"/>
      <c r="L30" s="290"/>
      <c r="M30" s="269"/>
      <c r="N30" s="290"/>
      <c r="O30" s="269"/>
      <c r="P30" s="290"/>
      <c r="Q30" s="285"/>
      <c r="R30" s="282"/>
      <c r="S30" s="277"/>
      <c r="T30" s="285"/>
      <c r="U30" s="290"/>
      <c r="V30" s="8"/>
      <c r="W30" s="214"/>
      <c r="X30" s="8"/>
      <c r="Y30" s="214"/>
      <c r="Z30" s="285"/>
      <c r="AA30" s="277"/>
      <c r="AB30" s="290"/>
      <c r="AC30" s="269"/>
      <c r="AD30" s="290"/>
      <c r="AE30" s="269"/>
      <c r="AF30" s="290"/>
      <c r="AG30" s="285"/>
      <c r="AH30" s="282"/>
      <c r="AI30" s="277"/>
      <c r="AJ30" s="285"/>
      <c r="AK30" s="290"/>
      <c r="AL30" s="8"/>
      <c r="AM30" s="214"/>
      <c r="AN30" s="8"/>
      <c r="AO30" s="214"/>
      <c r="AP30" s="285"/>
      <c r="AQ30" s="326"/>
      <c r="AR30" s="234"/>
      <c r="AS30" s="234"/>
      <c r="AT30" s="234"/>
      <c r="AU30" s="234"/>
      <c r="AV30" s="234"/>
      <c r="AW30" s="339"/>
      <c r="AX30" s="264"/>
      <c r="AY30" s="65">
        <f t="shared" si="96"/>
        <v>11</v>
      </c>
      <c r="BD30" s="440">
        <f t="shared" si="97"/>
        <v>9</v>
      </c>
      <c r="BE30" s="263"/>
      <c r="BF30" s="346"/>
      <c r="BG30" s="6"/>
      <c r="BH30" s="6"/>
      <c r="BI30" s="17"/>
      <c r="BJ30" s="17"/>
      <c r="BK30" s="17"/>
      <c r="BL30" s="17"/>
      <c r="BM30" s="327"/>
      <c r="BN30" s="17"/>
      <c r="BO30" s="17"/>
      <c r="BP30" s="136"/>
      <c r="BQ30" s="136">
        <v>4</v>
      </c>
      <c r="BR30" s="136"/>
      <c r="BS30" s="339"/>
      <c r="BT30" s="264"/>
      <c r="BU30" s="34"/>
      <c r="BV30" s="440">
        <f t="shared" si="98"/>
        <v>9</v>
      </c>
      <c r="BW30" s="12"/>
      <c r="BX30" s="6"/>
      <c r="BY30" s="6"/>
      <c r="BZ30" s="6"/>
      <c r="CA30" s="17"/>
      <c r="CB30" s="17"/>
      <c r="CC30" s="17"/>
      <c r="CD30" s="17"/>
      <c r="CE30" s="327"/>
      <c r="CF30" s="17"/>
      <c r="CG30" s="17"/>
      <c r="CH30" s="136"/>
      <c r="CI30" s="136">
        <v>4</v>
      </c>
      <c r="CJ30" s="136"/>
      <c r="CK30" s="239"/>
      <c r="CL30" s="264"/>
      <c r="CM30" s="34"/>
      <c r="CN30" s="440">
        <f t="shared" si="99"/>
        <v>9</v>
      </c>
      <c r="CO30" s="263"/>
      <c r="CP30" s="239"/>
      <c r="CQ30" s="17"/>
      <c r="CR30" s="17"/>
      <c r="CS30" s="17"/>
      <c r="CT30" s="17"/>
      <c r="CU30" s="17"/>
      <c r="CV30" s="17"/>
      <c r="CW30" s="263"/>
      <c r="CX30" s="17"/>
      <c r="CY30" s="17"/>
      <c r="CZ30" s="17"/>
      <c r="DA30" s="17"/>
      <c r="DB30" s="17"/>
      <c r="DC30" s="239"/>
      <c r="DD30" s="264"/>
      <c r="DF30" s="65">
        <f t="shared" si="100"/>
        <v>9</v>
      </c>
      <c r="DG30" s="263"/>
      <c r="DH30" s="239"/>
      <c r="DI30" s="17"/>
      <c r="DJ30" s="17"/>
      <c r="DK30" s="269"/>
      <c r="DL30" s="17"/>
      <c r="DM30" s="17"/>
      <c r="DN30" s="17"/>
      <c r="DO30" s="16"/>
      <c r="DP30" s="17"/>
      <c r="DQ30" s="17"/>
      <c r="DR30" s="269"/>
      <c r="DS30" s="17"/>
      <c r="DT30" s="17"/>
      <c r="DU30" s="239"/>
      <c r="DV30" s="264"/>
      <c r="DW30" s="34"/>
    </row>
    <row r="31" spans="2:127" x14ac:dyDescent="0.25">
      <c r="B31" s="65">
        <f t="shared" si="95"/>
        <v>12</v>
      </c>
      <c r="C31" s="263"/>
      <c r="D31" s="339"/>
      <c r="E31" s="239"/>
      <c r="F31" s="239"/>
      <c r="G31" s="353"/>
      <c r="H31" s="72"/>
      <c r="I31" s="72"/>
      <c r="J31" s="239"/>
      <c r="K31" s="263"/>
      <c r="L31" s="239"/>
      <c r="M31" s="239"/>
      <c r="N31" s="269"/>
      <c r="O31" s="239"/>
      <c r="P31" s="239"/>
      <c r="Q31" s="239"/>
      <c r="R31" s="264"/>
      <c r="S31" s="74"/>
      <c r="T31" s="353"/>
      <c r="U31" s="353"/>
      <c r="V31" s="239"/>
      <c r="W31" s="269"/>
      <c r="X31" s="239"/>
      <c r="Y31" s="239"/>
      <c r="Z31" s="239"/>
      <c r="AA31" s="263"/>
      <c r="AB31" s="239"/>
      <c r="AC31" s="239"/>
      <c r="AD31" s="269"/>
      <c r="AE31" s="239"/>
      <c r="AF31" s="239"/>
      <c r="AG31" s="239"/>
      <c r="AH31" s="264"/>
      <c r="AI31" s="74"/>
      <c r="AJ31" s="353"/>
      <c r="AK31" s="353"/>
      <c r="AL31" s="239"/>
      <c r="AM31" s="269"/>
      <c r="AN31" s="239"/>
      <c r="AO31" s="239"/>
      <c r="AP31" s="239"/>
      <c r="AQ31" s="263"/>
      <c r="AR31" s="353"/>
      <c r="AS31" s="72"/>
      <c r="AT31" s="72"/>
      <c r="AU31" s="239"/>
      <c r="AV31" s="239"/>
      <c r="AW31" s="339"/>
      <c r="AX31" s="264"/>
      <c r="AY31" s="65">
        <f t="shared" si="96"/>
        <v>12</v>
      </c>
      <c r="BD31" s="440">
        <f t="shared" si="97"/>
        <v>10</v>
      </c>
      <c r="BE31" s="263"/>
      <c r="BF31" s="346"/>
      <c r="BG31" s="17"/>
      <c r="BH31" s="17"/>
      <c r="BI31" s="239"/>
      <c r="BJ31" s="239"/>
      <c r="BK31" s="239"/>
      <c r="BL31" s="239"/>
      <c r="BM31" s="12"/>
      <c r="BN31" s="239"/>
      <c r="BO31" s="239"/>
      <c r="BP31" s="353"/>
      <c r="BQ31" s="353"/>
      <c r="BR31" s="353"/>
      <c r="BS31" s="339"/>
      <c r="BT31" s="264"/>
      <c r="BU31" s="34"/>
      <c r="BV31" s="440">
        <f t="shared" si="98"/>
        <v>10</v>
      </c>
      <c r="BW31" s="257"/>
      <c r="BX31" s="353"/>
      <c r="BY31" s="136"/>
      <c r="BZ31" s="136"/>
      <c r="CA31" s="239"/>
      <c r="CB31" s="239"/>
      <c r="CC31" s="239"/>
      <c r="CD31" s="239"/>
      <c r="CE31" s="12"/>
      <c r="CF31" s="239"/>
      <c r="CG31" s="239"/>
      <c r="CH31" s="353"/>
      <c r="CI31" s="353"/>
      <c r="CJ31" s="353"/>
      <c r="CK31" s="239"/>
      <c r="CL31" s="264"/>
      <c r="CM31" s="34"/>
      <c r="CN31" s="440">
        <f t="shared" si="99"/>
        <v>10</v>
      </c>
      <c r="CO31" s="263"/>
      <c r="CP31" s="239"/>
      <c r="CQ31" s="17"/>
      <c r="CR31" s="17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65">
        <f t="shared" si="100"/>
        <v>10</v>
      </c>
      <c r="DG31" s="263"/>
      <c r="DH31" s="239"/>
      <c r="DI31" s="239"/>
      <c r="DJ31" s="239"/>
      <c r="DK31" s="290"/>
      <c r="DL31" s="239"/>
      <c r="DM31" s="239"/>
      <c r="DN31" s="239"/>
      <c r="DO31" s="263"/>
      <c r="DP31" s="239"/>
      <c r="DQ31" s="239"/>
      <c r="DR31" s="290"/>
      <c r="DS31" s="239"/>
      <c r="DT31" s="239"/>
      <c r="DU31" s="239"/>
      <c r="DV31" s="264"/>
      <c r="DW31" s="34"/>
    </row>
    <row r="32" spans="2:127" x14ac:dyDescent="0.25">
      <c r="B32" s="65">
        <f t="shared" si="95"/>
        <v>13</v>
      </c>
      <c r="C32" s="263"/>
      <c r="D32" s="339"/>
      <c r="E32" s="239"/>
      <c r="F32" s="239"/>
      <c r="G32" s="72"/>
      <c r="H32" s="72" t="s">
        <v>672</v>
      </c>
      <c r="I32" s="72"/>
      <c r="J32" s="239"/>
      <c r="K32" s="74"/>
      <c r="L32" s="353"/>
      <c r="M32" s="353"/>
      <c r="N32" s="290"/>
      <c r="O32" s="72"/>
      <c r="P32" s="353"/>
      <c r="Q32" s="353"/>
      <c r="R32" s="264"/>
      <c r="S32" s="412"/>
      <c r="T32" s="353">
        <v>7</v>
      </c>
      <c r="U32" s="353"/>
      <c r="V32" s="239"/>
      <c r="W32" s="290"/>
      <c r="X32" s="239"/>
      <c r="Y32" s="239"/>
      <c r="Z32" s="239"/>
      <c r="AA32" s="74"/>
      <c r="AB32" s="353"/>
      <c r="AC32" s="353"/>
      <c r="AD32" s="290"/>
      <c r="AE32" s="72"/>
      <c r="AF32" s="353"/>
      <c r="AG32" s="353"/>
      <c r="AH32" s="264"/>
      <c r="AI32" s="412"/>
      <c r="AJ32" s="353">
        <v>7</v>
      </c>
      <c r="AK32" s="353"/>
      <c r="AL32" s="239"/>
      <c r="AM32" s="290"/>
      <c r="AN32" s="239"/>
      <c r="AO32" s="239"/>
      <c r="AP32" s="239"/>
      <c r="AQ32" s="263"/>
      <c r="AR32" s="72"/>
      <c r="AS32" s="72" t="s">
        <v>417</v>
      </c>
      <c r="AT32" s="72"/>
      <c r="AU32" s="239"/>
      <c r="AV32" s="239"/>
      <c r="AW32" s="339"/>
      <c r="AX32" s="264"/>
      <c r="AY32" s="65">
        <f t="shared" si="96"/>
        <v>13</v>
      </c>
      <c r="BD32" s="440">
        <f t="shared" si="97"/>
        <v>11</v>
      </c>
      <c r="BE32" s="263"/>
      <c r="BF32" s="339"/>
      <c r="BG32" s="239">
        <v>7</v>
      </c>
      <c r="BH32" s="239"/>
      <c r="BI32" s="239"/>
      <c r="BJ32" s="353"/>
      <c r="BK32" s="353"/>
      <c r="BL32" s="353"/>
      <c r="BM32" s="25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98"/>
        <v>11</v>
      </c>
      <c r="BW32" s="277"/>
      <c r="BX32" s="353"/>
      <c r="BY32" s="353">
        <v>7</v>
      </c>
      <c r="BZ32" s="353"/>
      <c r="CA32" s="239"/>
      <c r="CB32" s="353"/>
      <c r="CC32" s="353"/>
      <c r="CD32" s="353"/>
      <c r="CE32" s="25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99"/>
        <v>11</v>
      </c>
      <c r="CO32" s="263"/>
      <c r="CP32" s="239"/>
      <c r="CQ32" s="239"/>
      <c r="CR32" s="239"/>
      <c r="CS32" s="239"/>
      <c r="CT32" s="239"/>
      <c r="CU32" s="239"/>
      <c r="CV32" s="239"/>
      <c r="CW32" s="16"/>
      <c r="CX32" s="239"/>
      <c r="CY32" s="239"/>
      <c r="CZ32" s="239"/>
      <c r="DA32" s="239"/>
      <c r="DB32" s="239"/>
      <c r="DC32" s="239"/>
      <c r="DD32" s="264"/>
      <c r="DF32" s="65">
        <f t="shared" si="100"/>
        <v>11</v>
      </c>
      <c r="DG32" s="277"/>
      <c r="DH32" s="285"/>
      <c r="DI32" s="285"/>
      <c r="DJ32" s="285"/>
      <c r="DK32" s="285"/>
      <c r="DL32" s="290">
        <v>13</v>
      </c>
      <c r="DM32" s="8"/>
      <c r="DN32" s="214"/>
      <c r="DO32" s="290">
        <v>12</v>
      </c>
      <c r="DP32" s="8"/>
      <c r="DQ32" s="214"/>
      <c r="DR32" s="285"/>
      <c r="DS32" s="285"/>
      <c r="DT32" s="285"/>
      <c r="DU32" s="285"/>
      <c r="DV32" s="282"/>
      <c r="DW32" s="34"/>
    </row>
    <row r="33" spans="2:127" x14ac:dyDescent="0.25">
      <c r="B33" s="65">
        <f t="shared" si="95"/>
        <v>14</v>
      </c>
      <c r="C33" s="16"/>
      <c r="D33" s="340"/>
      <c r="E33" s="239"/>
      <c r="F33" s="239"/>
      <c r="G33" s="72"/>
      <c r="H33" s="40"/>
      <c r="I33" s="40"/>
      <c r="J33" s="17"/>
      <c r="K33" s="410"/>
      <c r="L33" s="136">
        <v>6</v>
      </c>
      <c r="M33" s="136"/>
      <c r="N33" s="285"/>
      <c r="O33" s="353"/>
      <c r="P33" s="353">
        <v>5</v>
      </c>
      <c r="Q33" s="136"/>
      <c r="R33" s="26"/>
      <c r="S33" s="410"/>
      <c r="T33" s="136"/>
      <c r="U33" s="353"/>
      <c r="V33" s="239"/>
      <c r="W33" s="285"/>
      <c r="X33" s="17"/>
      <c r="Y33" s="17"/>
      <c r="Z33" s="17"/>
      <c r="AA33" s="410"/>
      <c r="AB33" s="136">
        <v>6</v>
      </c>
      <c r="AC33" s="136"/>
      <c r="AD33" s="285"/>
      <c r="AE33" s="353"/>
      <c r="AF33" s="353">
        <v>5</v>
      </c>
      <c r="AG33" s="136"/>
      <c r="AH33" s="26"/>
      <c r="AI33" s="410"/>
      <c r="AJ33" s="136"/>
      <c r="AK33" s="353"/>
      <c r="AL33" s="239"/>
      <c r="AM33" s="285"/>
      <c r="AN33" s="17"/>
      <c r="AO33" s="17"/>
      <c r="AP33" s="17"/>
      <c r="AQ33" s="16"/>
      <c r="AR33" s="40"/>
      <c r="AS33" s="40"/>
      <c r="AT33" s="72"/>
      <c r="AU33" s="239"/>
      <c r="AV33" s="239"/>
      <c r="AW33" s="340"/>
      <c r="AX33" s="26"/>
      <c r="AY33" s="65">
        <f t="shared" si="96"/>
        <v>14</v>
      </c>
      <c r="BD33" s="440">
        <f t="shared" si="97"/>
        <v>12</v>
      </c>
      <c r="BE33" s="263"/>
      <c r="BF33" s="339"/>
      <c r="BG33" s="239"/>
      <c r="BH33" s="239"/>
      <c r="BI33" s="239"/>
      <c r="BJ33" s="353"/>
      <c r="BK33" s="353">
        <v>6</v>
      </c>
      <c r="BL33" s="353"/>
      <c r="BM33" s="277"/>
      <c r="BN33" s="6"/>
      <c r="BO33" s="239"/>
      <c r="BP33" s="239"/>
      <c r="BQ33" s="239"/>
      <c r="BR33" s="239"/>
      <c r="BS33" s="339"/>
      <c r="BT33" s="264"/>
      <c r="BU33" s="34"/>
      <c r="BV33" s="440">
        <f t="shared" si="98"/>
        <v>12</v>
      </c>
      <c r="BW33" s="277"/>
      <c r="BX33" s="353"/>
      <c r="BY33" s="353"/>
      <c r="BZ33" s="353"/>
      <c r="CA33" s="239"/>
      <c r="CB33" s="353"/>
      <c r="CC33" s="353">
        <v>6</v>
      </c>
      <c r="CD33" s="353"/>
      <c r="CE33" s="277"/>
      <c r="CF33" s="6"/>
      <c r="CG33" s="353"/>
      <c r="CH33" s="353"/>
      <c r="CI33" s="353"/>
      <c r="CJ33" s="239"/>
      <c r="CK33" s="239"/>
      <c r="CL33" s="264"/>
      <c r="CM33" s="34"/>
      <c r="CN33" s="440">
        <f t="shared" si="99"/>
        <v>12</v>
      </c>
      <c r="CO33" s="263"/>
      <c r="CP33" s="239"/>
      <c r="CQ33" s="239"/>
      <c r="CR33" s="239"/>
      <c r="CS33" s="239"/>
      <c r="CT33" s="239"/>
      <c r="CU33" s="239"/>
      <c r="CV33" s="239"/>
      <c r="CW33" s="263"/>
      <c r="CX33" s="17"/>
      <c r="CY33" s="239"/>
      <c r="CZ33" s="239"/>
      <c r="DA33" s="239"/>
      <c r="DB33" s="239"/>
      <c r="DC33" s="239"/>
      <c r="DD33" s="264"/>
      <c r="DF33" s="65">
        <f t="shared" si="100"/>
        <v>12</v>
      </c>
      <c r="DG33" s="263"/>
      <c r="DH33" s="239"/>
      <c r="DI33" s="239"/>
      <c r="DJ33" s="239"/>
      <c r="DK33" s="285"/>
      <c r="DL33" s="239"/>
      <c r="DM33" s="239"/>
      <c r="DN33" s="239"/>
      <c r="DO33" s="263"/>
      <c r="DP33" s="239"/>
      <c r="DQ33" s="239"/>
      <c r="DR33" s="285"/>
      <c r="DS33" s="239"/>
      <c r="DT33" s="239"/>
      <c r="DU33" s="239"/>
      <c r="DV33" s="264"/>
      <c r="DW33" s="34"/>
    </row>
    <row r="34" spans="2:127" ht="15.75" thickBot="1" x14ac:dyDescent="0.3">
      <c r="B34" s="65">
        <f t="shared" si="95"/>
        <v>15</v>
      </c>
      <c r="C34" s="531"/>
      <c r="D34" s="532"/>
      <c r="E34" s="533"/>
      <c r="F34" s="533"/>
      <c r="G34" s="533"/>
      <c r="H34" s="533"/>
      <c r="I34" s="533"/>
      <c r="J34" s="533"/>
      <c r="K34" s="501"/>
      <c r="L34" s="494"/>
      <c r="M34" s="494"/>
      <c r="N34" s="162"/>
      <c r="O34" s="494"/>
      <c r="P34" s="494"/>
      <c r="Q34" s="494"/>
      <c r="R34" s="33"/>
      <c r="S34" s="32"/>
      <c r="T34" s="22"/>
      <c r="U34" s="22"/>
      <c r="V34" s="22"/>
      <c r="W34" s="162"/>
      <c r="X34" s="22"/>
      <c r="Y34" s="22"/>
      <c r="Z34" s="22"/>
      <c r="AA34" s="501"/>
      <c r="AB34" s="494"/>
      <c r="AC34" s="494"/>
      <c r="AD34" s="162"/>
      <c r="AE34" s="494"/>
      <c r="AF34" s="494"/>
      <c r="AG34" s="494"/>
      <c r="AH34" s="33"/>
      <c r="AI34" s="32"/>
      <c r="AJ34" s="22"/>
      <c r="AK34" s="22"/>
      <c r="AL34" s="22"/>
      <c r="AM34" s="162"/>
      <c r="AN34" s="22"/>
      <c r="AO34" s="22"/>
      <c r="AP34" s="22"/>
      <c r="AQ34" s="16"/>
      <c r="AR34" s="17"/>
      <c r="AS34" s="17"/>
      <c r="AT34" s="17"/>
      <c r="AU34" s="17"/>
      <c r="AV34" s="17"/>
      <c r="AW34" s="340"/>
      <c r="AX34" s="26"/>
      <c r="AY34" s="65">
        <f t="shared" si="96"/>
        <v>15</v>
      </c>
      <c r="BD34" s="440">
        <f t="shared" si="97"/>
        <v>13</v>
      </c>
      <c r="BE34" s="263"/>
      <c r="BF34" s="339"/>
      <c r="BG34" s="239"/>
      <c r="BH34" s="239"/>
      <c r="BI34" s="239"/>
      <c r="BJ34" s="353"/>
      <c r="BK34" s="353"/>
      <c r="BL34" s="353"/>
      <c r="BM34" s="277"/>
      <c r="BN34" s="6"/>
      <c r="BO34" s="239"/>
      <c r="BP34" s="239">
        <v>5</v>
      </c>
      <c r="BQ34" s="239"/>
      <c r="BR34" s="239"/>
      <c r="BS34" s="339"/>
      <c r="BT34" s="264"/>
      <c r="BU34" s="34"/>
      <c r="BV34" s="440">
        <f t="shared" si="98"/>
        <v>13</v>
      </c>
      <c r="BW34" s="263"/>
      <c r="BX34" s="239"/>
      <c r="BY34" s="239"/>
      <c r="BZ34" s="239"/>
      <c r="CA34" s="239"/>
      <c r="CB34" s="353"/>
      <c r="CC34" s="353"/>
      <c r="CD34" s="353"/>
      <c r="CE34" s="277"/>
      <c r="CF34" s="6"/>
      <c r="CG34" s="353"/>
      <c r="CH34" s="353">
        <v>5</v>
      </c>
      <c r="CI34" s="353"/>
      <c r="CJ34" s="239"/>
      <c r="CK34" s="239"/>
      <c r="CL34" s="264"/>
      <c r="CM34" s="34"/>
      <c r="CN34" s="440">
        <f t="shared" si="99"/>
        <v>13</v>
      </c>
      <c r="CO34" s="263"/>
      <c r="CP34" s="239"/>
      <c r="CQ34" s="239"/>
      <c r="CR34" s="239"/>
      <c r="CS34" s="239"/>
      <c r="CT34" s="239"/>
      <c r="CU34" s="239"/>
      <c r="CV34" s="239"/>
      <c r="CW34" s="263"/>
      <c r="CX34" s="17"/>
      <c r="CY34" s="239"/>
      <c r="CZ34" s="239"/>
      <c r="DA34" s="239"/>
      <c r="DB34" s="239"/>
      <c r="DC34" s="239"/>
      <c r="DD34" s="264"/>
      <c r="DF34" s="65">
        <f t="shared" si="100"/>
        <v>13</v>
      </c>
      <c r="DG34" s="263"/>
      <c r="DH34" s="239"/>
      <c r="DI34" s="239"/>
      <c r="DJ34" s="239"/>
      <c r="DK34" s="285"/>
      <c r="DL34" s="239"/>
      <c r="DM34" s="239"/>
      <c r="DN34" s="239"/>
      <c r="DO34" s="263"/>
      <c r="DP34" s="239"/>
      <c r="DQ34" s="239"/>
      <c r="DR34" s="285"/>
      <c r="DS34" s="239"/>
      <c r="DT34" s="239"/>
      <c r="DU34" s="239"/>
      <c r="DV34" s="264"/>
      <c r="DW34" s="34"/>
    </row>
    <row r="35" spans="2:127" ht="15.75" thickTop="1" x14ac:dyDescent="0.25">
      <c r="B35" s="65">
        <v>0</v>
      </c>
      <c r="C35" s="263"/>
      <c r="D35" s="339"/>
      <c r="E35" s="239"/>
      <c r="F35" s="239"/>
      <c r="G35" s="239"/>
      <c r="H35" s="239"/>
      <c r="I35" s="239"/>
      <c r="J35" s="264"/>
      <c r="K35" s="261"/>
      <c r="L35" s="261"/>
      <c r="M35" s="261"/>
      <c r="N35" s="283"/>
      <c r="O35" s="261"/>
      <c r="P35" s="261"/>
      <c r="Q35" s="261"/>
      <c r="R35" s="262"/>
      <c r="S35" s="260"/>
      <c r="T35" s="68"/>
      <c r="U35" s="495"/>
      <c r="V35" s="495"/>
      <c r="W35" s="283"/>
      <c r="X35" s="68"/>
      <c r="Y35" s="495"/>
      <c r="Z35" s="500"/>
      <c r="AA35" s="261"/>
      <c r="AB35" s="261"/>
      <c r="AC35" s="261"/>
      <c r="AD35" s="283"/>
      <c r="AE35" s="261"/>
      <c r="AF35" s="261"/>
      <c r="AG35" s="261"/>
      <c r="AH35" s="262"/>
      <c r="AI35" s="260"/>
      <c r="AJ35" s="68"/>
      <c r="AK35" s="495"/>
      <c r="AL35" s="495"/>
      <c r="AM35" s="283"/>
      <c r="AN35" s="68"/>
      <c r="AO35" s="495"/>
      <c r="AP35" s="500"/>
      <c r="AQ35" s="534"/>
      <c r="AR35" s="534"/>
      <c r="AS35" s="534"/>
      <c r="AT35" s="534"/>
      <c r="AU35" s="534"/>
      <c r="AV35" s="534"/>
      <c r="AW35" s="535"/>
      <c r="AX35" s="536"/>
      <c r="AY35" s="65">
        <v>0</v>
      </c>
      <c r="BD35" s="440">
        <f t="shared" si="97"/>
        <v>14</v>
      </c>
      <c r="BE35" s="16"/>
      <c r="BF35" s="340"/>
      <c r="BG35" s="339"/>
      <c r="BH35" s="339"/>
      <c r="BI35" s="339"/>
      <c r="BJ35" s="340"/>
      <c r="BK35" s="340"/>
      <c r="BL35" s="340"/>
      <c r="BM35" s="521"/>
      <c r="BN35" s="345"/>
      <c r="BO35" s="345"/>
      <c r="BP35" s="339"/>
      <c r="BQ35" s="339"/>
      <c r="BR35" s="339"/>
      <c r="BS35" s="340"/>
      <c r="BT35" s="26"/>
      <c r="BU35" s="34"/>
      <c r="BV35" s="440">
        <f t="shared" si="98"/>
        <v>14</v>
      </c>
      <c r="BW35" s="16"/>
      <c r="BX35" s="17"/>
      <c r="BY35" s="239"/>
      <c r="BZ35" s="239"/>
      <c r="CA35" s="239"/>
      <c r="CB35" s="17"/>
      <c r="CC35" s="17"/>
      <c r="CD35" s="17"/>
      <c r="CE35" s="156"/>
      <c r="CF35" s="6"/>
      <c r="CG35" s="136"/>
      <c r="CH35" s="136"/>
      <c r="CI35" s="353"/>
      <c r="CJ35" s="239"/>
      <c r="CK35" s="17"/>
      <c r="CL35" s="26"/>
      <c r="CM35" s="34"/>
      <c r="CN35" s="440">
        <f t="shared" si="99"/>
        <v>14</v>
      </c>
      <c r="CO35" s="16"/>
      <c r="CP35" s="17"/>
      <c r="CQ35" s="239"/>
      <c r="CR35" s="239"/>
      <c r="CS35" s="239"/>
      <c r="CT35" s="17"/>
      <c r="CU35" s="17"/>
      <c r="CV35" s="17"/>
      <c r="CW35" s="16"/>
      <c r="CX35" s="17"/>
      <c r="CY35" s="17"/>
      <c r="CZ35" s="239"/>
      <c r="DA35" s="239"/>
      <c r="DB35" s="239"/>
      <c r="DC35" s="17"/>
      <c r="DD35" s="26"/>
      <c r="DF35" s="65">
        <f t="shared" si="100"/>
        <v>14</v>
      </c>
      <c r="DG35" s="16"/>
      <c r="DH35" s="17"/>
      <c r="DI35" s="239"/>
      <c r="DJ35" s="239"/>
      <c r="DK35" s="285"/>
      <c r="DL35" s="17"/>
      <c r="DM35" s="17"/>
      <c r="DN35" s="17"/>
      <c r="DO35" s="16"/>
      <c r="DP35" s="17"/>
      <c r="DQ35" s="17"/>
      <c r="DR35" s="285"/>
      <c r="DS35" s="239"/>
      <c r="DT35" s="239"/>
      <c r="DU35" s="17"/>
      <c r="DV35" s="26"/>
      <c r="DW35" s="34"/>
    </row>
    <row r="36" spans="2:127" x14ac:dyDescent="0.25">
      <c r="B36" s="65">
        <f>B35+1</f>
        <v>1</v>
      </c>
      <c r="C36" s="263"/>
      <c r="D36" s="339"/>
      <c r="E36" s="239"/>
      <c r="F36" s="239"/>
      <c r="G36" s="353"/>
      <c r="H36" s="72"/>
      <c r="I36" s="72"/>
      <c r="J36" s="264"/>
      <c r="K36" s="239"/>
      <c r="L36" s="239"/>
      <c r="M36" s="239"/>
      <c r="N36" s="285"/>
      <c r="O36" s="239"/>
      <c r="P36" s="72"/>
      <c r="Q36" s="353"/>
      <c r="R36" s="411"/>
      <c r="S36" s="263"/>
      <c r="T36" s="353"/>
      <c r="U36" s="353">
        <v>1</v>
      </c>
      <c r="V36" s="353"/>
      <c r="W36" s="285"/>
      <c r="X36" s="353"/>
      <c r="Y36" s="353">
        <v>2</v>
      </c>
      <c r="Z36" s="411"/>
      <c r="AA36" s="239"/>
      <c r="AB36" s="239"/>
      <c r="AC36" s="239"/>
      <c r="AD36" s="285"/>
      <c r="AE36" s="239"/>
      <c r="AF36" s="72"/>
      <c r="AG36" s="353"/>
      <c r="AH36" s="411"/>
      <c r="AI36" s="263"/>
      <c r="AJ36" s="353"/>
      <c r="AK36" s="353">
        <v>1</v>
      </c>
      <c r="AL36" s="353"/>
      <c r="AM36" s="285"/>
      <c r="AN36" s="353"/>
      <c r="AO36" s="353">
        <v>2</v>
      </c>
      <c r="AP36" s="411"/>
      <c r="AQ36" s="239"/>
      <c r="AR36" s="353"/>
      <c r="AS36" s="72"/>
      <c r="AT36" s="72"/>
      <c r="AU36" s="239"/>
      <c r="AV36" s="239"/>
      <c r="AW36" s="339"/>
      <c r="AX36" s="264"/>
      <c r="AY36" s="65">
        <f>AY35+1</f>
        <v>1</v>
      </c>
      <c r="BD36" s="440">
        <f t="shared" si="97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40">
        <f t="shared" si="98"/>
        <v>15</v>
      </c>
      <c r="BW36" s="32"/>
      <c r="BX36" s="22"/>
      <c r="BY36" s="22"/>
      <c r="BZ36" s="22"/>
      <c r="CA36" s="22"/>
      <c r="CB36" s="22"/>
      <c r="CC36" s="22"/>
      <c r="CD36" s="22"/>
      <c r="CE36" s="272"/>
      <c r="CF36" s="21"/>
      <c r="CG36" s="213"/>
      <c r="CH36" s="162"/>
      <c r="CI36" s="162"/>
      <c r="CJ36" s="22"/>
      <c r="CK36" s="22"/>
      <c r="CL36" s="33"/>
      <c r="CM36" s="34"/>
      <c r="CN36" s="440">
        <f t="shared" si="99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100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 x14ac:dyDescent="0.25">
      <c r="B37" s="65">
        <f t="shared" ref="B37:B50" si="101">B36+1</f>
        <v>2</v>
      </c>
      <c r="C37" s="263"/>
      <c r="D37" s="339"/>
      <c r="E37" s="239"/>
      <c r="F37" s="239"/>
      <c r="G37" s="72"/>
      <c r="H37" s="72" t="s">
        <v>261</v>
      </c>
      <c r="I37" s="72"/>
      <c r="J37" s="264"/>
      <c r="K37" s="239"/>
      <c r="L37" s="239"/>
      <c r="M37" s="239"/>
      <c r="N37" s="290"/>
      <c r="O37" s="239"/>
      <c r="P37" s="353"/>
      <c r="Q37" s="353">
        <v>3</v>
      </c>
      <c r="R37" s="411"/>
      <c r="S37" s="263"/>
      <c r="T37" s="353"/>
      <c r="U37" s="353"/>
      <c r="V37" s="353"/>
      <c r="W37" s="290"/>
      <c r="X37" s="353"/>
      <c r="Y37" s="353"/>
      <c r="Z37" s="411"/>
      <c r="AA37" s="239"/>
      <c r="AB37" s="239"/>
      <c r="AC37" s="239"/>
      <c r="AD37" s="290"/>
      <c r="AE37" s="239"/>
      <c r="AF37" s="353"/>
      <c r="AG37" s="353">
        <v>3</v>
      </c>
      <c r="AH37" s="411"/>
      <c r="AI37" s="263"/>
      <c r="AJ37" s="353"/>
      <c r="AK37" s="353"/>
      <c r="AL37" s="353"/>
      <c r="AM37" s="290"/>
      <c r="AN37" s="353"/>
      <c r="AO37" s="353"/>
      <c r="AP37" s="411"/>
      <c r="AQ37" s="239"/>
      <c r="AR37" s="72"/>
      <c r="AS37" s="72" t="s">
        <v>714</v>
      </c>
      <c r="AT37" s="72"/>
      <c r="AU37" s="239"/>
      <c r="AV37" s="239"/>
      <c r="AW37" s="339"/>
      <c r="AX37" s="264"/>
      <c r="AY37" s="65">
        <f t="shared" ref="AY37:AY50" si="102">AY36+1</f>
        <v>2</v>
      </c>
    </row>
    <row r="38" spans="2:127" x14ac:dyDescent="0.25">
      <c r="B38" s="65">
        <f t="shared" si="101"/>
        <v>3</v>
      </c>
      <c r="C38" s="263"/>
      <c r="D38" s="339"/>
      <c r="E38" s="239"/>
      <c r="F38" s="239"/>
      <c r="G38" s="72"/>
      <c r="H38" s="72"/>
      <c r="I38" s="72"/>
      <c r="J38" s="264"/>
      <c r="K38" s="239"/>
      <c r="L38" s="239"/>
      <c r="M38" s="239"/>
      <c r="N38" s="269"/>
      <c r="O38" s="239"/>
      <c r="P38" s="353"/>
      <c r="Q38" s="353"/>
      <c r="R38" s="411"/>
      <c r="S38" s="263"/>
      <c r="T38" s="239"/>
      <c r="U38" s="239"/>
      <c r="V38" s="239"/>
      <c r="W38" s="269"/>
      <c r="X38" s="239"/>
      <c r="Y38" s="239"/>
      <c r="Z38" s="264"/>
      <c r="AA38" s="239"/>
      <c r="AB38" s="239"/>
      <c r="AC38" s="239"/>
      <c r="AD38" s="269"/>
      <c r="AE38" s="239"/>
      <c r="AF38" s="353"/>
      <c r="AG38" s="353"/>
      <c r="AH38" s="411"/>
      <c r="AI38" s="263"/>
      <c r="AJ38" s="239"/>
      <c r="AK38" s="239"/>
      <c r="AL38" s="239"/>
      <c r="AM38" s="269"/>
      <c r="AN38" s="239"/>
      <c r="AO38" s="239"/>
      <c r="AP38" s="264"/>
      <c r="AQ38" s="239"/>
      <c r="AR38" s="72"/>
      <c r="AS38" s="72"/>
      <c r="AT38" s="72"/>
      <c r="AU38" s="239"/>
      <c r="AV38" s="239"/>
      <c r="AW38" s="339"/>
      <c r="AX38" s="264"/>
      <c r="AY38" s="65">
        <f t="shared" si="102"/>
        <v>3</v>
      </c>
      <c r="BD38" s="237"/>
      <c r="BE38" s="65">
        <v>0</v>
      </c>
      <c r="BF38" s="65">
        <f t="shared" ref="BF38:BT38" si="103">BE38+1</f>
        <v>1</v>
      </c>
      <c r="BG38" s="65">
        <f t="shared" si="103"/>
        <v>2</v>
      </c>
      <c r="BH38" s="65">
        <f t="shared" si="103"/>
        <v>3</v>
      </c>
      <c r="BI38" s="65">
        <f t="shared" si="103"/>
        <v>4</v>
      </c>
      <c r="BJ38" s="65">
        <f t="shared" si="103"/>
        <v>5</v>
      </c>
      <c r="BK38" s="65">
        <f t="shared" si="103"/>
        <v>6</v>
      </c>
      <c r="BL38" s="65">
        <f t="shared" si="103"/>
        <v>7</v>
      </c>
      <c r="BM38" s="65">
        <f t="shared" si="103"/>
        <v>8</v>
      </c>
      <c r="BN38" s="65">
        <f t="shared" si="103"/>
        <v>9</v>
      </c>
      <c r="BO38" s="65">
        <f t="shared" si="103"/>
        <v>10</v>
      </c>
      <c r="BP38" s="65">
        <f t="shared" si="103"/>
        <v>11</v>
      </c>
      <c r="BQ38" s="65">
        <f t="shared" si="103"/>
        <v>12</v>
      </c>
      <c r="BR38" s="65">
        <f t="shared" si="103"/>
        <v>13</v>
      </c>
      <c r="BS38" s="65">
        <f t="shared" si="103"/>
        <v>14</v>
      </c>
      <c r="BT38" s="65">
        <f t="shared" si="103"/>
        <v>15</v>
      </c>
      <c r="BV38" s="237"/>
      <c r="BW38" s="65">
        <v>0</v>
      </c>
      <c r="BX38" s="65">
        <f t="shared" ref="BX38:CL38" si="104">BW38+1</f>
        <v>1</v>
      </c>
      <c r="BY38" s="65">
        <f t="shared" si="104"/>
        <v>2</v>
      </c>
      <c r="BZ38" s="65">
        <f t="shared" si="104"/>
        <v>3</v>
      </c>
      <c r="CA38" s="65">
        <f t="shared" si="104"/>
        <v>4</v>
      </c>
      <c r="CB38" s="65">
        <f t="shared" si="104"/>
        <v>5</v>
      </c>
      <c r="CC38" s="65">
        <f t="shared" si="104"/>
        <v>6</v>
      </c>
      <c r="CD38" s="65">
        <f t="shared" si="104"/>
        <v>7</v>
      </c>
      <c r="CE38" s="65">
        <f t="shared" si="104"/>
        <v>8</v>
      </c>
      <c r="CF38" s="65">
        <f t="shared" si="104"/>
        <v>9</v>
      </c>
      <c r="CG38" s="65">
        <f t="shared" si="104"/>
        <v>10</v>
      </c>
      <c r="CH38" s="65">
        <f t="shared" si="104"/>
        <v>11</v>
      </c>
      <c r="CI38" s="65">
        <f t="shared" si="104"/>
        <v>12</v>
      </c>
      <c r="CJ38" s="65">
        <f t="shared" si="104"/>
        <v>13</v>
      </c>
      <c r="CK38" s="65">
        <f t="shared" si="104"/>
        <v>14</v>
      </c>
      <c r="CL38" s="65">
        <f t="shared" si="104"/>
        <v>15</v>
      </c>
      <c r="CN38" s="481"/>
      <c r="CO38" s="440">
        <v>0</v>
      </c>
      <c r="CP38" s="440">
        <f t="shared" ref="CP38:DD38" si="105">CO38+1</f>
        <v>1</v>
      </c>
      <c r="CQ38" s="440">
        <f t="shared" si="105"/>
        <v>2</v>
      </c>
      <c r="CR38" s="440">
        <f t="shared" si="105"/>
        <v>3</v>
      </c>
      <c r="CS38" s="440">
        <f t="shared" si="105"/>
        <v>4</v>
      </c>
      <c r="CT38" s="440">
        <f t="shared" si="105"/>
        <v>5</v>
      </c>
      <c r="CU38" s="440">
        <f t="shared" si="105"/>
        <v>6</v>
      </c>
      <c r="CV38" s="440">
        <f t="shared" si="105"/>
        <v>7</v>
      </c>
      <c r="CW38" s="440">
        <f t="shared" si="105"/>
        <v>8</v>
      </c>
      <c r="CX38" s="440">
        <f t="shared" si="105"/>
        <v>9</v>
      </c>
      <c r="CY38" s="440">
        <f t="shared" si="105"/>
        <v>10</v>
      </c>
      <c r="CZ38" s="440">
        <f t="shared" si="105"/>
        <v>11</v>
      </c>
      <c r="DA38" s="440">
        <f t="shared" si="105"/>
        <v>12</v>
      </c>
      <c r="DB38" s="440">
        <f t="shared" si="105"/>
        <v>13</v>
      </c>
      <c r="DC38" s="440">
        <f t="shared" si="105"/>
        <v>14</v>
      </c>
      <c r="DD38" s="440">
        <f t="shared" si="105"/>
        <v>15</v>
      </c>
    </row>
    <row r="39" spans="2:127" x14ac:dyDescent="0.25">
      <c r="B39" s="65">
        <f t="shared" si="101"/>
        <v>4</v>
      </c>
      <c r="C39" s="263"/>
      <c r="D39" s="339"/>
      <c r="E39" s="234"/>
      <c r="F39" s="234"/>
      <c r="G39" s="234"/>
      <c r="H39" s="116"/>
      <c r="I39" s="116"/>
      <c r="J39" s="118"/>
      <c r="K39" s="157"/>
      <c r="L39" s="290"/>
      <c r="M39" s="8"/>
      <c r="N39" s="214"/>
      <c r="O39" s="8"/>
      <c r="P39" s="214"/>
      <c r="Q39" s="285"/>
      <c r="R39" s="282"/>
      <c r="S39" s="277"/>
      <c r="T39" s="285"/>
      <c r="U39" s="290"/>
      <c r="V39" s="269"/>
      <c r="W39" s="290"/>
      <c r="X39" s="8"/>
      <c r="Y39" s="214"/>
      <c r="Z39" s="158"/>
      <c r="AA39" s="157"/>
      <c r="AB39" s="290"/>
      <c r="AC39" s="8"/>
      <c r="AD39" s="214"/>
      <c r="AE39" s="8"/>
      <c r="AF39" s="214"/>
      <c r="AG39" s="285"/>
      <c r="AH39" s="282"/>
      <c r="AI39" s="277"/>
      <c r="AJ39" s="285"/>
      <c r="AK39" s="290"/>
      <c r="AL39" s="269"/>
      <c r="AM39" s="290"/>
      <c r="AN39" s="8"/>
      <c r="AO39" s="214"/>
      <c r="AP39" s="158"/>
      <c r="AQ39" s="157"/>
      <c r="AR39" s="290"/>
      <c r="AS39" s="8"/>
      <c r="AT39" s="214"/>
      <c r="AU39" s="234"/>
      <c r="AV39" s="234"/>
      <c r="AW39" s="339"/>
      <c r="AX39" s="264"/>
      <c r="AY39" s="65">
        <f t="shared" si="102"/>
        <v>4</v>
      </c>
      <c r="BD39" s="65">
        <v>0</v>
      </c>
      <c r="BE39" s="260"/>
      <c r="BF39" s="68"/>
      <c r="BG39" s="495"/>
      <c r="BH39" s="495"/>
      <c r="BI39" s="283"/>
      <c r="BJ39" s="68"/>
      <c r="BK39" s="495"/>
      <c r="BL39" s="500"/>
      <c r="BM39" s="261"/>
      <c r="BN39" s="261"/>
      <c r="BO39" s="261"/>
      <c r="BP39" s="283"/>
      <c r="BQ39" s="261"/>
      <c r="BR39" s="261"/>
      <c r="BS39" s="261"/>
      <c r="BT39" s="262"/>
      <c r="BU39" s="34"/>
      <c r="BV39" s="65">
        <v>0</v>
      </c>
      <c r="BW39" s="260"/>
      <c r="BX39" s="261"/>
      <c r="BY39" s="261"/>
      <c r="BZ39" s="261"/>
      <c r="CA39" s="283"/>
      <c r="CB39" s="261"/>
      <c r="CC39" s="261"/>
      <c r="CD39" s="262"/>
      <c r="CE39" s="261"/>
      <c r="CF39" s="261"/>
      <c r="CG39" s="261"/>
      <c r="CH39" s="283"/>
      <c r="CI39" s="261"/>
      <c r="CJ39" s="261"/>
      <c r="CK39" s="261"/>
      <c r="CL39" s="262"/>
      <c r="CM39" s="34"/>
      <c r="CN39" s="440">
        <v>0</v>
      </c>
      <c r="CO39" s="260"/>
      <c r="CP39" s="261"/>
      <c r="CQ39" s="261"/>
      <c r="CR39" s="261"/>
      <c r="CS39" s="261"/>
      <c r="CT39" s="261"/>
      <c r="CU39" s="261"/>
      <c r="CV39" s="262"/>
      <c r="CW39" s="261"/>
      <c r="CX39" s="261"/>
      <c r="CY39" s="261"/>
      <c r="CZ39" s="261"/>
      <c r="DA39" s="261"/>
      <c r="DB39" s="261"/>
      <c r="DC39" s="261"/>
      <c r="DD39" s="262"/>
    </row>
    <row r="40" spans="2:127" x14ac:dyDescent="0.25">
      <c r="B40" s="65">
        <f t="shared" si="101"/>
        <v>5</v>
      </c>
      <c r="C40" s="263"/>
      <c r="D40" s="339"/>
      <c r="E40" s="239"/>
      <c r="F40" s="239"/>
      <c r="G40" s="353"/>
      <c r="H40" s="40"/>
      <c r="I40" s="40"/>
      <c r="J40" s="264"/>
      <c r="K40" s="17"/>
      <c r="L40" s="17"/>
      <c r="M40" s="17"/>
      <c r="N40" s="269"/>
      <c r="O40" s="239"/>
      <c r="P40" s="72"/>
      <c r="Q40" s="353"/>
      <c r="R40" s="411"/>
      <c r="S40" s="263"/>
      <c r="T40" s="239"/>
      <c r="U40" s="239"/>
      <c r="V40" s="239"/>
      <c r="W40" s="269"/>
      <c r="X40" s="17"/>
      <c r="Y40" s="17"/>
      <c r="Z40" s="264"/>
      <c r="AA40" s="17"/>
      <c r="AB40" s="17"/>
      <c r="AC40" s="17"/>
      <c r="AD40" s="269"/>
      <c r="AE40" s="239"/>
      <c r="AF40" s="72"/>
      <c r="AG40" s="353"/>
      <c r="AH40" s="411"/>
      <c r="AI40" s="263"/>
      <c r="AJ40" s="239"/>
      <c r="AK40" s="239"/>
      <c r="AL40" s="239"/>
      <c r="AM40" s="269"/>
      <c r="AN40" s="17"/>
      <c r="AO40" s="17"/>
      <c r="AP40" s="264"/>
      <c r="AQ40" s="17"/>
      <c r="AR40" s="221"/>
      <c r="AS40" s="221"/>
      <c r="AT40" s="328"/>
      <c r="AU40" s="239"/>
      <c r="AV40" s="239"/>
      <c r="AW40" s="346"/>
      <c r="AX40" s="264"/>
      <c r="AY40" s="65">
        <f t="shared" si="102"/>
        <v>5</v>
      </c>
      <c r="BD40" s="65">
        <f>BD39+1</f>
        <v>1</v>
      </c>
      <c r="BE40" s="263"/>
      <c r="BF40" s="353"/>
      <c r="BG40" s="353">
        <v>1</v>
      </c>
      <c r="BH40" s="353"/>
      <c r="BI40" s="285"/>
      <c r="BJ40" s="353"/>
      <c r="BK40" s="353">
        <v>2</v>
      </c>
      <c r="BL40" s="411"/>
      <c r="BM40" s="239"/>
      <c r="BN40" s="239"/>
      <c r="BO40" s="239"/>
      <c r="BP40" s="285"/>
      <c r="BQ40" s="239"/>
      <c r="BR40" s="72"/>
      <c r="BS40" s="353"/>
      <c r="BT40" s="411"/>
      <c r="BU40" s="34"/>
      <c r="BV40" s="65">
        <f t="shared" ref="BV40:BV54" si="106">BV39+1</f>
        <v>1</v>
      </c>
      <c r="BW40" s="263"/>
      <c r="BX40" s="239"/>
      <c r="BY40" s="239"/>
      <c r="BZ40" s="239"/>
      <c r="CA40" s="285"/>
      <c r="CB40" s="239"/>
      <c r="CC40" s="239"/>
      <c r="CD40" s="264"/>
      <c r="CE40" s="239"/>
      <c r="CF40" s="239"/>
      <c r="CG40" s="239"/>
      <c r="CH40" s="285"/>
      <c r="CI40" s="239"/>
      <c r="CJ40" s="239"/>
      <c r="CK40" s="239"/>
      <c r="CL40" s="264"/>
      <c r="CM40" s="34"/>
      <c r="CN40" s="440">
        <f>CN39+1</f>
        <v>1</v>
      </c>
      <c r="CO40" s="263"/>
      <c r="CP40" s="239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</row>
    <row r="41" spans="2:127" x14ac:dyDescent="0.25">
      <c r="B41" s="65">
        <f t="shared" si="101"/>
        <v>6</v>
      </c>
      <c r="C41" s="263"/>
      <c r="D41" s="339"/>
      <c r="E41" s="239"/>
      <c r="F41" s="239"/>
      <c r="G41" s="72"/>
      <c r="H41" s="40" t="s">
        <v>719</v>
      </c>
      <c r="I41" s="40"/>
      <c r="J41" s="26"/>
      <c r="K41" s="17"/>
      <c r="L41" s="17"/>
      <c r="M41" s="17"/>
      <c r="N41" s="290"/>
      <c r="O41" s="239"/>
      <c r="P41" s="353"/>
      <c r="Q41" s="353">
        <v>4</v>
      </c>
      <c r="R41" s="411"/>
      <c r="S41" s="263"/>
      <c r="T41" s="239"/>
      <c r="U41" s="239"/>
      <c r="V41" s="239"/>
      <c r="W41" s="290"/>
      <c r="X41" s="17"/>
      <c r="Y41" s="17"/>
      <c r="Z41" s="26"/>
      <c r="AA41" s="17"/>
      <c r="AB41" s="17"/>
      <c r="AC41" s="17"/>
      <c r="AD41" s="290"/>
      <c r="AE41" s="239"/>
      <c r="AF41" s="353"/>
      <c r="AG41" s="353">
        <v>4</v>
      </c>
      <c r="AH41" s="411"/>
      <c r="AI41" s="263"/>
      <c r="AJ41" s="239"/>
      <c r="AK41" s="239"/>
      <c r="AL41" s="239"/>
      <c r="AM41" s="290"/>
      <c r="AN41" s="17"/>
      <c r="AO41" s="17"/>
      <c r="AP41" s="26"/>
      <c r="AQ41" s="17"/>
      <c r="AR41" s="221"/>
      <c r="AS41" s="221" t="s">
        <v>715</v>
      </c>
      <c r="AT41" s="328"/>
      <c r="AU41" s="239"/>
      <c r="AV41" s="239"/>
      <c r="AW41" s="346"/>
      <c r="AX41" s="264"/>
      <c r="AY41" s="65">
        <f t="shared" si="102"/>
        <v>6</v>
      </c>
      <c r="BD41" s="65">
        <f t="shared" ref="BD41:BD54" si="107">BD40+1</f>
        <v>2</v>
      </c>
      <c r="BE41" s="263"/>
      <c r="BF41" s="353"/>
      <c r="BG41" s="353"/>
      <c r="BH41" s="353"/>
      <c r="BI41" s="290"/>
      <c r="BJ41" s="353"/>
      <c r="BK41" s="353"/>
      <c r="BL41" s="411"/>
      <c r="BM41" s="239"/>
      <c r="BN41" s="239"/>
      <c r="BO41" s="239"/>
      <c r="BP41" s="290"/>
      <c r="BQ41" s="239"/>
      <c r="BR41" s="353"/>
      <c r="BS41" s="353">
        <v>3</v>
      </c>
      <c r="BT41" s="411"/>
      <c r="BU41" s="34"/>
      <c r="BV41" s="65">
        <f t="shared" si="106"/>
        <v>2</v>
      </c>
      <c r="BW41" s="263"/>
      <c r="BX41" s="239"/>
      <c r="BY41" s="239"/>
      <c r="BZ41" s="239"/>
      <c r="CA41" s="285"/>
      <c r="CB41" s="239"/>
      <c r="CC41" s="239"/>
      <c r="CD41" s="264"/>
      <c r="CE41" s="239"/>
      <c r="CF41" s="239"/>
      <c r="CG41" s="239"/>
      <c r="CH41" s="285"/>
      <c r="CI41" s="239"/>
      <c r="CJ41" s="239"/>
      <c r="CK41" s="239"/>
      <c r="CL41" s="264"/>
      <c r="CM41" s="34"/>
      <c r="CN41" s="440">
        <f t="shared" ref="CN41:CN54" si="108">CN40+1</f>
        <v>2</v>
      </c>
      <c r="CO41" s="263"/>
      <c r="CP41" s="239"/>
      <c r="CQ41" s="23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</row>
    <row r="42" spans="2:127" x14ac:dyDescent="0.25">
      <c r="B42" s="65">
        <f t="shared" si="101"/>
        <v>7</v>
      </c>
      <c r="C42" s="16"/>
      <c r="D42" s="340"/>
      <c r="E42" s="239"/>
      <c r="F42" s="239"/>
      <c r="G42" s="72"/>
      <c r="H42" s="40"/>
      <c r="I42" s="40"/>
      <c r="J42" s="26"/>
      <c r="K42" s="17"/>
      <c r="L42" s="17"/>
      <c r="M42" s="17"/>
      <c r="N42" s="157"/>
      <c r="O42" s="17"/>
      <c r="P42" s="136"/>
      <c r="Q42" s="136"/>
      <c r="R42" s="215"/>
      <c r="S42" s="32"/>
      <c r="T42" s="22"/>
      <c r="U42" s="22"/>
      <c r="V42" s="22"/>
      <c r="W42" s="162"/>
      <c r="X42" s="22"/>
      <c r="Y42" s="22"/>
      <c r="Z42" s="33"/>
      <c r="AA42" s="17"/>
      <c r="AB42" s="17"/>
      <c r="AC42" s="17"/>
      <c r="AD42" s="157"/>
      <c r="AE42" s="17"/>
      <c r="AF42" s="136"/>
      <c r="AG42" s="136"/>
      <c r="AH42" s="215"/>
      <c r="AI42" s="32"/>
      <c r="AJ42" s="22"/>
      <c r="AK42" s="22"/>
      <c r="AL42" s="22"/>
      <c r="AM42" s="162"/>
      <c r="AN42" s="22"/>
      <c r="AO42" s="22"/>
      <c r="AP42" s="33"/>
      <c r="AQ42" s="17"/>
      <c r="AR42" s="221"/>
      <c r="AS42" s="221"/>
      <c r="AT42" s="328"/>
      <c r="AU42" s="239"/>
      <c r="AV42" s="239"/>
      <c r="AW42" s="345"/>
      <c r="AX42" s="26"/>
      <c r="AY42" s="65">
        <f t="shared" si="102"/>
        <v>7</v>
      </c>
      <c r="BD42" s="65">
        <f t="shared" si="107"/>
        <v>3</v>
      </c>
      <c r="BE42" s="263"/>
      <c r="BF42" s="239"/>
      <c r="BG42" s="239"/>
      <c r="BH42" s="239"/>
      <c r="BI42" s="269"/>
      <c r="BJ42" s="239"/>
      <c r="BK42" s="239"/>
      <c r="BL42" s="264"/>
      <c r="BM42" s="239"/>
      <c r="BN42" s="239"/>
      <c r="BO42" s="239"/>
      <c r="BP42" s="269"/>
      <c r="BQ42" s="239"/>
      <c r="BR42" s="353"/>
      <c r="BS42" s="353"/>
      <c r="BT42" s="411"/>
      <c r="BU42" s="34"/>
      <c r="BV42" s="65">
        <f t="shared" si="106"/>
        <v>3</v>
      </c>
      <c r="BW42" s="263"/>
      <c r="BX42" s="239"/>
      <c r="BY42" s="239"/>
      <c r="BZ42" s="239"/>
      <c r="CA42" s="285"/>
      <c r="CB42" s="239"/>
      <c r="CC42" s="239"/>
      <c r="CD42" s="264"/>
      <c r="CE42" s="239"/>
      <c r="CF42" s="239"/>
      <c r="CG42" s="239"/>
      <c r="CH42" s="285"/>
      <c r="CI42" s="239"/>
      <c r="CJ42" s="239"/>
      <c r="CK42" s="239"/>
      <c r="CL42" s="264"/>
      <c r="CM42" s="34"/>
      <c r="CN42" s="440">
        <f t="shared" si="108"/>
        <v>3</v>
      </c>
      <c r="CO42" s="263"/>
      <c r="CP42" s="239"/>
      <c r="CQ42" s="239"/>
      <c r="CR42" s="239"/>
      <c r="CS42" s="239"/>
      <c r="CT42" s="239"/>
      <c r="CU42" s="239"/>
      <c r="CV42" s="264"/>
      <c r="CW42" s="239"/>
      <c r="CX42" s="239"/>
      <c r="CY42" s="239"/>
      <c r="CZ42" s="239"/>
      <c r="DA42" s="239"/>
      <c r="DB42" s="239"/>
      <c r="DC42" s="239"/>
      <c r="DD42" s="264"/>
    </row>
    <row r="43" spans="2:127" x14ac:dyDescent="0.25">
      <c r="B43" s="65">
        <f t="shared" si="101"/>
        <v>8</v>
      </c>
      <c r="C43" s="260"/>
      <c r="D43" s="524"/>
      <c r="E43" s="261"/>
      <c r="F43" s="261"/>
      <c r="G43" s="261"/>
      <c r="H43" s="20"/>
      <c r="I43" s="20"/>
      <c r="J43" s="31"/>
      <c r="K43" s="20"/>
      <c r="L43" s="20"/>
      <c r="M43" s="20"/>
      <c r="N43" s="302"/>
      <c r="O43" s="261"/>
      <c r="P43" s="261"/>
      <c r="Q43" s="261"/>
      <c r="R43" s="261"/>
      <c r="S43" s="537"/>
      <c r="T43" s="239"/>
      <c r="U43" s="239"/>
      <c r="V43" s="239"/>
      <c r="W43" s="234"/>
      <c r="X43" s="17"/>
      <c r="Y43" s="17"/>
      <c r="Z43" s="17"/>
      <c r="AA43" s="20"/>
      <c r="AB43" s="20"/>
      <c r="AC43" s="20"/>
      <c r="AD43" s="302"/>
      <c r="AE43" s="261"/>
      <c r="AF43" s="261"/>
      <c r="AG43" s="261"/>
      <c r="AH43" s="261"/>
      <c r="AI43" s="537"/>
      <c r="AJ43" s="239"/>
      <c r="AK43" s="239"/>
      <c r="AL43" s="239"/>
      <c r="AM43" s="234"/>
      <c r="AN43" s="17"/>
      <c r="AO43" s="17"/>
      <c r="AP43" s="17"/>
      <c r="AQ43" s="25"/>
      <c r="AR43" s="20"/>
      <c r="AS43" s="20"/>
      <c r="AT43" s="261"/>
      <c r="AU43" s="261"/>
      <c r="AV43" s="261"/>
      <c r="AW43" s="366"/>
      <c r="AX43" s="262"/>
      <c r="AY43" s="65">
        <f t="shared" si="102"/>
        <v>8</v>
      </c>
      <c r="BD43" s="65">
        <f t="shared" si="107"/>
        <v>4</v>
      </c>
      <c r="BE43" s="277"/>
      <c r="BF43" s="285"/>
      <c r="BG43" s="290"/>
      <c r="BH43" s="269"/>
      <c r="BI43" s="290"/>
      <c r="BJ43" s="8"/>
      <c r="BK43" s="214"/>
      <c r="BL43" s="158"/>
      <c r="BM43" s="157"/>
      <c r="BN43" s="290"/>
      <c r="BO43" s="8"/>
      <c r="BP43" s="214"/>
      <c r="BQ43" s="8"/>
      <c r="BR43" s="214"/>
      <c r="BS43" s="285"/>
      <c r="BT43" s="282"/>
      <c r="BU43" s="34"/>
      <c r="BV43" s="65">
        <f t="shared" si="106"/>
        <v>4</v>
      </c>
      <c r="BW43" s="277"/>
      <c r="BX43" s="285"/>
      <c r="BY43" s="285"/>
      <c r="BZ43" s="285"/>
      <c r="CA43" s="285"/>
      <c r="CB43" s="157"/>
      <c r="CC43" s="157"/>
      <c r="CD43" s="290"/>
      <c r="CE43" s="269"/>
      <c r="CF43" s="290"/>
      <c r="CG43" s="157"/>
      <c r="CH43" s="285"/>
      <c r="CI43" s="285"/>
      <c r="CJ43" s="285"/>
      <c r="CK43" s="285"/>
      <c r="CL43" s="282"/>
      <c r="CM43" s="34"/>
      <c r="CN43" s="440">
        <f t="shared" si="108"/>
        <v>4</v>
      </c>
      <c r="CO43" s="263"/>
      <c r="CP43" s="239"/>
      <c r="CQ43" s="23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</row>
    <row r="44" spans="2:127" x14ac:dyDescent="0.25">
      <c r="B44" s="65">
        <f t="shared" si="101"/>
        <v>9</v>
      </c>
      <c r="C44" s="263"/>
      <c r="D44" s="346"/>
      <c r="E44" s="17"/>
      <c r="F44" s="17"/>
      <c r="G44" s="136"/>
      <c r="H44" s="212"/>
      <c r="I44" s="212"/>
      <c r="J44" s="26"/>
      <c r="K44" s="221"/>
      <c r="L44" s="221"/>
      <c r="M44" s="221"/>
      <c r="N44" s="116"/>
      <c r="O44" s="136"/>
      <c r="P44" s="40"/>
      <c r="Q44" s="72"/>
      <c r="R44" s="239"/>
      <c r="S44" s="537"/>
      <c r="T44" s="353"/>
      <c r="U44" s="40"/>
      <c r="V44" s="40"/>
      <c r="W44" s="116"/>
      <c r="X44" s="136"/>
      <c r="Y44" s="40"/>
      <c r="Z44" s="40"/>
      <c r="AA44" s="221"/>
      <c r="AB44" s="221"/>
      <c r="AC44" s="221"/>
      <c r="AD44" s="116"/>
      <c r="AE44" s="136"/>
      <c r="AF44" s="40"/>
      <c r="AG44" s="72"/>
      <c r="AH44" s="239"/>
      <c r="AI44" s="537"/>
      <c r="AJ44" s="353"/>
      <c r="AK44" s="40"/>
      <c r="AL44" s="40"/>
      <c r="AM44" s="116"/>
      <c r="AN44" s="136"/>
      <c r="AO44" s="40"/>
      <c r="AP44" s="40"/>
      <c r="AQ44" s="16"/>
      <c r="AR44" s="136"/>
      <c r="AS44" s="40"/>
      <c r="AT44" s="40"/>
      <c r="AU44" s="17"/>
      <c r="AV44" s="17"/>
      <c r="AW44" s="339"/>
      <c r="AX44" s="264"/>
      <c r="AY44" s="65">
        <f t="shared" si="102"/>
        <v>9</v>
      </c>
      <c r="BD44" s="65">
        <f t="shared" si="107"/>
        <v>5</v>
      </c>
      <c r="BE44" s="263"/>
      <c r="BF44" s="239"/>
      <c r="BG44" s="239"/>
      <c r="BH44" s="239"/>
      <c r="BI44" s="269"/>
      <c r="BJ44" s="17"/>
      <c r="BK44" s="17"/>
      <c r="BL44" s="264"/>
      <c r="BM44" s="17"/>
      <c r="BN44" s="17"/>
      <c r="BO44" s="17"/>
      <c r="BP44" s="269"/>
      <c r="BQ44" s="239"/>
      <c r="BR44" s="72"/>
      <c r="BS44" s="353"/>
      <c r="BT44" s="411"/>
      <c r="BU44" s="34"/>
      <c r="BV44" s="65">
        <f t="shared" si="106"/>
        <v>5</v>
      </c>
      <c r="BW44" s="263"/>
      <c r="BX44" s="239"/>
      <c r="BY44" s="239"/>
      <c r="BZ44" s="239"/>
      <c r="CA44" s="285"/>
      <c r="CB44" s="17"/>
      <c r="CC44" s="17"/>
      <c r="CD44" s="264"/>
      <c r="CE44" s="17"/>
      <c r="CF44" s="17"/>
      <c r="CG44" s="17"/>
      <c r="CH44" s="285"/>
      <c r="CI44" s="239"/>
      <c r="CJ44" s="239"/>
      <c r="CK44" s="239"/>
      <c r="CL44" s="264"/>
      <c r="CM44" s="34"/>
      <c r="CN44" s="440">
        <f t="shared" si="108"/>
        <v>5</v>
      </c>
      <c r="CO44" s="263"/>
      <c r="CP44" s="239"/>
      <c r="CQ44" s="239"/>
      <c r="CR44" s="239"/>
      <c r="CS44" s="239"/>
      <c r="CT44" s="17"/>
      <c r="CU44" s="17"/>
      <c r="CV44" s="264"/>
      <c r="CW44" s="17"/>
      <c r="CX44" s="17"/>
      <c r="CY44" s="17"/>
      <c r="CZ44" s="239"/>
      <c r="DA44" s="239"/>
      <c r="DB44" s="239"/>
      <c r="DC44" s="239"/>
      <c r="DD44" s="264"/>
    </row>
    <row r="45" spans="2:127" x14ac:dyDescent="0.25">
      <c r="B45" s="65">
        <f t="shared" si="101"/>
        <v>10</v>
      </c>
      <c r="C45" s="263"/>
      <c r="D45" s="346"/>
      <c r="E45" s="239"/>
      <c r="F45" s="239"/>
      <c r="G45" s="72"/>
      <c r="H45" s="72" t="s">
        <v>671</v>
      </c>
      <c r="I45" s="72"/>
      <c r="J45" s="264"/>
      <c r="K45" s="328"/>
      <c r="L45" s="328" t="s">
        <v>718</v>
      </c>
      <c r="M45" s="328"/>
      <c r="N45" s="234"/>
      <c r="O45" s="72"/>
      <c r="P45" s="72" t="s">
        <v>423</v>
      </c>
      <c r="Q45" s="72"/>
      <c r="R45" s="239"/>
      <c r="S45" s="537"/>
      <c r="T45" s="72"/>
      <c r="U45" s="72" t="s">
        <v>717</v>
      </c>
      <c r="V45" s="72"/>
      <c r="W45" s="234"/>
      <c r="X45" s="72"/>
      <c r="Y45" s="72" t="s">
        <v>716</v>
      </c>
      <c r="Z45" s="72"/>
      <c r="AA45" s="328"/>
      <c r="AB45" s="328" t="s">
        <v>718</v>
      </c>
      <c r="AC45" s="328"/>
      <c r="AD45" s="234"/>
      <c r="AE45" s="72"/>
      <c r="AF45" s="72" t="s">
        <v>423</v>
      </c>
      <c r="AG45" s="72"/>
      <c r="AH45" s="239"/>
      <c r="AI45" s="537"/>
      <c r="AJ45" s="72"/>
      <c r="AK45" s="72" t="s">
        <v>717</v>
      </c>
      <c r="AL45" s="72"/>
      <c r="AM45" s="234"/>
      <c r="AN45" s="72"/>
      <c r="AO45" s="72" t="s">
        <v>716</v>
      </c>
      <c r="AP45" s="72"/>
      <c r="AQ45" s="263"/>
      <c r="AR45" s="287"/>
      <c r="AS45" s="72" t="s">
        <v>262</v>
      </c>
      <c r="AT45" s="72"/>
      <c r="AU45" s="239"/>
      <c r="AV45" s="239"/>
      <c r="AW45" s="339"/>
      <c r="AX45" s="264"/>
      <c r="AY45" s="65">
        <f t="shared" si="102"/>
        <v>10</v>
      </c>
      <c r="BD45" s="65">
        <f t="shared" si="107"/>
        <v>6</v>
      </c>
      <c r="BE45" s="263"/>
      <c r="BF45" s="239"/>
      <c r="BG45" s="239"/>
      <c r="BH45" s="239"/>
      <c r="BI45" s="290"/>
      <c r="BJ45" s="17"/>
      <c r="BK45" s="17"/>
      <c r="BL45" s="26"/>
      <c r="BM45" s="17"/>
      <c r="BN45" s="17"/>
      <c r="BO45" s="17"/>
      <c r="BP45" s="290"/>
      <c r="BQ45" s="239"/>
      <c r="BR45" s="353"/>
      <c r="BS45" s="353">
        <v>4</v>
      </c>
      <c r="BT45" s="411"/>
      <c r="BU45" s="34"/>
      <c r="BV45" s="65">
        <f t="shared" si="106"/>
        <v>6</v>
      </c>
      <c r="BW45" s="263"/>
      <c r="BX45" s="239"/>
      <c r="BY45" s="239"/>
      <c r="BZ45" s="239"/>
      <c r="CA45" s="290"/>
      <c r="CB45" s="17"/>
      <c r="CC45" s="17"/>
      <c r="CD45" s="26"/>
      <c r="CE45" s="17"/>
      <c r="CF45" s="17"/>
      <c r="CG45" s="17"/>
      <c r="CH45" s="285"/>
      <c r="CI45" s="239"/>
      <c r="CJ45" s="239"/>
      <c r="CK45" s="239"/>
      <c r="CL45" s="264"/>
      <c r="CM45" s="34"/>
      <c r="CN45" s="440">
        <f t="shared" si="108"/>
        <v>6</v>
      </c>
      <c r="CO45" s="263"/>
      <c r="CP45" s="239"/>
      <c r="CQ45" s="239"/>
      <c r="CR45" s="239"/>
      <c r="CS45" s="239"/>
      <c r="CT45" s="17"/>
      <c r="CU45" s="17"/>
      <c r="CV45" s="26"/>
      <c r="CW45" s="17"/>
      <c r="CX45" s="17"/>
      <c r="CY45" s="17"/>
      <c r="CZ45" s="239"/>
      <c r="DA45" s="239"/>
      <c r="DB45" s="239"/>
      <c r="DC45" s="239"/>
      <c r="DD45" s="264"/>
    </row>
    <row r="46" spans="2:127" x14ac:dyDescent="0.25">
      <c r="B46" s="65">
        <f t="shared" si="101"/>
        <v>11</v>
      </c>
      <c r="C46" s="263"/>
      <c r="D46" s="339"/>
      <c r="E46" s="239"/>
      <c r="F46" s="239"/>
      <c r="G46" s="72"/>
      <c r="H46" s="72"/>
      <c r="I46" s="72"/>
      <c r="J46" s="264"/>
      <c r="K46" s="328"/>
      <c r="L46" s="328"/>
      <c r="M46" s="328"/>
      <c r="N46" s="234"/>
      <c r="O46" s="72"/>
      <c r="P46" s="72"/>
      <c r="Q46" s="72"/>
      <c r="R46" s="239"/>
      <c r="S46" s="537"/>
      <c r="T46" s="72"/>
      <c r="U46" s="72"/>
      <c r="V46" s="72"/>
      <c r="W46" s="234"/>
      <c r="X46" s="72"/>
      <c r="Y46" s="72"/>
      <c r="Z46" s="72"/>
      <c r="AA46" s="328"/>
      <c r="AB46" s="328"/>
      <c r="AC46" s="328"/>
      <c r="AD46" s="234"/>
      <c r="AE46" s="72"/>
      <c r="AF46" s="72"/>
      <c r="AG46" s="72"/>
      <c r="AH46" s="239"/>
      <c r="AI46" s="537"/>
      <c r="AJ46" s="72"/>
      <c r="AK46" s="72"/>
      <c r="AL46" s="72"/>
      <c r="AM46" s="234"/>
      <c r="AN46" s="72"/>
      <c r="AO46" s="72"/>
      <c r="AP46" s="72"/>
      <c r="AQ46" s="263"/>
      <c r="AR46" s="287"/>
      <c r="AS46" s="72"/>
      <c r="AT46" s="72"/>
      <c r="AU46" s="239"/>
      <c r="AV46" s="239"/>
      <c r="AW46" s="339"/>
      <c r="AX46" s="264"/>
      <c r="AY46" s="65">
        <f t="shared" si="102"/>
        <v>11</v>
      </c>
      <c r="BD46" s="65">
        <f t="shared" si="107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5"/>
      <c r="BU46" s="34"/>
      <c r="BV46" s="65">
        <f t="shared" si="106"/>
        <v>7</v>
      </c>
      <c r="BW46" s="32"/>
      <c r="BX46" s="22"/>
      <c r="BY46" s="22"/>
      <c r="BZ46" s="22"/>
      <c r="CA46" s="269"/>
      <c r="CB46" s="22"/>
      <c r="CC46" s="22"/>
      <c r="CD46" s="33"/>
      <c r="CE46" s="17"/>
      <c r="CF46" s="17"/>
      <c r="CG46" s="17"/>
      <c r="CH46" s="290"/>
      <c r="CI46" s="17"/>
      <c r="CJ46" s="17"/>
      <c r="CK46" s="17"/>
      <c r="CL46" s="26"/>
      <c r="CM46" s="34"/>
      <c r="CN46" s="440">
        <f t="shared" si="108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 x14ac:dyDescent="0.25">
      <c r="B47" s="65">
        <f t="shared" si="101"/>
        <v>12</v>
      </c>
      <c r="C47" s="263"/>
      <c r="D47" s="339"/>
      <c r="E47" s="239"/>
      <c r="F47" s="239"/>
      <c r="G47" s="239"/>
      <c r="H47" s="239"/>
      <c r="I47" s="239"/>
      <c r="J47" s="264"/>
      <c r="K47" s="239"/>
      <c r="L47" s="239"/>
      <c r="M47" s="239"/>
      <c r="N47" s="234"/>
      <c r="O47" s="239"/>
      <c r="P47" s="239"/>
      <c r="Q47" s="239"/>
      <c r="R47" s="239"/>
      <c r="S47" s="537"/>
      <c r="T47" s="239"/>
      <c r="U47" s="239"/>
      <c r="V47" s="239"/>
      <c r="W47" s="234"/>
      <c r="X47" s="239"/>
      <c r="Y47" s="239"/>
      <c r="Z47" s="239"/>
      <c r="AA47" s="239"/>
      <c r="AB47" s="239"/>
      <c r="AC47" s="239"/>
      <c r="AD47" s="234"/>
      <c r="AE47" s="239"/>
      <c r="AF47" s="239"/>
      <c r="AG47" s="239"/>
      <c r="AH47" s="239"/>
      <c r="AI47" s="537"/>
      <c r="AJ47" s="239"/>
      <c r="AK47" s="239"/>
      <c r="AL47" s="239"/>
      <c r="AM47" s="234"/>
      <c r="AN47" s="239"/>
      <c r="AO47" s="239"/>
      <c r="AP47" s="239"/>
      <c r="AQ47" s="263"/>
      <c r="AR47" s="239"/>
      <c r="AS47" s="239"/>
      <c r="AT47" s="239"/>
      <c r="AU47" s="239"/>
      <c r="AV47" s="239"/>
      <c r="AW47" s="339"/>
      <c r="AX47" s="264"/>
      <c r="AY47" s="65">
        <f t="shared" si="102"/>
        <v>12</v>
      </c>
      <c r="BD47" s="65">
        <f t="shared" si="107"/>
        <v>8</v>
      </c>
      <c r="BE47" s="74"/>
      <c r="BF47" s="353"/>
      <c r="BG47" s="353"/>
      <c r="BH47" s="239"/>
      <c r="BI47" s="285"/>
      <c r="BJ47" s="17"/>
      <c r="BK47" s="17"/>
      <c r="BL47" s="17"/>
      <c r="BM47" s="25"/>
      <c r="BN47" s="20"/>
      <c r="BO47" s="20"/>
      <c r="BP47" s="283"/>
      <c r="BQ47" s="261"/>
      <c r="BR47" s="261"/>
      <c r="BS47" s="261"/>
      <c r="BT47" s="262"/>
      <c r="BU47" s="34"/>
      <c r="BV47" s="65">
        <f t="shared" si="106"/>
        <v>8</v>
      </c>
      <c r="BW47" s="263"/>
      <c r="BX47" s="239"/>
      <c r="BY47" s="239"/>
      <c r="BZ47" s="239"/>
      <c r="CA47" s="290"/>
      <c r="CB47" s="17"/>
      <c r="CC47" s="17"/>
      <c r="CD47" s="17"/>
      <c r="CE47" s="25"/>
      <c r="CF47" s="20"/>
      <c r="CG47" s="20"/>
      <c r="CH47" s="269"/>
      <c r="CI47" s="261"/>
      <c r="CJ47" s="261"/>
      <c r="CK47" s="261"/>
      <c r="CL47" s="262"/>
      <c r="CM47" s="34"/>
      <c r="CN47" s="440">
        <f t="shared" si="108"/>
        <v>8</v>
      </c>
      <c r="CO47" s="263"/>
      <c r="CP47" s="239"/>
      <c r="CQ47" s="239"/>
      <c r="CR47" s="239"/>
      <c r="CS47" s="239"/>
      <c r="CT47" s="17"/>
      <c r="CU47" s="17"/>
      <c r="CV47" s="17"/>
      <c r="CW47" s="260"/>
      <c r="CX47" s="20"/>
      <c r="CY47" s="20"/>
      <c r="CZ47" s="261"/>
      <c r="DA47" s="261"/>
      <c r="DB47" s="261"/>
      <c r="DC47" s="261"/>
      <c r="DD47" s="262"/>
    </row>
    <row r="48" spans="2:127" x14ac:dyDescent="0.25">
      <c r="B48" s="65">
        <f t="shared" si="101"/>
        <v>13</v>
      </c>
      <c r="C48" s="263"/>
      <c r="D48" s="339"/>
      <c r="E48" s="239"/>
      <c r="F48" s="239"/>
      <c r="G48" s="239"/>
      <c r="H48" s="239"/>
      <c r="I48" s="239"/>
      <c r="J48" s="264"/>
      <c r="K48" s="239"/>
      <c r="L48" s="239"/>
      <c r="M48" s="239"/>
      <c r="N48" s="234"/>
      <c r="O48" s="239"/>
      <c r="P48" s="239"/>
      <c r="Q48" s="239"/>
      <c r="R48" s="239"/>
      <c r="S48" s="537"/>
      <c r="T48" s="239"/>
      <c r="U48" s="239"/>
      <c r="V48" s="239"/>
      <c r="W48" s="234"/>
      <c r="X48" s="239"/>
      <c r="Y48" s="239"/>
      <c r="Z48" s="239"/>
      <c r="AA48" s="239"/>
      <c r="AB48" s="239"/>
      <c r="AC48" s="239"/>
      <c r="AD48" s="234"/>
      <c r="AE48" s="239"/>
      <c r="AF48" s="239"/>
      <c r="AG48" s="239"/>
      <c r="AH48" s="239"/>
      <c r="AI48" s="537"/>
      <c r="AJ48" s="239"/>
      <c r="AK48" s="239"/>
      <c r="AL48" s="239"/>
      <c r="AM48" s="234"/>
      <c r="AN48" s="239"/>
      <c r="AO48" s="239"/>
      <c r="AP48" s="239"/>
      <c r="AQ48" s="263"/>
      <c r="AR48" s="239"/>
      <c r="AS48" s="239"/>
      <c r="AT48" s="239"/>
      <c r="AU48" s="239"/>
      <c r="AV48" s="239"/>
      <c r="AW48" s="339"/>
      <c r="AX48" s="264"/>
      <c r="AY48" s="65">
        <f t="shared" si="102"/>
        <v>13</v>
      </c>
      <c r="BD48" s="65">
        <f t="shared" si="107"/>
        <v>9</v>
      </c>
      <c r="BE48" s="412"/>
      <c r="BF48" s="353">
        <v>8</v>
      </c>
      <c r="BG48" s="136"/>
      <c r="BH48" s="17"/>
      <c r="BI48" s="214"/>
      <c r="BJ48" s="17"/>
      <c r="BK48" s="17"/>
      <c r="BL48" s="17"/>
      <c r="BM48" s="16"/>
      <c r="BN48" s="17"/>
      <c r="BO48" s="17"/>
      <c r="BP48" s="290"/>
      <c r="BQ48" s="17"/>
      <c r="BR48" s="17"/>
      <c r="BS48" s="239"/>
      <c r="BT48" s="264"/>
      <c r="BU48" s="34"/>
      <c r="BV48" s="65">
        <f t="shared" si="106"/>
        <v>9</v>
      </c>
      <c r="BW48" s="263"/>
      <c r="BX48" s="239"/>
      <c r="BY48" s="17"/>
      <c r="BZ48" s="17"/>
      <c r="CA48" s="285"/>
      <c r="CB48" s="17"/>
      <c r="CC48" s="17"/>
      <c r="CD48" s="17"/>
      <c r="CE48" s="16"/>
      <c r="CF48" s="17"/>
      <c r="CG48" s="17"/>
      <c r="CH48" s="290"/>
      <c r="CI48" s="17"/>
      <c r="CJ48" s="17"/>
      <c r="CK48" s="239"/>
      <c r="CL48" s="264"/>
      <c r="CM48" s="34"/>
      <c r="CN48" s="440">
        <f t="shared" si="108"/>
        <v>9</v>
      </c>
      <c r="CO48" s="263"/>
      <c r="CP48" s="239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9"/>
      <c r="DD48" s="264"/>
    </row>
    <row r="49" spans="2:108" x14ac:dyDescent="0.25">
      <c r="B49" s="65">
        <f t="shared" si="101"/>
        <v>14</v>
      </c>
      <c r="C49" s="16"/>
      <c r="D49" s="340"/>
      <c r="E49" s="339"/>
      <c r="F49" s="339"/>
      <c r="G49" s="339"/>
      <c r="H49" s="340"/>
      <c r="I49" s="340"/>
      <c r="J49" s="499"/>
      <c r="K49" s="345"/>
      <c r="L49" s="345"/>
      <c r="M49" s="345"/>
      <c r="N49" s="339"/>
      <c r="O49" s="339"/>
      <c r="P49" s="339"/>
      <c r="Q49" s="340"/>
      <c r="R49" s="340"/>
      <c r="S49" s="539"/>
      <c r="T49" s="340"/>
      <c r="U49" s="339"/>
      <c r="V49" s="339"/>
      <c r="W49" s="339"/>
      <c r="X49" s="340"/>
      <c r="Y49" s="340"/>
      <c r="Z49" s="340"/>
      <c r="AA49" s="345"/>
      <c r="AB49" s="345"/>
      <c r="AC49" s="345"/>
      <c r="AD49" s="339"/>
      <c r="AE49" s="339"/>
      <c r="AF49" s="339"/>
      <c r="AG49" s="340"/>
      <c r="AH49" s="340"/>
      <c r="AI49" s="539"/>
      <c r="AJ49" s="340"/>
      <c r="AK49" s="339"/>
      <c r="AL49" s="339"/>
      <c r="AM49" s="339"/>
      <c r="AN49" s="340"/>
      <c r="AO49" s="340"/>
      <c r="AP49" s="340"/>
      <c r="AQ49" s="521"/>
      <c r="AR49" s="345"/>
      <c r="AS49" s="345"/>
      <c r="AT49" s="339"/>
      <c r="AU49" s="339"/>
      <c r="AV49" s="339"/>
      <c r="AW49" s="340"/>
      <c r="AX49" s="26"/>
      <c r="AY49" s="65">
        <f t="shared" si="102"/>
        <v>14</v>
      </c>
      <c r="BD49" s="65">
        <f t="shared" si="107"/>
        <v>10</v>
      </c>
      <c r="BE49" s="412"/>
      <c r="BF49" s="353"/>
      <c r="BG49" s="353"/>
      <c r="BH49" s="239"/>
      <c r="BI49" s="269"/>
      <c r="BJ49" s="239"/>
      <c r="BK49" s="239"/>
      <c r="BL49" s="239"/>
      <c r="BM49" s="263"/>
      <c r="BN49" s="239"/>
      <c r="BO49" s="239"/>
      <c r="BP49" s="269"/>
      <c r="BQ49" s="239"/>
      <c r="BR49" s="239"/>
      <c r="BS49" s="239"/>
      <c r="BT49" s="264"/>
      <c r="BU49" s="34"/>
      <c r="BV49" s="65">
        <f t="shared" si="106"/>
        <v>10</v>
      </c>
      <c r="BW49" s="263"/>
      <c r="BX49" s="239"/>
      <c r="BY49" s="239"/>
      <c r="BZ49" s="239"/>
      <c r="CA49" s="285"/>
      <c r="CB49" s="239"/>
      <c r="CC49" s="239"/>
      <c r="CD49" s="239"/>
      <c r="CE49" s="263"/>
      <c r="CF49" s="239"/>
      <c r="CG49" s="239"/>
      <c r="CH49" s="285"/>
      <c r="CI49" s="239"/>
      <c r="CJ49" s="239"/>
      <c r="CK49" s="239"/>
      <c r="CL49" s="264"/>
      <c r="CM49" s="34"/>
      <c r="CN49" s="440">
        <f t="shared" si="108"/>
        <v>10</v>
      </c>
      <c r="CO49" s="263"/>
      <c r="CP49" s="239"/>
      <c r="CQ49" s="239"/>
      <c r="CR49" s="239"/>
      <c r="CS49" s="239"/>
      <c r="CT49" s="239"/>
      <c r="CU49" s="239"/>
      <c r="CV49" s="239"/>
      <c r="CW49" s="16"/>
      <c r="CX49" s="239"/>
      <c r="CY49" s="239"/>
      <c r="CZ49" s="239"/>
      <c r="DA49" s="239"/>
      <c r="DB49" s="239"/>
      <c r="DC49" s="239"/>
      <c r="DD49" s="264"/>
    </row>
    <row r="50" spans="2:108" x14ac:dyDescent="0.25">
      <c r="B50" s="65">
        <f t="shared" si="101"/>
        <v>15</v>
      </c>
      <c r="C50" s="32"/>
      <c r="D50" s="22"/>
      <c r="E50" s="22"/>
      <c r="F50" s="22"/>
      <c r="G50" s="22"/>
      <c r="H50" s="22"/>
      <c r="I50" s="22"/>
      <c r="J50" s="33"/>
      <c r="K50" s="22"/>
      <c r="L50" s="22"/>
      <c r="M50" s="22"/>
      <c r="N50" s="22"/>
      <c r="O50" s="22"/>
      <c r="P50" s="22"/>
      <c r="Q50" s="22"/>
      <c r="R50" s="22"/>
      <c r="S50" s="538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538"/>
      <c r="AJ50" s="22"/>
      <c r="AK50" s="22"/>
      <c r="AL50" s="22"/>
      <c r="AM50" s="22"/>
      <c r="AN50" s="22"/>
      <c r="AO50" s="22"/>
      <c r="AP50" s="22"/>
      <c r="AQ50" s="32"/>
      <c r="AR50" s="22"/>
      <c r="AS50" s="22"/>
      <c r="AT50" s="22"/>
      <c r="AU50" s="22"/>
      <c r="AV50" s="22"/>
      <c r="AW50" s="22"/>
      <c r="AX50" s="33"/>
      <c r="AY50" s="65">
        <f t="shared" si="102"/>
        <v>15</v>
      </c>
      <c r="BD50" s="65">
        <f t="shared" si="107"/>
        <v>11</v>
      </c>
      <c r="BE50" s="277"/>
      <c r="BF50" s="285"/>
      <c r="BG50" s="290"/>
      <c r="BH50" s="8"/>
      <c r="BI50" s="214"/>
      <c r="BJ50" s="8"/>
      <c r="BK50" s="214"/>
      <c r="BL50" s="285"/>
      <c r="BM50" s="277"/>
      <c r="BN50" s="290"/>
      <c r="BO50" s="269"/>
      <c r="BP50" s="290"/>
      <c r="BQ50" s="269"/>
      <c r="BR50" s="290"/>
      <c r="BS50" s="285"/>
      <c r="BT50" s="282"/>
      <c r="BU50" s="34"/>
      <c r="BV50" s="65">
        <f t="shared" si="106"/>
        <v>11</v>
      </c>
      <c r="BW50" s="277"/>
      <c r="BX50" s="285"/>
      <c r="BY50" s="285"/>
      <c r="BZ50" s="285"/>
      <c r="CA50" s="285"/>
      <c r="CB50" s="157"/>
      <c r="CC50" s="290"/>
      <c r="CD50" s="269"/>
      <c r="CE50" s="290"/>
      <c r="CF50" s="285"/>
      <c r="CG50" s="157"/>
      <c r="CH50" s="285"/>
      <c r="CI50" s="285"/>
      <c r="CJ50" s="285"/>
      <c r="CK50" s="285"/>
      <c r="CL50" s="282"/>
      <c r="CM50" s="34"/>
      <c r="CN50" s="440">
        <f t="shared" si="108"/>
        <v>11</v>
      </c>
      <c r="CO50" s="263"/>
      <c r="CP50" s="239"/>
      <c r="CQ50" s="239"/>
      <c r="CR50" s="239"/>
      <c r="CS50" s="239"/>
      <c r="CT50" s="239"/>
      <c r="CU50" s="239"/>
      <c r="CV50" s="239"/>
      <c r="CW50" s="263"/>
      <c r="CX50" s="239"/>
      <c r="CY50" s="239"/>
      <c r="CZ50" s="239"/>
      <c r="DA50" s="239"/>
      <c r="DB50" s="239"/>
      <c r="DC50" s="239"/>
      <c r="DD50" s="264"/>
    </row>
    <row r="51" spans="2:108" x14ac:dyDescent="0.25">
      <c r="B51" s="239"/>
      <c r="C51" s="65">
        <v>0</v>
      </c>
      <c r="D51" s="65">
        <f t="shared" ref="D51" si="109">C51+1</f>
        <v>1</v>
      </c>
      <c r="E51" s="65">
        <f t="shared" ref="E51" si="110">D51+1</f>
        <v>2</v>
      </c>
      <c r="F51" s="65">
        <f t="shared" ref="F51" si="111">E51+1</f>
        <v>3</v>
      </c>
      <c r="G51" s="65">
        <f t="shared" ref="G51" si="112">F51+1</f>
        <v>4</v>
      </c>
      <c r="H51" s="65">
        <f t="shared" ref="H51" si="113">G51+1</f>
        <v>5</v>
      </c>
      <c r="I51" s="65">
        <f t="shared" ref="I51" si="114">H51+1</f>
        <v>6</v>
      </c>
      <c r="J51" s="65">
        <f t="shared" ref="J51" si="115">I51+1</f>
        <v>7</v>
      </c>
      <c r="K51" s="65">
        <f t="shared" ref="K51" si="116">J51+1</f>
        <v>8</v>
      </c>
      <c r="L51" s="65">
        <f t="shared" ref="L51" si="117">K51+1</f>
        <v>9</v>
      </c>
      <c r="M51" s="65">
        <f t="shared" ref="M51" si="118">L51+1</f>
        <v>10</v>
      </c>
      <c r="N51" s="65">
        <f t="shared" ref="N51" si="119">M51+1</f>
        <v>11</v>
      </c>
      <c r="O51" s="65">
        <f t="shared" ref="O51" si="120">N51+1</f>
        <v>12</v>
      </c>
      <c r="P51" s="65">
        <f t="shared" ref="P51" si="121">O51+1</f>
        <v>13</v>
      </c>
      <c r="Q51" s="65">
        <f t="shared" ref="Q51" si="122">P51+1</f>
        <v>14</v>
      </c>
      <c r="R51" s="65">
        <f t="shared" ref="R51" si="123">Q51+1</f>
        <v>15</v>
      </c>
      <c r="S51" s="65">
        <v>0</v>
      </c>
      <c r="T51" s="65">
        <f t="shared" ref="T51" si="124">S51+1</f>
        <v>1</v>
      </c>
      <c r="U51" s="65">
        <f t="shared" ref="U51" si="125">T51+1</f>
        <v>2</v>
      </c>
      <c r="V51" s="65">
        <f t="shared" ref="V51" si="126">U51+1</f>
        <v>3</v>
      </c>
      <c r="W51" s="65">
        <f t="shared" ref="W51" si="127">V51+1</f>
        <v>4</v>
      </c>
      <c r="X51" s="65">
        <f t="shared" ref="X51" si="128">W51+1</f>
        <v>5</v>
      </c>
      <c r="Y51" s="65">
        <f t="shared" ref="Y51" si="129">X51+1</f>
        <v>6</v>
      </c>
      <c r="Z51" s="65">
        <f t="shared" ref="Z51" si="130">Y51+1</f>
        <v>7</v>
      </c>
      <c r="AA51" s="65">
        <f t="shared" ref="AA51" si="131">Z51+1</f>
        <v>8</v>
      </c>
      <c r="AB51" s="65">
        <f t="shared" ref="AB51" si="132">AA51+1</f>
        <v>9</v>
      </c>
      <c r="AC51" s="65">
        <f t="shared" ref="AC51" si="133">AB51+1</f>
        <v>10</v>
      </c>
      <c r="AD51" s="65">
        <f t="shared" ref="AD51" si="134">AC51+1</f>
        <v>11</v>
      </c>
      <c r="AE51" s="65">
        <f t="shared" ref="AE51" si="135">AD51+1</f>
        <v>12</v>
      </c>
      <c r="AF51" s="65">
        <f t="shared" ref="AF51" si="136">AE51+1</f>
        <v>13</v>
      </c>
      <c r="AG51" s="65">
        <f t="shared" ref="AG51" si="137">AF51+1</f>
        <v>14</v>
      </c>
      <c r="AH51" s="65">
        <f t="shared" ref="AH51" si="138">AG51+1</f>
        <v>15</v>
      </c>
      <c r="AI51" s="65">
        <v>0</v>
      </c>
      <c r="AJ51" s="65">
        <f t="shared" ref="AJ51" si="139">AI51+1</f>
        <v>1</v>
      </c>
      <c r="AK51" s="65">
        <f t="shared" ref="AK51" si="140">AJ51+1</f>
        <v>2</v>
      </c>
      <c r="AL51" s="65">
        <f t="shared" ref="AL51" si="141">AK51+1</f>
        <v>3</v>
      </c>
      <c r="AM51" s="65">
        <f t="shared" ref="AM51" si="142">AL51+1</f>
        <v>4</v>
      </c>
      <c r="AN51" s="65">
        <f t="shared" ref="AN51" si="143">AM51+1</f>
        <v>5</v>
      </c>
      <c r="AO51" s="65">
        <f t="shared" ref="AO51" si="144">AN51+1</f>
        <v>6</v>
      </c>
      <c r="AP51" s="65">
        <f t="shared" ref="AP51" si="145">AO51+1</f>
        <v>7</v>
      </c>
      <c r="AQ51" s="65">
        <f t="shared" ref="AQ51" si="146">AP51+1</f>
        <v>8</v>
      </c>
      <c r="AR51" s="65">
        <f t="shared" ref="AR51" si="147">AQ51+1</f>
        <v>9</v>
      </c>
      <c r="AS51" s="65">
        <f t="shared" ref="AS51" si="148">AR51+1</f>
        <v>10</v>
      </c>
      <c r="AT51" s="65">
        <f t="shared" ref="AT51" si="149">AS51+1</f>
        <v>11</v>
      </c>
      <c r="AU51" s="65">
        <f t="shared" ref="AU51" si="150">AT51+1</f>
        <v>12</v>
      </c>
      <c r="AV51" s="65">
        <f t="shared" ref="AV51" si="151">AU51+1</f>
        <v>13</v>
      </c>
      <c r="AW51" s="65">
        <f t="shared" ref="AW51" si="152">AV51+1</f>
        <v>14</v>
      </c>
      <c r="AX51" s="65">
        <f t="shared" ref="AX51" si="153">AW51+1</f>
        <v>15</v>
      </c>
      <c r="AY51" s="17"/>
      <c r="BD51" s="65">
        <f t="shared" si="107"/>
        <v>12</v>
      </c>
      <c r="BE51" s="74"/>
      <c r="BF51" s="353"/>
      <c r="BG51" s="353"/>
      <c r="BH51" s="239"/>
      <c r="BI51" s="269"/>
      <c r="BJ51" s="239"/>
      <c r="BK51" s="239"/>
      <c r="BL51" s="239"/>
      <c r="BM51" s="263"/>
      <c r="BN51" s="239"/>
      <c r="BO51" s="239"/>
      <c r="BP51" s="269"/>
      <c r="BQ51" s="239"/>
      <c r="BR51" s="239"/>
      <c r="BS51" s="239"/>
      <c r="BT51" s="264"/>
      <c r="BU51" s="34"/>
      <c r="BV51" s="65">
        <f t="shared" si="106"/>
        <v>12</v>
      </c>
      <c r="BW51" s="263"/>
      <c r="BX51" s="239"/>
      <c r="BY51" s="239"/>
      <c r="BZ51" s="239"/>
      <c r="CA51" s="285"/>
      <c r="CB51" s="239"/>
      <c r="CC51" s="239"/>
      <c r="CD51" s="239"/>
      <c r="CE51" s="263"/>
      <c r="CF51" s="239"/>
      <c r="CG51" s="239"/>
      <c r="CH51" s="285"/>
      <c r="CI51" s="239"/>
      <c r="CJ51" s="239"/>
      <c r="CK51" s="239"/>
      <c r="CL51" s="264"/>
      <c r="CM51" s="34"/>
      <c r="CN51" s="440">
        <f t="shared" si="108"/>
        <v>12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239"/>
      <c r="CZ51" s="239"/>
      <c r="DA51" s="239"/>
      <c r="DB51" s="239"/>
      <c r="DC51" s="239"/>
      <c r="DD51" s="264"/>
    </row>
    <row r="52" spans="2:108" x14ac:dyDescent="0.25">
      <c r="B52" s="239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9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107"/>
        <v>13</v>
      </c>
      <c r="BE52" s="412"/>
      <c r="BF52" s="353">
        <v>7</v>
      </c>
      <c r="BG52" s="353"/>
      <c r="BH52" s="239"/>
      <c r="BI52" s="290"/>
      <c r="BJ52" s="239"/>
      <c r="BK52" s="239"/>
      <c r="BL52" s="239"/>
      <c r="BM52" s="74"/>
      <c r="BN52" s="353"/>
      <c r="BO52" s="353"/>
      <c r="BP52" s="290"/>
      <c r="BQ52" s="72"/>
      <c r="BR52" s="353"/>
      <c r="BS52" s="353"/>
      <c r="BT52" s="264"/>
      <c r="BU52" s="34"/>
      <c r="BV52" s="65">
        <f t="shared" si="106"/>
        <v>13</v>
      </c>
      <c r="BW52" s="263"/>
      <c r="BX52" s="239"/>
      <c r="BY52" s="239"/>
      <c r="BZ52" s="239"/>
      <c r="CA52" s="285"/>
      <c r="CB52" s="239"/>
      <c r="CC52" s="239"/>
      <c r="CD52" s="239"/>
      <c r="CE52" s="263"/>
      <c r="CF52" s="239"/>
      <c r="CG52" s="239"/>
      <c r="CH52" s="285"/>
      <c r="CI52" s="239"/>
      <c r="CJ52" s="239"/>
      <c r="CK52" s="239"/>
      <c r="CL52" s="264"/>
      <c r="CM52" s="34"/>
      <c r="CN52" s="440">
        <f t="shared" si="108"/>
        <v>13</v>
      </c>
      <c r="CO52" s="263"/>
      <c r="CP52" s="239"/>
      <c r="CQ52" s="239"/>
      <c r="CR52" s="239"/>
      <c r="CS52" s="239"/>
      <c r="CT52" s="239"/>
      <c r="CU52" s="239"/>
      <c r="CV52" s="239"/>
      <c r="CW52" s="263"/>
      <c r="CX52" s="239"/>
      <c r="CY52" s="239"/>
      <c r="CZ52" s="239"/>
      <c r="DA52" s="239"/>
      <c r="DB52" s="239"/>
      <c r="DC52" s="239"/>
      <c r="DD52" s="264"/>
    </row>
    <row r="53" spans="2:108" x14ac:dyDescent="0.25">
      <c r="BD53" s="65">
        <f t="shared" si="107"/>
        <v>14</v>
      </c>
      <c r="BE53" s="410"/>
      <c r="BF53" s="136"/>
      <c r="BG53" s="353"/>
      <c r="BH53" s="239"/>
      <c r="BI53" s="285"/>
      <c r="BJ53" s="17"/>
      <c r="BK53" s="17"/>
      <c r="BL53" s="17"/>
      <c r="BM53" s="410"/>
      <c r="BN53" s="136">
        <v>6</v>
      </c>
      <c r="BO53" s="136"/>
      <c r="BP53" s="285"/>
      <c r="BQ53" s="353"/>
      <c r="BR53" s="353">
        <v>5</v>
      </c>
      <c r="BS53" s="136"/>
      <c r="BT53" s="26"/>
      <c r="BU53" s="34"/>
      <c r="BV53" s="65">
        <f t="shared" si="106"/>
        <v>14</v>
      </c>
      <c r="BW53" s="16"/>
      <c r="BX53" s="17"/>
      <c r="BY53" s="239"/>
      <c r="BZ53" s="239"/>
      <c r="CA53" s="285"/>
      <c r="CB53" s="17"/>
      <c r="CC53" s="17"/>
      <c r="CD53" s="17"/>
      <c r="CE53" s="16"/>
      <c r="CF53" s="17"/>
      <c r="CG53" s="17"/>
      <c r="CH53" s="285"/>
      <c r="CI53" s="239"/>
      <c r="CJ53" s="239"/>
      <c r="CK53" s="17"/>
      <c r="CL53" s="26"/>
      <c r="CM53" s="34"/>
      <c r="CN53" s="440">
        <f t="shared" si="108"/>
        <v>14</v>
      </c>
      <c r="CO53" s="16"/>
      <c r="CP53" s="17"/>
      <c r="CQ53" s="239"/>
      <c r="CR53" s="239"/>
      <c r="CS53" s="239"/>
      <c r="CT53" s="17"/>
      <c r="CU53" s="17"/>
      <c r="CV53" s="17"/>
      <c r="CW53" s="16"/>
      <c r="CX53" s="17"/>
      <c r="CY53" s="17"/>
      <c r="CZ53" s="239"/>
      <c r="DA53" s="239"/>
      <c r="DB53" s="239"/>
      <c r="DC53" s="17"/>
      <c r="DD53" s="26"/>
    </row>
    <row r="54" spans="2:108" x14ac:dyDescent="0.25">
      <c r="BD54" s="65">
        <f t="shared" si="107"/>
        <v>15</v>
      </c>
      <c r="BE54" s="32"/>
      <c r="BF54" s="22"/>
      <c r="BG54" s="22"/>
      <c r="BH54" s="22"/>
      <c r="BI54" s="162"/>
      <c r="BJ54" s="22"/>
      <c r="BK54" s="22"/>
      <c r="BL54" s="22"/>
      <c r="BM54" s="501"/>
      <c r="BN54" s="494"/>
      <c r="BO54" s="494"/>
      <c r="BP54" s="162"/>
      <c r="BQ54" s="494"/>
      <c r="BR54" s="494"/>
      <c r="BS54" s="494"/>
      <c r="BT54" s="33"/>
      <c r="BU54" s="34"/>
      <c r="BV54" s="65">
        <f t="shared" si="106"/>
        <v>15</v>
      </c>
      <c r="BW54" s="32"/>
      <c r="BX54" s="22"/>
      <c r="BY54" s="22"/>
      <c r="BZ54" s="22"/>
      <c r="CA54" s="162"/>
      <c r="CB54" s="22"/>
      <c r="CC54" s="22"/>
      <c r="CD54" s="22"/>
      <c r="CE54" s="32"/>
      <c r="CF54" s="22"/>
      <c r="CG54" s="22"/>
      <c r="CH54" s="162"/>
      <c r="CI54" s="22"/>
      <c r="CJ54" s="22"/>
      <c r="CK54" s="22"/>
      <c r="CL54" s="33"/>
      <c r="CM54" s="34"/>
      <c r="CN54" s="440">
        <f t="shared" si="108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E105"/>
  <sheetViews>
    <sheetView zoomScale="55" zoomScaleNormal="55" workbookViewId="0">
      <selection activeCell="E14" sqref="E14:G14"/>
    </sheetView>
  </sheetViews>
  <sheetFormatPr defaultColWidth="2.28515625" defaultRowHeight="15" x14ac:dyDescent="0.25"/>
  <sheetData>
    <row r="1" spans="2:108" x14ac:dyDescent="0.25">
      <c r="CO1" s="17"/>
    </row>
    <row r="2" spans="2:108" x14ac:dyDescent="0.25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239"/>
      <c r="AJ2" s="239"/>
      <c r="AL2" s="237"/>
      <c r="AM2" s="65">
        <v>0</v>
      </c>
      <c r="AN2" s="65">
        <f t="shared" ref="AN2:BB2" si="2">AM2+1</f>
        <v>1</v>
      </c>
      <c r="AO2" s="65">
        <f t="shared" si="2"/>
        <v>2</v>
      </c>
      <c r="AP2" s="65">
        <f t="shared" si="2"/>
        <v>3</v>
      </c>
      <c r="AQ2" s="65">
        <f t="shared" si="2"/>
        <v>4</v>
      </c>
      <c r="AR2" s="540">
        <f t="shared" si="2"/>
        <v>5</v>
      </c>
      <c r="AS2" s="540">
        <f t="shared" si="2"/>
        <v>6</v>
      </c>
      <c r="AT2" s="540">
        <f t="shared" si="2"/>
        <v>7</v>
      </c>
      <c r="AU2" s="65">
        <f t="shared" si="2"/>
        <v>8</v>
      </c>
      <c r="AV2" s="65">
        <f t="shared" si="2"/>
        <v>9</v>
      </c>
      <c r="AW2" s="65">
        <f t="shared" si="2"/>
        <v>10</v>
      </c>
      <c r="AX2" s="65">
        <f t="shared" si="2"/>
        <v>11</v>
      </c>
      <c r="AY2" s="65">
        <f t="shared" si="2"/>
        <v>12</v>
      </c>
      <c r="AZ2" s="65">
        <f t="shared" si="2"/>
        <v>13</v>
      </c>
      <c r="BA2" s="65">
        <f t="shared" si="2"/>
        <v>14</v>
      </c>
      <c r="BB2" s="65">
        <f t="shared" si="2"/>
        <v>15</v>
      </c>
      <c r="DD2" s="239"/>
    </row>
    <row r="3" spans="2:108" x14ac:dyDescent="0.25">
      <c r="B3" s="65">
        <v>0</v>
      </c>
      <c r="C3" s="260"/>
      <c r="D3" s="261"/>
      <c r="E3" s="261"/>
      <c r="F3" s="261"/>
      <c r="G3" s="261"/>
      <c r="H3" s="261"/>
      <c r="I3" s="261"/>
      <c r="J3" s="262"/>
      <c r="K3" s="261"/>
      <c r="L3" s="261"/>
      <c r="M3" s="261"/>
      <c r="N3" s="261"/>
      <c r="O3" s="261"/>
      <c r="P3" s="261"/>
      <c r="Q3" s="261"/>
      <c r="R3" s="527"/>
      <c r="S3" s="261"/>
      <c r="T3" s="261"/>
      <c r="U3" s="261"/>
      <c r="V3" s="261"/>
      <c r="W3" s="261"/>
      <c r="X3" s="261"/>
      <c r="Y3" s="261"/>
      <c r="Z3" s="262"/>
      <c r="AA3" s="261"/>
      <c r="AB3" s="261"/>
      <c r="AC3" s="261"/>
      <c r="AD3" s="261"/>
      <c r="AE3" s="261"/>
      <c r="AF3" s="261"/>
      <c r="AG3" s="261"/>
      <c r="AH3" s="262"/>
      <c r="AI3" s="65">
        <v>0</v>
      </c>
      <c r="AJ3" s="239"/>
      <c r="AK3" s="34"/>
      <c r="AL3" s="440">
        <v>0</v>
      </c>
      <c r="AM3" s="260"/>
      <c r="AN3" s="495"/>
      <c r="AO3" s="495"/>
      <c r="AP3" s="495"/>
      <c r="AQ3" s="296"/>
      <c r="AR3" s="261"/>
      <c r="AS3" s="261"/>
      <c r="AT3" s="262"/>
      <c r="AU3" s="296"/>
      <c r="AV3" s="261"/>
      <c r="AW3" s="261"/>
      <c r="AX3" s="261"/>
      <c r="AY3" s="261"/>
      <c r="AZ3" s="261"/>
      <c r="BA3" s="261"/>
      <c r="BB3" s="262"/>
      <c r="BC3" s="34"/>
      <c r="DD3" s="239"/>
    </row>
    <row r="4" spans="2:108" x14ac:dyDescent="0.25">
      <c r="B4" s="65">
        <f>B3+1</f>
        <v>1</v>
      </c>
      <c r="C4" s="263"/>
      <c r="D4" s="339"/>
      <c r="E4" s="339"/>
      <c r="F4" s="339"/>
      <c r="G4" s="339"/>
      <c r="H4" s="346"/>
      <c r="I4" s="346"/>
      <c r="J4" s="522"/>
      <c r="K4" s="339"/>
      <c r="L4" s="339"/>
      <c r="M4" s="339"/>
      <c r="N4" s="339"/>
      <c r="O4" s="339"/>
      <c r="P4" s="339"/>
      <c r="Q4" s="339"/>
      <c r="R4" s="528"/>
      <c r="S4" s="339"/>
      <c r="T4" s="339"/>
      <c r="U4" s="339"/>
      <c r="V4" s="339"/>
      <c r="W4" s="339"/>
      <c r="X4" s="346"/>
      <c r="Y4" s="346"/>
      <c r="Z4" s="522"/>
      <c r="AA4" s="339"/>
      <c r="AB4" s="339"/>
      <c r="AC4" s="339"/>
      <c r="AD4" s="339"/>
      <c r="AE4" s="339"/>
      <c r="AF4" s="339"/>
      <c r="AG4" s="339"/>
      <c r="AH4" s="264"/>
      <c r="AI4" s="65">
        <f>AI3+1</f>
        <v>1</v>
      </c>
      <c r="AJ4" s="239"/>
      <c r="AK4" s="34"/>
      <c r="AL4" s="440">
        <f>AL3+1</f>
        <v>1</v>
      </c>
      <c r="AM4" s="263"/>
      <c r="AN4" s="353"/>
      <c r="AO4" s="353"/>
      <c r="AP4" s="353"/>
      <c r="AQ4" s="275"/>
      <c r="AR4" s="239"/>
      <c r="AS4" s="239"/>
      <c r="AT4" s="264"/>
      <c r="AU4" s="275"/>
      <c r="AV4" s="353"/>
      <c r="AW4" s="353"/>
      <c r="AX4" s="353"/>
      <c r="AY4" s="239"/>
      <c r="AZ4" s="353"/>
      <c r="BA4" s="353"/>
      <c r="BB4" s="411"/>
      <c r="BC4" s="34"/>
      <c r="DD4" s="239"/>
    </row>
    <row r="5" spans="2:108" x14ac:dyDescent="0.25">
      <c r="B5" s="65">
        <f t="shared" ref="B5:B18" si="3">B4+1</f>
        <v>2</v>
      </c>
      <c r="C5" s="263"/>
      <c r="D5" s="339"/>
      <c r="E5" s="239"/>
      <c r="F5" s="239"/>
      <c r="G5" s="239"/>
      <c r="H5" s="239"/>
      <c r="I5" s="239"/>
      <c r="J5" s="264"/>
      <c r="K5" s="275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39"/>
      <c r="W5" s="275"/>
      <c r="X5" s="239"/>
      <c r="Y5" s="239"/>
      <c r="Z5" s="264"/>
      <c r="AA5" s="239"/>
      <c r="AB5" s="239"/>
      <c r="AC5" s="239"/>
      <c r="AD5" s="239"/>
      <c r="AE5" s="239"/>
      <c r="AF5" s="239"/>
      <c r="AG5" s="339"/>
      <c r="AH5" s="264"/>
      <c r="AI5" s="65">
        <f t="shared" ref="AI5:AI18" si="4">AI4+1</f>
        <v>2</v>
      </c>
      <c r="AJ5" s="239"/>
      <c r="AK5" s="34"/>
      <c r="AL5" s="440">
        <f t="shared" ref="AL5:AL18" si="5">AL4+1</f>
        <v>2</v>
      </c>
      <c r="AM5" s="263"/>
      <c r="AN5" s="353"/>
      <c r="AO5" s="353"/>
      <c r="AP5" s="353"/>
      <c r="AQ5" s="285"/>
      <c r="AR5" s="239"/>
      <c r="AS5" s="239"/>
      <c r="AT5" s="264"/>
      <c r="AU5" s="275"/>
      <c r="AV5" s="353"/>
      <c r="AW5" s="353"/>
      <c r="AX5" s="353"/>
      <c r="AY5" s="239"/>
      <c r="AZ5" s="353"/>
      <c r="BA5" s="353"/>
      <c r="BB5" s="411"/>
      <c r="BC5" s="34"/>
      <c r="DD5" s="239"/>
    </row>
    <row r="6" spans="2:108" x14ac:dyDescent="0.25">
      <c r="B6" s="65">
        <f t="shared" si="3"/>
        <v>3</v>
      </c>
      <c r="C6" s="263"/>
      <c r="D6" s="339"/>
      <c r="E6" s="239"/>
      <c r="F6" s="239"/>
      <c r="G6" s="239"/>
      <c r="H6" s="239"/>
      <c r="I6" s="239"/>
      <c r="J6" s="264"/>
      <c r="K6" s="275"/>
      <c r="L6" s="239"/>
      <c r="M6" s="239"/>
      <c r="N6" s="239"/>
      <c r="O6" s="239"/>
      <c r="P6" s="239"/>
      <c r="Q6" s="239"/>
      <c r="R6" s="239"/>
      <c r="S6" s="239"/>
      <c r="T6" s="239"/>
      <c r="U6" s="239"/>
      <c r="V6" s="239"/>
      <c r="W6" s="275"/>
      <c r="X6" s="239"/>
      <c r="Y6" s="239"/>
      <c r="Z6" s="264"/>
      <c r="AA6" s="239"/>
      <c r="AB6" s="239"/>
      <c r="AC6" s="239"/>
      <c r="AD6" s="239"/>
      <c r="AE6" s="239"/>
      <c r="AF6" s="239"/>
      <c r="AG6" s="339"/>
      <c r="AH6" s="264"/>
      <c r="AI6" s="65">
        <f t="shared" si="4"/>
        <v>3</v>
      </c>
      <c r="AJ6" s="239"/>
      <c r="AK6" s="34"/>
      <c r="AL6" s="440">
        <f t="shared" si="5"/>
        <v>3</v>
      </c>
      <c r="AM6" s="263"/>
      <c r="AN6" s="239"/>
      <c r="AO6" s="239"/>
      <c r="AP6" s="239"/>
      <c r="AQ6" s="285"/>
      <c r="AR6" s="239"/>
      <c r="AS6" s="239"/>
      <c r="AT6" s="264"/>
      <c r="AU6" s="275"/>
      <c r="AV6" s="353"/>
      <c r="AW6" s="353"/>
      <c r="AX6" s="353"/>
      <c r="AY6" s="239"/>
      <c r="AZ6" s="353"/>
      <c r="BA6" s="353"/>
      <c r="BB6" s="411"/>
      <c r="BC6" s="34"/>
      <c r="DD6" s="239"/>
    </row>
    <row r="7" spans="2:108" x14ac:dyDescent="0.25">
      <c r="B7" s="65">
        <f t="shared" si="3"/>
        <v>4</v>
      </c>
      <c r="C7" s="263"/>
      <c r="D7" s="339"/>
      <c r="E7" s="239"/>
      <c r="F7" s="239"/>
      <c r="G7" s="353"/>
      <c r="H7" s="136"/>
      <c r="I7" s="136"/>
      <c r="J7" s="26"/>
      <c r="K7" s="123"/>
      <c r="L7" s="123"/>
      <c r="M7" s="123"/>
      <c r="N7" s="275"/>
      <c r="O7" s="275"/>
      <c r="P7" s="275"/>
      <c r="Q7" s="275"/>
      <c r="R7" s="275"/>
      <c r="S7" s="239"/>
      <c r="T7" s="353"/>
      <c r="U7" s="353"/>
      <c r="V7" s="353"/>
      <c r="W7" s="275"/>
      <c r="X7" s="17"/>
      <c r="Y7" s="17"/>
      <c r="Z7" s="26"/>
      <c r="AA7" s="17"/>
      <c r="AB7" s="136"/>
      <c r="AC7" s="136"/>
      <c r="AD7" s="353"/>
      <c r="AE7" s="239"/>
      <c r="AF7" s="239"/>
      <c r="AG7" s="339"/>
      <c r="AH7" s="264"/>
      <c r="AI7" s="65">
        <f t="shared" si="4"/>
        <v>4</v>
      </c>
      <c r="AJ7" s="239"/>
      <c r="AK7" s="34"/>
      <c r="AL7" s="440">
        <f t="shared" si="5"/>
        <v>4</v>
      </c>
      <c r="AM7" s="263"/>
      <c r="AN7" s="353"/>
      <c r="AO7" s="353"/>
      <c r="AP7" s="353"/>
      <c r="AQ7" s="285"/>
      <c r="AR7" s="17"/>
      <c r="AS7" s="17"/>
      <c r="AT7" s="26"/>
      <c r="AU7" s="123"/>
      <c r="AV7" s="123"/>
      <c r="AW7" s="123"/>
      <c r="AX7" s="285"/>
      <c r="AY7" s="285"/>
      <c r="AZ7" s="285"/>
      <c r="BA7" s="275"/>
      <c r="BB7" s="292"/>
      <c r="BC7" s="34"/>
      <c r="DD7" s="239"/>
    </row>
    <row r="8" spans="2:108" x14ac:dyDescent="0.25">
      <c r="B8" s="65">
        <f t="shared" si="3"/>
        <v>5</v>
      </c>
      <c r="C8" s="263"/>
      <c r="D8" s="339"/>
      <c r="E8" s="239"/>
      <c r="F8" s="239"/>
      <c r="G8" s="353"/>
      <c r="H8" s="136"/>
      <c r="I8" s="136"/>
      <c r="J8" s="264"/>
      <c r="K8" s="17"/>
      <c r="L8" s="17"/>
      <c r="M8" s="17"/>
      <c r="N8" s="239"/>
      <c r="O8" s="239"/>
      <c r="P8" s="239"/>
      <c r="Q8" s="239"/>
      <c r="R8" s="239"/>
      <c r="S8" s="239"/>
      <c r="T8" s="353"/>
      <c r="U8" s="353"/>
      <c r="V8" s="353"/>
      <c r="W8" s="275"/>
      <c r="X8" s="17"/>
      <c r="Y8" s="17"/>
      <c r="Z8" s="264"/>
      <c r="AA8" s="17"/>
      <c r="AB8" s="136"/>
      <c r="AC8" s="136"/>
      <c r="AD8" s="353"/>
      <c r="AE8" s="239"/>
      <c r="AF8" s="239"/>
      <c r="AG8" s="346"/>
      <c r="AH8" s="264"/>
      <c r="AI8" s="65">
        <f t="shared" si="4"/>
        <v>5</v>
      </c>
      <c r="AJ8" s="239"/>
      <c r="AK8" s="34"/>
      <c r="AL8" s="440">
        <f t="shared" si="5"/>
        <v>5</v>
      </c>
      <c r="AM8" s="263"/>
      <c r="AN8" s="353"/>
      <c r="AO8" s="353"/>
      <c r="AP8" s="353"/>
      <c r="AQ8" s="275"/>
      <c r="AR8" s="17"/>
      <c r="AS8" s="17"/>
      <c r="AT8" s="264"/>
      <c r="AU8" s="17"/>
      <c r="AV8" s="17"/>
      <c r="AW8" s="17"/>
      <c r="AX8" s="239"/>
      <c r="AY8" s="239"/>
      <c r="AZ8" s="239"/>
      <c r="BA8" s="239"/>
      <c r="BB8" s="264"/>
      <c r="BC8" s="541"/>
      <c r="DD8" s="239"/>
    </row>
    <row r="9" spans="2:108" x14ac:dyDescent="0.25">
      <c r="B9" s="65">
        <f t="shared" si="3"/>
        <v>6</v>
      </c>
      <c r="C9" s="263"/>
      <c r="D9" s="339"/>
      <c r="E9" s="239"/>
      <c r="F9" s="239"/>
      <c r="G9" s="353"/>
      <c r="H9" s="136"/>
      <c r="I9" s="136"/>
      <c r="J9" s="26"/>
      <c r="K9" s="17"/>
      <c r="L9" s="17"/>
      <c r="M9" s="17"/>
      <c r="N9" s="239"/>
      <c r="O9" s="239"/>
      <c r="P9" s="239"/>
      <c r="Q9" s="239"/>
      <c r="R9" s="239"/>
      <c r="S9" s="239"/>
      <c r="T9" s="353"/>
      <c r="U9" s="353"/>
      <c r="V9" s="353"/>
      <c r="W9" s="275"/>
      <c r="X9" s="17"/>
      <c r="Y9" s="17"/>
      <c r="Z9" s="26"/>
      <c r="AA9" s="17"/>
      <c r="AB9" s="136"/>
      <c r="AC9" s="136"/>
      <c r="AD9" s="353"/>
      <c r="AE9" s="239"/>
      <c r="AF9" s="239"/>
      <c r="AG9" s="346"/>
      <c r="AH9" s="264"/>
      <c r="AI9" s="65">
        <f t="shared" si="4"/>
        <v>6</v>
      </c>
      <c r="AJ9" s="239"/>
      <c r="AK9" s="34"/>
      <c r="AL9" s="440">
        <f t="shared" si="5"/>
        <v>6</v>
      </c>
      <c r="AM9" s="263"/>
      <c r="AN9" s="353"/>
      <c r="AO9" s="353"/>
      <c r="AP9" s="353"/>
      <c r="AQ9" s="275"/>
      <c r="AR9" s="17"/>
      <c r="AS9" s="17"/>
      <c r="AT9" s="26"/>
      <c r="AU9" s="17"/>
      <c r="AV9" s="17"/>
      <c r="AW9" s="17"/>
      <c r="AX9" s="239"/>
      <c r="AY9" s="239"/>
      <c r="AZ9" s="239"/>
      <c r="BA9" s="239"/>
      <c r="BB9" s="264"/>
      <c r="BC9" s="541"/>
      <c r="DD9" s="239"/>
    </row>
    <row r="10" spans="2:108" x14ac:dyDescent="0.25">
      <c r="B10" s="65">
        <f t="shared" si="3"/>
        <v>7</v>
      </c>
      <c r="C10" s="32"/>
      <c r="D10" s="496"/>
      <c r="E10" s="22"/>
      <c r="F10" s="22"/>
      <c r="G10" s="22"/>
      <c r="H10" s="22"/>
      <c r="I10" s="22"/>
      <c r="J10" s="33"/>
      <c r="K10" s="17"/>
      <c r="L10" s="17"/>
      <c r="M10" s="17"/>
      <c r="N10" s="17"/>
      <c r="O10" s="17"/>
      <c r="P10" s="17"/>
      <c r="Q10" s="17"/>
      <c r="R10" s="17"/>
      <c r="S10" s="123"/>
      <c r="T10" s="123"/>
      <c r="U10" s="124"/>
      <c r="V10" s="124"/>
      <c r="W10" s="124"/>
      <c r="X10" s="22"/>
      <c r="Y10" s="22"/>
      <c r="Z10" s="33"/>
      <c r="AA10" s="17"/>
      <c r="AB10" s="17"/>
      <c r="AC10" s="17"/>
      <c r="AD10" s="17"/>
      <c r="AE10" s="17"/>
      <c r="AF10" s="17"/>
      <c r="AG10" s="345"/>
      <c r="AH10" s="26"/>
      <c r="AI10" s="65">
        <f t="shared" si="4"/>
        <v>7</v>
      </c>
      <c r="AJ10" s="17"/>
      <c r="AK10" s="34"/>
      <c r="AL10" s="440">
        <f t="shared" si="5"/>
        <v>7</v>
      </c>
      <c r="AM10" s="201"/>
      <c r="AN10" s="124"/>
      <c r="AO10" s="124"/>
      <c r="AP10" s="124"/>
      <c r="AQ10" s="124"/>
      <c r="AR10" s="22"/>
      <c r="AS10" s="22"/>
      <c r="AT10" s="33"/>
      <c r="AU10" s="17"/>
      <c r="AV10" s="17"/>
      <c r="AW10" s="17"/>
      <c r="AX10" s="17"/>
      <c r="AY10" s="17"/>
      <c r="AZ10" s="17"/>
      <c r="BA10" s="17"/>
      <c r="BB10" s="26"/>
      <c r="BC10" s="541"/>
      <c r="DD10" s="17"/>
    </row>
    <row r="11" spans="2:108" x14ac:dyDescent="0.25">
      <c r="B11" s="65">
        <f t="shared" si="3"/>
        <v>8</v>
      </c>
      <c r="C11" s="263"/>
      <c r="D11" s="346"/>
      <c r="E11" s="239"/>
      <c r="F11" s="239"/>
      <c r="G11" s="239"/>
      <c r="H11" s="17"/>
      <c r="I11" s="17"/>
      <c r="J11" s="17"/>
      <c r="K11" s="25"/>
      <c r="L11" s="20"/>
      <c r="M11" s="20"/>
      <c r="N11" s="296"/>
      <c r="O11" s="296"/>
      <c r="P11" s="296"/>
      <c r="Q11" s="275"/>
      <c r="R11" s="275"/>
      <c r="S11" s="239"/>
      <c r="T11" s="239"/>
      <c r="U11" s="239"/>
      <c r="V11" s="239"/>
      <c r="W11" s="239"/>
      <c r="X11" s="17"/>
      <c r="Y11" s="17"/>
      <c r="Z11" s="17"/>
      <c r="AA11" s="25"/>
      <c r="AB11" s="20"/>
      <c r="AC11" s="20"/>
      <c r="AD11" s="296"/>
      <c r="AE11" s="296"/>
      <c r="AF11" s="296"/>
      <c r="AG11" s="366"/>
      <c r="AH11" s="262"/>
      <c r="AI11" s="65">
        <f t="shared" si="4"/>
        <v>8</v>
      </c>
      <c r="AJ11" s="239"/>
      <c r="AK11" s="34"/>
      <c r="AL11" s="540">
        <f t="shared" si="5"/>
        <v>8</v>
      </c>
      <c r="AM11" s="263"/>
      <c r="AN11" s="239"/>
      <c r="AO11" s="239"/>
      <c r="AP11" s="239"/>
      <c r="AQ11" s="239"/>
      <c r="AR11" s="17"/>
      <c r="AS11" s="17"/>
      <c r="AT11" s="17"/>
      <c r="AU11" s="25"/>
      <c r="AV11" s="20"/>
      <c r="AW11" s="20"/>
      <c r="AX11" s="296"/>
      <c r="AY11" s="296"/>
      <c r="AZ11" s="296"/>
      <c r="BA11" s="296"/>
      <c r="BB11" s="321"/>
      <c r="BC11" s="34"/>
      <c r="DD11" s="239"/>
    </row>
    <row r="12" spans="2:108" x14ac:dyDescent="0.25">
      <c r="B12" s="65">
        <f t="shared" si="3"/>
        <v>9</v>
      </c>
      <c r="C12" s="263"/>
      <c r="D12" s="346"/>
      <c r="E12" s="17"/>
      <c r="F12" s="17"/>
      <c r="G12" s="17"/>
      <c r="H12" s="17"/>
      <c r="I12" s="17"/>
      <c r="J12" s="17"/>
      <c r="K12" s="16"/>
      <c r="L12" s="17"/>
      <c r="M12" s="17"/>
      <c r="N12" s="123"/>
      <c r="O12" s="136"/>
      <c r="P12" s="136"/>
      <c r="Q12" s="353"/>
      <c r="R12" s="239"/>
      <c r="S12" s="239"/>
      <c r="T12" s="239"/>
      <c r="U12" s="17"/>
      <c r="V12" s="17"/>
      <c r="W12" s="17"/>
      <c r="X12" s="17"/>
      <c r="Y12" s="17"/>
      <c r="Z12" s="17"/>
      <c r="AA12" s="16"/>
      <c r="AB12" s="17"/>
      <c r="AC12" s="17"/>
      <c r="AD12" s="123"/>
      <c r="AE12" s="17"/>
      <c r="AF12" s="17"/>
      <c r="AG12" s="339"/>
      <c r="AH12" s="264"/>
      <c r="AI12" s="65">
        <f t="shared" si="4"/>
        <v>9</v>
      </c>
      <c r="AJ12" s="239"/>
      <c r="AK12" s="34"/>
      <c r="AL12" s="540">
        <f t="shared" si="5"/>
        <v>9</v>
      </c>
      <c r="AM12" s="263"/>
      <c r="AN12" s="239"/>
      <c r="AO12" s="17"/>
      <c r="AP12" s="17"/>
      <c r="AQ12" s="17"/>
      <c r="AR12" s="17"/>
      <c r="AS12" s="17"/>
      <c r="AT12" s="17"/>
      <c r="AU12" s="16"/>
      <c r="AV12" s="17"/>
      <c r="AW12" s="17"/>
      <c r="AX12" s="123"/>
      <c r="AY12" s="136"/>
      <c r="AZ12" s="136"/>
      <c r="BA12" s="353"/>
      <c r="BB12" s="264"/>
      <c r="BC12" s="34"/>
      <c r="DD12" s="239"/>
    </row>
    <row r="13" spans="2:108" x14ac:dyDescent="0.25">
      <c r="B13" s="65">
        <f t="shared" si="3"/>
        <v>10</v>
      </c>
      <c r="C13" s="263"/>
      <c r="D13" s="346"/>
      <c r="E13" s="239"/>
      <c r="F13" s="239"/>
      <c r="G13" s="239"/>
      <c r="H13" s="239"/>
      <c r="I13" s="239"/>
      <c r="J13" s="239"/>
      <c r="K13" s="263"/>
      <c r="L13" s="239"/>
      <c r="M13" s="239"/>
      <c r="N13" s="275"/>
      <c r="O13" s="353"/>
      <c r="P13" s="353"/>
      <c r="Q13" s="353"/>
      <c r="R13" s="239"/>
      <c r="S13" s="239"/>
      <c r="T13" s="239"/>
      <c r="U13" s="239"/>
      <c r="V13" s="239"/>
      <c r="W13" s="239"/>
      <c r="X13" s="239"/>
      <c r="Y13" s="239"/>
      <c r="Z13" s="239"/>
      <c r="AA13" s="263"/>
      <c r="AB13" s="239"/>
      <c r="AC13" s="239"/>
      <c r="AD13" s="275"/>
      <c r="AE13" s="239"/>
      <c r="AF13" s="239"/>
      <c r="AG13" s="339"/>
      <c r="AH13" s="264"/>
      <c r="AI13" s="65">
        <f t="shared" si="4"/>
        <v>10</v>
      </c>
      <c r="AJ13" s="239"/>
      <c r="AK13" s="34"/>
      <c r="AL13" s="540">
        <f t="shared" si="5"/>
        <v>10</v>
      </c>
      <c r="AM13" s="263"/>
      <c r="AN13" s="239"/>
      <c r="AO13" s="239"/>
      <c r="AP13" s="239"/>
      <c r="AQ13" s="239"/>
      <c r="AR13" s="239"/>
      <c r="AS13" s="239"/>
      <c r="AT13" s="239"/>
      <c r="AU13" s="263"/>
      <c r="AV13" s="239"/>
      <c r="AW13" s="239"/>
      <c r="AX13" s="275"/>
      <c r="AY13" s="353"/>
      <c r="AZ13" s="353"/>
      <c r="BA13" s="353"/>
      <c r="BB13" s="264"/>
      <c r="BC13" s="34"/>
      <c r="DD13" s="239"/>
    </row>
    <row r="14" spans="2:108" x14ac:dyDescent="0.25">
      <c r="B14" s="65">
        <f t="shared" si="3"/>
        <v>11</v>
      </c>
      <c r="C14" s="263"/>
      <c r="D14" s="339"/>
      <c r="E14" s="275"/>
      <c r="F14" s="275"/>
      <c r="G14" s="275"/>
      <c r="H14" s="275"/>
      <c r="I14" s="275"/>
      <c r="J14" s="275"/>
      <c r="K14" s="263"/>
      <c r="L14" s="239"/>
      <c r="M14" s="239"/>
      <c r="N14" s="285"/>
      <c r="O14" s="353"/>
      <c r="P14" s="353"/>
      <c r="Q14" s="353"/>
      <c r="R14" s="239"/>
      <c r="S14" s="275"/>
      <c r="T14" s="275"/>
      <c r="U14" s="285"/>
      <c r="V14" s="285"/>
      <c r="W14" s="285"/>
      <c r="X14" s="275"/>
      <c r="Y14" s="275"/>
      <c r="Z14" s="275"/>
      <c r="AA14" s="263"/>
      <c r="AB14" s="239"/>
      <c r="AC14" s="239"/>
      <c r="AD14" s="275"/>
      <c r="AE14" s="239"/>
      <c r="AF14" s="239"/>
      <c r="AG14" s="339"/>
      <c r="AH14" s="264"/>
      <c r="AI14" s="65">
        <f t="shared" si="4"/>
        <v>11</v>
      </c>
      <c r="AJ14" s="239"/>
      <c r="AK14" s="34"/>
      <c r="AL14" s="440">
        <f t="shared" si="5"/>
        <v>11</v>
      </c>
      <c r="AM14" s="291"/>
      <c r="AN14" s="275"/>
      <c r="AO14" s="285"/>
      <c r="AP14" s="285"/>
      <c r="AQ14" s="285"/>
      <c r="AR14" s="275"/>
      <c r="AS14" s="275"/>
      <c r="AT14" s="275"/>
      <c r="AU14" s="263"/>
      <c r="AV14" s="239"/>
      <c r="AW14" s="239"/>
      <c r="AX14" s="285"/>
      <c r="AY14" s="353"/>
      <c r="AZ14" s="353"/>
      <c r="BA14" s="353"/>
      <c r="BB14" s="264"/>
      <c r="BC14" s="34"/>
      <c r="DD14" s="239"/>
    </row>
    <row r="15" spans="2:108" x14ac:dyDescent="0.25">
      <c r="B15" s="65">
        <f t="shared" si="3"/>
        <v>12</v>
      </c>
      <c r="C15" s="263"/>
      <c r="D15" s="339"/>
      <c r="E15" s="239"/>
      <c r="F15" s="239"/>
      <c r="G15" s="353"/>
      <c r="H15" s="353"/>
      <c r="I15" s="353"/>
      <c r="J15" s="275"/>
      <c r="K15" s="263"/>
      <c r="L15" s="239"/>
      <c r="M15" s="239"/>
      <c r="N15" s="285"/>
      <c r="O15" s="239"/>
      <c r="P15" s="239"/>
      <c r="Q15" s="239"/>
      <c r="R15" s="239"/>
      <c r="S15" s="353"/>
      <c r="T15" s="353"/>
      <c r="U15" s="353"/>
      <c r="V15" s="239"/>
      <c r="W15" s="353"/>
      <c r="X15" s="353"/>
      <c r="Y15" s="353"/>
      <c r="Z15" s="275"/>
      <c r="AA15" s="263"/>
      <c r="AB15" s="239"/>
      <c r="AC15" s="239"/>
      <c r="AD15" s="275"/>
      <c r="AE15" s="239"/>
      <c r="AF15" s="239"/>
      <c r="AG15" s="339"/>
      <c r="AH15" s="264"/>
      <c r="AI15" s="65">
        <f t="shared" si="4"/>
        <v>12</v>
      </c>
      <c r="AJ15" s="239"/>
      <c r="AK15" s="34"/>
      <c r="AL15" s="440">
        <f t="shared" si="5"/>
        <v>12</v>
      </c>
      <c r="AM15" s="412"/>
      <c r="AN15" s="353"/>
      <c r="AO15" s="353"/>
      <c r="AP15" s="239"/>
      <c r="AQ15" s="353"/>
      <c r="AR15" s="353"/>
      <c r="AS15" s="353"/>
      <c r="AT15" s="275"/>
      <c r="AU15" s="263"/>
      <c r="AV15" s="239"/>
      <c r="AW15" s="239"/>
      <c r="AX15" s="285"/>
      <c r="AY15" s="239"/>
      <c r="AZ15" s="239"/>
      <c r="BA15" s="239"/>
      <c r="BB15" s="264"/>
      <c r="BC15" s="34"/>
      <c r="DD15" s="239"/>
    </row>
    <row r="16" spans="2:108" x14ac:dyDescent="0.25">
      <c r="B16" s="65">
        <f t="shared" si="3"/>
        <v>13</v>
      </c>
      <c r="C16" s="263"/>
      <c r="D16" s="339"/>
      <c r="E16" s="239"/>
      <c r="F16" s="239"/>
      <c r="G16" s="353"/>
      <c r="H16" s="353"/>
      <c r="I16" s="353"/>
      <c r="J16" s="275"/>
      <c r="K16" s="263"/>
      <c r="L16" s="239"/>
      <c r="M16" s="239"/>
      <c r="N16" s="285"/>
      <c r="O16" s="353"/>
      <c r="P16" s="353"/>
      <c r="Q16" s="353"/>
      <c r="R16" s="239"/>
      <c r="S16" s="353"/>
      <c r="T16" s="353"/>
      <c r="U16" s="353"/>
      <c r="V16" s="239"/>
      <c r="W16" s="353"/>
      <c r="X16" s="353"/>
      <c r="Y16" s="353"/>
      <c r="Z16" s="275"/>
      <c r="AA16" s="263"/>
      <c r="AB16" s="239"/>
      <c r="AC16" s="239"/>
      <c r="AD16" s="275"/>
      <c r="AE16" s="239"/>
      <c r="AF16" s="239"/>
      <c r="AG16" s="339"/>
      <c r="AH16" s="264"/>
      <c r="AI16" s="65">
        <f t="shared" si="4"/>
        <v>13</v>
      </c>
      <c r="AJ16" s="239"/>
      <c r="AK16" s="34"/>
      <c r="AL16" s="440">
        <f t="shared" si="5"/>
        <v>13</v>
      </c>
      <c r="AM16" s="412"/>
      <c r="AN16" s="353"/>
      <c r="AO16" s="353"/>
      <c r="AP16" s="239"/>
      <c r="AQ16" s="353"/>
      <c r="AR16" s="353"/>
      <c r="AS16" s="353"/>
      <c r="AT16" s="275"/>
      <c r="AU16" s="263"/>
      <c r="AV16" s="239"/>
      <c r="AW16" s="239"/>
      <c r="AX16" s="285"/>
      <c r="AY16" s="353"/>
      <c r="AZ16" s="353"/>
      <c r="BA16" s="353"/>
      <c r="BB16" s="264"/>
      <c r="BC16" s="34"/>
      <c r="DD16" s="239"/>
    </row>
    <row r="17" spans="2:108" x14ac:dyDescent="0.25">
      <c r="B17" s="65">
        <f t="shared" si="3"/>
        <v>14</v>
      </c>
      <c r="C17" s="16"/>
      <c r="D17" s="340"/>
      <c r="E17" s="239"/>
      <c r="F17" s="239"/>
      <c r="G17" s="353"/>
      <c r="H17" s="136"/>
      <c r="I17" s="136"/>
      <c r="J17" s="123"/>
      <c r="K17" s="17"/>
      <c r="L17" s="17"/>
      <c r="M17" s="17"/>
      <c r="N17" s="275"/>
      <c r="O17" s="353"/>
      <c r="P17" s="353"/>
      <c r="Q17" s="136"/>
      <c r="R17" s="17"/>
      <c r="S17" s="136"/>
      <c r="T17" s="136"/>
      <c r="U17" s="353"/>
      <c r="V17" s="239"/>
      <c r="W17" s="353"/>
      <c r="X17" s="136"/>
      <c r="Y17" s="136"/>
      <c r="Z17" s="123"/>
      <c r="AA17" s="17"/>
      <c r="AB17" s="17"/>
      <c r="AC17" s="17"/>
      <c r="AD17" s="275"/>
      <c r="AE17" s="239"/>
      <c r="AF17" s="239"/>
      <c r="AG17" s="340"/>
      <c r="AH17" s="26"/>
      <c r="AI17" s="65">
        <f t="shared" si="4"/>
        <v>14</v>
      </c>
      <c r="AJ17" s="17"/>
      <c r="AK17" s="34"/>
      <c r="AL17" s="440">
        <f t="shared" si="5"/>
        <v>14</v>
      </c>
      <c r="AM17" s="410"/>
      <c r="AN17" s="136"/>
      <c r="AO17" s="353"/>
      <c r="AP17" s="239"/>
      <c r="AQ17" s="353"/>
      <c r="AR17" s="136"/>
      <c r="AS17" s="136"/>
      <c r="AT17" s="123"/>
      <c r="AU17" s="16"/>
      <c r="AV17" s="17"/>
      <c r="AW17" s="17"/>
      <c r="AX17" s="275"/>
      <c r="AY17" s="353"/>
      <c r="AZ17" s="353"/>
      <c r="BA17" s="136"/>
      <c r="BB17" s="26"/>
      <c r="BC17" s="34"/>
      <c r="DD17" s="17"/>
    </row>
    <row r="18" spans="2:108" ht="15.75" thickBot="1" x14ac:dyDescent="0.3">
      <c r="B18" s="65">
        <f t="shared" si="3"/>
        <v>15</v>
      </c>
      <c r="C18" s="531"/>
      <c r="D18" s="532"/>
      <c r="E18" s="17"/>
      <c r="F18" s="17"/>
      <c r="G18" s="17"/>
      <c r="H18" s="17"/>
      <c r="I18" s="17"/>
      <c r="J18" s="123"/>
      <c r="K18" s="17"/>
      <c r="L18" s="17"/>
      <c r="M18" s="17"/>
      <c r="N18" s="123"/>
      <c r="O18" s="136"/>
      <c r="P18" s="136"/>
      <c r="Q18" s="136"/>
      <c r="R18" s="17"/>
      <c r="S18" s="17"/>
      <c r="T18" s="17"/>
      <c r="U18" s="17"/>
      <c r="V18" s="17"/>
      <c r="W18" s="17"/>
      <c r="X18" s="17"/>
      <c r="Y18" s="17"/>
      <c r="Z18" s="123"/>
      <c r="AA18" s="17"/>
      <c r="AB18" s="17"/>
      <c r="AC18" s="17"/>
      <c r="AD18" s="123"/>
      <c r="AE18" s="17"/>
      <c r="AF18" s="17"/>
      <c r="AG18" s="340"/>
      <c r="AH18" s="26"/>
      <c r="AI18" s="65">
        <f t="shared" si="4"/>
        <v>15</v>
      </c>
      <c r="AJ18" s="17"/>
      <c r="AK18" s="34"/>
      <c r="AL18" s="440">
        <f t="shared" si="5"/>
        <v>15</v>
      </c>
      <c r="AM18" s="32"/>
      <c r="AN18" s="22"/>
      <c r="AO18" s="22"/>
      <c r="AP18" s="22"/>
      <c r="AQ18" s="22"/>
      <c r="AR18" s="22"/>
      <c r="AS18" s="22"/>
      <c r="AT18" s="124"/>
      <c r="AU18" s="32"/>
      <c r="AV18" s="22"/>
      <c r="AW18" s="22"/>
      <c r="AX18" s="124"/>
      <c r="AY18" s="494"/>
      <c r="AZ18" s="494"/>
      <c r="BA18" s="494"/>
      <c r="BB18" s="33"/>
      <c r="BC18" s="34"/>
      <c r="DD18" s="17"/>
    </row>
    <row r="19" spans="2:108" ht="15.75" thickTop="1" x14ac:dyDescent="0.25">
      <c r="B19" s="65">
        <v>0</v>
      </c>
      <c r="C19" s="263"/>
      <c r="D19" s="339"/>
      <c r="E19" s="261"/>
      <c r="F19" s="261"/>
      <c r="G19" s="296"/>
      <c r="H19" s="261"/>
      <c r="I19" s="261"/>
      <c r="J19" s="262"/>
      <c r="K19" s="275"/>
      <c r="L19" s="239"/>
      <c r="M19" s="239"/>
      <c r="N19" s="239"/>
      <c r="O19" s="239"/>
      <c r="P19" s="239"/>
      <c r="Q19" s="239"/>
      <c r="R19" s="239"/>
      <c r="S19" s="239"/>
      <c r="T19" s="353"/>
      <c r="U19" s="353"/>
      <c r="V19" s="353"/>
      <c r="W19" s="275"/>
      <c r="X19" s="239"/>
      <c r="Y19" s="239"/>
      <c r="Z19" s="239"/>
      <c r="AA19" s="275"/>
      <c r="AB19" s="239"/>
      <c r="AC19" s="239"/>
      <c r="AD19" s="239"/>
      <c r="AE19" s="239"/>
      <c r="AF19" s="239"/>
      <c r="AG19" s="535"/>
      <c r="AH19" s="536"/>
      <c r="AI19" s="65">
        <v>0</v>
      </c>
      <c r="AJ19" s="17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541"/>
      <c r="AV19" s="541"/>
      <c r="AW19" s="541"/>
      <c r="AX19" s="34"/>
      <c r="AY19" s="34"/>
      <c r="AZ19" s="34"/>
      <c r="BA19" s="34"/>
      <c r="BB19" s="34"/>
      <c r="BC19" s="34"/>
      <c r="DD19" s="17"/>
    </row>
    <row r="20" spans="2:108" x14ac:dyDescent="0.25">
      <c r="B20" s="65">
        <f>B19+1</f>
        <v>1</v>
      </c>
      <c r="C20" s="263"/>
      <c r="D20" s="339"/>
      <c r="E20" s="239"/>
      <c r="F20" s="239"/>
      <c r="G20" s="275"/>
      <c r="H20" s="239"/>
      <c r="I20" s="239"/>
      <c r="J20" s="264"/>
      <c r="K20" s="275"/>
      <c r="L20" s="353"/>
      <c r="M20" s="353"/>
      <c r="N20" s="353"/>
      <c r="O20" s="239"/>
      <c r="P20" s="353"/>
      <c r="Q20" s="353"/>
      <c r="R20" s="353"/>
      <c r="S20" s="239"/>
      <c r="T20" s="353"/>
      <c r="U20" s="353"/>
      <c r="V20" s="353"/>
      <c r="W20" s="275"/>
      <c r="X20" s="239"/>
      <c r="Y20" s="239"/>
      <c r="Z20" s="239"/>
      <c r="AA20" s="275"/>
      <c r="AB20" s="353"/>
      <c r="AC20" s="353"/>
      <c r="AD20" s="353"/>
      <c r="AE20" s="239"/>
      <c r="AF20" s="239"/>
      <c r="AG20" s="339"/>
      <c r="AH20" s="264"/>
      <c r="AI20" s="65">
        <f>AI19+1</f>
        <v>1</v>
      </c>
      <c r="AJ20" s="239"/>
      <c r="AK20" s="34"/>
      <c r="AL20" s="542"/>
      <c r="AM20" s="239"/>
      <c r="AN20" s="239"/>
      <c r="AO20" s="239"/>
      <c r="AP20" s="239"/>
      <c r="AQ20" s="239"/>
      <c r="AR20" s="239"/>
      <c r="AS20" s="239"/>
      <c r="AT20" s="239"/>
      <c r="AU20" s="239"/>
      <c r="AV20" s="239"/>
      <c r="AW20" s="239"/>
      <c r="AX20" s="239"/>
      <c r="AY20" s="239"/>
      <c r="AZ20" s="239"/>
      <c r="BA20" s="239"/>
      <c r="BB20" s="239"/>
      <c r="BC20" s="17"/>
      <c r="BU20" s="34"/>
      <c r="DD20" s="239"/>
    </row>
    <row r="21" spans="2:108" x14ac:dyDescent="0.25">
      <c r="B21" s="65">
        <f t="shared" ref="B21:B34" si="6">B20+1</f>
        <v>2</v>
      </c>
      <c r="C21" s="263"/>
      <c r="D21" s="339"/>
      <c r="E21" s="239"/>
      <c r="F21" s="239"/>
      <c r="G21" s="275"/>
      <c r="H21" s="239"/>
      <c r="I21" s="239"/>
      <c r="J21" s="264"/>
      <c r="K21" s="275"/>
      <c r="L21" s="353"/>
      <c r="M21" s="353"/>
      <c r="N21" s="353"/>
      <c r="O21" s="239"/>
      <c r="P21" s="353"/>
      <c r="Q21" s="353"/>
      <c r="R21" s="353"/>
      <c r="S21" s="239"/>
      <c r="T21" s="353"/>
      <c r="U21" s="353"/>
      <c r="V21" s="353"/>
      <c r="W21" s="285"/>
      <c r="X21" s="239"/>
      <c r="Y21" s="239"/>
      <c r="Z21" s="264"/>
      <c r="AA21" s="275"/>
      <c r="AB21" s="353"/>
      <c r="AC21" s="353"/>
      <c r="AD21" s="353"/>
      <c r="AE21" s="239"/>
      <c r="AF21" s="239"/>
      <c r="AG21" s="339"/>
      <c r="AH21" s="264"/>
      <c r="AI21" s="65">
        <f t="shared" ref="AI21:AI34" si="7">AI20+1</f>
        <v>2</v>
      </c>
      <c r="AJ21" s="239"/>
      <c r="AK21" s="34"/>
      <c r="AL21" s="239"/>
      <c r="AM21" s="239"/>
      <c r="AN21" s="239"/>
      <c r="AO21" s="239"/>
      <c r="AP21" s="239"/>
      <c r="AQ21" s="239"/>
      <c r="AR21" s="239"/>
      <c r="AS21" s="239"/>
      <c r="AT21" s="239"/>
      <c r="AU21" s="239"/>
      <c r="AV21" s="239"/>
      <c r="AW21" s="239"/>
      <c r="AX21" s="239"/>
      <c r="AY21" s="239"/>
      <c r="AZ21" s="239"/>
      <c r="BA21" s="239"/>
      <c r="BB21" s="239"/>
      <c r="BC21" s="17"/>
      <c r="BU21" s="34"/>
      <c r="DD21" s="239"/>
    </row>
    <row r="22" spans="2:108" x14ac:dyDescent="0.25">
      <c r="B22" s="65">
        <f t="shared" si="6"/>
        <v>3</v>
      </c>
      <c r="C22" s="263"/>
      <c r="D22" s="339"/>
      <c r="E22" s="239"/>
      <c r="F22" s="239"/>
      <c r="G22" s="275"/>
      <c r="H22" s="239"/>
      <c r="I22" s="239"/>
      <c r="J22" s="264"/>
      <c r="K22" s="275"/>
      <c r="L22" s="353"/>
      <c r="M22" s="353"/>
      <c r="N22" s="353"/>
      <c r="O22" s="239"/>
      <c r="P22" s="353"/>
      <c r="Q22" s="353"/>
      <c r="R22" s="353"/>
      <c r="S22" s="239"/>
      <c r="T22" s="239"/>
      <c r="U22" s="239"/>
      <c r="V22" s="239"/>
      <c r="W22" s="285"/>
      <c r="X22" s="239"/>
      <c r="Y22" s="239"/>
      <c r="Z22" s="264"/>
      <c r="AA22" s="275"/>
      <c r="AB22" s="353"/>
      <c r="AC22" s="353"/>
      <c r="AD22" s="353"/>
      <c r="AE22" s="239"/>
      <c r="AF22" s="239"/>
      <c r="AG22" s="339"/>
      <c r="AH22" s="264"/>
      <c r="AI22" s="65">
        <f t="shared" si="7"/>
        <v>3</v>
      </c>
      <c r="AJ22" s="239"/>
      <c r="AK22" s="34"/>
      <c r="AL22" s="239"/>
      <c r="AM22" s="239"/>
      <c r="AN22" s="239"/>
      <c r="AO22" s="239"/>
      <c r="AP22" s="239"/>
      <c r="AQ22" s="239"/>
      <c r="AR22" s="239"/>
      <c r="AS22" s="239"/>
      <c r="AT22" s="239"/>
      <c r="AU22" s="239"/>
      <c r="AV22" s="239"/>
      <c r="AW22" s="239"/>
      <c r="AX22" s="239"/>
      <c r="AY22" s="239"/>
      <c r="AZ22" s="239"/>
      <c r="BA22" s="239"/>
      <c r="BB22" s="239"/>
      <c r="BC22" s="17"/>
      <c r="BU22" s="34"/>
      <c r="DD22" s="239"/>
    </row>
    <row r="23" spans="2:108" x14ac:dyDescent="0.25">
      <c r="B23" s="65">
        <f t="shared" si="6"/>
        <v>4</v>
      </c>
      <c r="C23" s="263"/>
      <c r="D23" s="339"/>
      <c r="E23" s="239"/>
      <c r="F23" s="239"/>
      <c r="G23" s="275"/>
      <c r="H23" s="17"/>
      <c r="I23" s="17"/>
      <c r="J23" s="26"/>
      <c r="K23" s="123"/>
      <c r="L23" s="123"/>
      <c r="M23" s="123"/>
      <c r="N23" s="285"/>
      <c r="O23" s="285"/>
      <c r="P23" s="285"/>
      <c r="Q23" s="275"/>
      <c r="R23" s="275"/>
      <c r="S23" s="239"/>
      <c r="T23" s="353"/>
      <c r="U23" s="353"/>
      <c r="V23" s="353"/>
      <c r="W23" s="285"/>
      <c r="X23" s="17"/>
      <c r="Y23" s="17"/>
      <c r="Z23" s="26"/>
      <c r="AA23" s="123"/>
      <c r="AB23" s="123"/>
      <c r="AC23" s="123"/>
      <c r="AD23" s="275"/>
      <c r="AE23" s="275"/>
      <c r="AF23" s="275"/>
      <c r="AG23" s="339"/>
      <c r="AH23" s="264"/>
      <c r="AI23" s="65">
        <f t="shared" si="7"/>
        <v>4</v>
      </c>
      <c r="AJ23" s="239"/>
      <c r="AK23" s="34"/>
      <c r="AL23" s="239"/>
      <c r="AM23" s="239"/>
      <c r="AN23" s="239"/>
      <c r="AO23" s="239"/>
      <c r="AP23" s="239"/>
      <c r="AQ23" s="239"/>
      <c r="AR23" s="239"/>
      <c r="AS23" s="239"/>
      <c r="AT23" s="239"/>
      <c r="AU23" s="239"/>
      <c r="AV23" s="239"/>
      <c r="AW23" s="239"/>
      <c r="AX23" s="239"/>
      <c r="AY23" s="239"/>
      <c r="AZ23" s="239"/>
      <c r="BA23" s="239"/>
      <c r="BB23" s="239"/>
      <c r="BC23" s="17"/>
      <c r="BU23" s="34"/>
      <c r="DD23" s="239"/>
    </row>
    <row r="24" spans="2:108" x14ac:dyDescent="0.25">
      <c r="B24" s="65">
        <f t="shared" si="6"/>
        <v>5</v>
      </c>
      <c r="C24" s="263"/>
      <c r="D24" s="339"/>
      <c r="E24" s="239"/>
      <c r="F24" s="239"/>
      <c r="G24" s="275"/>
      <c r="H24" s="17"/>
      <c r="I24" s="17"/>
      <c r="J24" s="264"/>
      <c r="K24" s="17"/>
      <c r="L24" s="17"/>
      <c r="M24" s="17"/>
      <c r="N24" s="239"/>
      <c r="O24" s="239"/>
      <c r="P24" s="239"/>
      <c r="Q24" s="239"/>
      <c r="R24" s="239"/>
      <c r="S24" s="239"/>
      <c r="T24" s="353"/>
      <c r="U24" s="353"/>
      <c r="V24" s="353"/>
      <c r="W24" s="275"/>
      <c r="X24" s="17"/>
      <c r="Y24" s="17"/>
      <c r="Z24" s="264"/>
      <c r="AA24" s="17"/>
      <c r="AB24" s="17"/>
      <c r="AC24" s="17"/>
      <c r="AD24" s="239"/>
      <c r="AE24" s="239"/>
      <c r="AF24" s="239"/>
      <c r="AG24" s="346"/>
      <c r="AH24" s="264"/>
      <c r="AI24" s="65">
        <f t="shared" si="7"/>
        <v>5</v>
      </c>
      <c r="AJ24" s="239"/>
      <c r="AK24" s="34"/>
      <c r="AL24" s="239"/>
      <c r="AM24" s="239"/>
      <c r="AN24" s="239"/>
      <c r="AO24" s="239"/>
      <c r="AP24" s="239"/>
      <c r="AQ24" s="239"/>
      <c r="AR24" s="239"/>
      <c r="AS24" s="239"/>
      <c r="AT24" s="239"/>
      <c r="AU24" s="239"/>
      <c r="AV24" s="239"/>
      <c r="AW24" s="239"/>
      <c r="AX24" s="239"/>
      <c r="AY24" s="239"/>
      <c r="AZ24" s="239"/>
      <c r="BA24" s="239"/>
      <c r="BB24" s="239"/>
      <c r="BC24" s="17"/>
      <c r="BU24" s="34"/>
      <c r="DD24" s="239"/>
    </row>
    <row r="25" spans="2:108" x14ac:dyDescent="0.25">
      <c r="B25" s="65">
        <f t="shared" si="6"/>
        <v>6</v>
      </c>
      <c r="C25" s="263"/>
      <c r="D25" s="339"/>
      <c r="E25" s="239"/>
      <c r="F25" s="239"/>
      <c r="G25" s="275"/>
      <c r="H25" s="17"/>
      <c r="I25" s="17"/>
      <c r="J25" s="26"/>
      <c r="K25" s="17"/>
      <c r="L25" s="17"/>
      <c r="M25" s="17"/>
      <c r="N25" s="239"/>
      <c r="O25" s="239"/>
      <c r="P25" s="239"/>
      <c r="Q25" s="239"/>
      <c r="R25" s="239"/>
      <c r="S25" s="239"/>
      <c r="T25" s="353"/>
      <c r="U25" s="353"/>
      <c r="V25" s="353"/>
      <c r="W25" s="275"/>
      <c r="X25" s="17"/>
      <c r="Y25" s="17"/>
      <c r="Z25" s="26"/>
      <c r="AA25" s="17"/>
      <c r="AB25" s="17"/>
      <c r="AC25" s="17"/>
      <c r="AD25" s="239"/>
      <c r="AE25" s="239"/>
      <c r="AF25" s="239"/>
      <c r="AG25" s="346"/>
      <c r="AH25" s="264"/>
      <c r="AI25" s="65">
        <f t="shared" si="7"/>
        <v>6</v>
      </c>
      <c r="AJ25" s="239"/>
      <c r="AK25" s="34"/>
      <c r="AL25" s="239"/>
      <c r="AM25" s="239"/>
      <c r="AN25" s="239"/>
      <c r="AO25" s="239"/>
      <c r="AP25" s="239"/>
      <c r="AQ25" s="239"/>
      <c r="AR25" s="17"/>
      <c r="AS25" s="17"/>
      <c r="AT25" s="17"/>
      <c r="AU25" s="17"/>
      <c r="AV25" s="17"/>
      <c r="AW25" s="17"/>
      <c r="AX25" s="239"/>
      <c r="AY25" s="239"/>
      <c r="AZ25" s="239"/>
      <c r="BA25" s="239"/>
      <c r="BB25" s="239"/>
      <c r="BC25" s="17"/>
      <c r="BU25" s="34"/>
      <c r="DD25" s="239"/>
    </row>
    <row r="26" spans="2:108" x14ac:dyDescent="0.25">
      <c r="B26" s="65">
        <f t="shared" si="6"/>
        <v>7</v>
      </c>
      <c r="C26" s="16"/>
      <c r="D26" s="340"/>
      <c r="E26" s="124"/>
      <c r="F26" s="124"/>
      <c r="G26" s="124"/>
      <c r="H26" s="22"/>
      <c r="I26" s="22"/>
      <c r="J26" s="33"/>
      <c r="K26" s="17"/>
      <c r="L26" s="17"/>
      <c r="M26" s="17"/>
      <c r="N26" s="17"/>
      <c r="O26" s="17"/>
      <c r="P26" s="17"/>
      <c r="Q26" s="17"/>
      <c r="R26" s="17"/>
      <c r="S26" s="123"/>
      <c r="T26" s="123"/>
      <c r="U26" s="124"/>
      <c r="V26" s="124"/>
      <c r="W26" s="124"/>
      <c r="X26" s="22"/>
      <c r="Y26" s="22"/>
      <c r="Z26" s="33"/>
      <c r="AA26" s="17"/>
      <c r="AB26" s="17"/>
      <c r="AC26" s="17"/>
      <c r="AD26" s="17"/>
      <c r="AE26" s="17"/>
      <c r="AF26" s="17"/>
      <c r="AG26" s="345"/>
      <c r="AH26" s="26"/>
      <c r="AI26" s="65">
        <f t="shared" si="7"/>
        <v>7</v>
      </c>
      <c r="AJ26" s="239"/>
      <c r="AK26" s="34"/>
      <c r="AL26" s="239"/>
      <c r="AM26" s="239"/>
      <c r="AN26" s="239"/>
      <c r="AO26" s="239"/>
      <c r="AP26" s="239"/>
      <c r="AQ26" s="239"/>
      <c r="AR26" s="17"/>
      <c r="AS26" s="17"/>
      <c r="AT26" s="239"/>
      <c r="AU26" s="17"/>
      <c r="AV26" s="17"/>
      <c r="AW26" s="17"/>
      <c r="AX26" s="239"/>
      <c r="AY26" s="239"/>
      <c r="AZ26" s="239"/>
      <c r="BA26" s="239"/>
      <c r="BB26" s="239"/>
      <c r="BC26" s="17"/>
      <c r="BU26" s="34"/>
      <c r="DD26" s="239"/>
    </row>
    <row r="27" spans="2:108" x14ac:dyDescent="0.25">
      <c r="B27" s="65">
        <f t="shared" si="6"/>
        <v>8</v>
      </c>
      <c r="C27" s="260"/>
      <c r="D27" s="524"/>
      <c r="E27" s="239"/>
      <c r="F27" s="239"/>
      <c r="G27" s="239"/>
      <c r="H27" s="17"/>
      <c r="I27" s="17"/>
      <c r="J27" s="17"/>
      <c r="K27" s="25"/>
      <c r="L27" s="20"/>
      <c r="M27" s="20"/>
      <c r="N27" s="296"/>
      <c r="O27" s="296"/>
      <c r="P27" s="296"/>
      <c r="Q27" s="275"/>
      <c r="R27" s="275"/>
      <c r="S27" s="239"/>
      <c r="T27" s="239"/>
      <c r="U27" s="239"/>
      <c r="V27" s="239"/>
      <c r="W27" s="239"/>
      <c r="X27" s="17"/>
      <c r="Y27" s="17"/>
      <c r="Z27" s="17"/>
      <c r="AA27" s="25"/>
      <c r="AB27" s="20"/>
      <c r="AC27" s="20"/>
      <c r="AD27" s="261"/>
      <c r="AE27" s="261"/>
      <c r="AF27" s="261"/>
      <c r="AG27" s="366"/>
      <c r="AH27" s="262"/>
      <c r="AI27" s="65">
        <f t="shared" si="7"/>
        <v>8</v>
      </c>
      <c r="AJ27" s="239"/>
      <c r="AK27" s="34"/>
      <c r="AL27" s="239"/>
      <c r="AM27" s="239"/>
      <c r="AN27" s="239"/>
      <c r="AO27" s="239"/>
      <c r="AP27" s="239"/>
      <c r="AQ27" s="239"/>
      <c r="AR27" s="17"/>
      <c r="AS27" s="17"/>
      <c r="AT27" s="17"/>
      <c r="AU27" s="17"/>
      <c r="AV27" s="17"/>
      <c r="AW27" s="17"/>
      <c r="AX27" s="239"/>
      <c r="AY27" s="239"/>
      <c r="AZ27" s="239"/>
      <c r="BA27" s="239"/>
      <c r="BB27" s="239"/>
      <c r="BC27" s="17"/>
      <c r="BU27" s="34"/>
      <c r="DD27" s="239"/>
    </row>
    <row r="28" spans="2:108" x14ac:dyDescent="0.25">
      <c r="B28" s="65">
        <f t="shared" si="6"/>
        <v>9</v>
      </c>
      <c r="C28" s="263"/>
      <c r="D28" s="346"/>
      <c r="E28" s="17"/>
      <c r="F28" s="17"/>
      <c r="G28" s="136"/>
      <c r="H28" s="136"/>
      <c r="I28" s="136"/>
      <c r="J28" s="17"/>
      <c r="K28" s="16"/>
      <c r="L28" s="17"/>
      <c r="M28" s="17"/>
      <c r="N28" s="123"/>
      <c r="O28" s="136"/>
      <c r="P28" s="136"/>
      <c r="Q28" s="353"/>
      <c r="R28" s="239"/>
      <c r="S28" s="239"/>
      <c r="T28" s="239"/>
      <c r="U28" s="17"/>
      <c r="V28" s="17"/>
      <c r="W28" s="17"/>
      <c r="X28" s="17"/>
      <c r="Y28" s="17"/>
      <c r="Z28" s="17"/>
      <c r="AA28" s="16"/>
      <c r="AB28" s="136"/>
      <c r="AC28" s="136"/>
      <c r="AD28" s="136"/>
      <c r="AE28" s="17"/>
      <c r="AF28" s="17"/>
      <c r="AG28" s="339"/>
      <c r="AH28" s="264"/>
      <c r="AI28" s="65">
        <f t="shared" si="7"/>
        <v>9</v>
      </c>
      <c r="AJ28" s="17"/>
      <c r="AK28" s="34"/>
      <c r="AL28" s="239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U28" s="34"/>
      <c r="DD28" s="17"/>
    </row>
    <row r="29" spans="2:108" x14ac:dyDescent="0.25">
      <c r="B29" s="65">
        <f t="shared" si="6"/>
        <v>10</v>
      </c>
      <c r="C29" s="263"/>
      <c r="D29" s="346"/>
      <c r="E29" s="239"/>
      <c r="F29" s="239"/>
      <c r="G29" s="353"/>
      <c r="H29" s="353"/>
      <c r="I29" s="353"/>
      <c r="J29" s="239"/>
      <c r="K29" s="263"/>
      <c r="L29" s="239"/>
      <c r="M29" s="239"/>
      <c r="N29" s="275"/>
      <c r="O29" s="353"/>
      <c r="P29" s="353"/>
      <c r="Q29" s="353"/>
      <c r="R29" s="239"/>
      <c r="S29" s="239"/>
      <c r="T29" s="239"/>
      <c r="U29" s="239"/>
      <c r="V29" s="239"/>
      <c r="W29" s="239"/>
      <c r="X29" s="239"/>
      <c r="Y29" s="239"/>
      <c r="Z29" s="239"/>
      <c r="AA29" s="263"/>
      <c r="AB29" s="353"/>
      <c r="AC29" s="353"/>
      <c r="AD29" s="353"/>
      <c r="AE29" s="239"/>
      <c r="AF29" s="239"/>
      <c r="AG29" s="339"/>
      <c r="AH29" s="264"/>
      <c r="AI29" s="65">
        <f t="shared" si="7"/>
        <v>10</v>
      </c>
      <c r="AJ29" s="239"/>
      <c r="AK29" s="34"/>
      <c r="AL29" s="239"/>
      <c r="AM29" s="239"/>
      <c r="AN29" s="239"/>
      <c r="AO29" s="239"/>
      <c r="AP29" s="239"/>
      <c r="AQ29" s="239"/>
      <c r="AR29" s="17"/>
      <c r="AS29" s="17"/>
      <c r="AT29" s="17"/>
      <c r="AU29" s="17"/>
      <c r="AV29" s="17"/>
      <c r="AW29" s="17"/>
      <c r="AX29" s="239"/>
      <c r="AY29" s="239"/>
      <c r="AZ29" s="239"/>
      <c r="BA29" s="239"/>
      <c r="BB29" s="239"/>
      <c r="BC29" s="17"/>
      <c r="BU29" s="34"/>
      <c r="DD29" s="239"/>
    </row>
    <row r="30" spans="2:108" x14ac:dyDescent="0.25">
      <c r="B30" s="65">
        <f t="shared" si="6"/>
        <v>11</v>
      </c>
      <c r="C30" s="263"/>
      <c r="D30" s="339"/>
      <c r="E30" s="239"/>
      <c r="F30" s="239"/>
      <c r="G30" s="353"/>
      <c r="H30" s="353"/>
      <c r="I30" s="353"/>
      <c r="J30" s="239"/>
      <c r="K30" s="263"/>
      <c r="L30" s="239"/>
      <c r="M30" s="239"/>
      <c r="N30" s="275"/>
      <c r="O30" s="353"/>
      <c r="P30" s="353"/>
      <c r="Q30" s="353"/>
      <c r="R30" s="239"/>
      <c r="S30" s="275"/>
      <c r="T30" s="275"/>
      <c r="U30" s="275"/>
      <c r="V30" s="275"/>
      <c r="W30" s="275"/>
      <c r="X30" s="275"/>
      <c r="Y30" s="275"/>
      <c r="Z30" s="275"/>
      <c r="AA30" s="263"/>
      <c r="AB30" s="353"/>
      <c r="AC30" s="353"/>
      <c r="AD30" s="353"/>
      <c r="AE30" s="239"/>
      <c r="AF30" s="239"/>
      <c r="AG30" s="339"/>
      <c r="AH30" s="264"/>
      <c r="AI30" s="65">
        <f t="shared" si="7"/>
        <v>11</v>
      </c>
      <c r="AJ30" s="239"/>
      <c r="AK30" s="34"/>
      <c r="AL30" s="239"/>
      <c r="AM30" s="239"/>
      <c r="AN30" s="239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239"/>
      <c r="BB30" s="239"/>
      <c r="BC30" s="17"/>
      <c r="BU30" s="34"/>
      <c r="DD30" s="239"/>
    </row>
    <row r="31" spans="2:108" x14ac:dyDescent="0.25">
      <c r="B31" s="65">
        <f t="shared" si="6"/>
        <v>12</v>
      </c>
      <c r="C31" s="263"/>
      <c r="D31" s="339"/>
      <c r="E31" s="239"/>
      <c r="F31" s="239"/>
      <c r="G31" s="239"/>
      <c r="H31" s="239"/>
      <c r="I31" s="239"/>
      <c r="J31" s="239"/>
      <c r="K31" s="263"/>
      <c r="L31" s="239"/>
      <c r="M31" s="239"/>
      <c r="N31" s="275"/>
      <c r="O31" s="239"/>
      <c r="P31" s="239"/>
      <c r="Q31" s="239"/>
      <c r="R31" s="239"/>
      <c r="S31" s="239"/>
      <c r="T31" s="239"/>
      <c r="U31" s="239"/>
      <c r="V31" s="239"/>
      <c r="W31" s="239"/>
      <c r="X31" s="239"/>
      <c r="Y31" s="239"/>
      <c r="Z31" s="275"/>
      <c r="AA31" s="263"/>
      <c r="AB31" s="239"/>
      <c r="AC31" s="239"/>
      <c r="AD31" s="239"/>
      <c r="AE31" s="239"/>
      <c r="AF31" s="239"/>
      <c r="AG31" s="339"/>
      <c r="AH31" s="264"/>
      <c r="AI31" s="65">
        <f t="shared" si="7"/>
        <v>12</v>
      </c>
      <c r="AJ31" s="239"/>
      <c r="AK31" s="34"/>
      <c r="AL31" s="239"/>
      <c r="AM31" s="239"/>
      <c r="AN31" s="239"/>
      <c r="AO31" s="239"/>
      <c r="AP31" s="239"/>
      <c r="AQ31" s="239"/>
      <c r="AR31" s="239"/>
      <c r="AS31" s="239"/>
      <c r="AT31" s="239"/>
      <c r="AU31" s="239"/>
      <c r="AV31" s="239"/>
      <c r="AW31" s="239"/>
      <c r="AX31" s="239"/>
      <c r="AY31" s="239"/>
      <c r="AZ31" s="239"/>
      <c r="BA31" s="239"/>
      <c r="BB31" s="239"/>
      <c r="BC31" s="17"/>
      <c r="BU31" s="34"/>
      <c r="DD31" s="239"/>
    </row>
    <row r="32" spans="2:108" x14ac:dyDescent="0.25">
      <c r="B32" s="65">
        <f t="shared" si="6"/>
        <v>13</v>
      </c>
      <c r="C32" s="263"/>
      <c r="D32" s="339"/>
      <c r="E32" s="239"/>
      <c r="F32" s="239"/>
      <c r="G32" s="239"/>
      <c r="H32" s="239"/>
      <c r="I32" s="239"/>
      <c r="J32" s="239"/>
      <c r="K32" s="263"/>
      <c r="L32" s="239"/>
      <c r="M32" s="239"/>
      <c r="N32" s="275"/>
      <c r="O32" s="239"/>
      <c r="P32" s="239"/>
      <c r="Q32" s="239"/>
      <c r="R32" s="239"/>
      <c r="S32" s="239"/>
      <c r="T32" s="239"/>
      <c r="U32" s="239"/>
      <c r="V32" s="239"/>
      <c r="W32" s="239"/>
      <c r="X32" s="239"/>
      <c r="Y32" s="239"/>
      <c r="Z32" s="275"/>
      <c r="AA32" s="263"/>
      <c r="AB32" s="239"/>
      <c r="AC32" s="239"/>
      <c r="AD32" s="239"/>
      <c r="AE32" s="239"/>
      <c r="AF32" s="239"/>
      <c r="AG32" s="339"/>
      <c r="AH32" s="264"/>
      <c r="AI32" s="65">
        <f t="shared" si="7"/>
        <v>13</v>
      </c>
      <c r="AJ32" s="239"/>
      <c r="AK32" s="34"/>
      <c r="AL32" s="239"/>
      <c r="AM32" s="239"/>
      <c r="AN32" s="239"/>
      <c r="AO32" s="239"/>
      <c r="AP32" s="239"/>
      <c r="AQ32" s="239"/>
      <c r="AR32" s="239"/>
      <c r="AS32" s="239"/>
      <c r="AT32" s="239"/>
      <c r="AU32" s="239"/>
      <c r="AV32" s="239"/>
      <c r="AW32" s="239"/>
      <c r="AX32" s="239"/>
      <c r="AY32" s="239"/>
      <c r="AZ32" s="239"/>
      <c r="BA32" s="239"/>
      <c r="BB32" s="239"/>
      <c r="BC32" s="17"/>
      <c r="BU32" s="34"/>
      <c r="DD32" s="239"/>
    </row>
    <row r="33" spans="2:109" x14ac:dyDescent="0.25">
      <c r="B33" s="65">
        <f t="shared" si="6"/>
        <v>14</v>
      </c>
      <c r="C33" s="16"/>
      <c r="D33" s="340"/>
      <c r="E33" s="339"/>
      <c r="F33" s="339"/>
      <c r="G33" s="339"/>
      <c r="H33" s="340"/>
      <c r="I33" s="340"/>
      <c r="J33" s="499"/>
      <c r="K33" s="345"/>
      <c r="L33" s="345"/>
      <c r="M33" s="345"/>
      <c r="N33" s="339"/>
      <c r="O33" s="339"/>
      <c r="P33" s="339"/>
      <c r="Q33" s="340"/>
      <c r="R33" s="340"/>
      <c r="S33" s="539"/>
      <c r="T33" s="340"/>
      <c r="U33" s="339"/>
      <c r="V33" s="339"/>
      <c r="W33" s="339"/>
      <c r="X33" s="340"/>
      <c r="Y33" s="340"/>
      <c r="Z33" s="340"/>
      <c r="AA33" s="521"/>
      <c r="AB33" s="345"/>
      <c r="AC33" s="345"/>
      <c r="AD33" s="339"/>
      <c r="AE33" s="339"/>
      <c r="AF33" s="339"/>
      <c r="AG33" s="340"/>
      <c r="AH33" s="26"/>
      <c r="AI33" s="65">
        <f t="shared" si="7"/>
        <v>14</v>
      </c>
      <c r="AJ33" s="239"/>
      <c r="AK33" s="34"/>
      <c r="AL33" s="239"/>
      <c r="AM33" s="239"/>
      <c r="AN33" s="239"/>
      <c r="AO33" s="239"/>
      <c r="AP33" s="239"/>
      <c r="AQ33" s="239"/>
      <c r="AR33" s="239"/>
      <c r="AS33" s="239"/>
      <c r="AT33" s="239"/>
      <c r="AU33" s="239"/>
      <c r="AV33" s="239"/>
      <c r="AW33" s="239"/>
      <c r="AX33" s="239"/>
      <c r="AY33" s="239"/>
      <c r="AZ33" s="239"/>
      <c r="BA33" s="239"/>
      <c r="BB33" s="239"/>
      <c r="BC33" s="17"/>
      <c r="BU33" s="34"/>
      <c r="DD33" s="239"/>
    </row>
    <row r="34" spans="2:109" x14ac:dyDescent="0.25">
      <c r="B34" s="65">
        <f t="shared" si="6"/>
        <v>15</v>
      </c>
      <c r="C34" s="32"/>
      <c r="D34" s="22"/>
      <c r="E34" s="22"/>
      <c r="F34" s="22"/>
      <c r="G34" s="22"/>
      <c r="H34" s="22"/>
      <c r="I34" s="22"/>
      <c r="J34" s="33"/>
      <c r="K34" s="22"/>
      <c r="L34" s="22"/>
      <c r="M34" s="22"/>
      <c r="N34" s="22"/>
      <c r="O34" s="22"/>
      <c r="P34" s="22"/>
      <c r="Q34" s="22"/>
      <c r="R34" s="22"/>
      <c r="S34" s="538"/>
      <c r="T34" s="22"/>
      <c r="U34" s="22"/>
      <c r="V34" s="22"/>
      <c r="W34" s="22"/>
      <c r="X34" s="22"/>
      <c r="Y34" s="22"/>
      <c r="Z34" s="22"/>
      <c r="AA34" s="32"/>
      <c r="AB34" s="22"/>
      <c r="AC34" s="22"/>
      <c r="AD34" s="22"/>
      <c r="AE34" s="22"/>
      <c r="AF34" s="22"/>
      <c r="AG34" s="22"/>
      <c r="AH34" s="33"/>
      <c r="AI34" s="65">
        <f t="shared" si="7"/>
        <v>15</v>
      </c>
      <c r="AJ34" s="239"/>
      <c r="AK34" s="34"/>
      <c r="AL34" s="239"/>
      <c r="AM34" s="239"/>
      <c r="AN34" s="239"/>
      <c r="AO34" s="239"/>
      <c r="AP34" s="239"/>
      <c r="AQ34" s="239"/>
      <c r="AR34" s="239"/>
      <c r="AS34" s="239"/>
      <c r="AT34" s="239"/>
      <c r="AU34" s="239"/>
      <c r="AV34" s="239"/>
      <c r="AW34" s="239"/>
      <c r="AX34" s="239"/>
      <c r="AY34" s="239"/>
      <c r="AZ34" s="239"/>
      <c r="BA34" s="239"/>
      <c r="BB34" s="239"/>
      <c r="BC34" s="17"/>
      <c r="BU34" s="34"/>
      <c r="DD34" s="239"/>
    </row>
    <row r="35" spans="2:109" x14ac:dyDescent="0.25">
      <c r="B35" s="239"/>
      <c r="C35" s="65">
        <v>0</v>
      </c>
      <c r="D35" s="65">
        <f t="shared" ref="D35:R35" si="8">C35+1</f>
        <v>1</v>
      </c>
      <c r="E35" s="65">
        <f t="shared" si="8"/>
        <v>2</v>
      </c>
      <c r="F35" s="65">
        <f t="shared" si="8"/>
        <v>3</v>
      </c>
      <c r="G35" s="65">
        <f t="shared" si="8"/>
        <v>4</v>
      </c>
      <c r="H35" s="65">
        <f t="shared" si="8"/>
        <v>5</v>
      </c>
      <c r="I35" s="65">
        <f t="shared" si="8"/>
        <v>6</v>
      </c>
      <c r="J35" s="65">
        <f t="shared" si="8"/>
        <v>7</v>
      </c>
      <c r="K35" s="65">
        <f t="shared" si="8"/>
        <v>8</v>
      </c>
      <c r="L35" s="65">
        <f t="shared" si="8"/>
        <v>9</v>
      </c>
      <c r="M35" s="65">
        <f t="shared" si="8"/>
        <v>10</v>
      </c>
      <c r="N35" s="65">
        <f t="shared" si="8"/>
        <v>11</v>
      </c>
      <c r="O35" s="65">
        <f t="shared" si="8"/>
        <v>12</v>
      </c>
      <c r="P35" s="65">
        <f t="shared" si="8"/>
        <v>13</v>
      </c>
      <c r="Q35" s="65">
        <f t="shared" si="8"/>
        <v>14</v>
      </c>
      <c r="R35" s="65">
        <f t="shared" si="8"/>
        <v>15</v>
      </c>
      <c r="S35" s="65">
        <v>0</v>
      </c>
      <c r="T35" s="65">
        <f t="shared" ref="T35:AH35" si="9">S35+1</f>
        <v>1</v>
      </c>
      <c r="U35" s="65">
        <f t="shared" si="9"/>
        <v>2</v>
      </c>
      <c r="V35" s="65">
        <f t="shared" si="9"/>
        <v>3</v>
      </c>
      <c r="W35" s="65">
        <f t="shared" si="9"/>
        <v>4</v>
      </c>
      <c r="X35" s="65">
        <f t="shared" si="9"/>
        <v>5</v>
      </c>
      <c r="Y35" s="65">
        <f t="shared" si="9"/>
        <v>6</v>
      </c>
      <c r="Z35" s="65">
        <f t="shared" si="9"/>
        <v>7</v>
      </c>
      <c r="AA35" s="65">
        <f t="shared" si="9"/>
        <v>8</v>
      </c>
      <c r="AB35" s="65">
        <f t="shared" si="9"/>
        <v>9</v>
      </c>
      <c r="AC35" s="65">
        <f t="shared" si="9"/>
        <v>10</v>
      </c>
      <c r="AD35" s="65">
        <f t="shared" si="9"/>
        <v>11</v>
      </c>
      <c r="AE35" s="65">
        <f t="shared" si="9"/>
        <v>12</v>
      </c>
      <c r="AF35" s="65">
        <f t="shared" si="9"/>
        <v>13</v>
      </c>
      <c r="AG35" s="65">
        <f t="shared" si="9"/>
        <v>14</v>
      </c>
      <c r="AH35" s="65">
        <f t="shared" si="9"/>
        <v>15</v>
      </c>
      <c r="AI35" s="17"/>
      <c r="AJ35" s="17"/>
      <c r="AK35" s="34"/>
      <c r="AL35" s="239"/>
      <c r="AM35" s="17"/>
      <c r="AN35" s="17"/>
      <c r="AO35" s="239"/>
      <c r="AP35" s="239"/>
      <c r="AQ35" s="239"/>
      <c r="AR35" s="17"/>
      <c r="AS35" s="17"/>
      <c r="AT35" s="17"/>
      <c r="AU35" s="17"/>
      <c r="AV35" s="17"/>
      <c r="AW35" s="17"/>
      <c r="AX35" s="239"/>
      <c r="AY35" s="239"/>
      <c r="AZ35" s="239"/>
      <c r="BA35" s="17"/>
      <c r="BB35" s="17"/>
      <c r="BC35" s="17"/>
      <c r="BU35" s="34"/>
      <c r="DD35" s="17"/>
    </row>
    <row r="36" spans="2:109" x14ac:dyDescent="0.25">
      <c r="B36" s="239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239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34"/>
      <c r="AL36" s="239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U36" s="34"/>
      <c r="BV36" s="239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239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34"/>
    </row>
    <row r="37" spans="2:109" x14ac:dyDescent="0.25">
      <c r="B37" s="237"/>
      <c r="C37" s="65">
        <v>0</v>
      </c>
      <c r="D37" s="65">
        <f t="shared" ref="D37:R37" si="10">C37+1</f>
        <v>1</v>
      </c>
      <c r="E37" s="65">
        <f t="shared" si="10"/>
        <v>2</v>
      </c>
      <c r="F37" s="65">
        <f t="shared" si="10"/>
        <v>3</v>
      </c>
      <c r="G37" s="65">
        <f t="shared" si="10"/>
        <v>4</v>
      </c>
      <c r="H37" s="65">
        <f t="shared" si="10"/>
        <v>5</v>
      </c>
      <c r="I37" s="65">
        <f t="shared" si="10"/>
        <v>6</v>
      </c>
      <c r="J37" s="65">
        <f t="shared" si="10"/>
        <v>7</v>
      </c>
      <c r="K37" s="65">
        <f t="shared" si="10"/>
        <v>8</v>
      </c>
      <c r="L37" s="65">
        <f t="shared" si="10"/>
        <v>9</v>
      </c>
      <c r="M37" s="65">
        <f t="shared" si="10"/>
        <v>10</v>
      </c>
      <c r="N37" s="65">
        <f t="shared" si="10"/>
        <v>11</v>
      </c>
      <c r="O37" s="65">
        <f t="shared" si="10"/>
        <v>12</v>
      </c>
      <c r="P37" s="65">
        <f t="shared" si="10"/>
        <v>13</v>
      </c>
      <c r="Q37" s="65">
        <f t="shared" si="10"/>
        <v>14</v>
      </c>
      <c r="R37" s="65">
        <f t="shared" si="10"/>
        <v>15</v>
      </c>
      <c r="S37" s="65">
        <v>0</v>
      </c>
      <c r="T37" s="65">
        <f t="shared" ref="T37:AH37" si="11">S37+1</f>
        <v>1</v>
      </c>
      <c r="U37" s="65">
        <f t="shared" si="11"/>
        <v>2</v>
      </c>
      <c r="V37" s="65">
        <f t="shared" si="11"/>
        <v>3</v>
      </c>
      <c r="W37" s="65">
        <f t="shared" si="11"/>
        <v>4</v>
      </c>
      <c r="X37" s="65">
        <f t="shared" si="11"/>
        <v>5</v>
      </c>
      <c r="Y37" s="65">
        <f t="shared" si="11"/>
        <v>6</v>
      </c>
      <c r="Z37" s="65">
        <f t="shared" si="11"/>
        <v>7</v>
      </c>
      <c r="AA37" s="65">
        <f t="shared" si="11"/>
        <v>8</v>
      </c>
      <c r="AB37" s="65">
        <f t="shared" si="11"/>
        <v>9</v>
      </c>
      <c r="AC37" s="65">
        <f t="shared" si="11"/>
        <v>10</v>
      </c>
      <c r="AD37" s="65">
        <f t="shared" si="11"/>
        <v>11</v>
      </c>
      <c r="AE37" s="65">
        <f t="shared" si="11"/>
        <v>12</v>
      </c>
      <c r="AF37" s="65">
        <f t="shared" si="11"/>
        <v>13</v>
      </c>
      <c r="AG37" s="65">
        <f t="shared" si="11"/>
        <v>14</v>
      </c>
      <c r="AH37" s="65">
        <f t="shared" si="11"/>
        <v>15</v>
      </c>
      <c r="AI37" s="239"/>
      <c r="AL37" s="481"/>
      <c r="AM37" s="440">
        <v>0</v>
      </c>
      <c r="AN37" s="440">
        <f t="shared" ref="AN37:BB37" si="12">AM37+1</f>
        <v>1</v>
      </c>
      <c r="AO37" s="440">
        <f t="shared" si="12"/>
        <v>2</v>
      </c>
      <c r="AP37" s="440">
        <f t="shared" si="12"/>
        <v>3</v>
      </c>
      <c r="AQ37" s="440">
        <f t="shared" si="12"/>
        <v>4</v>
      </c>
      <c r="AR37" s="440">
        <f t="shared" si="12"/>
        <v>5</v>
      </c>
      <c r="AS37" s="440">
        <f t="shared" si="12"/>
        <v>6</v>
      </c>
      <c r="AT37" s="440">
        <f t="shared" si="12"/>
        <v>7</v>
      </c>
      <c r="AU37" s="440">
        <f t="shared" si="12"/>
        <v>8</v>
      </c>
      <c r="AV37" s="440">
        <f t="shared" si="12"/>
        <v>9</v>
      </c>
      <c r="AW37" s="440">
        <f t="shared" si="12"/>
        <v>10</v>
      </c>
      <c r="AX37" s="440">
        <f t="shared" si="12"/>
        <v>11</v>
      </c>
      <c r="AY37" s="440">
        <f t="shared" si="12"/>
        <v>12</v>
      </c>
      <c r="AZ37" s="440">
        <f t="shared" si="12"/>
        <v>13</v>
      </c>
      <c r="BA37" s="440">
        <f t="shared" si="12"/>
        <v>14</v>
      </c>
      <c r="BB37" s="440">
        <f t="shared" si="12"/>
        <v>15</v>
      </c>
    </row>
    <row r="38" spans="2:109" x14ac:dyDescent="0.25">
      <c r="B38" s="65">
        <v>0</v>
      </c>
      <c r="C38" s="260"/>
      <c r="D38" s="261"/>
      <c r="E38" s="261"/>
      <c r="F38" s="261"/>
      <c r="G38" s="261"/>
      <c r="H38" s="261"/>
      <c r="I38" s="261"/>
      <c r="J38" s="262"/>
      <c r="K38" s="261"/>
      <c r="L38" s="261"/>
      <c r="M38" s="261"/>
      <c r="N38" s="261"/>
      <c r="O38" s="261"/>
      <c r="P38" s="261"/>
      <c r="Q38" s="261"/>
      <c r="R38" s="527"/>
      <c r="S38" s="261"/>
      <c r="T38" s="261"/>
      <c r="U38" s="261"/>
      <c r="V38" s="261"/>
      <c r="W38" s="261"/>
      <c r="X38" s="261"/>
      <c r="Y38" s="261"/>
      <c r="Z38" s="262"/>
      <c r="AA38" s="261"/>
      <c r="AB38" s="261"/>
      <c r="AC38" s="261"/>
      <c r="AD38" s="261"/>
      <c r="AE38" s="261"/>
      <c r="AF38" s="261"/>
      <c r="AG38" s="261"/>
      <c r="AH38" s="262"/>
      <c r="AI38" s="65">
        <v>0</v>
      </c>
      <c r="AL38" s="440">
        <v>0</v>
      </c>
      <c r="AM38" s="260"/>
      <c r="AN38" s="261"/>
      <c r="AO38" s="261"/>
      <c r="AP38" s="261"/>
      <c r="AQ38" s="261"/>
      <c r="AR38" s="261"/>
      <c r="AS38" s="296"/>
      <c r="AT38" s="262"/>
      <c r="AU38" s="261"/>
      <c r="AV38" s="296"/>
      <c r="AW38" s="261"/>
      <c r="AX38" s="261"/>
      <c r="AY38" s="261"/>
      <c r="AZ38" s="261"/>
      <c r="BA38" s="261"/>
      <c r="BB38" s="262"/>
      <c r="BC38" s="34"/>
    </row>
    <row r="39" spans="2:109" x14ac:dyDescent="0.25">
      <c r="B39" s="65">
        <f>B38+1</f>
        <v>1</v>
      </c>
      <c r="C39" s="263"/>
      <c r="D39" s="339"/>
      <c r="E39" s="339"/>
      <c r="F39" s="339"/>
      <c r="G39" s="339"/>
      <c r="H39" s="346"/>
      <c r="I39" s="346"/>
      <c r="J39" s="522"/>
      <c r="K39" s="339"/>
      <c r="L39" s="339"/>
      <c r="M39" s="339"/>
      <c r="N39" s="339"/>
      <c r="O39" s="339"/>
      <c r="P39" s="339"/>
      <c r="Q39" s="339"/>
      <c r="R39" s="528"/>
      <c r="S39" s="339"/>
      <c r="T39" s="339"/>
      <c r="U39" s="339"/>
      <c r="V39" s="339"/>
      <c r="W39" s="339"/>
      <c r="X39" s="346"/>
      <c r="Y39" s="346"/>
      <c r="Z39" s="522"/>
      <c r="AA39" s="339"/>
      <c r="AB39" s="339"/>
      <c r="AC39" s="339"/>
      <c r="AD39" s="339"/>
      <c r="AE39" s="339"/>
      <c r="AF39" s="339"/>
      <c r="AG39" s="339"/>
      <c r="AH39" s="264"/>
      <c r="AI39" s="65">
        <f>AI38+1</f>
        <v>1</v>
      </c>
      <c r="AL39" s="440">
        <f>AL38+1</f>
        <v>1</v>
      </c>
      <c r="AM39" s="263"/>
      <c r="AN39" s="239"/>
      <c r="AO39" s="239"/>
      <c r="AP39" s="239"/>
      <c r="AQ39" s="239"/>
      <c r="AR39" s="239"/>
      <c r="AS39" s="285"/>
      <c r="AT39" s="264"/>
      <c r="AU39" s="239"/>
      <c r="AV39" s="275"/>
      <c r="AW39" s="239"/>
      <c r="AX39" s="239"/>
      <c r="AY39" s="239"/>
      <c r="AZ39" s="239"/>
      <c r="BA39" s="239"/>
      <c r="BB39" s="264"/>
      <c r="BC39" s="34"/>
    </row>
    <row r="40" spans="2:109" x14ac:dyDescent="0.25">
      <c r="B40" s="65">
        <f t="shared" ref="B40:B53" si="13">B39+1</f>
        <v>2</v>
      </c>
      <c r="C40" s="263"/>
      <c r="D40" s="339"/>
      <c r="E40" s="239"/>
      <c r="F40" s="239"/>
      <c r="G40" s="239"/>
      <c r="H40" s="239"/>
      <c r="I40" s="239"/>
      <c r="J40" s="264"/>
      <c r="K40" s="239"/>
      <c r="L40" s="275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64"/>
      <c r="AA40" s="239"/>
      <c r="AB40" s="239"/>
      <c r="AC40" s="239"/>
      <c r="AD40" s="239"/>
      <c r="AE40" s="239"/>
      <c r="AF40" s="239"/>
      <c r="AG40" s="339"/>
      <c r="AH40" s="264"/>
      <c r="AI40" s="65">
        <f t="shared" ref="AI40:AI53" si="14">AI39+1</f>
        <v>2</v>
      </c>
      <c r="AL40" s="440">
        <f t="shared" ref="AL40:AL53" si="15">AL39+1</f>
        <v>2</v>
      </c>
      <c r="AM40" s="263"/>
      <c r="AN40" s="239"/>
      <c r="AO40" s="239"/>
      <c r="AP40" s="239"/>
      <c r="AQ40" s="239"/>
      <c r="AR40" s="239"/>
      <c r="AS40" s="285"/>
      <c r="AT40" s="264"/>
      <c r="AU40" s="239"/>
      <c r="AV40" s="275"/>
      <c r="AW40" s="239"/>
      <c r="AX40" s="239"/>
      <c r="AY40" s="239"/>
      <c r="AZ40" s="239"/>
      <c r="BA40" s="239"/>
      <c r="BB40" s="264"/>
      <c r="BC40" s="34"/>
    </row>
    <row r="41" spans="2:109" x14ac:dyDescent="0.25">
      <c r="B41" s="65">
        <f t="shared" si="13"/>
        <v>3</v>
      </c>
      <c r="C41" s="263"/>
      <c r="D41" s="339"/>
      <c r="E41" s="239"/>
      <c r="F41" s="239"/>
      <c r="G41" s="239"/>
      <c r="H41" s="239"/>
      <c r="I41" s="239"/>
      <c r="J41" s="264"/>
      <c r="K41" s="239"/>
      <c r="L41" s="275"/>
      <c r="M41" s="353"/>
      <c r="N41" s="353"/>
      <c r="O41" s="353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64"/>
      <c r="AA41" s="239"/>
      <c r="AB41" s="239"/>
      <c r="AC41" s="239"/>
      <c r="AD41" s="239"/>
      <c r="AE41" s="239"/>
      <c r="AF41" s="239"/>
      <c r="AG41" s="339"/>
      <c r="AH41" s="264"/>
      <c r="AI41" s="65">
        <f t="shared" si="14"/>
        <v>3</v>
      </c>
      <c r="AL41" s="440">
        <f t="shared" si="15"/>
        <v>3</v>
      </c>
      <c r="AM41" s="263"/>
      <c r="AN41" s="239"/>
      <c r="AO41" s="239"/>
      <c r="AP41" s="353"/>
      <c r="AQ41" s="353"/>
      <c r="AR41" s="353"/>
      <c r="AS41" s="285"/>
      <c r="AT41" s="264"/>
      <c r="AU41" s="239"/>
      <c r="AV41" s="275"/>
      <c r="AW41" s="353"/>
      <c r="AX41" s="353"/>
      <c r="AY41" s="353"/>
      <c r="AZ41" s="239"/>
      <c r="BA41" s="239"/>
      <c r="BB41" s="264"/>
      <c r="BC41" s="34"/>
    </row>
    <row r="42" spans="2:109" x14ac:dyDescent="0.25">
      <c r="B42" s="65">
        <f t="shared" si="13"/>
        <v>4</v>
      </c>
      <c r="C42" s="263"/>
      <c r="D42" s="339"/>
      <c r="E42" s="239"/>
      <c r="F42" s="239"/>
      <c r="G42" s="239"/>
      <c r="H42" s="17"/>
      <c r="I42" s="17"/>
      <c r="J42" s="264"/>
      <c r="K42" s="17"/>
      <c r="L42" s="123"/>
      <c r="M42" s="136"/>
      <c r="N42" s="353"/>
      <c r="O42" s="353"/>
      <c r="P42" s="239"/>
      <c r="Q42" s="239"/>
      <c r="R42" s="239"/>
      <c r="S42" s="239"/>
      <c r="T42" s="239"/>
      <c r="U42" s="239"/>
      <c r="V42" s="239"/>
      <c r="W42" s="239"/>
      <c r="X42" s="17"/>
      <c r="Y42" s="17"/>
      <c r="Z42" s="264"/>
      <c r="AA42" s="17"/>
      <c r="AB42" s="17"/>
      <c r="AC42" s="17"/>
      <c r="AD42" s="239"/>
      <c r="AE42" s="239"/>
      <c r="AF42" s="239"/>
      <c r="AG42" s="339"/>
      <c r="AH42" s="264"/>
      <c r="AI42" s="65">
        <f t="shared" si="14"/>
        <v>4</v>
      </c>
      <c r="AL42" s="440">
        <f t="shared" si="15"/>
        <v>4</v>
      </c>
      <c r="AM42" s="263"/>
      <c r="AN42" s="239"/>
      <c r="AO42" s="239"/>
      <c r="AP42" s="353"/>
      <c r="AQ42" s="353"/>
      <c r="AR42" s="136"/>
      <c r="AS42" s="123"/>
      <c r="AT42" s="264"/>
      <c r="AU42" s="17"/>
      <c r="AV42" s="123"/>
      <c r="AW42" s="136"/>
      <c r="AX42" s="353"/>
      <c r="AY42" s="353"/>
      <c r="AZ42" s="239"/>
      <c r="BA42" s="239"/>
      <c r="BB42" s="264"/>
      <c r="BC42" s="34"/>
    </row>
    <row r="43" spans="2:109" x14ac:dyDescent="0.25">
      <c r="B43" s="65">
        <f t="shared" si="13"/>
        <v>5</v>
      </c>
      <c r="C43" s="263"/>
      <c r="D43" s="339"/>
      <c r="E43" s="239"/>
      <c r="F43" s="239"/>
      <c r="G43" s="239"/>
      <c r="H43" s="17"/>
      <c r="I43" s="17"/>
      <c r="J43" s="26"/>
      <c r="K43" s="17"/>
      <c r="L43" s="123"/>
      <c r="M43" s="136"/>
      <c r="N43" s="353"/>
      <c r="O43" s="353"/>
      <c r="P43" s="239"/>
      <c r="Q43" s="239"/>
      <c r="R43" s="239"/>
      <c r="S43" s="239"/>
      <c r="T43" s="239"/>
      <c r="U43" s="239"/>
      <c r="V43" s="239"/>
      <c r="W43" s="239"/>
      <c r="X43" s="17"/>
      <c r="Y43" s="17"/>
      <c r="Z43" s="26"/>
      <c r="AA43" s="17"/>
      <c r="AB43" s="17"/>
      <c r="AC43" s="17"/>
      <c r="AD43" s="239"/>
      <c r="AE43" s="239"/>
      <c r="AF43" s="239"/>
      <c r="AG43" s="346"/>
      <c r="AH43" s="264"/>
      <c r="AI43" s="65">
        <f t="shared" si="14"/>
        <v>5</v>
      </c>
      <c r="AL43" s="440">
        <f t="shared" si="15"/>
        <v>5</v>
      </c>
      <c r="AM43" s="263"/>
      <c r="AN43" s="239"/>
      <c r="AO43" s="239"/>
      <c r="AP43" s="353"/>
      <c r="AQ43" s="353"/>
      <c r="AR43" s="136"/>
      <c r="AS43" s="123"/>
      <c r="AT43" s="26"/>
      <c r="AU43" s="17"/>
      <c r="AV43" s="123"/>
      <c r="AW43" s="136"/>
      <c r="AX43" s="353"/>
      <c r="AY43" s="353"/>
      <c r="AZ43" s="239"/>
      <c r="BA43" s="239"/>
      <c r="BB43" s="264"/>
      <c r="BC43" s="34"/>
    </row>
    <row r="44" spans="2:109" x14ac:dyDescent="0.25">
      <c r="B44" s="65">
        <f t="shared" si="13"/>
        <v>6</v>
      </c>
      <c r="C44" s="263"/>
      <c r="D44" s="339"/>
      <c r="E44" s="239"/>
      <c r="F44" s="239"/>
      <c r="G44" s="239"/>
      <c r="H44" s="17"/>
      <c r="I44" s="17"/>
      <c r="J44" s="26"/>
      <c r="K44" s="17"/>
      <c r="L44" s="123"/>
      <c r="M44" s="123"/>
      <c r="N44" s="275"/>
      <c r="O44" s="275"/>
      <c r="P44" s="275"/>
      <c r="Q44" s="275"/>
      <c r="R44" s="275"/>
      <c r="S44" s="239"/>
      <c r="T44" s="239"/>
      <c r="U44" s="239"/>
      <c r="V44" s="239"/>
      <c r="W44" s="239"/>
      <c r="X44" s="17"/>
      <c r="Y44" s="17"/>
      <c r="Z44" s="26"/>
      <c r="AA44" s="17"/>
      <c r="AB44" s="17"/>
      <c r="AC44" s="17"/>
      <c r="AD44" s="239"/>
      <c r="AE44" s="239"/>
      <c r="AF44" s="239"/>
      <c r="AG44" s="346"/>
      <c r="AH44" s="264"/>
      <c r="AI44" s="65">
        <f t="shared" si="14"/>
        <v>6</v>
      </c>
      <c r="AL44" s="440">
        <f t="shared" si="15"/>
        <v>6</v>
      </c>
      <c r="AM44" s="291"/>
      <c r="AN44" s="275"/>
      <c r="AO44" s="275"/>
      <c r="AP44" s="275"/>
      <c r="AQ44" s="275"/>
      <c r="AR44" s="123"/>
      <c r="AS44" s="123"/>
      <c r="AT44" s="26"/>
      <c r="AU44" s="17"/>
      <c r="AV44" s="123"/>
      <c r="AW44" s="123"/>
      <c r="AX44" s="275"/>
      <c r="AY44" s="285"/>
      <c r="AZ44" s="285"/>
      <c r="BA44" s="285"/>
      <c r="BB44" s="292"/>
      <c r="BC44" s="34"/>
    </row>
    <row r="45" spans="2:109" x14ac:dyDescent="0.25">
      <c r="B45" s="65">
        <f t="shared" si="13"/>
        <v>7</v>
      </c>
      <c r="C45" s="32"/>
      <c r="D45" s="496"/>
      <c r="E45" s="22"/>
      <c r="F45" s="22"/>
      <c r="G45" s="22"/>
      <c r="H45" s="22"/>
      <c r="I45" s="22"/>
      <c r="J45" s="33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22"/>
      <c r="V45" s="22"/>
      <c r="W45" s="22"/>
      <c r="X45" s="22"/>
      <c r="Y45" s="22"/>
      <c r="Z45" s="33"/>
      <c r="AA45" s="17"/>
      <c r="AB45" s="17"/>
      <c r="AC45" s="17"/>
      <c r="AD45" s="17"/>
      <c r="AE45" s="17"/>
      <c r="AF45" s="17"/>
      <c r="AG45" s="345"/>
      <c r="AH45" s="26"/>
      <c r="AI45" s="65">
        <f t="shared" si="14"/>
        <v>7</v>
      </c>
      <c r="AL45" s="440">
        <f t="shared" si="15"/>
        <v>7</v>
      </c>
      <c r="AM45" s="32"/>
      <c r="AN45" s="22"/>
      <c r="AO45" s="22"/>
      <c r="AP45" s="22"/>
      <c r="AQ45" s="22"/>
      <c r="AR45" s="22"/>
      <c r="AS45" s="22"/>
      <c r="AT45" s="33"/>
      <c r="AU45" s="17"/>
      <c r="AV45" s="17"/>
      <c r="AW45" s="17"/>
      <c r="AX45" s="17"/>
      <c r="AY45" s="17"/>
      <c r="AZ45" s="17"/>
      <c r="BA45" s="17"/>
      <c r="BB45" s="26"/>
      <c r="BC45" s="34"/>
    </row>
    <row r="46" spans="2:109" x14ac:dyDescent="0.25">
      <c r="B46" s="65">
        <f t="shared" si="13"/>
        <v>8</v>
      </c>
      <c r="C46" s="263"/>
      <c r="D46" s="346"/>
      <c r="E46" s="239"/>
      <c r="F46" s="239"/>
      <c r="G46" s="17"/>
      <c r="H46" s="17"/>
      <c r="I46" s="17"/>
      <c r="J46" s="17"/>
      <c r="K46" s="25"/>
      <c r="L46" s="20"/>
      <c r="M46" s="20"/>
      <c r="N46" s="261"/>
      <c r="O46" s="261"/>
      <c r="P46" s="261"/>
      <c r="Q46" s="239"/>
      <c r="R46" s="239"/>
      <c r="S46" s="239"/>
      <c r="T46" s="239"/>
      <c r="U46" s="239"/>
      <c r="V46" s="239"/>
      <c r="W46" s="17"/>
      <c r="X46" s="17"/>
      <c r="Y46" s="17"/>
      <c r="Z46" s="17"/>
      <c r="AA46" s="25"/>
      <c r="AB46" s="20"/>
      <c r="AC46" s="20"/>
      <c r="AD46" s="261"/>
      <c r="AE46" s="261"/>
      <c r="AF46" s="261"/>
      <c r="AG46" s="366"/>
      <c r="AH46" s="262"/>
      <c r="AI46" s="65">
        <f t="shared" si="14"/>
        <v>8</v>
      </c>
      <c r="AL46" s="440">
        <f t="shared" si="15"/>
        <v>8</v>
      </c>
      <c r="AM46" s="263"/>
      <c r="AN46" s="239"/>
      <c r="AO46" s="239"/>
      <c r="AP46" s="239"/>
      <c r="AQ46" s="17"/>
      <c r="AR46" s="17"/>
      <c r="AS46" s="17"/>
      <c r="AT46" s="17"/>
      <c r="AU46" s="25"/>
      <c r="AV46" s="20"/>
      <c r="AW46" s="20"/>
      <c r="AX46" s="261"/>
      <c r="AY46" s="261"/>
      <c r="AZ46" s="261"/>
      <c r="BA46" s="261"/>
      <c r="BB46" s="262"/>
      <c r="BC46" s="34"/>
    </row>
    <row r="47" spans="2:109" x14ac:dyDescent="0.25">
      <c r="B47" s="65">
        <f t="shared" si="13"/>
        <v>9</v>
      </c>
      <c r="C47" s="263"/>
      <c r="D47" s="346"/>
      <c r="E47" s="17"/>
      <c r="F47" s="17"/>
      <c r="G47" s="17"/>
      <c r="H47" s="17"/>
      <c r="I47" s="17"/>
      <c r="J47" s="17"/>
      <c r="K47" s="263"/>
      <c r="L47" s="123"/>
      <c r="M47" s="123"/>
      <c r="N47" s="123"/>
      <c r="O47" s="123"/>
      <c r="P47" s="123"/>
      <c r="Q47" s="275"/>
      <c r="R47" s="275"/>
      <c r="S47" s="275"/>
      <c r="T47" s="275"/>
      <c r="U47" s="123"/>
      <c r="V47" s="123"/>
      <c r="W47" s="123"/>
      <c r="X47" s="123"/>
      <c r="Y47" s="123"/>
      <c r="Z47" s="17"/>
      <c r="AA47" s="263"/>
      <c r="AB47" s="123"/>
      <c r="AC47" s="123"/>
      <c r="AD47" s="123"/>
      <c r="AE47" s="123"/>
      <c r="AF47" s="123"/>
      <c r="AG47" s="339"/>
      <c r="AH47" s="264"/>
      <c r="AI47" s="65">
        <f t="shared" si="14"/>
        <v>9</v>
      </c>
      <c r="AL47" s="440">
        <f t="shared" si="15"/>
        <v>9</v>
      </c>
      <c r="AM47" s="291"/>
      <c r="AN47" s="285"/>
      <c r="AO47" s="157"/>
      <c r="AP47" s="157"/>
      <c r="AQ47" s="123"/>
      <c r="AR47" s="123"/>
      <c r="AS47" s="123"/>
      <c r="AT47" s="17"/>
      <c r="AU47" s="263"/>
      <c r="AV47" s="123"/>
      <c r="AW47" s="123"/>
      <c r="AX47" s="123"/>
      <c r="AY47" s="123"/>
      <c r="AZ47" s="123"/>
      <c r="BA47" s="275"/>
      <c r="BB47" s="292"/>
      <c r="BC47" s="34"/>
    </row>
    <row r="48" spans="2:109" x14ac:dyDescent="0.25">
      <c r="B48" s="65">
        <f t="shared" si="13"/>
        <v>10</v>
      </c>
      <c r="C48" s="263"/>
      <c r="D48" s="346"/>
      <c r="E48" s="239"/>
      <c r="F48" s="239"/>
      <c r="G48" s="239"/>
      <c r="H48" s="239"/>
      <c r="I48" s="239"/>
      <c r="J48" s="239"/>
      <c r="K48" s="16"/>
      <c r="L48" s="275"/>
      <c r="M48" s="353"/>
      <c r="N48" s="353"/>
      <c r="O48" s="353"/>
      <c r="P48" s="239"/>
      <c r="Q48" s="239"/>
      <c r="R48" s="239"/>
      <c r="S48" s="239"/>
      <c r="T48" s="239"/>
      <c r="U48" s="239"/>
      <c r="V48" s="353"/>
      <c r="W48" s="353"/>
      <c r="X48" s="353"/>
      <c r="Y48" s="275"/>
      <c r="Z48" s="239"/>
      <c r="AA48" s="16"/>
      <c r="AB48" s="275"/>
      <c r="AC48" s="353"/>
      <c r="AD48" s="353"/>
      <c r="AE48" s="353"/>
      <c r="AF48" s="239"/>
      <c r="AG48" s="339"/>
      <c r="AH48" s="264"/>
      <c r="AI48" s="65">
        <f t="shared" si="14"/>
        <v>10</v>
      </c>
      <c r="AL48" s="440">
        <f t="shared" si="15"/>
        <v>10</v>
      </c>
      <c r="AM48" s="263"/>
      <c r="AN48" s="239"/>
      <c r="AO48" s="239"/>
      <c r="AP48" s="353"/>
      <c r="AQ48" s="353"/>
      <c r="AR48" s="353"/>
      <c r="AS48" s="275"/>
      <c r="AT48" s="239"/>
      <c r="AU48" s="16"/>
      <c r="AV48" s="275"/>
      <c r="AW48" s="353"/>
      <c r="AX48" s="353"/>
      <c r="AY48" s="353"/>
      <c r="AZ48" s="239"/>
      <c r="BA48" s="239"/>
      <c r="BB48" s="264"/>
      <c r="BC48" s="34"/>
    </row>
    <row r="49" spans="2:55" x14ac:dyDescent="0.25">
      <c r="B49" s="65">
        <f t="shared" si="13"/>
        <v>11</v>
      </c>
      <c r="C49" s="263"/>
      <c r="D49" s="339"/>
      <c r="E49" s="239"/>
      <c r="F49" s="239"/>
      <c r="G49" s="239"/>
      <c r="H49" s="239"/>
      <c r="I49" s="239"/>
      <c r="J49" s="239"/>
      <c r="K49" s="16"/>
      <c r="L49" s="275"/>
      <c r="M49" s="353"/>
      <c r="N49" s="353"/>
      <c r="O49" s="353"/>
      <c r="P49" s="239"/>
      <c r="Q49" s="239"/>
      <c r="R49" s="239"/>
      <c r="S49" s="239"/>
      <c r="T49" s="239"/>
      <c r="U49" s="239"/>
      <c r="V49" s="353"/>
      <c r="W49" s="353"/>
      <c r="X49" s="353"/>
      <c r="Y49" s="275"/>
      <c r="Z49" s="239"/>
      <c r="AA49" s="16"/>
      <c r="AB49" s="275"/>
      <c r="AC49" s="353"/>
      <c r="AD49" s="353"/>
      <c r="AE49" s="353"/>
      <c r="AF49" s="239"/>
      <c r="AG49" s="339"/>
      <c r="AH49" s="264"/>
      <c r="AI49" s="65">
        <f t="shared" si="14"/>
        <v>11</v>
      </c>
      <c r="AL49" s="440">
        <f t="shared" si="15"/>
        <v>11</v>
      </c>
      <c r="AM49" s="263"/>
      <c r="AN49" s="239"/>
      <c r="AO49" s="239"/>
      <c r="AP49" s="353"/>
      <c r="AQ49" s="353"/>
      <c r="AR49" s="353"/>
      <c r="AS49" s="275"/>
      <c r="AT49" s="239"/>
      <c r="AU49" s="16"/>
      <c r="AV49" s="275"/>
      <c r="AW49" s="353"/>
      <c r="AX49" s="353"/>
      <c r="AY49" s="353"/>
      <c r="AZ49" s="239"/>
      <c r="BA49" s="239"/>
      <c r="BB49" s="264"/>
      <c r="BC49" s="34"/>
    </row>
    <row r="50" spans="2:55" x14ac:dyDescent="0.25">
      <c r="B50" s="65">
        <f t="shared" si="13"/>
        <v>12</v>
      </c>
      <c r="C50" s="263"/>
      <c r="D50" s="339"/>
      <c r="E50" s="239"/>
      <c r="F50" s="239"/>
      <c r="G50" s="239"/>
      <c r="H50" s="239"/>
      <c r="I50" s="239"/>
      <c r="J50" s="239"/>
      <c r="K50" s="263"/>
      <c r="L50" s="275"/>
      <c r="M50" s="353"/>
      <c r="N50" s="353"/>
      <c r="O50" s="353"/>
      <c r="P50" s="239"/>
      <c r="Q50" s="239"/>
      <c r="R50" s="239"/>
      <c r="S50" s="239"/>
      <c r="T50" s="239"/>
      <c r="U50" s="239"/>
      <c r="V50" s="353"/>
      <c r="W50" s="353"/>
      <c r="X50" s="353"/>
      <c r="Y50" s="275"/>
      <c r="Z50" s="239"/>
      <c r="AA50" s="263"/>
      <c r="AB50" s="275"/>
      <c r="AC50" s="353"/>
      <c r="AD50" s="353"/>
      <c r="AE50" s="353"/>
      <c r="AF50" s="239"/>
      <c r="AG50" s="339"/>
      <c r="AH50" s="264"/>
      <c r="AI50" s="65">
        <f t="shared" si="14"/>
        <v>12</v>
      </c>
      <c r="AL50" s="440">
        <f t="shared" si="15"/>
        <v>12</v>
      </c>
      <c r="AM50" s="263"/>
      <c r="AN50" s="239"/>
      <c r="AO50" s="239"/>
      <c r="AP50" s="353"/>
      <c r="AQ50" s="353"/>
      <c r="AR50" s="353"/>
      <c r="AS50" s="275"/>
      <c r="AT50" s="239"/>
      <c r="AU50" s="263"/>
      <c r="AV50" s="285"/>
      <c r="AW50" s="353"/>
      <c r="AX50" s="353"/>
      <c r="AY50" s="353"/>
      <c r="AZ50" s="239"/>
      <c r="BA50" s="239"/>
      <c r="BB50" s="264"/>
      <c r="BC50" s="34"/>
    </row>
    <row r="51" spans="2:55" x14ac:dyDescent="0.25">
      <c r="B51" s="65">
        <f t="shared" si="13"/>
        <v>13</v>
      </c>
      <c r="C51" s="263"/>
      <c r="D51" s="339"/>
      <c r="E51" s="239"/>
      <c r="F51" s="239"/>
      <c r="G51" s="239"/>
      <c r="H51" s="239"/>
      <c r="I51" s="239"/>
      <c r="J51" s="239"/>
      <c r="K51" s="263"/>
      <c r="L51" s="275"/>
      <c r="M51" s="239"/>
      <c r="N51" s="239"/>
      <c r="O51" s="239"/>
      <c r="P51" s="239"/>
      <c r="Q51" s="239"/>
      <c r="R51" s="239"/>
      <c r="S51" s="239"/>
      <c r="T51" s="239"/>
      <c r="U51" s="239"/>
      <c r="V51" s="239"/>
      <c r="W51" s="239"/>
      <c r="X51" s="239"/>
      <c r="Y51" s="275"/>
      <c r="Z51" s="239"/>
      <c r="AA51" s="263"/>
      <c r="AB51" s="275"/>
      <c r="AC51" s="239"/>
      <c r="AD51" s="239"/>
      <c r="AE51" s="239"/>
      <c r="AF51" s="239"/>
      <c r="AG51" s="339"/>
      <c r="AH51" s="264"/>
      <c r="AI51" s="65">
        <f t="shared" si="14"/>
        <v>13</v>
      </c>
      <c r="AL51" s="440">
        <f t="shared" si="15"/>
        <v>13</v>
      </c>
      <c r="AM51" s="263"/>
      <c r="AN51" s="239"/>
      <c r="AO51" s="239"/>
      <c r="AP51" s="239"/>
      <c r="AQ51" s="239"/>
      <c r="AR51" s="239"/>
      <c r="AS51" s="275"/>
      <c r="AT51" s="239"/>
      <c r="AU51" s="263"/>
      <c r="AV51" s="285"/>
      <c r="AW51" s="239"/>
      <c r="AX51" s="239"/>
      <c r="AY51" s="239"/>
      <c r="AZ51" s="239"/>
      <c r="BA51" s="239"/>
      <c r="BB51" s="264"/>
      <c r="BC51" s="34"/>
    </row>
    <row r="52" spans="2:55" x14ac:dyDescent="0.25">
      <c r="B52" s="65">
        <f t="shared" si="13"/>
        <v>14</v>
      </c>
      <c r="C52" s="16"/>
      <c r="D52" s="340"/>
      <c r="E52" s="239"/>
      <c r="F52" s="239"/>
      <c r="G52" s="239"/>
      <c r="H52" s="17"/>
      <c r="I52" s="17"/>
      <c r="J52" s="17"/>
      <c r="K52" s="17"/>
      <c r="L52" s="123"/>
      <c r="M52" s="17"/>
      <c r="N52" s="239"/>
      <c r="O52" s="239"/>
      <c r="P52" s="239"/>
      <c r="Q52" s="17"/>
      <c r="R52" s="17"/>
      <c r="S52" s="17"/>
      <c r="T52" s="17"/>
      <c r="U52" s="239"/>
      <c r="V52" s="239"/>
      <c r="W52" s="239"/>
      <c r="X52" s="17"/>
      <c r="Y52" s="123"/>
      <c r="Z52" s="17"/>
      <c r="AA52" s="17"/>
      <c r="AB52" s="123"/>
      <c r="AC52" s="17"/>
      <c r="AD52" s="239"/>
      <c r="AE52" s="239"/>
      <c r="AF52" s="239"/>
      <c r="AG52" s="340"/>
      <c r="AH52" s="26"/>
      <c r="AI52" s="65">
        <f t="shared" si="14"/>
        <v>14</v>
      </c>
      <c r="AL52" s="440">
        <f t="shared" si="15"/>
        <v>14</v>
      </c>
      <c r="AM52" s="16"/>
      <c r="AN52" s="17"/>
      <c r="AO52" s="239"/>
      <c r="AP52" s="239"/>
      <c r="AQ52" s="239"/>
      <c r="AR52" s="17"/>
      <c r="AS52" s="123"/>
      <c r="AT52" s="17"/>
      <c r="AU52" s="16"/>
      <c r="AV52" s="157"/>
      <c r="AW52" s="17"/>
      <c r="AX52" s="239"/>
      <c r="AY52" s="239"/>
      <c r="AZ52" s="239"/>
      <c r="BA52" s="17"/>
      <c r="BB52" s="26"/>
      <c r="BC52" s="34"/>
    </row>
    <row r="53" spans="2:55" ht="15.75" thickBot="1" x14ac:dyDescent="0.3">
      <c r="B53" s="65">
        <f t="shared" si="13"/>
        <v>15</v>
      </c>
      <c r="C53" s="531"/>
      <c r="D53" s="532"/>
      <c r="E53" s="17"/>
      <c r="F53" s="17"/>
      <c r="G53" s="17"/>
      <c r="H53" s="17"/>
      <c r="I53" s="17"/>
      <c r="J53" s="17"/>
      <c r="K53" s="17"/>
      <c r="L53" s="123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23"/>
      <c r="Z53" s="17"/>
      <c r="AA53" s="17"/>
      <c r="AB53" s="123"/>
      <c r="AC53" s="17"/>
      <c r="AD53" s="17"/>
      <c r="AE53" s="17"/>
      <c r="AF53" s="17"/>
      <c r="AG53" s="340"/>
      <c r="AH53" s="26"/>
      <c r="AI53" s="65">
        <f t="shared" si="14"/>
        <v>15</v>
      </c>
      <c r="AL53" s="440">
        <f t="shared" si="15"/>
        <v>15</v>
      </c>
      <c r="AM53" s="32"/>
      <c r="AN53" s="22"/>
      <c r="AO53" s="22"/>
      <c r="AP53" s="22"/>
      <c r="AQ53" s="22"/>
      <c r="AR53" s="22"/>
      <c r="AS53" s="124"/>
      <c r="AT53" s="22"/>
      <c r="AU53" s="32"/>
      <c r="AV53" s="124"/>
      <c r="AW53" s="22"/>
      <c r="AX53" s="22"/>
      <c r="AY53" s="22"/>
      <c r="AZ53" s="22"/>
      <c r="BA53" s="22"/>
      <c r="BB53" s="33"/>
      <c r="BC53" s="34"/>
    </row>
    <row r="54" spans="2:55" ht="15.75" thickTop="1" x14ac:dyDescent="0.25">
      <c r="B54" s="65">
        <v>0</v>
      </c>
      <c r="C54" s="263"/>
      <c r="D54" s="339"/>
      <c r="E54" s="239"/>
      <c r="F54" s="239"/>
      <c r="G54" s="239"/>
      <c r="H54" s="239"/>
      <c r="I54" s="275"/>
      <c r="J54" s="239"/>
      <c r="K54" s="239"/>
      <c r="L54" s="275"/>
      <c r="M54" s="239"/>
      <c r="N54" s="239"/>
      <c r="O54" s="239"/>
      <c r="P54" s="239"/>
      <c r="Q54" s="239"/>
      <c r="R54" s="239"/>
      <c r="S54" s="239"/>
      <c r="T54" s="239"/>
      <c r="U54" s="239"/>
      <c r="V54" s="239"/>
      <c r="W54" s="239"/>
      <c r="X54" s="239"/>
      <c r="Y54" s="275"/>
      <c r="Z54" s="239"/>
      <c r="AA54" s="239"/>
      <c r="AB54" s="239"/>
      <c r="AC54" s="239"/>
      <c r="AD54" s="239"/>
      <c r="AE54" s="239"/>
      <c r="AF54" s="239"/>
      <c r="AG54" s="535"/>
      <c r="AH54" s="536"/>
      <c r="AI54" s="65">
        <v>0</v>
      </c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</row>
    <row r="55" spans="2:55" x14ac:dyDescent="0.25">
      <c r="B55" s="65">
        <f>B54+1</f>
        <v>1</v>
      </c>
      <c r="C55" s="263"/>
      <c r="D55" s="339"/>
      <c r="E55" s="239"/>
      <c r="F55" s="239"/>
      <c r="G55" s="239"/>
      <c r="H55" s="239"/>
      <c r="I55" s="275"/>
      <c r="J55" s="239"/>
      <c r="K55" s="239"/>
      <c r="L55" s="275"/>
      <c r="M55" s="239"/>
      <c r="N55" s="239"/>
      <c r="O55" s="239"/>
      <c r="P55" s="239"/>
      <c r="Q55" s="239"/>
      <c r="R55" s="239"/>
      <c r="S55" s="239"/>
      <c r="T55" s="239"/>
      <c r="U55" s="239"/>
      <c r="V55" s="239"/>
      <c r="W55" s="239"/>
      <c r="X55" s="239"/>
      <c r="Y55" s="275"/>
      <c r="Z55" s="239"/>
      <c r="AA55" s="239"/>
      <c r="AB55" s="239"/>
      <c r="AC55" s="239"/>
      <c r="AD55" s="239"/>
      <c r="AE55" s="239"/>
      <c r="AF55" s="239"/>
      <c r="AG55" s="339"/>
      <c r="AH55" s="264"/>
      <c r="AI55" s="65">
        <f>AI54+1</f>
        <v>1</v>
      </c>
    </row>
    <row r="56" spans="2:55" ht="14.45" x14ac:dyDescent="0.35">
      <c r="B56" s="65">
        <f t="shared" ref="B56:B69" si="16">B55+1</f>
        <v>2</v>
      </c>
      <c r="C56" s="263"/>
      <c r="D56" s="339"/>
      <c r="E56" s="239"/>
      <c r="F56" s="239"/>
      <c r="G56" s="239"/>
      <c r="H56" s="239"/>
      <c r="I56" s="275"/>
      <c r="J56" s="264"/>
      <c r="K56" s="239"/>
      <c r="L56" s="275"/>
      <c r="M56" s="239"/>
      <c r="N56" s="239"/>
      <c r="O56" s="239"/>
      <c r="P56" s="239"/>
      <c r="Q56" s="239"/>
      <c r="R56" s="239"/>
      <c r="S56" s="239"/>
      <c r="T56" s="239"/>
      <c r="U56" s="239"/>
      <c r="V56" s="239"/>
      <c r="W56" s="239"/>
      <c r="X56" s="239"/>
      <c r="Y56" s="275"/>
      <c r="Z56" s="264"/>
      <c r="AA56" s="239"/>
      <c r="AB56" s="239"/>
      <c r="AC56" s="239"/>
      <c r="AD56" s="239"/>
      <c r="AE56" s="239"/>
      <c r="AF56" s="239"/>
      <c r="AG56" s="339"/>
      <c r="AH56" s="264"/>
      <c r="AI56" s="65">
        <f t="shared" ref="AI56:AI69" si="17">AI55+1</f>
        <v>2</v>
      </c>
    </row>
    <row r="57" spans="2:55" ht="14.45" x14ac:dyDescent="0.35">
      <c r="B57" s="65">
        <f t="shared" si="16"/>
        <v>3</v>
      </c>
      <c r="C57" s="263"/>
      <c r="D57" s="339"/>
      <c r="E57" s="239"/>
      <c r="F57" s="353"/>
      <c r="G57" s="353"/>
      <c r="H57" s="353"/>
      <c r="I57" s="275"/>
      <c r="J57" s="264"/>
      <c r="K57" s="239"/>
      <c r="L57" s="275"/>
      <c r="M57" s="353"/>
      <c r="N57" s="353"/>
      <c r="O57" s="353"/>
      <c r="P57" s="239"/>
      <c r="Q57" s="239"/>
      <c r="R57" s="239"/>
      <c r="S57" s="239"/>
      <c r="T57" s="239"/>
      <c r="U57" s="239"/>
      <c r="V57" s="353"/>
      <c r="W57" s="353"/>
      <c r="X57" s="353"/>
      <c r="Y57" s="275"/>
      <c r="Z57" s="264"/>
      <c r="AA57" s="239"/>
      <c r="AB57" s="239"/>
      <c r="AC57" s="239"/>
      <c r="AD57" s="239"/>
      <c r="AE57" s="239"/>
      <c r="AF57" s="239"/>
      <c r="AG57" s="339"/>
      <c r="AH57" s="264"/>
      <c r="AI57" s="65">
        <f t="shared" si="17"/>
        <v>3</v>
      </c>
    </row>
    <row r="58" spans="2:55" ht="14.45" x14ac:dyDescent="0.35">
      <c r="B58" s="65">
        <f t="shared" si="16"/>
        <v>4</v>
      </c>
      <c r="C58" s="263"/>
      <c r="D58" s="339"/>
      <c r="E58" s="239"/>
      <c r="F58" s="353"/>
      <c r="G58" s="353"/>
      <c r="H58" s="136"/>
      <c r="I58" s="123"/>
      <c r="J58" s="264"/>
      <c r="K58" s="17"/>
      <c r="L58" s="123"/>
      <c r="M58" s="136"/>
      <c r="N58" s="353"/>
      <c r="O58" s="353"/>
      <c r="P58" s="239"/>
      <c r="Q58" s="239"/>
      <c r="R58" s="239"/>
      <c r="S58" s="239"/>
      <c r="T58" s="239"/>
      <c r="U58" s="239"/>
      <c r="V58" s="353"/>
      <c r="W58" s="353"/>
      <c r="X58" s="136"/>
      <c r="Y58" s="123"/>
      <c r="Z58" s="264"/>
      <c r="AA58" s="17"/>
      <c r="AB58" s="17"/>
      <c r="AC58" s="17"/>
      <c r="AD58" s="239"/>
      <c r="AE58" s="239"/>
      <c r="AF58" s="239"/>
      <c r="AG58" s="339"/>
      <c r="AH58" s="264"/>
      <c r="AI58" s="65">
        <f t="shared" si="17"/>
        <v>4</v>
      </c>
    </row>
    <row r="59" spans="2:55" ht="14.45" x14ac:dyDescent="0.35">
      <c r="B59" s="65">
        <f t="shared" si="16"/>
        <v>5</v>
      </c>
      <c r="C59" s="263"/>
      <c r="D59" s="339"/>
      <c r="E59" s="239"/>
      <c r="F59" s="353"/>
      <c r="G59" s="353"/>
      <c r="H59" s="136"/>
      <c r="I59" s="123"/>
      <c r="J59" s="26"/>
      <c r="K59" s="17"/>
      <c r="L59" s="123"/>
      <c r="M59" s="136"/>
      <c r="N59" s="353"/>
      <c r="O59" s="353"/>
      <c r="P59" s="239"/>
      <c r="Q59" s="239"/>
      <c r="R59" s="239"/>
      <c r="S59" s="239"/>
      <c r="T59" s="239"/>
      <c r="U59" s="239"/>
      <c r="V59" s="353"/>
      <c r="W59" s="353"/>
      <c r="X59" s="136"/>
      <c r="Y59" s="123"/>
      <c r="Z59" s="26"/>
      <c r="AA59" s="17"/>
      <c r="AB59" s="17"/>
      <c r="AC59" s="17"/>
      <c r="AD59" s="239"/>
      <c r="AE59" s="239"/>
      <c r="AF59" s="239"/>
      <c r="AG59" s="346"/>
      <c r="AH59" s="264"/>
      <c r="AI59" s="65">
        <f t="shared" si="17"/>
        <v>5</v>
      </c>
    </row>
    <row r="60" spans="2:55" ht="14.45" x14ac:dyDescent="0.35">
      <c r="B60" s="65">
        <f t="shared" si="16"/>
        <v>6</v>
      </c>
      <c r="C60" s="263"/>
      <c r="D60" s="339"/>
      <c r="E60" s="275"/>
      <c r="F60" s="275"/>
      <c r="G60" s="275"/>
      <c r="H60" s="123"/>
      <c r="I60" s="123"/>
      <c r="J60" s="26"/>
      <c r="K60" s="17"/>
      <c r="L60" s="123"/>
      <c r="M60" s="123"/>
      <c r="N60" s="275"/>
      <c r="O60" s="275"/>
      <c r="P60" s="275"/>
      <c r="Q60" s="275"/>
      <c r="R60" s="275"/>
      <c r="S60" s="275"/>
      <c r="T60" s="275"/>
      <c r="U60" s="275"/>
      <c r="V60" s="275"/>
      <c r="W60" s="275"/>
      <c r="X60" s="123"/>
      <c r="Y60" s="123"/>
      <c r="Z60" s="26"/>
      <c r="AA60" s="17"/>
      <c r="AB60" s="17"/>
      <c r="AC60" s="17"/>
      <c r="AD60" s="239"/>
      <c r="AE60" s="239"/>
      <c r="AF60" s="239"/>
      <c r="AG60" s="346"/>
      <c r="AH60" s="264"/>
      <c r="AI60" s="65">
        <f t="shared" si="17"/>
        <v>6</v>
      </c>
    </row>
    <row r="61" spans="2:55" ht="14.45" x14ac:dyDescent="0.35">
      <c r="B61" s="65">
        <f t="shared" si="16"/>
        <v>7</v>
      </c>
      <c r="C61" s="16"/>
      <c r="D61" s="340"/>
      <c r="E61" s="22"/>
      <c r="F61" s="22"/>
      <c r="G61" s="22"/>
      <c r="H61" s="22"/>
      <c r="I61" s="22"/>
      <c r="J61" s="33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22"/>
      <c r="V61" s="22"/>
      <c r="W61" s="22"/>
      <c r="X61" s="22"/>
      <c r="Y61" s="22"/>
      <c r="Z61" s="33"/>
      <c r="AA61" s="17"/>
      <c r="AB61" s="17"/>
      <c r="AC61" s="17"/>
      <c r="AD61" s="17"/>
      <c r="AE61" s="17"/>
      <c r="AF61" s="17"/>
      <c r="AG61" s="345"/>
      <c r="AH61" s="26"/>
      <c r="AI61" s="65">
        <f t="shared" si="17"/>
        <v>7</v>
      </c>
    </row>
    <row r="62" spans="2:55" ht="14.45" x14ac:dyDescent="0.35">
      <c r="B62" s="65">
        <f t="shared" si="16"/>
        <v>8</v>
      </c>
      <c r="C62" s="260"/>
      <c r="D62" s="524"/>
      <c r="E62" s="239"/>
      <c r="F62" s="239"/>
      <c r="G62" s="17"/>
      <c r="H62" s="17"/>
      <c r="I62" s="17"/>
      <c r="J62" s="17"/>
      <c r="K62" s="25"/>
      <c r="L62" s="20"/>
      <c r="M62" s="20"/>
      <c r="N62" s="261"/>
      <c r="O62" s="261"/>
      <c r="P62" s="261"/>
      <c r="Q62" s="239"/>
      <c r="R62" s="239"/>
      <c r="S62" s="239"/>
      <c r="T62" s="239"/>
      <c r="U62" s="239"/>
      <c r="V62" s="239"/>
      <c r="W62" s="17"/>
      <c r="X62" s="17"/>
      <c r="Y62" s="17"/>
      <c r="Z62" s="17"/>
      <c r="AA62" s="25"/>
      <c r="AB62" s="20"/>
      <c r="AC62" s="20"/>
      <c r="AD62" s="261"/>
      <c r="AE62" s="261"/>
      <c r="AF62" s="261"/>
      <c r="AG62" s="366"/>
      <c r="AH62" s="262"/>
      <c r="AI62" s="65">
        <f t="shared" si="17"/>
        <v>8</v>
      </c>
    </row>
    <row r="63" spans="2:55" ht="14.45" x14ac:dyDescent="0.35">
      <c r="B63" s="65">
        <f t="shared" si="16"/>
        <v>9</v>
      </c>
      <c r="C63" s="263"/>
      <c r="D63" s="346"/>
      <c r="E63" s="17"/>
      <c r="F63" s="17"/>
      <c r="G63" s="17"/>
      <c r="H63" s="17"/>
      <c r="I63" s="17"/>
      <c r="J63" s="17"/>
      <c r="K63" s="263"/>
      <c r="L63" s="17"/>
      <c r="M63" s="17"/>
      <c r="N63" s="17"/>
      <c r="O63" s="17"/>
      <c r="P63" s="17"/>
      <c r="Q63" s="239"/>
      <c r="R63" s="239"/>
      <c r="S63" s="275"/>
      <c r="T63" s="275"/>
      <c r="U63" s="123"/>
      <c r="V63" s="123"/>
      <c r="W63" s="123"/>
      <c r="X63" s="123"/>
      <c r="Y63" s="123"/>
      <c r="Z63" s="17"/>
      <c r="AA63" s="263"/>
      <c r="AB63" s="17"/>
      <c r="AC63" s="17"/>
      <c r="AD63" s="17"/>
      <c r="AE63" s="17"/>
      <c r="AF63" s="17"/>
      <c r="AG63" s="339"/>
      <c r="AH63" s="264"/>
      <c r="AI63" s="65">
        <f t="shared" si="17"/>
        <v>9</v>
      </c>
    </row>
    <row r="64" spans="2:55" ht="14.45" x14ac:dyDescent="0.35">
      <c r="B64" s="65">
        <f t="shared" si="16"/>
        <v>10</v>
      </c>
      <c r="C64" s="263"/>
      <c r="D64" s="346"/>
      <c r="E64" s="239"/>
      <c r="F64" s="239"/>
      <c r="G64" s="239"/>
      <c r="H64" s="239"/>
      <c r="I64" s="239"/>
      <c r="J64" s="239"/>
      <c r="K64" s="16"/>
      <c r="L64" s="239"/>
      <c r="M64" s="239"/>
      <c r="N64" s="239"/>
      <c r="O64" s="239"/>
      <c r="P64" s="239"/>
      <c r="Q64" s="239"/>
      <c r="R64" s="239"/>
      <c r="S64" s="239"/>
      <c r="T64" s="239"/>
      <c r="U64" s="239"/>
      <c r="V64" s="353"/>
      <c r="W64" s="353"/>
      <c r="X64" s="353"/>
      <c r="Y64" s="275"/>
      <c r="Z64" s="239"/>
      <c r="AA64" s="16"/>
      <c r="AB64" s="239"/>
      <c r="AC64" s="239"/>
      <c r="AD64" s="239"/>
      <c r="AE64" s="239"/>
      <c r="AF64" s="239"/>
      <c r="AG64" s="339"/>
      <c r="AH64" s="264"/>
      <c r="AI64" s="65">
        <f t="shared" si="17"/>
        <v>10</v>
      </c>
    </row>
    <row r="65" spans="2:54" ht="14.45" x14ac:dyDescent="0.35">
      <c r="B65" s="65">
        <f t="shared" si="16"/>
        <v>11</v>
      </c>
      <c r="C65" s="263"/>
      <c r="D65" s="339"/>
      <c r="E65" s="239"/>
      <c r="F65" s="239"/>
      <c r="G65" s="239"/>
      <c r="H65" s="239"/>
      <c r="I65" s="239"/>
      <c r="J65" s="239"/>
      <c r="K65" s="16"/>
      <c r="L65" s="239"/>
      <c r="M65" s="239"/>
      <c r="N65" s="239"/>
      <c r="O65" s="239"/>
      <c r="P65" s="239"/>
      <c r="Q65" s="239"/>
      <c r="R65" s="239"/>
      <c r="S65" s="239"/>
      <c r="T65" s="239"/>
      <c r="U65" s="239"/>
      <c r="V65" s="353"/>
      <c r="W65" s="353"/>
      <c r="X65" s="353"/>
      <c r="Y65" s="275"/>
      <c r="Z65" s="239"/>
      <c r="AA65" s="16"/>
      <c r="AB65" s="239"/>
      <c r="AC65" s="239"/>
      <c r="AD65" s="239"/>
      <c r="AE65" s="239"/>
      <c r="AF65" s="239"/>
      <c r="AG65" s="339"/>
      <c r="AH65" s="264"/>
      <c r="AI65" s="65">
        <f t="shared" si="17"/>
        <v>11</v>
      </c>
    </row>
    <row r="66" spans="2:54" ht="14.45" x14ac:dyDescent="0.35">
      <c r="B66" s="65">
        <f t="shared" si="16"/>
        <v>12</v>
      </c>
      <c r="C66" s="263"/>
      <c r="D66" s="339"/>
      <c r="E66" s="239"/>
      <c r="F66" s="239"/>
      <c r="G66" s="239"/>
      <c r="H66" s="239"/>
      <c r="I66" s="239"/>
      <c r="J66" s="239"/>
      <c r="K66" s="263"/>
      <c r="L66" s="239"/>
      <c r="M66" s="239"/>
      <c r="N66" s="239"/>
      <c r="O66" s="239"/>
      <c r="P66" s="239"/>
      <c r="Q66" s="239"/>
      <c r="R66" s="239"/>
      <c r="S66" s="239"/>
      <c r="T66" s="239"/>
      <c r="U66" s="239"/>
      <c r="V66" s="353"/>
      <c r="W66" s="353"/>
      <c r="X66" s="353"/>
      <c r="Y66" s="275"/>
      <c r="Z66" s="239"/>
      <c r="AA66" s="263"/>
      <c r="AB66" s="239"/>
      <c r="AC66" s="239"/>
      <c r="AD66" s="239"/>
      <c r="AE66" s="239"/>
      <c r="AF66" s="239"/>
      <c r="AG66" s="339"/>
      <c r="AH66" s="264"/>
      <c r="AI66" s="65">
        <f t="shared" si="17"/>
        <v>12</v>
      </c>
    </row>
    <row r="67" spans="2:54" ht="14.45" x14ac:dyDescent="0.35">
      <c r="B67" s="65">
        <f t="shared" si="16"/>
        <v>13</v>
      </c>
      <c r="C67" s="263"/>
      <c r="D67" s="339"/>
      <c r="E67" s="239"/>
      <c r="F67" s="239"/>
      <c r="G67" s="239"/>
      <c r="H67" s="239"/>
      <c r="I67" s="239"/>
      <c r="J67" s="239"/>
      <c r="K67" s="263"/>
      <c r="L67" s="239"/>
      <c r="M67" s="239"/>
      <c r="N67" s="239"/>
      <c r="O67" s="239"/>
      <c r="P67" s="239"/>
      <c r="Q67" s="239"/>
      <c r="R67" s="239"/>
      <c r="S67" s="239"/>
      <c r="T67" s="239"/>
      <c r="U67" s="239"/>
      <c r="V67" s="239"/>
      <c r="W67" s="239"/>
      <c r="X67" s="239"/>
      <c r="Y67" s="275"/>
      <c r="Z67" s="239"/>
      <c r="AA67" s="263"/>
      <c r="AB67" s="239"/>
      <c r="AC67" s="239"/>
      <c r="AD67" s="239"/>
      <c r="AE67" s="239"/>
      <c r="AF67" s="239"/>
      <c r="AG67" s="339"/>
      <c r="AH67" s="264"/>
      <c r="AI67" s="65">
        <f t="shared" si="17"/>
        <v>13</v>
      </c>
    </row>
    <row r="68" spans="2:54" ht="14.45" x14ac:dyDescent="0.35">
      <c r="B68" s="65">
        <f t="shared" si="16"/>
        <v>14</v>
      </c>
      <c r="C68" s="16"/>
      <c r="D68" s="340"/>
      <c r="E68" s="339"/>
      <c r="F68" s="339"/>
      <c r="G68" s="339"/>
      <c r="H68" s="340"/>
      <c r="I68" s="340"/>
      <c r="J68" s="499"/>
      <c r="K68" s="345"/>
      <c r="L68" s="345"/>
      <c r="M68" s="345"/>
      <c r="N68" s="339"/>
      <c r="O68" s="339"/>
      <c r="P68" s="339"/>
      <c r="Q68" s="340"/>
      <c r="R68" s="340"/>
      <c r="S68" s="539"/>
      <c r="T68" s="340"/>
      <c r="U68" s="339"/>
      <c r="V68" s="339"/>
      <c r="W68" s="339"/>
      <c r="X68" s="340"/>
      <c r="Y68" s="340"/>
      <c r="Z68" s="340"/>
      <c r="AA68" s="521"/>
      <c r="AB68" s="345"/>
      <c r="AC68" s="345"/>
      <c r="AD68" s="339"/>
      <c r="AE68" s="339"/>
      <c r="AF68" s="339"/>
      <c r="AG68" s="340"/>
      <c r="AH68" s="26"/>
      <c r="AI68" s="65">
        <f t="shared" si="17"/>
        <v>14</v>
      </c>
    </row>
    <row r="69" spans="2:54" ht="14.45" x14ac:dyDescent="0.35">
      <c r="B69" s="65">
        <f t="shared" si="16"/>
        <v>15</v>
      </c>
      <c r="C69" s="32"/>
      <c r="D69" s="22"/>
      <c r="E69" s="22"/>
      <c r="F69" s="22"/>
      <c r="G69" s="22"/>
      <c r="H69" s="22"/>
      <c r="I69" s="22"/>
      <c r="J69" s="33"/>
      <c r="K69" s="22"/>
      <c r="L69" s="22"/>
      <c r="M69" s="22"/>
      <c r="N69" s="22"/>
      <c r="O69" s="22"/>
      <c r="P69" s="22"/>
      <c r="Q69" s="22"/>
      <c r="R69" s="22"/>
      <c r="S69" s="538"/>
      <c r="T69" s="22"/>
      <c r="U69" s="22"/>
      <c r="V69" s="22"/>
      <c r="W69" s="22"/>
      <c r="X69" s="22"/>
      <c r="Y69" s="22"/>
      <c r="Z69" s="22"/>
      <c r="AA69" s="32"/>
      <c r="AB69" s="22"/>
      <c r="AC69" s="22"/>
      <c r="AD69" s="22"/>
      <c r="AE69" s="22"/>
      <c r="AF69" s="22"/>
      <c r="AG69" s="22"/>
      <c r="AH69" s="33"/>
      <c r="AI69" s="65">
        <f t="shared" si="17"/>
        <v>15</v>
      </c>
    </row>
    <row r="70" spans="2:54" ht="14.45" x14ac:dyDescent="0.35">
      <c r="B70" s="239"/>
      <c r="C70" s="65">
        <v>0</v>
      </c>
      <c r="D70" s="65">
        <f t="shared" ref="D70:R70" si="18">C70+1</f>
        <v>1</v>
      </c>
      <c r="E70" s="65">
        <f t="shared" si="18"/>
        <v>2</v>
      </c>
      <c r="F70" s="65">
        <f t="shared" si="18"/>
        <v>3</v>
      </c>
      <c r="G70" s="65">
        <f t="shared" si="18"/>
        <v>4</v>
      </c>
      <c r="H70" s="65">
        <f t="shared" si="18"/>
        <v>5</v>
      </c>
      <c r="I70" s="65">
        <f t="shared" si="18"/>
        <v>6</v>
      </c>
      <c r="J70" s="65">
        <f t="shared" si="18"/>
        <v>7</v>
      </c>
      <c r="K70" s="65">
        <f t="shared" si="18"/>
        <v>8</v>
      </c>
      <c r="L70" s="65">
        <f t="shared" si="18"/>
        <v>9</v>
      </c>
      <c r="M70" s="65">
        <f t="shared" si="18"/>
        <v>10</v>
      </c>
      <c r="N70" s="65">
        <f t="shared" si="18"/>
        <v>11</v>
      </c>
      <c r="O70" s="65">
        <f t="shared" si="18"/>
        <v>12</v>
      </c>
      <c r="P70" s="65">
        <f t="shared" si="18"/>
        <v>13</v>
      </c>
      <c r="Q70" s="65">
        <f t="shared" si="18"/>
        <v>14</v>
      </c>
      <c r="R70" s="65">
        <f t="shared" si="18"/>
        <v>15</v>
      </c>
      <c r="S70" s="65">
        <v>0</v>
      </c>
      <c r="T70" s="65">
        <f t="shared" ref="T70:AH70" si="19">S70+1</f>
        <v>1</v>
      </c>
      <c r="U70" s="65">
        <f t="shared" si="19"/>
        <v>2</v>
      </c>
      <c r="V70" s="65">
        <f t="shared" si="19"/>
        <v>3</v>
      </c>
      <c r="W70" s="65">
        <f t="shared" si="19"/>
        <v>4</v>
      </c>
      <c r="X70" s="65">
        <f t="shared" si="19"/>
        <v>5</v>
      </c>
      <c r="Y70" s="65">
        <f t="shared" si="19"/>
        <v>6</v>
      </c>
      <c r="Z70" s="65">
        <f t="shared" si="19"/>
        <v>7</v>
      </c>
      <c r="AA70" s="65">
        <f t="shared" si="19"/>
        <v>8</v>
      </c>
      <c r="AB70" s="65">
        <f t="shared" si="19"/>
        <v>9</v>
      </c>
      <c r="AC70" s="65">
        <f t="shared" si="19"/>
        <v>10</v>
      </c>
      <c r="AD70" s="65">
        <f t="shared" si="19"/>
        <v>11</v>
      </c>
      <c r="AE70" s="65">
        <f t="shared" si="19"/>
        <v>12</v>
      </c>
      <c r="AF70" s="65">
        <f t="shared" si="19"/>
        <v>13</v>
      </c>
      <c r="AG70" s="65">
        <f t="shared" si="19"/>
        <v>14</v>
      </c>
      <c r="AH70" s="65">
        <f t="shared" si="19"/>
        <v>15</v>
      </c>
      <c r="AI70" s="17"/>
    </row>
    <row r="72" spans="2:54" ht="14.45" x14ac:dyDescent="0.35">
      <c r="B72" s="237"/>
      <c r="C72" s="65">
        <v>0</v>
      </c>
      <c r="D72" s="65">
        <f t="shared" ref="D72:R72" si="20">C72+1</f>
        <v>1</v>
      </c>
      <c r="E72" s="65">
        <f t="shared" si="20"/>
        <v>2</v>
      </c>
      <c r="F72" s="65">
        <f t="shared" si="20"/>
        <v>3</v>
      </c>
      <c r="G72" s="65">
        <f t="shared" si="20"/>
        <v>4</v>
      </c>
      <c r="H72" s="65">
        <f t="shared" si="20"/>
        <v>5</v>
      </c>
      <c r="I72" s="65">
        <f t="shared" si="20"/>
        <v>6</v>
      </c>
      <c r="J72" s="65">
        <f t="shared" si="20"/>
        <v>7</v>
      </c>
      <c r="K72" s="65">
        <f t="shared" si="20"/>
        <v>8</v>
      </c>
      <c r="L72" s="65">
        <f t="shared" si="20"/>
        <v>9</v>
      </c>
      <c r="M72" s="65">
        <f t="shared" si="20"/>
        <v>10</v>
      </c>
      <c r="N72" s="65">
        <f t="shared" si="20"/>
        <v>11</v>
      </c>
      <c r="O72" s="65">
        <f t="shared" si="20"/>
        <v>12</v>
      </c>
      <c r="P72" s="65">
        <f t="shared" si="20"/>
        <v>13</v>
      </c>
      <c r="Q72" s="65">
        <f t="shared" si="20"/>
        <v>14</v>
      </c>
      <c r="R72" s="65">
        <f t="shared" si="20"/>
        <v>15</v>
      </c>
      <c r="S72" s="65">
        <v>0</v>
      </c>
      <c r="T72" s="65">
        <f t="shared" ref="T72:AH72" si="21">S72+1</f>
        <v>1</v>
      </c>
      <c r="U72" s="65">
        <f t="shared" si="21"/>
        <v>2</v>
      </c>
      <c r="V72" s="65">
        <f t="shared" si="21"/>
        <v>3</v>
      </c>
      <c r="W72" s="65">
        <f t="shared" si="21"/>
        <v>4</v>
      </c>
      <c r="X72" s="65">
        <f t="shared" si="21"/>
        <v>5</v>
      </c>
      <c r="Y72" s="65">
        <f t="shared" si="21"/>
        <v>6</v>
      </c>
      <c r="Z72" s="65">
        <f t="shared" si="21"/>
        <v>7</v>
      </c>
      <c r="AA72" s="65">
        <f t="shared" si="21"/>
        <v>8</v>
      </c>
      <c r="AB72" s="65">
        <f t="shared" si="21"/>
        <v>9</v>
      </c>
      <c r="AC72" s="65">
        <f t="shared" si="21"/>
        <v>10</v>
      </c>
      <c r="AD72" s="65">
        <f t="shared" si="21"/>
        <v>11</v>
      </c>
      <c r="AE72" s="65">
        <f t="shared" si="21"/>
        <v>12</v>
      </c>
      <c r="AF72" s="65">
        <f t="shared" si="21"/>
        <v>13</v>
      </c>
      <c r="AG72" s="65">
        <f t="shared" si="21"/>
        <v>14</v>
      </c>
      <c r="AH72" s="65">
        <f t="shared" si="21"/>
        <v>15</v>
      </c>
      <c r="AI72" s="239"/>
      <c r="AL72" s="481"/>
      <c r="AM72" s="440">
        <v>0</v>
      </c>
      <c r="AN72" s="440">
        <f t="shared" ref="AN72:BB72" si="22">AM72+1</f>
        <v>1</v>
      </c>
      <c r="AO72" s="440">
        <f t="shared" si="22"/>
        <v>2</v>
      </c>
      <c r="AP72" s="440">
        <f t="shared" si="22"/>
        <v>3</v>
      </c>
      <c r="AQ72" s="440">
        <f t="shared" si="22"/>
        <v>4</v>
      </c>
      <c r="AR72" s="440">
        <f t="shared" si="22"/>
        <v>5</v>
      </c>
      <c r="AS72" s="440">
        <f t="shared" si="22"/>
        <v>6</v>
      </c>
      <c r="AT72" s="440">
        <f t="shared" si="22"/>
        <v>7</v>
      </c>
      <c r="AU72" s="440">
        <f t="shared" si="22"/>
        <v>8</v>
      </c>
      <c r="AV72" s="440">
        <f t="shared" si="22"/>
        <v>9</v>
      </c>
      <c r="AW72" s="440">
        <f t="shared" si="22"/>
        <v>10</v>
      </c>
      <c r="AX72" s="440">
        <f t="shared" si="22"/>
        <v>11</v>
      </c>
      <c r="AY72" s="440">
        <f t="shared" si="22"/>
        <v>12</v>
      </c>
      <c r="AZ72" s="440">
        <f t="shared" si="22"/>
        <v>13</v>
      </c>
      <c r="BA72" s="440">
        <f t="shared" si="22"/>
        <v>14</v>
      </c>
      <c r="BB72" s="440">
        <f t="shared" si="22"/>
        <v>15</v>
      </c>
    </row>
    <row r="73" spans="2:54" ht="14.45" x14ac:dyDescent="0.35">
      <c r="B73" s="65">
        <v>0</v>
      </c>
      <c r="C73" s="260"/>
      <c r="D73" s="261"/>
      <c r="E73" s="261"/>
      <c r="F73" s="261"/>
      <c r="G73" s="261"/>
      <c r="H73" s="261"/>
      <c r="I73" s="261"/>
      <c r="J73" s="262"/>
      <c r="K73" s="261"/>
      <c r="L73" s="261"/>
      <c r="M73" s="261"/>
      <c r="N73" s="261"/>
      <c r="O73" s="261"/>
      <c r="P73" s="261"/>
      <c r="Q73" s="261"/>
      <c r="R73" s="527"/>
      <c r="S73" s="261"/>
      <c r="T73" s="261"/>
      <c r="U73" s="261"/>
      <c r="V73" s="261"/>
      <c r="W73" s="261"/>
      <c r="X73" s="261"/>
      <c r="Y73" s="261"/>
      <c r="Z73" s="262"/>
      <c r="AA73" s="261"/>
      <c r="AB73" s="261"/>
      <c r="AC73" s="261"/>
      <c r="AD73" s="261"/>
      <c r="AE73" s="261"/>
      <c r="AF73" s="261"/>
      <c r="AG73" s="261"/>
      <c r="AH73" s="262"/>
      <c r="AI73" s="65">
        <v>0</v>
      </c>
      <c r="AL73" s="440">
        <v>0</v>
      </c>
      <c r="AM73" s="260"/>
      <c r="AN73" s="261"/>
      <c r="AO73" s="261"/>
      <c r="AP73" s="261"/>
      <c r="AQ73" s="261"/>
      <c r="AR73" s="296"/>
      <c r="AS73" s="261"/>
      <c r="AT73" s="321"/>
      <c r="AU73" s="261"/>
      <c r="AV73" s="261"/>
      <c r="AW73" s="261"/>
      <c r="AX73" s="261"/>
      <c r="AY73" s="261"/>
      <c r="AZ73" s="261"/>
      <c r="BA73" s="261"/>
      <c r="BB73" s="262"/>
    </row>
    <row r="74" spans="2:54" ht="14.45" x14ac:dyDescent="0.35">
      <c r="B74" s="65">
        <f>B73+1</f>
        <v>1</v>
      </c>
      <c r="C74" s="263"/>
      <c r="D74" s="339"/>
      <c r="E74" s="339"/>
      <c r="F74" s="339"/>
      <c r="G74" s="339"/>
      <c r="H74" s="346"/>
      <c r="I74" s="346"/>
      <c r="J74" s="522"/>
      <c r="K74" s="339"/>
      <c r="L74" s="339"/>
      <c r="M74" s="339"/>
      <c r="N74" s="339"/>
      <c r="O74" s="339"/>
      <c r="P74" s="339"/>
      <c r="Q74" s="339"/>
      <c r="R74" s="528"/>
      <c r="S74" s="339"/>
      <c r="T74" s="339"/>
      <c r="U74" s="339"/>
      <c r="V74" s="339"/>
      <c r="W74" s="339"/>
      <c r="X74" s="346"/>
      <c r="Y74" s="346"/>
      <c r="Z74" s="522"/>
      <c r="AA74" s="339"/>
      <c r="AB74" s="339"/>
      <c r="AC74" s="339"/>
      <c r="AD74" s="339"/>
      <c r="AE74" s="339"/>
      <c r="AF74" s="339"/>
      <c r="AG74" s="339"/>
      <c r="AH74" s="264"/>
      <c r="AI74" s="65">
        <f>AI73+1</f>
        <v>1</v>
      </c>
      <c r="AL74" s="440">
        <f>AL73+1</f>
        <v>1</v>
      </c>
      <c r="AM74" s="263"/>
      <c r="AN74" s="239"/>
      <c r="AO74" s="353"/>
      <c r="AP74" s="353"/>
      <c r="AQ74" s="353"/>
      <c r="AR74" s="275"/>
      <c r="AS74" s="239"/>
      <c r="AT74" s="292"/>
      <c r="AU74" s="239"/>
      <c r="AV74" s="239"/>
      <c r="AW74" s="239"/>
      <c r="AX74" s="239"/>
      <c r="AY74" s="239"/>
      <c r="AZ74" s="239"/>
      <c r="BA74" s="239"/>
      <c r="BB74" s="264"/>
    </row>
    <row r="75" spans="2:54" ht="14.45" x14ac:dyDescent="0.35">
      <c r="B75" s="65">
        <f t="shared" ref="B75:B88" si="23">B74+1</f>
        <v>2</v>
      </c>
      <c r="C75" s="263"/>
      <c r="D75" s="339"/>
      <c r="E75" s="239"/>
      <c r="F75" s="239"/>
      <c r="G75" s="239"/>
      <c r="H75" s="275"/>
      <c r="I75" s="239"/>
      <c r="J75" s="292"/>
      <c r="K75" s="353"/>
      <c r="L75" s="353"/>
      <c r="M75" s="353"/>
      <c r="N75" s="239"/>
      <c r="O75" s="353"/>
      <c r="P75" s="353"/>
      <c r="Q75" s="353"/>
      <c r="R75" s="239"/>
      <c r="S75" s="239"/>
      <c r="T75" s="239"/>
      <c r="U75" s="239"/>
      <c r="V75" s="239"/>
      <c r="W75" s="239"/>
      <c r="X75" s="275"/>
      <c r="Y75" s="239"/>
      <c r="Z75" s="292"/>
      <c r="AA75" s="353"/>
      <c r="AB75" s="353"/>
      <c r="AC75" s="353"/>
      <c r="AD75" s="239"/>
      <c r="AE75" s="239"/>
      <c r="AF75" s="239"/>
      <c r="AG75" s="339"/>
      <c r="AH75" s="264"/>
      <c r="AI75" s="65">
        <f t="shared" ref="AI75:AI88" si="24">AI74+1</f>
        <v>2</v>
      </c>
      <c r="AL75" s="440">
        <f t="shared" ref="AL75:AL88" si="25">AL74+1</f>
        <v>2</v>
      </c>
      <c r="AM75" s="263"/>
      <c r="AN75" s="239"/>
      <c r="AO75" s="353"/>
      <c r="AP75" s="353"/>
      <c r="AQ75" s="353"/>
      <c r="AR75" s="275"/>
      <c r="AS75" s="239"/>
      <c r="AT75" s="292"/>
      <c r="AU75" s="353"/>
      <c r="AV75" s="353"/>
      <c r="AW75" s="353"/>
      <c r="AX75" s="239"/>
      <c r="AY75" s="353"/>
      <c r="AZ75" s="353"/>
      <c r="BA75" s="353"/>
      <c r="BB75" s="264"/>
    </row>
    <row r="76" spans="2:54" ht="14.45" x14ac:dyDescent="0.35">
      <c r="B76" s="65">
        <f t="shared" si="23"/>
        <v>3</v>
      </c>
      <c r="C76" s="263"/>
      <c r="D76" s="339"/>
      <c r="E76" s="239"/>
      <c r="F76" s="239"/>
      <c r="G76" s="239"/>
      <c r="H76" s="285"/>
      <c r="I76" s="239"/>
      <c r="J76" s="292"/>
      <c r="K76" s="353"/>
      <c r="L76" s="353"/>
      <c r="M76" s="353"/>
      <c r="N76" s="239"/>
      <c r="O76" s="353"/>
      <c r="P76" s="353"/>
      <c r="Q76" s="353"/>
      <c r="R76" s="239"/>
      <c r="S76" s="239"/>
      <c r="T76" s="239"/>
      <c r="U76" s="239"/>
      <c r="V76" s="239"/>
      <c r="W76" s="239"/>
      <c r="X76" s="285"/>
      <c r="Y76" s="239"/>
      <c r="Z76" s="292"/>
      <c r="AA76" s="353"/>
      <c r="AB76" s="353"/>
      <c r="AC76" s="353"/>
      <c r="AD76" s="239"/>
      <c r="AE76" s="239"/>
      <c r="AF76" s="239"/>
      <c r="AG76" s="339"/>
      <c r="AH76" s="264"/>
      <c r="AI76" s="65">
        <f t="shared" si="24"/>
        <v>3</v>
      </c>
      <c r="AL76" s="440">
        <f t="shared" si="25"/>
        <v>3</v>
      </c>
      <c r="AM76" s="263"/>
      <c r="AN76" s="239"/>
      <c r="AO76" s="353"/>
      <c r="AP76" s="353"/>
      <c r="AQ76" s="353"/>
      <c r="AR76" s="285"/>
      <c r="AS76" s="239"/>
      <c r="AT76" s="292"/>
      <c r="AU76" s="353"/>
      <c r="AV76" s="353"/>
      <c r="AW76" s="353"/>
      <c r="AX76" s="239"/>
      <c r="AY76" s="353"/>
      <c r="AZ76" s="353"/>
      <c r="BA76" s="353"/>
      <c r="BB76" s="264"/>
    </row>
    <row r="77" spans="2:54" ht="14.45" x14ac:dyDescent="0.35">
      <c r="B77" s="65">
        <f t="shared" si="23"/>
        <v>4</v>
      </c>
      <c r="C77" s="263"/>
      <c r="D77" s="339"/>
      <c r="E77" s="239"/>
      <c r="F77" s="239"/>
      <c r="G77" s="239"/>
      <c r="H77" s="157"/>
      <c r="I77" s="17"/>
      <c r="J77" s="292"/>
      <c r="K77" s="136"/>
      <c r="L77" s="136"/>
      <c r="M77" s="136"/>
      <c r="N77" s="239"/>
      <c r="O77" s="353"/>
      <c r="P77" s="353"/>
      <c r="Q77" s="353"/>
      <c r="R77" s="239"/>
      <c r="S77" s="239"/>
      <c r="T77" s="239"/>
      <c r="U77" s="239"/>
      <c r="V77" s="239"/>
      <c r="W77" s="239"/>
      <c r="X77" s="157"/>
      <c r="Y77" s="17"/>
      <c r="Z77" s="292"/>
      <c r="AA77" s="136"/>
      <c r="AB77" s="136"/>
      <c r="AC77" s="136"/>
      <c r="AD77" s="239"/>
      <c r="AE77" s="239"/>
      <c r="AF77" s="239"/>
      <c r="AG77" s="339"/>
      <c r="AH77" s="264"/>
      <c r="AI77" s="65">
        <f t="shared" si="24"/>
        <v>4</v>
      </c>
      <c r="AL77" s="440">
        <f t="shared" si="25"/>
        <v>4</v>
      </c>
      <c r="AM77" s="263"/>
      <c r="AN77" s="239"/>
      <c r="AO77" s="239"/>
      <c r="AP77" s="239"/>
      <c r="AQ77" s="239"/>
      <c r="AR77" s="157"/>
      <c r="AS77" s="17"/>
      <c r="AT77" s="292"/>
      <c r="AU77" s="136"/>
      <c r="AV77" s="136"/>
      <c r="AW77" s="136"/>
      <c r="AX77" s="239"/>
      <c r="AY77" s="353"/>
      <c r="AZ77" s="353"/>
      <c r="BA77" s="353"/>
      <c r="BB77" s="264"/>
    </row>
    <row r="78" spans="2:54" ht="14.45" x14ac:dyDescent="0.35">
      <c r="B78" s="65">
        <f t="shared" si="23"/>
        <v>5</v>
      </c>
      <c r="C78" s="263"/>
      <c r="D78" s="339"/>
      <c r="E78" s="353"/>
      <c r="F78" s="353"/>
      <c r="G78" s="353"/>
      <c r="H78" s="157"/>
      <c r="I78" s="17"/>
      <c r="J78" s="125"/>
      <c r="K78" s="123"/>
      <c r="L78" s="123"/>
      <c r="M78" s="157"/>
      <c r="N78" s="285"/>
      <c r="O78" s="285"/>
      <c r="P78" s="275"/>
      <c r="Q78" s="275"/>
      <c r="R78" s="275"/>
      <c r="S78" s="239"/>
      <c r="T78" s="239"/>
      <c r="U78" s="353"/>
      <c r="V78" s="353"/>
      <c r="W78" s="353"/>
      <c r="X78" s="157"/>
      <c r="Y78" s="17"/>
      <c r="Z78" s="125"/>
      <c r="AA78" s="123"/>
      <c r="AB78" s="123"/>
      <c r="AC78" s="157"/>
      <c r="AD78" s="285"/>
      <c r="AE78" s="285"/>
      <c r="AF78" s="275"/>
      <c r="AG78" s="346"/>
      <c r="AH78" s="264"/>
      <c r="AI78" s="65">
        <f t="shared" si="24"/>
        <v>5</v>
      </c>
      <c r="AL78" s="440">
        <f t="shared" si="25"/>
        <v>5</v>
      </c>
      <c r="AM78" s="263"/>
      <c r="AN78" s="239"/>
      <c r="AO78" s="353"/>
      <c r="AP78" s="353"/>
      <c r="AQ78" s="353"/>
      <c r="AR78" s="157"/>
      <c r="AS78" s="17"/>
      <c r="AT78" s="125"/>
      <c r="AU78" s="123"/>
      <c r="AV78" s="123"/>
      <c r="AW78" s="157"/>
      <c r="AX78" s="285"/>
      <c r="AY78" s="285"/>
      <c r="AZ78" s="275"/>
      <c r="BA78" s="275"/>
      <c r="BB78" s="292"/>
    </row>
    <row r="79" spans="2:54" ht="14.45" x14ac:dyDescent="0.35">
      <c r="B79" s="65">
        <f t="shared" si="23"/>
        <v>6</v>
      </c>
      <c r="C79" s="263"/>
      <c r="D79" s="339"/>
      <c r="E79" s="353"/>
      <c r="F79" s="353"/>
      <c r="G79" s="353"/>
      <c r="H79" s="123"/>
      <c r="I79" s="17"/>
      <c r="J79" s="26"/>
      <c r="K79" s="17"/>
      <c r="L79" s="17"/>
      <c r="M79" s="17"/>
      <c r="N79" s="239"/>
      <c r="O79" s="239"/>
      <c r="P79" s="239"/>
      <c r="Q79" s="239"/>
      <c r="R79" s="239"/>
      <c r="S79" s="239"/>
      <c r="T79" s="239"/>
      <c r="U79" s="353"/>
      <c r="V79" s="353"/>
      <c r="W79" s="353"/>
      <c r="X79" s="123"/>
      <c r="Y79" s="17"/>
      <c r="Z79" s="26"/>
      <c r="AA79" s="17"/>
      <c r="AB79" s="17"/>
      <c r="AC79" s="17"/>
      <c r="AD79" s="239"/>
      <c r="AE79" s="239"/>
      <c r="AF79" s="239"/>
      <c r="AG79" s="346"/>
      <c r="AH79" s="264"/>
      <c r="AI79" s="65">
        <f t="shared" si="24"/>
        <v>6</v>
      </c>
      <c r="AL79" s="440">
        <f t="shared" si="25"/>
        <v>6</v>
      </c>
      <c r="AM79" s="263"/>
      <c r="AN79" s="239"/>
      <c r="AO79" s="353"/>
      <c r="AP79" s="353"/>
      <c r="AQ79" s="353"/>
      <c r="AR79" s="123"/>
      <c r="AS79" s="17"/>
      <c r="AT79" s="26"/>
      <c r="AU79" s="17"/>
      <c r="AV79" s="17"/>
      <c r="AW79" s="17"/>
      <c r="AX79" s="239"/>
      <c r="AY79" s="239"/>
      <c r="AZ79" s="239"/>
      <c r="BA79" s="239"/>
      <c r="BB79" s="264"/>
    </row>
    <row r="80" spans="2:54" ht="14.45" x14ac:dyDescent="0.35">
      <c r="B80" s="65">
        <f t="shared" si="23"/>
        <v>7</v>
      </c>
      <c r="C80" s="32"/>
      <c r="D80" s="496"/>
      <c r="E80" s="494"/>
      <c r="F80" s="494"/>
      <c r="G80" s="494"/>
      <c r="H80" s="124"/>
      <c r="I80" s="22"/>
      <c r="J80" s="33"/>
      <c r="K80" s="17"/>
      <c r="L80" s="17"/>
      <c r="M80" s="123"/>
      <c r="N80" s="123"/>
      <c r="O80" s="123"/>
      <c r="P80" s="123"/>
      <c r="Q80" s="123"/>
      <c r="R80" s="123"/>
      <c r="S80" s="17"/>
      <c r="T80" s="17"/>
      <c r="U80" s="494"/>
      <c r="V80" s="494"/>
      <c r="W80" s="494"/>
      <c r="X80" s="124"/>
      <c r="Y80" s="22"/>
      <c r="Z80" s="33"/>
      <c r="AA80" s="17"/>
      <c r="AB80" s="17"/>
      <c r="AC80" s="123"/>
      <c r="AD80" s="123"/>
      <c r="AE80" s="123"/>
      <c r="AF80" s="123"/>
      <c r="AG80" s="345"/>
      <c r="AH80" s="26"/>
      <c r="AI80" s="65">
        <f t="shared" si="24"/>
        <v>7</v>
      </c>
      <c r="AL80" s="440">
        <f t="shared" si="25"/>
        <v>7</v>
      </c>
      <c r="AM80" s="32"/>
      <c r="AN80" s="22"/>
      <c r="AO80" s="494"/>
      <c r="AP80" s="494"/>
      <c r="AQ80" s="494"/>
      <c r="AR80" s="124"/>
      <c r="AS80" s="22"/>
      <c r="AT80" s="33"/>
      <c r="AU80" s="17"/>
      <c r="AV80" s="17"/>
      <c r="AW80" s="123"/>
      <c r="AX80" s="123"/>
      <c r="AY80" s="123"/>
      <c r="AZ80" s="123"/>
      <c r="BA80" s="123"/>
      <c r="BB80" s="125"/>
    </row>
    <row r="81" spans="2:54" ht="14.45" x14ac:dyDescent="0.35">
      <c r="B81" s="65">
        <f t="shared" si="23"/>
        <v>8</v>
      </c>
      <c r="C81" s="263"/>
      <c r="D81" s="346"/>
      <c r="E81" s="275"/>
      <c r="F81" s="275"/>
      <c r="G81" s="123"/>
      <c r="H81" s="123"/>
      <c r="I81" s="17"/>
      <c r="J81" s="17"/>
      <c r="K81" s="25"/>
      <c r="L81" s="20"/>
      <c r="M81" s="126"/>
      <c r="N81" s="495"/>
      <c r="O81" s="495"/>
      <c r="P81" s="495"/>
      <c r="Q81" s="239"/>
      <c r="R81" s="239"/>
      <c r="S81" s="275"/>
      <c r="T81" s="275"/>
      <c r="U81" s="275"/>
      <c r="V81" s="275"/>
      <c r="W81" s="123"/>
      <c r="X81" s="123"/>
      <c r="Y81" s="17"/>
      <c r="Z81" s="17"/>
      <c r="AA81" s="25"/>
      <c r="AB81" s="20"/>
      <c r="AC81" s="126"/>
      <c r="AD81" s="495"/>
      <c r="AE81" s="495"/>
      <c r="AF81" s="495"/>
      <c r="AG81" s="366"/>
      <c r="AH81" s="262"/>
      <c r="AI81" s="65">
        <f t="shared" si="24"/>
        <v>8</v>
      </c>
      <c r="AL81" s="440">
        <f t="shared" si="25"/>
        <v>8</v>
      </c>
      <c r="AM81" s="291"/>
      <c r="AN81" s="275"/>
      <c r="AO81" s="275"/>
      <c r="AP81" s="275"/>
      <c r="AQ81" s="123"/>
      <c r="AR81" s="123"/>
      <c r="AS81" s="17"/>
      <c r="AT81" s="17"/>
      <c r="AU81" s="25"/>
      <c r="AV81" s="20"/>
      <c r="AW81" s="126"/>
      <c r="AX81" s="495"/>
      <c r="AY81" s="495"/>
      <c r="AZ81" s="495"/>
      <c r="BA81" s="261"/>
      <c r="BB81" s="262"/>
    </row>
    <row r="82" spans="2:54" ht="14.45" x14ac:dyDescent="0.35">
      <c r="B82" s="65">
        <f t="shared" si="23"/>
        <v>9</v>
      </c>
      <c r="C82" s="263"/>
      <c r="D82" s="346"/>
      <c r="E82" s="17"/>
      <c r="F82" s="17"/>
      <c r="G82" s="17"/>
      <c r="H82" s="17"/>
      <c r="I82" s="17"/>
      <c r="J82" s="17"/>
      <c r="K82" s="263"/>
      <c r="L82" s="17"/>
      <c r="M82" s="123"/>
      <c r="N82" s="136"/>
      <c r="O82" s="136"/>
      <c r="P82" s="136"/>
      <c r="Q82" s="239"/>
      <c r="R82" s="239"/>
      <c r="S82" s="239"/>
      <c r="T82" s="239"/>
      <c r="U82" s="17"/>
      <c r="V82" s="17"/>
      <c r="W82" s="17"/>
      <c r="X82" s="17"/>
      <c r="Y82" s="17"/>
      <c r="Z82" s="17"/>
      <c r="AA82" s="263"/>
      <c r="AB82" s="17"/>
      <c r="AC82" s="123"/>
      <c r="AD82" s="136"/>
      <c r="AE82" s="136"/>
      <c r="AF82" s="136"/>
      <c r="AG82" s="339"/>
      <c r="AH82" s="264"/>
      <c r="AI82" s="65">
        <f t="shared" si="24"/>
        <v>9</v>
      </c>
      <c r="AL82" s="440">
        <f t="shared" si="25"/>
        <v>9</v>
      </c>
      <c r="AM82" s="263"/>
      <c r="AN82" s="239"/>
      <c r="AO82" s="17"/>
      <c r="AP82" s="17"/>
      <c r="AQ82" s="17"/>
      <c r="AR82" s="17"/>
      <c r="AS82" s="17"/>
      <c r="AT82" s="17"/>
      <c r="AU82" s="263"/>
      <c r="AV82" s="17"/>
      <c r="AW82" s="123"/>
      <c r="AX82" s="136"/>
      <c r="AY82" s="136"/>
      <c r="AZ82" s="136"/>
      <c r="BA82" s="239"/>
      <c r="BB82" s="264"/>
    </row>
    <row r="83" spans="2:54" ht="14.45" x14ac:dyDescent="0.35">
      <c r="B83" s="65">
        <f t="shared" si="23"/>
        <v>10</v>
      </c>
      <c r="C83" s="263"/>
      <c r="D83" s="346"/>
      <c r="E83" s="275"/>
      <c r="F83" s="285"/>
      <c r="G83" s="285"/>
      <c r="H83" s="285"/>
      <c r="I83" s="275"/>
      <c r="J83" s="275"/>
      <c r="K83" s="122"/>
      <c r="L83" s="239"/>
      <c r="M83" s="285"/>
      <c r="N83" s="353"/>
      <c r="O83" s="353"/>
      <c r="P83" s="353"/>
      <c r="Q83" s="239"/>
      <c r="R83" s="239"/>
      <c r="S83" s="275"/>
      <c r="T83" s="275"/>
      <c r="U83" s="275"/>
      <c r="V83" s="285"/>
      <c r="W83" s="285"/>
      <c r="X83" s="285"/>
      <c r="Y83" s="275"/>
      <c r="Z83" s="275"/>
      <c r="AA83" s="122"/>
      <c r="AB83" s="239"/>
      <c r="AC83" s="285"/>
      <c r="AD83" s="353"/>
      <c r="AE83" s="353"/>
      <c r="AF83" s="353"/>
      <c r="AG83" s="339"/>
      <c r="AH83" s="264"/>
      <c r="AI83" s="65">
        <f t="shared" si="24"/>
        <v>10</v>
      </c>
      <c r="AL83" s="440">
        <f t="shared" si="25"/>
        <v>10</v>
      </c>
      <c r="AM83" s="291"/>
      <c r="AN83" s="275"/>
      <c r="AO83" s="275"/>
      <c r="AP83" s="285"/>
      <c r="AQ83" s="285"/>
      <c r="AR83" s="285"/>
      <c r="AS83" s="275"/>
      <c r="AT83" s="275"/>
      <c r="AU83" s="122"/>
      <c r="AV83" s="239"/>
      <c r="AW83" s="285"/>
      <c r="AX83" s="353"/>
      <c r="AY83" s="353"/>
      <c r="AZ83" s="353"/>
      <c r="BA83" s="239"/>
      <c r="BB83" s="264"/>
    </row>
    <row r="84" spans="2:54" ht="14.45" x14ac:dyDescent="0.35">
      <c r="B84" s="65">
        <f t="shared" si="23"/>
        <v>11</v>
      </c>
      <c r="C84" s="263"/>
      <c r="D84" s="339"/>
      <c r="E84" s="239"/>
      <c r="F84" s="239"/>
      <c r="G84" s="239"/>
      <c r="H84" s="353"/>
      <c r="I84" s="353"/>
      <c r="J84" s="353"/>
      <c r="K84" s="122"/>
      <c r="L84" s="239"/>
      <c r="M84" s="285"/>
      <c r="N84" s="239"/>
      <c r="O84" s="239"/>
      <c r="P84" s="239"/>
      <c r="Q84" s="239"/>
      <c r="R84" s="239"/>
      <c r="S84" s="239"/>
      <c r="T84" s="353"/>
      <c r="U84" s="353"/>
      <c r="V84" s="353"/>
      <c r="W84" s="239"/>
      <c r="X84" s="353"/>
      <c r="Y84" s="353"/>
      <c r="Z84" s="353"/>
      <c r="AA84" s="122"/>
      <c r="AB84" s="239"/>
      <c r="AC84" s="285"/>
      <c r="AD84" s="239"/>
      <c r="AE84" s="239"/>
      <c r="AF84" s="239"/>
      <c r="AG84" s="339"/>
      <c r="AH84" s="264"/>
      <c r="AI84" s="65">
        <f t="shared" si="24"/>
        <v>11</v>
      </c>
      <c r="AL84" s="440">
        <f t="shared" si="25"/>
        <v>11</v>
      </c>
      <c r="AM84" s="263"/>
      <c r="AN84" s="353"/>
      <c r="AO84" s="353"/>
      <c r="AP84" s="353"/>
      <c r="AQ84" s="239"/>
      <c r="AR84" s="353"/>
      <c r="AS84" s="353"/>
      <c r="AT84" s="353"/>
      <c r="AU84" s="122"/>
      <c r="AV84" s="239"/>
      <c r="AW84" s="285"/>
      <c r="AX84" s="239"/>
      <c r="AY84" s="239"/>
      <c r="AZ84" s="239"/>
      <c r="BA84" s="239"/>
      <c r="BB84" s="264"/>
    </row>
    <row r="85" spans="2:54" ht="14.45" x14ac:dyDescent="0.35">
      <c r="B85" s="65">
        <f t="shared" si="23"/>
        <v>12</v>
      </c>
      <c r="C85" s="263"/>
      <c r="D85" s="339"/>
      <c r="E85" s="239"/>
      <c r="F85" s="239"/>
      <c r="G85" s="239"/>
      <c r="H85" s="353"/>
      <c r="I85" s="353"/>
      <c r="J85" s="353"/>
      <c r="K85" s="291"/>
      <c r="L85" s="239"/>
      <c r="M85" s="285"/>
      <c r="N85" s="353"/>
      <c r="O85" s="353"/>
      <c r="P85" s="353"/>
      <c r="Q85" s="239"/>
      <c r="R85" s="239"/>
      <c r="S85" s="239"/>
      <c r="T85" s="353"/>
      <c r="U85" s="353"/>
      <c r="V85" s="353"/>
      <c r="W85" s="239"/>
      <c r="X85" s="353"/>
      <c r="Y85" s="353"/>
      <c r="Z85" s="353"/>
      <c r="AA85" s="291"/>
      <c r="AB85" s="239"/>
      <c r="AC85" s="285"/>
      <c r="AD85" s="353"/>
      <c r="AE85" s="353"/>
      <c r="AF85" s="353"/>
      <c r="AG85" s="339"/>
      <c r="AH85" s="264"/>
      <c r="AI85" s="65">
        <f t="shared" si="24"/>
        <v>12</v>
      </c>
      <c r="AL85" s="440">
        <f t="shared" si="25"/>
        <v>12</v>
      </c>
      <c r="AM85" s="263"/>
      <c r="AN85" s="353"/>
      <c r="AO85" s="353"/>
      <c r="AP85" s="353"/>
      <c r="AQ85" s="239"/>
      <c r="AR85" s="353"/>
      <c r="AS85" s="353"/>
      <c r="AT85" s="353"/>
      <c r="AU85" s="291"/>
      <c r="AV85" s="239"/>
      <c r="AW85" s="285"/>
      <c r="AX85" s="353"/>
      <c r="AY85" s="353"/>
      <c r="AZ85" s="353"/>
      <c r="BA85" s="239"/>
      <c r="BB85" s="264"/>
    </row>
    <row r="86" spans="2:54" ht="14.45" x14ac:dyDescent="0.35">
      <c r="B86" s="65">
        <f t="shared" si="23"/>
        <v>13</v>
      </c>
      <c r="C86" s="263"/>
      <c r="D86" s="339"/>
      <c r="E86" s="239"/>
      <c r="F86" s="239"/>
      <c r="G86" s="239"/>
      <c r="H86" s="353"/>
      <c r="I86" s="353"/>
      <c r="J86" s="353"/>
      <c r="K86" s="291"/>
      <c r="L86" s="239"/>
      <c r="M86" s="275"/>
      <c r="N86" s="353"/>
      <c r="O86" s="353"/>
      <c r="P86" s="353"/>
      <c r="Q86" s="239"/>
      <c r="R86" s="239"/>
      <c r="S86" s="239"/>
      <c r="T86" s="353"/>
      <c r="U86" s="353"/>
      <c r="V86" s="353"/>
      <c r="W86" s="239"/>
      <c r="X86" s="353"/>
      <c r="Y86" s="353"/>
      <c r="Z86" s="353"/>
      <c r="AA86" s="291"/>
      <c r="AB86" s="239"/>
      <c r="AC86" s="275"/>
      <c r="AD86" s="353"/>
      <c r="AE86" s="353"/>
      <c r="AF86" s="353"/>
      <c r="AG86" s="339"/>
      <c r="AH86" s="264"/>
      <c r="AI86" s="65">
        <f t="shared" si="24"/>
        <v>13</v>
      </c>
      <c r="AL86" s="440">
        <f t="shared" si="25"/>
        <v>13</v>
      </c>
      <c r="AM86" s="263"/>
      <c r="AN86" s="353"/>
      <c r="AO86" s="353"/>
      <c r="AP86" s="353"/>
      <c r="AQ86" s="239"/>
      <c r="AR86" s="353"/>
      <c r="AS86" s="353"/>
      <c r="AT86" s="353"/>
      <c r="AU86" s="291"/>
      <c r="AV86" s="239"/>
      <c r="AW86" s="275"/>
      <c r="AX86" s="353"/>
      <c r="AY86" s="353"/>
      <c r="AZ86" s="353"/>
      <c r="BA86" s="239"/>
      <c r="BB86" s="264"/>
    </row>
    <row r="87" spans="2:54" ht="14.45" x14ac:dyDescent="0.35">
      <c r="B87" s="65">
        <f t="shared" si="23"/>
        <v>14</v>
      </c>
      <c r="C87" s="16"/>
      <c r="D87" s="340"/>
      <c r="E87" s="239"/>
      <c r="F87" s="239"/>
      <c r="G87" s="239"/>
      <c r="H87" s="17"/>
      <c r="I87" s="17"/>
      <c r="J87" s="17"/>
      <c r="K87" s="123"/>
      <c r="L87" s="17"/>
      <c r="M87" s="123"/>
      <c r="N87" s="353"/>
      <c r="O87" s="353"/>
      <c r="P87" s="353"/>
      <c r="Q87" s="17"/>
      <c r="R87" s="17"/>
      <c r="S87" s="17"/>
      <c r="T87" s="17"/>
      <c r="U87" s="239"/>
      <c r="V87" s="239"/>
      <c r="W87" s="239"/>
      <c r="X87" s="17"/>
      <c r="Y87" s="17"/>
      <c r="Z87" s="17"/>
      <c r="AA87" s="123"/>
      <c r="AB87" s="17"/>
      <c r="AC87" s="123"/>
      <c r="AD87" s="353"/>
      <c r="AE87" s="353"/>
      <c r="AF87" s="353"/>
      <c r="AG87" s="340"/>
      <c r="AH87" s="26"/>
      <c r="AI87" s="65">
        <f t="shared" si="24"/>
        <v>14</v>
      </c>
      <c r="AL87" s="440">
        <f t="shared" si="25"/>
        <v>14</v>
      </c>
      <c r="AM87" s="16"/>
      <c r="AN87" s="17"/>
      <c r="AO87" s="239"/>
      <c r="AP87" s="239"/>
      <c r="AQ87" s="239"/>
      <c r="AR87" s="17"/>
      <c r="AS87" s="17"/>
      <c r="AT87" s="17"/>
      <c r="AU87" s="122"/>
      <c r="AV87" s="17"/>
      <c r="AW87" s="123"/>
      <c r="AX87" s="353"/>
      <c r="AY87" s="353"/>
      <c r="AZ87" s="353"/>
      <c r="BA87" s="17"/>
      <c r="BB87" s="26"/>
    </row>
    <row r="88" spans="2:54" thickBot="1" x14ac:dyDescent="0.4">
      <c r="B88" s="65">
        <f t="shared" si="23"/>
        <v>15</v>
      </c>
      <c r="C88" s="531"/>
      <c r="D88" s="532"/>
      <c r="E88" s="17"/>
      <c r="F88" s="17"/>
      <c r="G88" s="17"/>
      <c r="H88" s="17"/>
      <c r="I88" s="17"/>
      <c r="J88" s="17"/>
      <c r="K88" s="123"/>
      <c r="L88" s="17"/>
      <c r="M88" s="123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23"/>
      <c r="AB88" s="17"/>
      <c r="AC88" s="123"/>
      <c r="AD88" s="17"/>
      <c r="AE88" s="17"/>
      <c r="AF88" s="17"/>
      <c r="AG88" s="340"/>
      <c r="AH88" s="26"/>
      <c r="AI88" s="65">
        <f t="shared" si="24"/>
        <v>15</v>
      </c>
      <c r="AL88" s="440">
        <f t="shared" si="25"/>
        <v>15</v>
      </c>
      <c r="AM88" s="32"/>
      <c r="AN88" s="22"/>
      <c r="AO88" s="22"/>
      <c r="AP88" s="22"/>
      <c r="AQ88" s="22"/>
      <c r="AR88" s="22"/>
      <c r="AS88" s="22"/>
      <c r="AT88" s="22"/>
      <c r="AU88" s="201"/>
      <c r="AV88" s="22"/>
      <c r="AW88" s="124"/>
      <c r="AX88" s="22"/>
      <c r="AY88" s="22"/>
      <c r="AZ88" s="22"/>
      <c r="BA88" s="22"/>
      <c r="BB88" s="33"/>
    </row>
    <row r="89" spans="2:54" thickTop="1" x14ac:dyDescent="0.35">
      <c r="B89" s="65">
        <v>0</v>
      </c>
      <c r="C89" s="263"/>
      <c r="D89" s="339"/>
      <c r="E89" s="239"/>
      <c r="F89" s="239"/>
      <c r="G89" s="239"/>
      <c r="H89" s="275"/>
      <c r="I89" s="239"/>
      <c r="J89" s="275"/>
      <c r="K89" s="239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75"/>
      <c r="Y89" s="239"/>
      <c r="Z89" s="275"/>
      <c r="AA89" s="239"/>
      <c r="AB89" s="239"/>
      <c r="AC89" s="239"/>
      <c r="AD89" s="239"/>
      <c r="AE89" s="239"/>
      <c r="AF89" s="239"/>
      <c r="AG89" s="535"/>
      <c r="AH89" s="536"/>
      <c r="AI89" s="65">
        <v>0</v>
      </c>
    </row>
    <row r="90" spans="2:54" ht="14.45" x14ac:dyDescent="0.35">
      <c r="B90" s="65">
        <f>B89+1</f>
        <v>1</v>
      </c>
      <c r="C90" s="263"/>
      <c r="D90" s="339"/>
      <c r="E90" s="353"/>
      <c r="F90" s="353"/>
      <c r="G90" s="353"/>
      <c r="H90" s="275"/>
      <c r="I90" s="239"/>
      <c r="J90" s="275"/>
      <c r="K90" s="239"/>
      <c r="L90" s="239"/>
      <c r="M90" s="239"/>
      <c r="N90" s="239"/>
      <c r="O90" s="239"/>
      <c r="P90" s="239"/>
      <c r="Q90" s="239"/>
      <c r="R90" s="239"/>
      <c r="S90" s="239"/>
      <c r="T90" s="239"/>
      <c r="U90" s="353"/>
      <c r="V90" s="353"/>
      <c r="W90" s="353"/>
      <c r="X90" s="275"/>
      <c r="Y90" s="239"/>
      <c r="Z90" s="275"/>
      <c r="AA90" s="239"/>
      <c r="AB90" s="239"/>
      <c r="AC90" s="239"/>
      <c r="AD90" s="239"/>
      <c r="AE90" s="239"/>
      <c r="AF90" s="239"/>
      <c r="AG90" s="339"/>
      <c r="AH90" s="264"/>
      <c r="AI90" s="65">
        <f>AI89+1</f>
        <v>1</v>
      </c>
    </row>
    <row r="91" spans="2:54" ht="14.45" x14ac:dyDescent="0.35">
      <c r="B91" s="65">
        <f t="shared" ref="B91:B104" si="26">B90+1</f>
        <v>2</v>
      </c>
      <c r="C91" s="263"/>
      <c r="D91" s="339"/>
      <c r="E91" s="353"/>
      <c r="F91" s="353"/>
      <c r="G91" s="353"/>
      <c r="H91" s="275"/>
      <c r="I91" s="239"/>
      <c r="J91" s="292"/>
      <c r="K91" s="353"/>
      <c r="L91" s="353"/>
      <c r="M91" s="353"/>
      <c r="N91" s="239"/>
      <c r="O91" s="353"/>
      <c r="P91" s="353"/>
      <c r="Q91" s="353"/>
      <c r="R91" s="239"/>
      <c r="S91" s="239"/>
      <c r="T91" s="239"/>
      <c r="U91" s="353"/>
      <c r="V91" s="353"/>
      <c r="W91" s="353"/>
      <c r="X91" s="275"/>
      <c r="Y91" s="239"/>
      <c r="Z91" s="292"/>
      <c r="AA91" s="353"/>
      <c r="AB91" s="353"/>
      <c r="AC91" s="353"/>
      <c r="AD91" s="239"/>
      <c r="AE91" s="239"/>
      <c r="AF91" s="239"/>
      <c r="AG91" s="339"/>
      <c r="AH91" s="264"/>
      <c r="AI91" s="65">
        <f t="shared" ref="AI91:AI104" si="27">AI90+1</f>
        <v>2</v>
      </c>
    </row>
    <row r="92" spans="2:54" ht="14.45" x14ac:dyDescent="0.35">
      <c r="B92" s="65">
        <f t="shared" si="26"/>
        <v>3</v>
      </c>
      <c r="C92" s="263"/>
      <c r="D92" s="339"/>
      <c r="E92" s="353"/>
      <c r="F92" s="353"/>
      <c r="G92" s="353"/>
      <c r="H92" s="285"/>
      <c r="I92" s="239"/>
      <c r="J92" s="292"/>
      <c r="K92" s="353"/>
      <c r="L92" s="353"/>
      <c r="M92" s="353"/>
      <c r="N92" s="239"/>
      <c r="O92" s="353"/>
      <c r="P92" s="353"/>
      <c r="Q92" s="353"/>
      <c r="R92" s="239"/>
      <c r="S92" s="239"/>
      <c r="T92" s="239"/>
      <c r="U92" s="353"/>
      <c r="V92" s="353"/>
      <c r="W92" s="353"/>
      <c r="X92" s="285"/>
      <c r="Y92" s="239"/>
      <c r="Z92" s="292"/>
      <c r="AA92" s="353"/>
      <c r="AB92" s="353"/>
      <c r="AC92" s="353"/>
      <c r="AD92" s="239"/>
      <c r="AE92" s="239"/>
      <c r="AF92" s="239"/>
      <c r="AG92" s="339"/>
      <c r="AH92" s="264"/>
      <c r="AI92" s="65">
        <f t="shared" si="27"/>
        <v>3</v>
      </c>
    </row>
    <row r="93" spans="2:54" ht="14.45" x14ac:dyDescent="0.35">
      <c r="B93" s="65">
        <f t="shared" si="26"/>
        <v>4</v>
      </c>
      <c r="C93" s="263"/>
      <c r="D93" s="339"/>
      <c r="E93" s="239"/>
      <c r="F93" s="239"/>
      <c r="G93" s="239"/>
      <c r="H93" s="157"/>
      <c r="I93" s="17"/>
      <c r="J93" s="292"/>
      <c r="K93" s="136"/>
      <c r="L93" s="136"/>
      <c r="M93" s="136"/>
      <c r="N93" s="239"/>
      <c r="O93" s="353"/>
      <c r="P93" s="353"/>
      <c r="Q93" s="353"/>
      <c r="R93" s="239"/>
      <c r="S93" s="239"/>
      <c r="T93" s="239"/>
      <c r="U93" s="239"/>
      <c r="V93" s="239"/>
      <c r="W93" s="239"/>
      <c r="X93" s="157"/>
      <c r="Y93" s="17"/>
      <c r="Z93" s="292"/>
      <c r="AA93" s="136"/>
      <c r="AB93" s="136"/>
      <c r="AC93" s="136"/>
      <c r="AD93" s="239"/>
      <c r="AE93" s="239"/>
      <c r="AF93" s="239"/>
      <c r="AG93" s="339"/>
      <c r="AH93" s="264"/>
      <c r="AI93" s="65">
        <f t="shared" si="27"/>
        <v>4</v>
      </c>
    </row>
    <row r="94" spans="2:54" ht="14.45" x14ac:dyDescent="0.35">
      <c r="B94" s="65">
        <f t="shared" si="26"/>
        <v>5</v>
      </c>
      <c r="C94" s="263"/>
      <c r="D94" s="339"/>
      <c r="E94" s="353"/>
      <c r="F94" s="353"/>
      <c r="G94" s="353"/>
      <c r="H94" s="157"/>
      <c r="I94" s="17"/>
      <c r="J94" s="125"/>
      <c r="K94" s="123"/>
      <c r="L94" s="123"/>
      <c r="M94" s="157"/>
      <c r="N94" s="285"/>
      <c r="O94" s="285"/>
      <c r="P94" s="275"/>
      <c r="Q94" s="275"/>
      <c r="R94" s="275"/>
      <c r="S94" s="239"/>
      <c r="T94" s="239"/>
      <c r="U94" s="353"/>
      <c r="V94" s="353"/>
      <c r="W94" s="353"/>
      <c r="X94" s="157"/>
      <c r="Y94" s="17"/>
      <c r="Z94" s="125"/>
      <c r="AA94" s="123"/>
      <c r="AB94" s="123"/>
      <c r="AC94" s="157"/>
      <c r="AD94" s="285"/>
      <c r="AE94" s="285"/>
      <c r="AF94" s="275"/>
      <c r="AG94" s="346"/>
      <c r="AH94" s="264"/>
      <c r="AI94" s="65">
        <f t="shared" si="27"/>
        <v>5</v>
      </c>
    </row>
    <row r="95" spans="2:54" ht="14.45" x14ac:dyDescent="0.35">
      <c r="B95" s="65">
        <f t="shared" si="26"/>
        <v>6</v>
      </c>
      <c r="C95" s="263"/>
      <c r="D95" s="339"/>
      <c r="E95" s="353"/>
      <c r="F95" s="353"/>
      <c r="G95" s="353"/>
      <c r="H95" s="123"/>
      <c r="I95" s="17"/>
      <c r="J95" s="26"/>
      <c r="K95" s="17"/>
      <c r="L95" s="17"/>
      <c r="M95" s="17"/>
      <c r="N95" s="239"/>
      <c r="O95" s="239"/>
      <c r="P95" s="239"/>
      <c r="Q95" s="239"/>
      <c r="R95" s="239"/>
      <c r="S95" s="239"/>
      <c r="T95" s="239"/>
      <c r="U95" s="353"/>
      <c r="V95" s="353"/>
      <c r="W95" s="353"/>
      <c r="X95" s="123"/>
      <c r="Y95" s="17"/>
      <c r="Z95" s="26"/>
      <c r="AA95" s="17"/>
      <c r="AB95" s="17"/>
      <c r="AC95" s="17"/>
      <c r="AD95" s="239"/>
      <c r="AE95" s="239"/>
      <c r="AF95" s="239"/>
      <c r="AG95" s="346"/>
      <c r="AH95" s="264"/>
      <c r="AI95" s="65">
        <f t="shared" si="27"/>
        <v>6</v>
      </c>
    </row>
    <row r="96" spans="2:54" ht="14.45" x14ac:dyDescent="0.35">
      <c r="B96" s="65">
        <f t="shared" si="26"/>
        <v>7</v>
      </c>
      <c r="C96" s="16"/>
      <c r="D96" s="340"/>
      <c r="E96" s="494"/>
      <c r="F96" s="494"/>
      <c r="G96" s="494"/>
      <c r="H96" s="124"/>
      <c r="I96" s="22"/>
      <c r="J96" s="33"/>
      <c r="K96" s="17"/>
      <c r="L96" s="17"/>
      <c r="M96" s="123"/>
      <c r="N96" s="123"/>
      <c r="O96" s="123"/>
      <c r="P96" s="123"/>
      <c r="Q96" s="123"/>
      <c r="R96" s="123"/>
      <c r="S96" s="17"/>
      <c r="T96" s="17"/>
      <c r="U96" s="494"/>
      <c r="V96" s="494"/>
      <c r="W96" s="494"/>
      <c r="X96" s="124"/>
      <c r="Y96" s="22"/>
      <c r="Z96" s="33"/>
      <c r="AA96" s="17"/>
      <c r="AB96" s="17"/>
      <c r="AC96" s="123"/>
      <c r="AD96" s="123"/>
      <c r="AE96" s="123"/>
      <c r="AF96" s="123"/>
      <c r="AG96" s="345"/>
      <c r="AH96" s="26"/>
      <c r="AI96" s="65">
        <f t="shared" si="27"/>
        <v>7</v>
      </c>
    </row>
    <row r="97" spans="2:35" ht="14.45" x14ac:dyDescent="0.35">
      <c r="B97" s="65">
        <f t="shared" si="26"/>
        <v>8</v>
      </c>
      <c r="C97" s="260"/>
      <c r="D97" s="524"/>
      <c r="E97" s="275"/>
      <c r="F97" s="275"/>
      <c r="G97" s="123"/>
      <c r="H97" s="123"/>
      <c r="I97" s="17"/>
      <c r="J97" s="17"/>
      <c r="K97" s="25"/>
      <c r="L97" s="20"/>
      <c r="M97" s="126"/>
      <c r="N97" s="495"/>
      <c r="O97" s="495"/>
      <c r="P97" s="495"/>
      <c r="Q97" s="239"/>
      <c r="R97" s="239"/>
      <c r="S97" s="275"/>
      <c r="T97" s="275"/>
      <c r="U97" s="275"/>
      <c r="V97" s="275"/>
      <c r="W97" s="123"/>
      <c r="X97" s="123"/>
      <c r="Y97" s="17"/>
      <c r="Z97" s="17"/>
      <c r="AA97" s="25"/>
      <c r="AB97" s="20"/>
      <c r="AC97" s="126"/>
      <c r="AD97" s="495"/>
      <c r="AE97" s="495"/>
      <c r="AF97" s="495"/>
      <c r="AG97" s="366"/>
      <c r="AH97" s="262"/>
      <c r="AI97" s="65">
        <f t="shared" si="27"/>
        <v>8</v>
      </c>
    </row>
    <row r="98" spans="2:35" ht="14.45" x14ac:dyDescent="0.35">
      <c r="B98" s="65">
        <f t="shared" si="26"/>
        <v>9</v>
      </c>
      <c r="C98" s="263"/>
      <c r="D98" s="346"/>
      <c r="E98" s="17"/>
      <c r="F98" s="17"/>
      <c r="G98" s="17"/>
      <c r="H98" s="17"/>
      <c r="I98" s="17"/>
      <c r="J98" s="17"/>
      <c r="K98" s="263"/>
      <c r="L98" s="17"/>
      <c r="M98" s="123"/>
      <c r="N98" s="136"/>
      <c r="O98" s="136"/>
      <c r="P98" s="136"/>
      <c r="Q98" s="239"/>
      <c r="R98" s="239"/>
      <c r="S98" s="239"/>
      <c r="T98" s="239"/>
      <c r="U98" s="17"/>
      <c r="V98" s="17"/>
      <c r="W98" s="17"/>
      <c r="X98" s="17"/>
      <c r="Y98" s="17"/>
      <c r="Z98" s="17"/>
      <c r="AA98" s="263"/>
      <c r="AB98" s="17"/>
      <c r="AC98" s="123"/>
      <c r="AD98" s="136"/>
      <c r="AE98" s="136"/>
      <c r="AF98" s="136"/>
      <c r="AG98" s="339"/>
      <c r="AH98" s="264"/>
      <c r="AI98" s="65">
        <f t="shared" si="27"/>
        <v>9</v>
      </c>
    </row>
    <row r="99" spans="2:35" ht="14.45" x14ac:dyDescent="0.35">
      <c r="B99" s="65">
        <f t="shared" si="26"/>
        <v>10</v>
      </c>
      <c r="C99" s="263"/>
      <c r="D99" s="346"/>
      <c r="E99" s="275"/>
      <c r="F99" s="285"/>
      <c r="G99" s="285"/>
      <c r="H99" s="285"/>
      <c r="I99" s="275"/>
      <c r="J99" s="275"/>
      <c r="K99" s="122"/>
      <c r="L99" s="239"/>
      <c r="M99" s="275"/>
      <c r="N99" s="353"/>
      <c r="O99" s="353"/>
      <c r="P99" s="353"/>
      <c r="Q99" s="239"/>
      <c r="R99" s="239"/>
      <c r="S99" s="275"/>
      <c r="T99" s="275"/>
      <c r="U99" s="275"/>
      <c r="V99" s="285"/>
      <c r="W99" s="285"/>
      <c r="X99" s="285"/>
      <c r="Y99" s="275"/>
      <c r="Z99" s="275"/>
      <c r="AA99" s="122"/>
      <c r="AB99" s="239"/>
      <c r="AC99" s="285"/>
      <c r="AD99" s="353"/>
      <c r="AE99" s="353"/>
      <c r="AF99" s="353"/>
      <c r="AG99" s="339"/>
      <c r="AH99" s="264"/>
      <c r="AI99" s="65">
        <f t="shared" si="27"/>
        <v>10</v>
      </c>
    </row>
    <row r="100" spans="2:35" ht="14.45" x14ac:dyDescent="0.35">
      <c r="B100" s="65">
        <f t="shared" si="26"/>
        <v>11</v>
      </c>
      <c r="C100" s="263"/>
      <c r="D100" s="339"/>
      <c r="E100" s="239"/>
      <c r="F100" s="239"/>
      <c r="G100" s="239"/>
      <c r="H100" s="353"/>
      <c r="I100" s="353"/>
      <c r="J100" s="353"/>
      <c r="K100" s="122"/>
      <c r="L100" s="239"/>
      <c r="M100" s="275"/>
      <c r="N100" s="239"/>
      <c r="O100" s="239"/>
      <c r="P100" s="239"/>
      <c r="Q100" s="239"/>
      <c r="R100" s="239"/>
      <c r="S100" s="239"/>
      <c r="T100" s="353"/>
      <c r="U100" s="353"/>
      <c r="V100" s="353"/>
      <c r="W100" s="239"/>
      <c r="X100" s="353"/>
      <c r="Y100" s="353"/>
      <c r="Z100" s="353"/>
      <c r="AA100" s="122"/>
      <c r="AB100" s="239"/>
      <c r="AC100" s="285"/>
      <c r="AD100" s="239"/>
      <c r="AE100" s="239"/>
      <c r="AF100" s="239"/>
      <c r="AG100" s="339"/>
      <c r="AH100" s="264"/>
      <c r="AI100" s="65">
        <f t="shared" si="27"/>
        <v>11</v>
      </c>
    </row>
    <row r="101" spans="2:35" ht="14.45" x14ac:dyDescent="0.35">
      <c r="B101" s="65">
        <f t="shared" si="26"/>
        <v>12</v>
      </c>
      <c r="C101" s="263"/>
      <c r="D101" s="339"/>
      <c r="E101" s="239"/>
      <c r="F101" s="239"/>
      <c r="G101" s="239"/>
      <c r="H101" s="353"/>
      <c r="I101" s="353"/>
      <c r="J101" s="353"/>
      <c r="K101" s="291"/>
      <c r="L101" s="239"/>
      <c r="M101" s="275"/>
      <c r="N101" s="239"/>
      <c r="O101" s="239"/>
      <c r="P101" s="239"/>
      <c r="Q101" s="239"/>
      <c r="R101" s="239"/>
      <c r="S101" s="239"/>
      <c r="T101" s="353"/>
      <c r="U101" s="353"/>
      <c r="V101" s="353"/>
      <c r="W101" s="239"/>
      <c r="X101" s="353"/>
      <c r="Y101" s="353"/>
      <c r="Z101" s="353"/>
      <c r="AA101" s="291"/>
      <c r="AB101" s="239"/>
      <c r="AC101" s="285"/>
      <c r="AD101" s="239"/>
      <c r="AE101" s="239"/>
      <c r="AF101" s="239"/>
      <c r="AG101" s="339"/>
      <c r="AH101" s="264"/>
      <c r="AI101" s="65">
        <f t="shared" si="27"/>
        <v>12</v>
      </c>
    </row>
    <row r="102" spans="2:35" ht="14.45" x14ac:dyDescent="0.35">
      <c r="B102" s="65">
        <f t="shared" si="26"/>
        <v>13</v>
      </c>
      <c r="C102" s="263"/>
      <c r="D102" s="339"/>
      <c r="E102" s="239"/>
      <c r="F102" s="239"/>
      <c r="G102" s="239"/>
      <c r="H102" s="353"/>
      <c r="I102" s="353"/>
      <c r="J102" s="353"/>
      <c r="K102" s="291"/>
      <c r="L102" s="239"/>
      <c r="M102" s="275"/>
      <c r="N102" s="239"/>
      <c r="O102" s="239"/>
      <c r="P102" s="239"/>
      <c r="Q102" s="239"/>
      <c r="R102" s="239"/>
      <c r="S102" s="239"/>
      <c r="T102" s="353"/>
      <c r="U102" s="353"/>
      <c r="V102" s="353"/>
      <c r="W102" s="239"/>
      <c r="X102" s="353"/>
      <c r="Y102" s="353"/>
      <c r="Z102" s="353"/>
      <c r="AA102" s="291"/>
      <c r="AB102" s="239"/>
      <c r="AC102" s="275"/>
      <c r="AD102" s="239"/>
      <c r="AE102" s="239"/>
      <c r="AF102" s="239"/>
      <c r="AG102" s="339"/>
      <c r="AH102" s="264"/>
      <c r="AI102" s="65">
        <f t="shared" si="27"/>
        <v>13</v>
      </c>
    </row>
    <row r="103" spans="2:35" ht="14.45" x14ac:dyDescent="0.35">
      <c r="B103" s="65">
        <f t="shared" si="26"/>
        <v>14</v>
      </c>
      <c r="C103" s="16"/>
      <c r="D103" s="340"/>
      <c r="E103" s="339"/>
      <c r="F103" s="339"/>
      <c r="G103" s="339"/>
      <c r="H103" s="340"/>
      <c r="I103" s="340"/>
      <c r="J103" s="499"/>
      <c r="K103" s="345"/>
      <c r="L103" s="345"/>
      <c r="M103" s="345"/>
      <c r="N103" s="339"/>
      <c r="O103" s="339"/>
      <c r="P103" s="339"/>
      <c r="Q103" s="340"/>
      <c r="R103" s="340"/>
      <c r="S103" s="539"/>
      <c r="T103" s="340"/>
      <c r="U103" s="339"/>
      <c r="V103" s="339"/>
      <c r="W103" s="339"/>
      <c r="X103" s="340"/>
      <c r="Y103" s="340"/>
      <c r="Z103" s="340"/>
      <c r="AA103" s="521"/>
      <c r="AB103" s="345"/>
      <c r="AC103" s="345"/>
      <c r="AD103" s="339"/>
      <c r="AE103" s="339"/>
      <c r="AF103" s="339"/>
      <c r="AG103" s="340"/>
      <c r="AH103" s="26"/>
      <c r="AI103" s="65">
        <f t="shared" si="27"/>
        <v>14</v>
      </c>
    </row>
    <row r="104" spans="2:35" ht="14.45" x14ac:dyDescent="0.35">
      <c r="B104" s="65">
        <f t="shared" si="26"/>
        <v>15</v>
      </c>
      <c r="C104" s="32"/>
      <c r="D104" s="22"/>
      <c r="E104" s="22"/>
      <c r="F104" s="22"/>
      <c r="G104" s="22"/>
      <c r="H104" s="22"/>
      <c r="I104" s="22"/>
      <c r="J104" s="33"/>
      <c r="K104" s="22"/>
      <c r="L104" s="22"/>
      <c r="M104" s="22"/>
      <c r="N104" s="22"/>
      <c r="O104" s="22"/>
      <c r="P104" s="22"/>
      <c r="Q104" s="22"/>
      <c r="R104" s="22"/>
      <c r="S104" s="538"/>
      <c r="T104" s="22"/>
      <c r="U104" s="22"/>
      <c r="V104" s="22"/>
      <c r="W104" s="22"/>
      <c r="X104" s="22"/>
      <c r="Y104" s="22"/>
      <c r="Z104" s="22"/>
      <c r="AA104" s="32"/>
      <c r="AB104" s="22"/>
      <c r="AC104" s="22"/>
      <c r="AD104" s="22"/>
      <c r="AE104" s="22"/>
      <c r="AF104" s="22"/>
      <c r="AG104" s="22"/>
      <c r="AH104" s="33"/>
      <c r="AI104" s="65">
        <f t="shared" si="27"/>
        <v>15</v>
      </c>
    </row>
    <row r="105" spans="2:35" ht="14.45" x14ac:dyDescent="0.35">
      <c r="B105" s="239"/>
      <c r="C105" s="65">
        <v>0</v>
      </c>
      <c r="D105" s="65">
        <f t="shared" ref="D105:R105" si="28">C105+1</f>
        <v>1</v>
      </c>
      <c r="E105" s="65">
        <f t="shared" si="28"/>
        <v>2</v>
      </c>
      <c r="F105" s="65">
        <f t="shared" si="28"/>
        <v>3</v>
      </c>
      <c r="G105" s="65">
        <f t="shared" si="28"/>
        <v>4</v>
      </c>
      <c r="H105" s="65">
        <f t="shared" si="28"/>
        <v>5</v>
      </c>
      <c r="I105" s="65">
        <f t="shared" si="28"/>
        <v>6</v>
      </c>
      <c r="J105" s="65">
        <f t="shared" si="28"/>
        <v>7</v>
      </c>
      <c r="K105" s="65">
        <f t="shared" si="28"/>
        <v>8</v>
      </c>
      <c r="L105" s="65">
        <f t="shared" si="28"/>
        <v>9</v>
      </c>
      <c r="M105" s="65">
        <f t="shared" si="28"/>
        <v>10</v>
      </c>
      <c r="N105" s="65">
        <f t="shared" si="28"/>
        <v>11</v>
      </c>
      <c r="O105" s="65">
        <f t="shared" si="28"/>
        <v>12</v>
      </c>
      <c r="P105" s="65">
        <f t="shared" si="28"/>
        <v>13</v>
      </c>
      <c r="Q105" s="65">
        <f t="shared" si="28"/>
        <v>14</v>
      </c>
      <c r="R105" s="65">
        <f t="shared" si="28"/>
        <v>15</v>
      </c>
      <c r="S105" s="65">
        <v>0</v>
      </c>
      <c r="T105" s="65">
        <f t="shared" ref="T105:AH105" si="29">S105+1</f>
        <v>1</v>
      </c>
      <c r="U105" s="65">
        <f t="shared" si="29"/>
        <v>2</v>
      </c>
      <c r="V105" s="65">
        <f t="shared" si="29"/>
        <v>3</v>
      </c>
      <c r="W105" s="65">
        <f t="shared" si="29"/>
        <v>4</v>
      </c>
      <c r="X105" s="65">
        <f t="shared" si="29"/>
        <v>5</v>
      </c>
      <c r="Y105" s="65">
        <f t="shared" si="29"/>
        <v>6</v>
      </c>
      <c r="Z105" s="65">
        <f t="shared" si="29"/>
        <v>7</v>
      </c>
      <c r="AA105" s="65">
        <f t="shared" si="29"/>
        <v>8</v>
      </c>
      <c r="AB105" s="65">
        <f t="shared" si="29"/>
        <v>9</v>
      </c>
      <c r="AC105" s="65">
        <f t="shared" si="29"/>
        <v>10</v>
      </c>
      <c r="AD105" s="65">
        <f t="shared" si="29"/>
        <v>11</v>
      </c>
      <c r="AE105" s="65">
        <f t="shared" si="29"/>
        <v>12</v>
      </c>
      <c r="AF105" s="65">
        <f t="shared" si="29"/>
        <v>13</v>
      </c>
      <c r="AG105" s="65">
        <f t="shared" si="29"/>
        <v>14</v>
      </c>
      <c r="AH105" s="65">
        <f t="shared" si="29"/>
        <v>15</v>
      </c>
      <c r="AI105" s="17"/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W72"/>
  <sheetViews>
    <sheetView topLeftCell="S1" zoomScale="55" zoomScaleNormal="55" workbookViewId="0">
      <selection activeCell="AR32" sqref="AR32"/>
    </sheetView>
  </sheetViews>
  <sheetFormatPr defaultColWidth="2.28515625" defaultRowHeight="15" x14ac:dyDescent="0.25"/>
  <sheetData>
    <row r="1" spans="2:153" x14ac:dyDescent="0.25">
      <c r="B1" s="237"/>
      <c r="C1" s="65">
        <v>0</v>
      </c>
      <c r="D1" s="65">
        <f t="shared" ref="D1" si="0">C1+1</f>
        <v>1</v>
      </c>
      <c r="E1" s="65">
        <f t="shared" ref="E1" si="1">D1+1</f>
        <v>2</v>
      </c>
      <c r="F1" s="65">
        <f t="shared" ref="F1" si="2">E1+1</f>
        <v>3</v>
      </c>
      <c r="G1" s="65">
        <f t="shared" ref="G1" si="3">F1+1</f>
        <v>4</v>
      </c>
      <c r="H1" s="65">
        <f t="shared" ref="H1" si="4">G1+1</f>
        <v>5</v>
      </c>
      <c r="I1" s="65">
        <f t="shared" ref="I1" si="5">H1+1</f>
        <v>6</v>
      </c>
      <c r="J1" s="65">
        <f t="shared" ref="J1" si="6">I1+1</f>
        <v>7</v>
      </c>
      <c r="K1" s="65">
        <f t="shared" ref="K1" si="7">J1+1</f>
        <v>8</v>
      </c>
      <c r="L1" s="65">
        <f t="shared" ref="L1" si="8">K1+1</f>
        <v>9</v>
      </c>
      <c r="M1" s="65">
        <f t="shared" ref="M1" si="9">L1+1</f>
        <v>10</v>
      </c>
      <c r="N1" s="65">
        <f t="shared" ref="N1" si="10">M1+1</f>
        <v>11</v>
      </c>
      <c r="O1" s="65">
        <f t="shared" ref="O1" si="11">N1+1</f>
        <v>12</v>
      </c>
      <c r="P1" s="65">
        <f t="shared" ref="P1" si="12">O1+1</f>
        <v>13</v>
      </c>
      <c r="Q1" s="65">
        <f t="shared" ref="Q1" si="13">P1+1</f>
        <v>14</v>
      </c>
      <c r="R1" s="65">
        <f t="shared" ref="R1" si="14">Q1+1</f>
        <v>15</v>
      </c>
      <c r="T1" s="237"/>
      <c r="U1" s="65">
        <v>0</v>
      </c>
      <c r="V1" s="65">
        <f t="shared" ref="V1" si="15">U1+1</f>
        <v>1</v>
      </c>
      <c r="W1" s="65">
        <f t="shared" ref="W1" si="16">V1+1</f>
        <v>2</v>
      </c>
      <c r="X1" s="65">
        <f t="shared" ref="X1" si="17">W1+1</f>
        <v>3</v>
      </c>
      <c r="Y1" s="65">
        <f t="shared" ref="Y1" si="18">X1+1</f>
        <v>4</v>
      </c>
      <c r="Z1" s="65">
        <f t="shared" ref="Z1" si="19">Y1+1</f>
        <v>5</v>
      </c>
      <c r="AA1" s="65">
        <f t="shared" ref="AA1" si="20">Z1+1</f>
        <v>6</v>
      </c>
      <c r="AB1" s="65">
        <f t="shared" ref="AB1" si="21">AA1+1</f>
        <v>7</v>
      </c>
      <c r="AC1" s="65">
        <f t="shared" ref="AC1" si="22">AB1+1</f>
        <v>8</v>
      </c>
      <c r="AD1" s="65">
        <f t="shared" ref="AD1" si="23">AC1+1</f>
        <v>9</v>
      </c>
      <c r="AE1" s="65">
        <f t="shared" ref="AE1" si="24">AD1+1</f>
        <v>10</v>
      </c>
      <c r="AF1" s="65">
        <f t="shared" ref="AF1" si="25">AE1+1</f>
        <v>11</v>
      </c>
      <c r="AG1" s="65">
        <f t="shared" ref="AG1" si="26">AF1+1</f>
        <v>12</v>
      </c>
      <c r="AH1" s="65">
        <f t="shared" ref="AH1" si="27">AG1+1</f>
        <v>13</v>
      </c>
      <c r="AI1" s="65">
        <f t="shared" ref="AI1" si="28">AH1+1</f>
        <v>14</v>
      </c>
      <c r="AJ1" s="65">
        <f t="shared" ref="AJ1" si="29">AI1+1</f>
        <v>15</v>
      </c>
      <c r="AL1" s="237"/>
      <c r="AM1" s="65">
        <v>0</v>
      </c>
      <c r="AN1" s="65">
        <f t="shared" ref="AN1" si="30">AM1+1</f>
        <v>1</v>
      </c>
      <c r="AO1" s="65">
        <f t="shared" ref="AO1" si="31">AN1+1</f>
        <v>2</v>
      </c>
      <c r="AP1" s="65">
        <f t="shared" ref="AP1" si="32">AO1+1</f>
        <v>3</v>
      </c>
      <c r="AQ1" s="65">
        <f t="shared" ref="AQ1" si="33">AP1+1</f>
        <v>4</v>
      </c>
      <c r="AR1" s="65">
        <f t="shared" ref="AR1" si="34">AQ1+1</f>
        <v>5</v>
      </c>
      <c r="AS1" s="65">
        <f t="shared" ref="AS1" si="35">AR1+1</f>
        <v>6</v>
      </c>
      <c r="AT1" s="65">
        <f t="shared" ref="AT1" si="36">AS1+1</f>
        <v>7</v>
      </c>
      <c r="AU1" s="65">
        <f t="shared" ref="AU1" si="37">AT1+1</f>
        <v>8</v>
      </c>
      <c r="AV1" s="65">
        <f t="shared" ref="AV1" si="38">AU1+1</f>
        <v>9</v>
      </c>
      <c r="AW1" s="65">
        <f t="shared" ref="AW1" si="39">AV1+1</f>
        <v>10</v>
      </c>
      <c r="AX1" s="65">
        <f t="shared" ref="AX1" si="40">AW1+1</f>
        <v>11</v>
      </c>
      <c r="AY1" s="65">
        <f t="shared" ref="AY1" si="41">AX1+1</f>
        <v>12</v>
      </c>
      <c r="AZ1" s="65">
        <f t="shared" ref="AZ1" si="42">AY1+1</f>
        <v>13</v>
      </c>
      <c r="BA1" s="65">
        <f t="shared" ref="BA1" si="43">AZ1+1</f>
        <v>14</v>
      </c>
      <c r="BB1" s="65">
        <f t="shared" ref="BB1" si="44">BA1+1</f>
        <v>15</v>
      </c>
      <c r="BD1" s="237"/>
      <c r="BE1" s="65">
        <v>0</v>
      </c>
      <c r="BF1" s="65">
        <f t="shared" ref="BF1:BT1" si="45">BE1+1</f>
        <v>1</v>
      </c>
      <c r="BG1" s="65">
        <f t="shared" si="45"/>
        <v>2</v>
      </c>
      <c r="BH1" s="65">
        <f t="shared" si="45"/>
        <v>3</v>
      </c>
      <c r="BI1" s="65">
        <f t="shared" si="45"/>
        <v>4</v>
      </c>
      <c r="BJ1" s="65">
        <f t="shared" si="45"/>
        <v>5</v>
      </c>
      <c r="BK1" s="65">
        <f t="shared" si="45"/>
        <v>6</v>
      </c>
      <c r="BL1" s="65">
        <f t="shared" si="45"/>
        <v>7</v>
      </c>
      <c r="BM1" s="65">
        <f t="shared" si="45"/>
        <v>8</v>
      </c>
      <c r="BN1" s="65">
        <f t="shared" si="45"/>
        <v>9</v>
      </c>
      <c r="BO1" s="65">
        <f t="shared" si="45"/>
        <v>10</v>
      </c>
      <c r="BP1" s="65">
        <f t="shared" si="45"/>
        <v>11</v>
      </c>
      <c r="BQ1" s="65">
        <f t="shared" si="45"/>
        <v>12</v>
      </c>
      <c r="BR1" s="65">
        <f t="shared" si="45"/>
        <v>13</v>
      </c>
      <c r="BS1" s="65">
        <f t="shared" si="45"/>
        <v>14</v>
      </c>
      <c r="BT1" s="65">
        <f t="shared" si="45"/>
        <v>15</v>
      </c>
      <c r="BV1" s="237"/>
      <c r="BW1" s="65">
        <v>0</v>
      </c>
      <c r="BX1" s="65">
        <f t="shared" ref="BX1:CL1" si="46">BW1+1</f>
        <v>1</v>
      </c>
      <c r="BY1" s="65">
        <f t="shared" si="46"/>
        <v>2</v>
      </c>
      <c r="BZ1" s="65">
        <f t="shared" si="46"/>
        <v>3</v>
      </c>
      <c r="CA1" s="65">
        <f t="shared" si="46"/>
        <v>4</v>
      </c>
      <c r="CB1" s="65">
        <f t="shared" si="46"/>
        <v>5</v>
      </c>
      <c r="CC1" s="65">
        <f t="shared" si="46"/>
        <v>6</v>
      </c>
      <c r="CD1" s="65">
        <f t="shared" si="46"/>
        <v>7</v>
      </c>
      <c r="CE1" s="65">
        <f t="shared" si="46"/>
        <v>8</v>
      </c>
      <c r="CF1" s="65">
        <f t="shared" si="46"/>
        <v>9</v>
      </c>
      <c r="CG1" s="65">
        <f t="shared" si="46"/>
        <v>10</v>
      </c>
      <c r="CH1" s="65">
        <f t="shared" si="46"/>
        <v>11</v>
      </c>
      <c r="CI1" s="65">
        <f t="shared" si="46"/>
        <v>12</v>
      </c>
      <c r="CJ1" s="65">
        <f t="shared" si="46"/>
        <v>13</v>
      </c>
      <c r="CK1" s="65">
        <f t="shared" si="46"/>
        <v>14</v>
      </c>
      <c r="CL1" s="65">
        <f t="shared" si="46"/>
        <v>15</v>
      </c>
      <c r="CN1" s="237"/>
      <c r="CO1" s="65">
        <v>0</v>
      </c>
      <c r="CP1" s="65">
        <f t="shared" ref="CP1:DD1" si="47">CO1+1</f>
        <v>1</v>
      </c>
      <c r="CQ1" s="65">
        <f t="shared" si="47"/>
        <v>2</v>
      </c>
      <c r="CR1" s="65">
        <f t="shared" si="47"/>
        <v>3</v>
      </c>
      <c r="CS1" s="65">
        <f t="shared" si="47"/>
        <v>4</v>
      </c>
      <c r="CT1" s="65">
        <f t="shared" si="47"/>
        <v>5</v>
      </c>
      <c r="CU1" s="65">
        <f t="shared" si="47"/>
        <v>6</v>
      </c>
      <c r="CV1" s="65">
        <f t="shared" si="47"/>
        <v>7</v>
      </c>
      <c r="CW1" s="65">
        <f t="shared" si="47"/>
        <v>8</v>
      </c>
      <c r="CX1" s="65">
        <f t="shared" si="47"/>
        <v>9</v>
      </c>
      <c r="CY1" s="65">
        <f t="shared" si="47"/>
        <v>10</v>
      </c>
      <c r="CZ1" s="65">
        <f t="shared" si="47"/>
        <v>11</v>
      </c>
      <c r="DA1" s="65">
        <f t="shared" si="47"/>
        <v>12</v>
      </c>
      <c r="DB1" s="65">
        <f t="shared" si="47"/>
        <v>13</v>
      </c>
      <c r="DC1" s="65">
        <f t="shared" si="47"/>
        <v>14</v>
      </c>
      <c r="DD1" s="65">
        <f t="shared" si="47"/>
        <v>15</v>
      </c>
      <c r="DF1" s="237"/>
      <c r="DG1" s="65">
        <v>0</v>
      </c>
      <c r="DH1" s="65">
        <f t="shared" ref="DH1:DV1" si="48">DG1+1</f>
        <v>1</v>
      </c>
      <c r="DI1" s="65">
        <f t="shared" si="48"/>
        <v>2</v>
      </c>
      <c r="DJ1" s="65">
        <f t="shared" si="48"/>
        <v>3</v>
      </c>
      <c r="DK1" s="65">
        <f t="shared" si="48"/>
        <v>4</v>
      </c>
      <c r="DL1" s="65">
        <f t="shared" si="48"/>
        <v>5</v>
      </c>
      <c r="DM1" s="65">
        <f t="shared" si="48"/>
        <v>6</v>
      </c>
      <c r="DN1" s="65">
        <f t="shared" si="48"/>
        <v>7</v>
      </c>
      <c r="DO1" s="65">
        <f t="shared" si="48"/>
        <v>8</v>
      </c>
      <c r="DP1" s="65">
        <f t="shared" si="48"/>
        <v>9</v>
      </c>
      <c r="DQ1" s="65">
        <f t="shared" si="48"/>
        <v>10</v>
      </c>
      <c r="DR1" s="65">
        <f t="shared" si="48"/>
        <v>11</v>
      </c>
      <c r="DS1" s="65">
        <f t="shared" si="48"/>
        <v>12</v>
      </c>
      <c r="DT1" s="65">
        <f t="shared" si="48"/>
        <v>13</v>
      </c>
      <c r="DU1" s="65">
        <f t="shared" si="48"/>
        <v>14</v>
      </c>
      <c r="DV1" s="65">
        <f t="shared" si="48"/>
        <v>15</v>
      </c>
    </row>
    <row r="2" spans="2:153" x14ac:dyDescent="0.25">
      <c r="B2" s="65">
        <v>0</v>
      </c>
      <c r="C2" s="493" t="s">
        <v>337</v>
      </c>
      <c r="D2" s="261"/>
      <c r="E2" s="261"/>
      <c r="F2" s="261"/>
      <c r="G2" s="283"/>
      <c r="H2" s="261"/>
      <c r="I2" s="261"/>
      <c r="J2" s="262"/>
      <c r="K2" s="261"/>
      <c r="L2" s="261"/>
      <c r="M2" s="261"/>
      <c r="N2" s="261"/>
      <c r="O2" s="261"/>
      <c r="P2" s="261"/>
      <c r="Q2" s="366"/>
      <c r="R2" s="262"/>
      <c r="S2" s="34"/>
      <c r="T2" s="65">
        <v>0</v>
      </c>
      <c r="U2" s="260"/>
      <c r="V2" s="366"/>
      <c r="W2" s="261"/>
      <c r="X2" s="261"/>
      <c r="Y2" s="261"/>
      <c r="Z2" s="261"/>
      <c r="AA2" s="261"/>
      <c r="AB2" s="262"/>
      <c r="AC2" s="493" t="s">
        <v>680</v>
      </c>
      <c r="AD2" s="261"/>
      <c r="AE2" s="261"/>
      <c r="AF2" s="283"/>
      <c r="AG2" s="261"/>
      <c r="AH2" s="261"/>
      <c r="AI2" s="261"/>
      <c r="AJ2" s="262"/>
      <c r="AK2" s="34"/>
      <c r="AL2" s="65">
        <v>0</v>
      </c>
      <c r="AM2" s="493" t="s">
        <v>678</v>
      </c>
      <c r="AN2" s="261"/>
      <c r="AO2" s="261"/>
      <c r="AP2" s="261"/>
      <c r="AQ2" s="283"/>
      <c r="AR2" s="261"/>
      <c r="AS2" s="261"/>
      <c r="AT2" s="262"/>
      <c r="AU2" s="493" t="s">
        <v>679</v>
      </c>
      <c r="AV2" s="261"/>
      <c r="AW2" s="261"/>
      <c r="AX2" s="283"/>
      <c r="AY2" s="261"/>
      <c r="AZ2" s="261"/>
      <c r="BA2" s="261"/>
      <c r="BB2" s="262"/>
      <c r="BC2" s="34"/>
      <c r="BD2" s="65">
        <v>0</v>
      </c>
      <c r="BE2" s="260"/>
      <c r="BF2" s="366"/>
      <c r="BG2" s="261"/>
      <c r="BH2" s="261"/>
      <c r="BI2" s="283"/>
      <c r="BJ2" s="283"/>
      <c r="BK2" s="283"/>
      <c r="BL2" s="281"/>
      <c r="BM2" s="261"/>
      <c r="BN2" s="261"/>
      <c r="BO2" s="261"/>
      <c r="BP2" s="261"/>
      <c r="BQ2" s="261"/>
      <c r="BR2" s="261"/>
      <c r="BS2" s="366"/>
      <c r="BT2" s="262"/>
      <c r="BU2" s="34"/>
      <c r="BV2" s="440">
        <v>0</v>
      </c>
      <c r="BW2" s="260"/>
      <c r="BX2" s="261"/>
      <c r="BY2" s="261"/>
      <c r="BZ2" s="261"/>
      <c r="CA2" s="261"/>
      <c r="CB2" s="261"/>
      <c r="CC2" s="261"/>
      <c r="CD2" s="262"/>
      <c r="CE2" s="261"/>
      <c r="CF2" s="261"/>
      <c r="CG2" s="261"/>
      <c r="CH2" s="261"/>
      <c r="CI2" s="261"/>
      <c r="CJ2" s="261"/>
      <c r="CK2" s="261"/>
      <c r="CL2" s="262"/>
      <c r="CM2" s="34"/>
      <c r="CN2" s="65">
        <v>0</v>
      </c>
      <c r="CO2" s="260"/>
      <c r="CP2" s="366"/>
      <c r="CQ2" s="261"/>
      <c r="CR2" s="261"/>
      <c r="CS2" s="283"/>
      <c r="CT2" s="283"/>
      <c r="CU2" s="283"/>
      <c r="CV2" s="281"/>
      <c r="CW2" s="261"/>
      <c r="CX2" s="261"/>
      <c r="CY2" s="261"/>
      <c r="CZ2" s="261"/>
      <c r="DA2" s="261"/>
      <c r="DB2" s="261"/>
      <c r="DC2" s="366"/>
      <c r="DD2" s="262"/>
      <c r="DE2" s="34"/>
      <c r="DF2" s="440">
        <v>0</v>
      </c>
      <c r="DG2" s="260"/>
      <c r="DH2" s="366"/>
      <c r="DI2" s="261"/>
      <c r="DJ2" s="261"/>
      <c r="DK2" s="283"/>
      <c r="DL2" s="283"/>
      <c r="DM2" s="283"/>
      <c r="DN2" s="281"/>
      <c r="DO2" s="261"/>
      <c r="DP2" s="261"/>
      <c r="DQ2" s="261"/>
      <c r="DR2" s="261"/>
      <c r="DS2" s="261"/>
      <c r="DT2" s="261"/>
      <c r="DU2" s="366"/>
      <c r="DV2" s="262"/>
      <c r="DW2" s="34"/>
    </row>
    <row r="3" spans="2:153" x14ac:dyDescent="0.25">
      <c r="B3" s="65">
        <f>B2+1</f>
        <v>1</v>
      </c>
      <c r="C3" s="263"/>
      <c r="D3" s="239"/>
      <c r="E3" s="239"/>
      <c r="F3" s="239"/>
      <c r="G3" s="285"/>
      <c r="H3" s="239"/>
      <c r="I3" s="239"/>
      <c r="J3" s="264"/>
      <c r="K3" s="239"/>
      <c r="L3" s="239"/>
      <c r="M3" s="239"/>
      <c r="N3" s="239"/>
      <c r="O3" s="239"/>
      <c r="P3" s="239"/>
      <c r="Q3" s="339"/>
      <c r="R3" s="264"/>
      <c r="S3" s="34"/>
      <c r="T3" s="65">
        <f>T2+1</f>
        <v>1</v>
      </c>
      <c r="U3" s="263"/>
      <c r="V3" s="339"/>
      <c r="W3" s="239"/>
      <c r="X3" s="239"/>
      <c r="Y3" s="239"/>
      <c r="Z3" s="239"/>
      <c r="AA3" s="239"/>
      <c r="AB3" s="264"/>
      <c r="AC3" s="239"/>
      <c r="AD3" s="239"/>
      <c r="AE3" s="239"/>
      <c r="AF3" s="285"/>
      <c r="AG3" s="239"/>
      <c r="AH3" s="239"/>
      <c r="AI3" s="239"/>
      <c r="AJ3" s="264"/>
      <c r="AK3" s="34"/>
      <c r="AL3" s="65">
        <f>AL2+1</f>
        <v>1</v>
      </c>
      <c r="AM3" s="263"/>
      <c r="AN3" s="239"/>
      <c r="AO3" s="239"/>
      <c r="AP3" s="239"/>
      <c r="AQ3" s="285"/>
      <c r="AR3" s="239"/>
      <c r="AS3" s="239"/>
      <c r="AT3" s="264"/>
      <c r="AU3" s="239"/>
      <c r="AV3" s="239"/>
      <c r="AW3" s="239"/>
      <c r="AX3" s="285"/>
      <c r="AY3" s="239"/>
      <c r="AZ3" s="239"/>
      <c r="BA3" s="239"/>
      <c r="BB3" s="264"/>
      <c r="BC3" s="34"/>
      <c r="BD3" s="65">
        <f>BD2+1</f>
        <v>1</v>
      </c>
      <c r="BE3" s="263"/>
      <c r="BF3" s="339"/>
      <c r="BG3" s="239"/>
      <c r="BH3" s="239"/>
      <c r="BI3" s="353"/>
      <c r="BJ3" s="353"/>
      <c r="BK3" s="353"/>
      <c r="BL3" s="282"/>
      <c r="BM3" s="239"/>
      <c r="BN3" s="239"/>
      <c r="BO3" s="239"/>
      <c r="BP3" s="239"/>
      <c r="BQ3" s="239"/>
      <c r="BR3" s="239"/>
      <c r="BS3" s="339"/>
      <c r="BT3" s="264"/>
      <c r="BU3" s="34"/>
      <c r="BV3" s="440">
        <f>BV2+1</f>
        <v>1</v>
      </c>
      <c r="BW3" s="263"/>
      <c r="BX3" s="339"/>
      <c r="BY3" s="339"/>
      <c r="BZ3" s="339"/>
      <c r="CA3" s="339"/>
      <c r="CB3" s="339"/>
      <c r="CC3" s="339"/>
      <c r="CD3" s="497"/>
      <c r="CE3" s="339"/>
      <c r="CF3" s="339"/>
      <c r="CG3" s="339"/>
      <c r="CH3" s="339"/>
      <c r="CI3" s="339"/>
      <c r="CJ3" s="339"/>
      <c r="CK3" s="339"/>
      <c r="CL3" s="497"/>
      <c r="CM3" s="34"/>
      <c r="CN3" s="65">
        <f>CN2+1</f>
        <v>1</v>
      </c>
      <c r="CO3" s="367"/>
      <c r="CP3" s="339"/>
      <c r="CQ3" s="239"/>
      <c r="CR3" s="239"/>
      <c r="CS3" s="353"/>
      <c r="CT3" s="353"/>
      <c r="CU3" s="353"/>
      <c r="CV3" s="282"/>
      <c r="CW3" s="239"/>
      <c r="CX3" s="239"/>
      <c r="CY3" s="239"/>
      <c r="CZ3" s="239"/>
      <c r="DA3" s="239"/>
      <c r="DB3" s="239"/>
      <c r="DC3" s="339"/>
      <c r="DD3" s="497"/>
      <c r="DE3" s="34"/>
      <c r="DF3" s="440">
        <f>DF2+1</f>
        <v>1</v>
      </c>
      <c r="DG3" s="263"/>
      <c r="DH3" s="339"/>
      <c r="DI3" s="239"/>
      <c r="DJ3" s="239"/>
      <c r="DK3" s="353"/>
      <c r="DL3" s="353"/>
      <c r="DM3" s="353"/>
      <c r="DN3" s="282"/>
      <c r="DO3" s="239"/>
      <c r="DP3" s="239"/>
      <c r="DQ3" s="239"/>
      <c r="DR3" s="239"/>
      <c r="DS3" s="239"/>
      <c r="DT3" s="239"/>
      <c r="DU3" s="339"/>
      <c r="DV3" s="497"/>
      <c r="DW3" s="34"/>
    </row>
    <row r="4" spans="2:153" x14ac:dyDescent="0.25">
      <c r="B4" s="65">
        <f t="shared" ref="B4:B17" si="49">B3+1</f>
        <v>2</v>
      </c>
      <c r="C4" s="263"/>
      <c r="D4" s="239"/>
      <c r="E4" s="239"/>
      <c r="F4" s="239"/>
      <c r="G4" s="285"/>
      <c r="H4" s="239"/>
      <c r="I4" s="239"/>
      <c r="J4" s="264"/>
      <c r="K4" s="239"/>
      <c r="L4" s="239"/>
      <c r="M4" s="239"/>
      <c r="N4" s="239"/>
      <c r="O4" s="239"/>
      <c r="P4" s="239"/>
      <c r="Q4" s="339"/>
      <c r="R4" s="264"/>
      <c r="S4" s="34"/>
      <c r="T4" s="65">
        <f t="shared" ref="T4:T17" si="50">T3+1</f>
        <v>2</v>
      </c>
      <c r="U4" s="263"/>
      <c r="V4" s="339"/>
      <c r="W4" s="239"/>
      <c r="X4" s="239"/>
      <c r="Y4" s="239"/>
      <c r="Z4" s="239"/>
      <c r="AA4" s="239"/>
      <c r="AB4" s="264"/>
      <c r="AC4" s="239"/>
      <c r="AD4" s="239"/>
      <c r="AE4" s="239"/>
      <c r="AF4" s="290"/>
      <c r="AG4" s="239"/>
      <c r="AH4" s="239"/>
      <c r="AI4" s="239"/>
      <c r="AJ4" s="264"/>
      <c r="AK4" s="34"/>
      <c r="AL4" s="65">
        <f t="shared" ref="AL4:AL17" si="51">AL3+1</f>
        <v>2</v>
      </c>
      <c r="AM4" s="263"/>
      <c r="AN4" s="239"/>
      <c r="AO4" s="239"/>
      <c r="AP4" s="239"/>
      <c r="AQ4" s="285"/>
      <c r="AR4" s="239"/>
      <c r="AS4" s="239"/>
      <c r="AT4" s="264"/>
      <c r="AU4" s="239"/>
      <c r="AV4" s="239"/>
      <c r="AW4" s="239"/>
      <c r="AX4" s="290"/>
      <c r="AY4" s="239"/>
      <c r="AZ4" s="239"/>
      <c r="BA4" s="239"/>
      <c r="BB4" s="264"/>
      <c r="BC4" s="34"/>
      <c r="BD4" s="65">
        <f t="shared" ref="BD4:BD17" si="52">BD3+1</f>
        <v>2</v>
      </c>
      <c r="BE4" s="263"/>
      <c r="BF4" s="339"/>
      <c r="BG4" s="239"/>
      <c r="BH4" s="239"/>
      <c r="BI4" s="353"/>
      <c r="BJ4" s="353"/>
      <c r="BK4" s="353"/>
      <c r="BL4" s="282"/>
      <c r="BM4" s="239"/>
      <c r="BN4" s="239"/>
      <c r="BO4" s="239"/>
      <c r="BP4" s="239"/>
      <c r="BQ4" s="239"/>
      <c r="BR4" s="239"/>
      <c r="BS4" s="339"/>
      <c r="BT4" s="264"/>
      <c r="BU4" s="34"/>
      <c r="BV4" s="440">
        <f t="shared" ref="BV4:BV17" si="53">BV3+1</f>
        <v>2</v>
      </c>
      <c r="BW4" s="263"/>
      <c r="BX4" s="339"/>
      <c r="BY4" s="239"/>
      <c r="BZ4" s="239"/>
      <c r="CA4" s="239"/>
      <c r="CB4" s="239"/>
      <c r="CC4" s="239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65">
        <f t="shared" ref="CN4:CN17" si="54">CN3+1</f>
        <v>2</v>
      </c>
      <c r="CO4" s="263"/>
      <c r="CP4" s="239"/>
      <c r="CQ4" s="239"/>
      <c r="CR4" s="239"/>
      <c r="CS4" s="353"/>
      <c r="CT4" s="353"/>
      <c r="CU4" s="353"/>
      <c r="CV4" s="282"/>
      <c r="CW4" s="239"/>
      <c r="CX4" s="239"/>
      <c r="CY4" s="239"/>
      <c r="CZ4" s="239"/>
      <c r="DA4" s="239"/>
      <c r="DB4" s="239"/>
      <c r="DC4" s="239"/>
      <c r="DD4" s="264"/>
      <c r="DE4" s="34"/>
      <c r="DF4" s="440">
        <f t="shared" ref="DF4:DF17" si="55">DF3+1</f>
        <v>2</v>
      </c>
      <c r="DG4" s="263"/>
      <c r="DH4" s="339"/>
      <c r="DI4" s="239"/>
      <c r="DJ4" s="239"/>
      <c r="DK4" s="353"/>
      <c r="DL4" s="353"/>
      <c r="DM4" s="353"/>
      <c r="DN4" s="282"/>
      <c r="DO4" s="239"/>
      <c r="DP4" s="239"/>
      <c r="DQ4" s="239"/>
      <c r="DR4" s="239"/>
      <c r="DS4" s="239"/>
      <c r="DT4" s="239"/>
      <c r="DU4" s="239"/>
      <c r="DV4" s="264"/>
      <c r="DW4" s="34"/>
    </row>
    <row r="5" spans="2:153" x14ac:dyDescent="0.25">
      <c r="B5" s="65">
        <f t="shared" si="49"/>
        <v>3</v>
      </c>
      <c r="C5" s="263"/>
      <c r="D5" s="239"/>
      <c r="E5" s="239"/>
      <c r="F5" s="239"/>
      <c r="G5" s="285"/>
      <c r="H5" s="239"/>
      <c r="I5" s="239"/>
      <c r="J5" s="264"/>
      <c r="K5" s="239"/>
      <c r="L5" s="239"/>
      <c r="M5" s="239"/>
      <c r="N5" s="239"/>
      <c r="O5" s="239"/>
      <c r="P5" s="239"/>
      <c r="Q5" s="339"/>
      <c r="R5" s="264"/>
      <c r="S5" s="34"/>
      <c r="T5" s="65">
        <f t="shared" si="50"/>
        <v>3</v>
      </c>
      <c r="U5" s="263"/>
      <c r="V5" s="339"/>
      <c r="W5" s="239"/>
      <c r="X5" s="239"/>
      <c r="Y5" s="239"/>
      <c r="Z5" s="239"/>
      <c r="AA5" s="239"/>
      <c r="AB5" s="264"/>
      <c r="AC5" s="239"/>
      <c r="AD5" s="239"/>
      <c r="AE5" s="239"/>
      <c r="AF5" s="269"/>
      <c r="AG5" s="239"/>
      <c r="AH5" s="239"/>
      <c r="AI5" s="239"/>
      <c r="AJ5" s="264"/>
      <c r="AK5" s="34"/>
      <c r="AL5" s="65">
        <f t="shared" si="51"/>
        <v>3</v>
      </c>
      <c r="AM5" s="263"/>
      <c r="AN5" s="239"/>
      <c r="AO5" s="239"/>
      <c r="AP5" s="239"/>
      <c r="AQ5" s="285"/>
      <c r="AR5" s="239"/>
      <c r="AS5" s="239"/>
      <c r="AT5" s="264"/>
      <c r="AU5" s="239"/>
      <c r="AV5" s="239"/>
      <c r="AW5" s="239"/>
      <c r="AX5" s="269"/>
      <c r="AY5" s="239"/>
      <c r="AZ5" s="239"/>
      <c r="BA5" s="239"/>
      <c r="BB5" s="264"/>
      <c r="BC5" s="34"/>
      <c r="BD5" s="65">
        <f t="shared" si="52"/>
        <v>3</v>
      </c>
      <c r="BE5" s="263"/>
      <c r="BF5" s="339"/>
      <c r="BG5" s="239"/>
      <c r="BH5" s="239"/>
      <c r="BI5" s="353"/>
      <c r="BJ5" s="353"/>
      <c r="BK5" s="353"/>
      <c r="BL5" s="282"/>
      <c r="BM5" s="239"/>
      <c r="BN5" s="239"/>
      <c r="BO5" s="239"/>
      <c r="BP5" s="239"/>
      <c r="BQ5" s="239"/>
      <c r="BR5" s="239"/>
      <c r="BS5" s="339"/>
      <c r="BT5" s="264"/>
      <c r="BU5" s="34"/>
      <c r="BV5" s="440">
        <f t="shared" si="53"/>
        <v>3</v>
      </c>
      <c r="BW5" s="263"/>
      <c r="BX5" s="339"/>
      <c r="BY5" s="239"/>
      <c r="BZ5" s="239"/>
      <c r="CA5" s="239"/>
      <c r="CB5" s="239"/>
      <c r="CC5" s="239"/>
      <c r="CD5" s="282"/>
      <c r="CE5" s="239"/>
      <c r="CF5" s="239"/>
      <c r="CG5" s="239"/>
      <c r="CH5" s="239"/>
      <c r="CI5" s="239"/>
      <c r="CJ5" s="239"/>
      <c r="CK5" s="239"/>
      <c r="CL5" s="264"/>
      <c r="CM5" s="34"/>
      <c r="CN5" s="65">
        <f t="shared" si="54"/>
        <v>3</v>
      </c>
      <c r="CO5" s="263"/>
      <c r="CP5" s="239"/>
      <c r="CQ5" s="239"/>
      <c r="CR5" s="239"/>
      <c r="CS5" s="353"/>
      <c r="CT5" s="353"/>
      <c r="CU5" s="353"/>
      <c r="CV5" s="282"/>
      <c r="CW5" s="239"/>
      <c r="CX5" s="239"/>
      <c r="CY5" s="239"/>
      <c r="CZ5" s="239"/>
      <c r="DA5" s="239"/>
      <c r="DB5" s="239"/>
      <c r="DC5" s="239"/>
      <c r="DD5" s="264"/>
      <c r="DE5" s="34"/>
      <c r="DF5" s="440">
        <f t="shared" si="55"/>
        <v>3</v>
      </c>
      <c r="DG5" s="263"/>
      <c r="DH5" s="339"/>
      <c r="DI5" s="239"/>
      <c r="DJ5" s="239"/>
      <c r="DK5" s="353"/>
      <c r="DL5" s="353"/>
      <c r="DM5" s="353"/>
      <c r="DN5" s="282"/>
      <c r="DO5" s="239"/>
      <c r="DP5" s="239"/>
      <c r="DQ5" s="239"/>
      <c r="DR5" s="239"/>
      <c r="DS5" s="239"/>
      <c r="DT5" s="239"/>
      <c r="DU5" s="239"/>
      <c r="DV5" s="264"/>
      <c r="DW5" s="34"/>
      <c r="EG5" s="511" t="s">
        <v>261</v>
      </c>
      <c r="EH5" s="511" t="s">
        <v>262</v>
      </c>
      <c r="EI5" s="511" t="s">
        <v>259</v>
      </c>
      <c r="EJ5" s="511" t="s">
        <v>260</v>
      </c>
      <c r="EK5" s="511" t="s">
        <v>258</v>
      </c>
      <c r="EL5" s="511" t="s">
        <v>257</v>
      </c>
      <c r="EM5" s="511" t="s">
        <v>255</v>
      </c>
      <c r="EN5" s="511" t="s">
        <v>256</v>
      </c>
    </row>
    <row r="6" spans="2:153" x14ac:dyDescent="0.25">
      <c r="B6" s="65">
        <f t="shared" si="49"/>
        <v>4</v>
      </c>
      <c r="C6" s="277"/>
      <c r="D6" s="285"/>
      <c r="E6" s="290"/>
      <c r="F6" s="269"/>
      <c r="G6" s="290"/>
      <c r="H6" s="8"/>
      <c r="I6" s="214"/>
      <c r="J6" s="158"/>
      <c r="K6" s="17"/>
      <c r="L6" s="17"/>
      <c r="M6" s="17"/>
      <c r="N6" s="239"/>
      <c r="O6" s="239"/>
      <c r="P6" s="239"/>
      <c r="Q6" s="339"/>
      <c r="R6" s="264"/>
      <c r="S6" s="34"/>
      <c r="T6" s="65">
        <f t="shared" si="50"/>
        <v>4</v>
      </c>
      <c r="U6" s="263"/>
      <c r="V6" s="339"/>
      <c r="W6" s="239"/>
      <c r="X6" s="239"/>
      <c r="Y6" s="239"/>
      <c r="Z6" s="17"/>
      <c r="AA6" s="17"/>
      <c r="AB6" s="26"/>
      <c r="AC6" s="157"/>
      <c r="AD6" s="157"/>
      <c r="AE6" s="157"/>
      <c r="AF6" s="290"/>
      <c r="AG6" s="285"/>
      <c r="AH6" s="285"/>
      <c r="AI6" s="285"/>
      <c r="AJ6" s="282"/>
      <c r="AK6" s="34"/>
      <c r="AL6" s="65">
        <f t="shared" si="51"/>
        <v>4</v>
      </c>
      <c r="AM6" s="277"/>
      <c r="AN6" s="285"/>
      <c r="AO6" s="290"/>
      <c r="AP6" s="269"/>
      <c r="AQ6" s="290"/>
      <c r="AR6" s="8"/>
      <c r="AS6" s="214"/>
      <c r="AT6" s="158"/>
      <c r="AU6" s="157"/>
      <c r="AV6" s="157"/>
      <c r="AW6" s="157"/>
      <c r="AX6" s="290"/>
      <c r="AY6" s="285"/>
      <c r="AZ6" s="285"/>
      <c r="BA6" s="285"/>
      <c r="BB6" s="282"/>
      <c r="BC6" s="34"/>
      <c r="BD6" s="65">
        <f t="shared" si="52"/>
        <v>4</v>
      </c>
      <c r="BE6" s="263"/>
      <c r="BF6" s="339"/>
      <c r="BG6" s="239"/>
      <c r="BH6" s="239"/>
      <c r="BI6" s="239"/>
      <c r="BJ6" s="17"/>
      <c r="BK6" s="17"/>
      <c r="BL6" s="298"/>
      <c r="BM6" s="17"/>
      <c r="BN6" s="17"/>
      <c r="BO6" s="17"/>
      <c r="BP6" s="239"/>
      <c r="BQ6" s="239"/>
      <c r="BR6" s="239"/>
      <c r="BS6" s="339"/>
      <c r="BT6" s="264"/>
      <c r="BU6" s="34"/>
      <c r="BV6" s="440">
        <f t="shared" si="53"/>
        <v>4</v>
      </c>
      <c r="BW6" s="263"/>
      <c r="BX6" s="339"/>
      <c r="BY6" s="239"/>
      <c r="BZ6" s="239"/>
      <c r="CA6" s="239"/>
      <c r="CB6" s="17"/>
      <c r="CC6" s="17"/>
      <c r="CD6" s="298"/>
      <c r="CE6" s="17"/>
      <c r="CF6" s="17"/>
      <c r="CG6" s="17"/>
      <c r="CH6" s="239"/>
      <c r="CI6" s="353"/>
      <c r="CJ6" s="353"/>
      <c r="CK6" s="353"/>
      <c r="CL6" s="282"/>
      <c r="CM6" s="34"/>
      <c r="CN6" s="65">
        <f t="shared" si="54"/>
        <v>4</v>
      </c>
      <c r="CO6" s="263"/>
      <c r="CP6" s="239"/>
      <c r="CQ6" s="239"/>
      <c r="CR6" s="239"/>
      <c r="CS6" s="239"/>
      <c r="CT6" s="17"/>
      <c r="CU6" s="17"/>
      <c r="CV6" s="298"/>
      <c r="CW6" s="17"/>
      <c r="CX6" s="17"/>
      <c r="CY6" s="17"/>
      <c r="CZ6" s="239"/>
      <c r="DA6" s="353"/>
      <c r="DB6" s="353"/>
      <c r="DC6" s="353"/>
      <c r="DD6" s="282"/>
      <c r="DE6" s="34"/>
      <c r="DF6" s="440">
        <f t="shared" si="55"/>
        <v>4</v>
      </c>
      <c r="DG6" s="263"/>
      <c r="DH6" s="339"/>
      <c r="DI6" s="239"/>
      <c r="DJ6" s="239"/>
      <c r="DK6" s="239"/>
      <c r="DL6" s="17"/>
      <c r="DM6" s="17"/>
      <c r="DN6" s="298"/>
      <c r="DO6" s="17"/>
      <c r="DP6" s="17"/>
      <c r="DQ6" s="17"/>
      <c r="DR6" s="239"/>
      <c r="DS6" s="353"/>
      <c r="DT6" s="353"/>
      <c r="DU6" s="353"/>
      <c r="DV6" s="282"/>
      <c r="DW6" s="34"/>
      <c r="EG6" s="511" t="s">
        <v>574</v>
      </c>
      <c r="EH6" s="511" t="s">
        <v>574</v>
      </c>
      <c r="EI6" s="511" t="s">
        <v>574</v>
      </c>
      <c r="EJ6" s="511" t="s">
        <v>574</v>
      </c>
      <c r="EK6" s="511" t="s">
        <v>592</v>
      </c>
      <c r="EL6" s="511" t="s">
        <v>592</v>
      </c>
      <c r="EM6" s="511" t="s">
        <v>592</v>
      </c>
      <c r="EN6" s="511" t="s">
        <v>592</v>
      </c>
    </row>
    <row r="7" spans="2:153" x14ac:dyDescent="0.25">
      <c r="B7" s="65">
        <f t="shared" si="49"/>
        <v>5</v>
      </c>
      <c r="C7" s="263"/>
      <c r="D7" s="239"/>
      <c r="E7" s="239"/>
      <c r="F7" s="239"/>
      <c r="G7" s="285"/>
      <c r="H7" s="17"/>
      <c r="I7" s="17"/>
      <c r="J7" s="264"/>
      <c r="K7" s="17"/>
      <c r="L7" s="17"/>
      <c r="M7" s="17"/>
      <c r="N7" s="239"/>
      <c r="O7" s="239"/>
      <c r="P7" s="239"/>
      <c r="Q7" s="339"/>
      <c r="R7" s="264"/>
      <c r="S7" s="34"/>
      <c r="T7" s="65">
        <f t="shared" si="50"/>
        <v>5</v>
      </c>
      <c r="U7" s="263"/>
      <c r="V7" s="339"/>
      <c r="W7" s="239"/>
      <c r="X7" s="239"/>
      <c r="Y7" s="239"/>
      <c r="Z7" s="17"/>
      <c r="AA7" s="17"/>
      <c r="AB7" s="264"/>
      <c r="AC7" s="17"/>
      <c r="AD7" s="17"/>
      <c r="AE7" s="17"/>
      <c r="AF7" s="269"/>
      <c r="AG7" s="239"/>
      <c r="AH7" s="239"/>
      <c r="AI7" s="239"/>
      <c r="AJ7" s="264"/>
      <c r="AK7" s="34"/>
      <c r="AL7" s="65">
        <f t="shared" si="51"/>
        <v>5</v>
      </c>
      <c r="AM7" s="263"/>
      <c r="AN7" s="239"/>
      <c r="AO7" s="239"/>
      <c r="AP7" s="239"/>
      <c r="AQ7" s="285"/>
      <c r="AR7" s="17"/>
      <c r="AS7" s="17"/>
      <c r="AT7" s="264"/>
      <c r="AU7" s="17"/>
      <c r="AV7" s="17"/>
      <c r="AW7" s="17"/>
      <c r="AX7" s="269"/>
      <c r="AY7" s="239"/>
      <c r="AZ7" s="239"/>
      <c r="BA7" s="239"/>
      <c r="BB7" s="264"/>
      <c r="BC7" s="34"/>
      <c r="BD7" s="65">
        <f t="shared" si="52"/>
        <v>5</v>
      </c>
      <c r="BE7" s="263"/>
      <c r="BF7" s="339"/>
      <c r="BG7" s="239"/>
      <c r="BH7" s="239"/>
      <c r="BI7" s="239"/>
      <c r="BJ7" s="17"/>
      <c r="BK7" s="17"/>
      <c r="BL7" s="24"/>
      <c r="BM7" s="17"/>
      <c r="BN7" s="17"/>
      <c r="BO7" s="17"/>
      <c r="BP7" s="239"/>
      <c r="BQ7" s="239"/>
      <c r="BR7" s="239"/>
      <c r="BS7" s="339"/>
      <c r="BT7" s="264"/>
      <c r="BU7" s="34"/>
      <c r="BV7" s="440">
        <f t="shared" si="53"/>
        <v>5</v>
      </c>
      <c r="BW7" s="263"/>
      <c r="BX7" s="339"/>
      <c r="BY7" s="239"/>
      <c r="BZ7" s="239"/>
      <c r="CA7" s="239"/>
      <c r="CB7" s="17"/>
      <c r="CC7" s="17"/>
      <c r="CD7" s="24"/>
      <c r="CE7" s="17"/>
      <c r="CF7" s="17"/>
      <c r="CG7" s="17"/>
      <c r="CH7" s="239"/>
      <c r="CI7" s="353"/>
      <c r="CJ7" s="353"/>
      <c r="CK7" s="353"/>
      <c r="CL7" s="282"/>
      <c r="CM7" s="34"/>
      <c r="CN7" s="65">
        <f t="shared" si="54"/>
        <v>5</v>
      </c>
      <c r="CO7" s="263"/>
      <c r="CP7" s="239"/>
      <c r="CQ7" s="239"/>
      <c r="CR7" s="239"/>
      <c r="CS7" s="239"/>
      <c r="CT7" s="17"/>
      <c r="CU7" s="17"/>
      <c r="CV7" s="24"/>
      <c r="CW7" s="17"/>
      <c r="CX7" s="17"/>
      <c r="CY7" s="17"/>
      <c r="CZ7" s="239"/>
      <c r="DA7" s="353"/>
      <c r="DB7" s="353"/>
      <c r="DC7" s="353"/>
      <c r="DD7" s="282"/>
      <c r="DE7" s="34"/>
      <c r="DF7" s="440">
        <f t="shared" si="55"/>
        <v>5</v>
      </c>
      <c r="DG7" s="263"/>
      <c r="DH7" s="339"/>
      <c r="DI7" s="239"/>
      <c r="DJ7" s="239"/>
      <c r="DK7" s="239"/>
      <c r="DL7" s="17"/>
      <c r="DM7" s="17"/>
      <c r="DN7" s="24"/>
      <c r="DO7" s="17"/>
      <c r="DP7" s="17"/>
      <c r="DQ7" s="17"/>
      <c r="DR7" s="239"/>
      <c r="DS7" s="353"/>
      <c r="DT7" s="353"/>
      <c r="DU7" s="353"/>
      <c r="DV7" s="282"/>
      <c r="DW7" s="34"/>
      <c r="EG7" s="511"/>
      <c r="EH7" s="511"/>
      <c r="EI7" s="511"/>
      <c r="EJ7" s="511"/>
      <c r="EK7" s="511"/>
      <c r="EL7" s="511"/>
      <c r="EM7" s="511"/>
      <c r="EN7" s="511"/>
    </row>
    <row r="8" spans="2:153" x14ac:dyDescent="0.25">
      <c r="B8" s="65">
        <f t="shared" si="49"/>
        <v>6</v>
      </c>
      <c r="C8" s="263"/>
      <c r="D8" s="239"/>
      <c r="E8" s="239"/>
      <c r="F8" s="239"/>
      <c r="G8" s="285"/>
      <c r="H8" s="17"/>
      <c r="I8" s="17"/>
      <c r="J8" s="26"/>
      <c r="K8" s="17"/>
      <c r="L8" s="17"/>
      <c r="M8" s="17"/>
      <c r="N8" s="239"/>
      <c r="O8" s="239"/>
      <c r="P8" s="239"/>
      <c r="Q8" s="339"/>
      <c r="R8" s="264"/>
      <c r="S8" s="34"/>
      <c r="T8" s="65">
        <f t="shared" si="50"/>
        <v>6</v>
      </c>
      <c r="U8" s="263"/>
      <c r="V8" s="339"/>
      <c r="W8" s="239"/>
      <c r="X8" s="239"/>
      <c r="Y8" s="239"/>
      <c r="Z8" s="17"/>
      <c r="AA8" s="17"/>
      <c r="AB8" s="26"/>
      <c r="AC8" s="17"/>
      <c r="AD8" s="17"/>
      <c r="AE8" s="17"/>
      <c r="AF8" s="290"/>
      <c r="AG8" s="239"/>
      <c r="AH8" s="239"/>
      <c r="AI8" s="239"/>
      <c r="AJ8" s="264"/>
      <c r="AK8" s="34"/>
      <c r="AL8" s="65">
        <f t="shared" si="51"/>
        <v>6</v>
      </c>
      <c r="AM8" s="263"/>
      <c r="AN8" s="239"/>
      <c r="AO8" s="239"/>
      <c r="AP8" s="239"/>
      <c r="AQ8" s="285"/>
      <c r="AR8" s="17"/>
      <c r="AS8" s="17"/>
      <c r="AT8" s="26"/>
      <c r="AU8" s="17"/>
      <c r="AV8" s="17"/>
      <c r="AW8" s="17"/>
      <c r="AX8" s="290"/>
      <c r="AY8" s="239"/>
      <c r="AZ8" s="239"/>
      <c r="BA8" s="239"/>
      <c r="BB8" s="264"/>
      <c r="BC8" s="34"/>
      <c r="BD8" s="65">
        <f t="shared" si="52"/>
        <v>6</v>
      </c>
      <c r="BE8" s="263"/>
      <c r="BF8" s="339"/>
      <c r="BG8" s="239"/>
      <c r="BH8" s="239"/>
      <c r="BI8" s="239"/>
      <c r="BJ8" s="17"/>
      <c r="BK8" s="17"/>
      <c r="BL8" s="258"/>
      <c r="BM8" s="17"/>
      <c r="BN8" s="17"/>
      <c r="BO8" s="17"/>
      <c r="BP8" s="239"/>
      <c r="BQ8" s="239"/>
      <c r="BR8" s="239"/>
      <c r="BS8" s="339"/>
      <c r="BT8" s="264"/>
      <c r="BU8" s="34"/>
      <c r="BV8" s="440">
        <f t="shared" si="53"/>
        <v>6</v>
      </c>
      <c r="BW8" s="263"/>
      <c r="BX8" s="339"/>
      <c r="BY8" s="239"/>
      <c r="BZ8" s="239"/>
      <c r="CA8" s="239"/>
      <c r="CB8" s="17"/>
      <c r="CC8" s="17"/>
      <c r="CD8" s="258"/>
      <c r="CE8" s="17"/>
      <c r="CF8" s="17"/>
      <c r="CG8" s="17"/>
      <c r="CH8" s="239"/>
      <c r="CI8" s="353"/>
      <c r="CJ8" s="353"/>
      <c r="CK8" s="353"/>
      <c r="CL8" s="282"/>
      <c r="CM8" s="34"/>
      <c r="CN8" s="65">
        <f t="shared" si="54"/>
        <v>6</v>
      </c>
      <c r="CO8" s="263"/>
      <c r="CP8" s="239"/>
      <c r="CQ8" s="239"/>
      <c r="CR8" s="239"/>
      <c r="CS8" s="239"/>
      <c r="CT8" s="17"/>
      <c r="CU8" s="17"/>
      <c r="CV8" s="258"/>
      <c r="CW8" s="17"/>
      <c r="CX8" s="17"/>
      <c r="CY8" s="17"/>
      <c r="CZ8" s="239"/>
      <c r="DA8" s="353"/>
      <c r="DB8" s="353"/>
      <c r="DC8" s="353"/>
      <c r="DD8" s="282"/>
      <c r="DE8" s="34"/>
      <c r="DF8" s="440">
        <f t="shared" si="55"/>
        <v>6</v>
      </c>
      <c r="DG8" s="263"/>
      <c r="DH8" s="339"/>
      <c r="DI8" s="239"/>
      <c r="DJ8" s="239"/>
      <c r="DK8" s="239"/>
      <c r="DL8" s="17"/>
      <c r="DM8" s="17"/>
      <c r="DN8" s="258"/>
      <c r="DO8" s="17"/>
      <c r="DP8" s="17"/>
      <c r="DQ8" s="17"/>
      <c r="DR8" s="239"/>
      <c r="DS8" s="353"/>
      <c r="DT8" s="353"/>
      <c r="DU8" s="353"/>
      <c r="DV8" s="282"/>
      <c r="DW8" s="34"/>
      <c r="EG8" s="511" t="s">
        <v>574</v>
      </c>
      <c r="EH8" s="511" t="s">
        <v>574</v>
      </c>
      <c r="EI8" s="511" t="s">
        <v>688</v>
      </c>
      <c r="EJ8" s="511" t="s">
        <v>688</v>
      </c>
      <c r="EK8" s="511" t="s">
        <v>592</v>
      </c>
      <c r="EL8" s="511" t="s">
        <v>592</v>
      </c>
      <c r="EM8" s="511" t="s">
        <v>592</v>
      </c>
      <c r="EN8" s="511" t="s">
        <v>592</v>
      </c>
    </row>
    <row r="9" spans="2:153" x14ac:dyDescent="0.25">
      <c r="B9" s="65">
        <f t="shared" si="49"/>
        <v>7</v>
      </c>
      <c r="C9" s="32"/>
      <c r="D9" s="22"/>
      <c r="E9" s="22"/>
      <c r="F9" s="22"/>
      <c r="G9" s="162"/>
      <c r="H9" s="22"/>
      <c r="I9" s="22"/>
      <c r="J9" s="33"/>
      <c r="K9" s="17"/>
      <c r="L9" s="17"/>
      <c r="M9" s="17"/>
      <c r="N9" s="17"/>
      <c r="O9" s="17"/>
      <c r="P9" s="17"/>
      <c r="Q9" s="340"/>
      <c r="R9" s="26"/>
      <c r="S9" s="34"/>
      <c r="T9" s="65">
        <f t="shared" si="50"/>
        <v>7</v>
      </c>
      <c r="U9" s="32"/>
      <c r="V9" s="21"/>
      <c r="W9" s="22"/>
      <c r="X9" s="22"/>
      <c r="Y9" s="22"/>
      <c r="Z9" s="22"/>
      <c r="AA9" s="22"/>
      <c r="AB9" s="33"/>
      <c r="AC9" s="17"/>
      <c r="AD9" s="17"/>
      <c r="AE9" s="17"/>
      <c r="AF9" s="157"/>
      <c r="AG9" s="17"/>
      <c r="AH9" s="17"/>
      <c r="AI9" s="17"/>
      <c r="AJ9" s="26"/>
      <c r="AK9" s="34"/>
      <c r="AL9" s="65">
        <f t="shared" si="51"/>
        <v>7</v>
      </c>
      <c r="AM9" s="32"/>
      <c r="AN9" s="22"/>
      <c r="AO9" s="22"/>
      <c r="AP9" s="22"/>
      <c r="AQ9" s="162"/>
      <c r="AR9" s="22"/>
      <c r="AS9" s="22"/>
      <c r="AT9" s="33"/>
      <c r="AU9" s="17"/>
      <c r="AV9" s="17"/>
      <c r="AW9" s="17"/>
      <c r="AX9" s="157"/>
      <c r="AY9" s="17"/>
      <c r="AZ9" s="17"/>
      <c r="BA9" s="17"/>
      <c r="BB9" s="26"/>
      <c r="BC9" s="34"/>
      <c r="BD9" s="65">
        <f t="shared" si="52"/>
        <v>7</v>
      </c>
      <c r="BE9" s="32"/>
      <c r="BF9" s="496"/>
      <c r="BG9" s="22"/>
      <c r="BH9" s="22"/>
      <c r="BI9" s="22"/>
      <c r="BJ9" s="22"/>
      <c r="BK9" s="22"/>
      <c r="BL9" s="163"/>
      <c r="BM9" s="157"/>
      <c r="BN9" s="214"/>
      <c r="BO9" s="8"/>
      <c r="BP9" s="214"/>
      <c r="BQ9" s="157"/>
      <c r="BR9" s="157"/>
      <c r="BS9" s="340"/>
      <c r="BT9" s="26"/>
      <c r="BU9" s="34"/>
      <c r="BV9" s="440">
        <f t="shared" si="53"/>
        <v>7</v>
      </c>
      <c r="BW9" s="32"/>
      <c r="BX9" s="496"/>
      <c r="BY9" s="22"/>
      <c r="BZ9" s="22"/>
      <c r="CA9" s="22"/>
      <c r="CB9" s="22"/>
      <c r="CC9" s="22"/>
      <c r="CD9" s="163"/>
      <c r="CE9" s="157"/>
      <c r="CF9" s="214"/>
      <c r="CG9" s="8"/>
      <c r="CH9" s="214"/>
      <c r="CI9" s="157"/>
      <c r="CJ9" s="157"/>
      <c r="CK9" s="157"/>
      <c r="CL9" s="158"/>
      <c r="CM9" s="34"/>
      <c r="CN9" s="65">
        <f t="shared" si="54"/>
        <v>7</v>
      </c>
      <c r="CO9" s="32"/>
      <c r="CP9" s="22"/>
      <c r="CQ9" s="22"/>
      <c r="CR9" s="22"/>
      <c r="CS9" s="22"/>
      <c r="CT9" s="22"/>
      <c r="CU9" s="22"/>
      <c r="CV9" s="163"/>
      <c r="CW9" s="157"/>
      <c r="CX9" s="214"/>
      <c r="CY9" s="8"/>
      <c r="CZ9" s="214"/>
      <c r="DA9" s="157"/>
      <c r="DB9" s="157"/>
      <c r="DC9" s="157"/>
      <c r="DD9" s="158"/>
      <c r="DE9" s="34"/>
      <c r="DF9" s="440">
        <f t="shared" si="55"/>
        <v>7</v>
      </c>
      <c r="DG9" s="32"/>
      <c r="DH9" s="496"/>
      <c r="DI9" s="22"/>
      <c r="DJ9" s="22"/>
      <c r="DK9" s="22"/>
      <c r="DL9" s="22"/>
      <c r="DM9" s="22"/>
      <c r="DN9" s="163"/>
      <c r="DO9" s="157"/>
      <c r="DP9" s="214"/>
      <c r="DQ9" s="8"/>
      <c r="DR9" s="214"/>
      <c r="DS9" s="157"/>
      <c r="DT9" s="157"/>
      <c r="DU9" s="157"/>
      <c r="DV9" s="158"/>
      <c r="DW9" s="34"/>
      <c r="EG9" s="511" t="s">
        <v>688</v>
      </c>
      <c r="EH9" s="511" t="s">
        <v>688</v>
      </c>
      <c r="EI9" s="511" t="s">
        <v>574</v>
      </c>
      <c r="EJ9" s="511" t="s">
        <v>574</v>
      </c>
      <c r="EK9" s="511" t="s">
        <v>592</v>
      </c>
      <c r="EL9" s="511" t="s">
        <v>592</v>
      </c>
      <c r="EM9" s="511" t="s">
        <v>592</v>
      </c>
      <c r="EN9" s="511" t="s">
        <v>592</v>
      </c>
    </row>
    <row r="10" spans="2:153" x14ac:dyDescent="0.25">
      <c r="B10" s="65">
        <f t="shared" si="49"/>
        <v>8</v>
      </c>
      <c r="C10" s="263"/>
      <c r="D10" s="239"/>
      <c r="E10" s="239"/>
      <c r="F10" s="239"/>
      <c r="G10" s="239"/>
      <c r="H10" s="17"/>
      <c r="I10" s="17"/>
      <c r="J10" s="17"/>
      <c r="K10" s="25"/>
      <c r="L10" s="20"/>
      <c r="M10" s="20"/>
      <c r="N10" s="261"/>
      <c r="O10" s="261"/>
      <c r="P10" s="261"/>
      <c r="Q10" s="508"/>
      <c r="R10" s="262"/>
      <c r="S10" s="34"/>
      <c r="T10" s="65">
        <f t="shared" si="50"/>
        <v>8</v>
      </c>
      <c r="U10" s="263"/>
      <c r="V10" s="339"/>
      <c r="W10" s="239"/>
      <c r="X10" s="239"/>
      <c r="Y10" s="239"/>
      <c r="Z10" s="17"/>
      <c r="AA10" s="17"/>
      <c r="AB10" s="17"/>
      <c r="AC10" s="25"/>
      <c r="AD10" s="20"/>
      <c r="AE10" s="20"/>
      <c r="AF10" s="261"/>
      <c r="AG10" s="261"/>
      <c r="AH10" s="261"/>
      <c r="AI10" s="261"/>
      <c r="AJ10" s="262"/>
      <c r="AK10" s="34"/>
      <c r="AL10" s="65">
        <f t="shared" si="51"/>
        <v>8</v>
      </c>
      <c r="AM10" s="493" t="s">
        <v>681</v>
      </c>
      <c r="AN10" s="239"/>
      <c r="AO10" s="239"/>
      <c r="AP10" s="239"/>
      <c r="AQ10" s="285"/>
      <c r="AR10" s="17"/>
      <c r="AS10" s="17"/>
      <c r="AT10" s="17"/>
      <c r="AU10" s="493" t="s">
        <v>683</v>
      </c>
      <c r="AV10" s="20"/>
      <c r="AW10" s="20"/>
      <c r="AX10" s="283"/>
      <c r="AY10" s="261"/>
      <c r="AZ10" s="261"/>
      <c r="BA10" s="261"/>
      <c r="BB10" s="262"/>
      <c r="BC10" s="34"/>
      <c r="BD10" s="65">
        <f t="shared" si="52"/>
        <v>8</v>
      </c>
      <c r="BE10" s="263"/>
      <c r="BF10" s="339"/>
      <c r="BG10" s="285"/>
      <c r="BH10" s="285"/>
      <c r="BI10" s="214"/>
      <c r="BJ10" s="8"/>
      <c r="BK10" s="214"/>
      <c r="BL10" s="157"/>
      <c r="BM10" s="159"/>
      <c r="BN10" s="20"/>
      <c r="BO10" s="20"/>
      <c r="BP10" s="261"/>
      <c r="BQ10" s="261"/>
      <c r="BR10" s="261"/>
      <c r="BS10" s="366"/>
      <c r="BT10" s="262"/>
      <c r="BU10" s="34"/>
      <c r="BV10" s="440">
        <f t="shared" si="53"/>
        <v>8</v>
      </c>
      <c r="BW10" s="263"/>
      <c r="BX10" s="339"/>
      <c r="BY10" s="285"/>
      <c r="BZ10" s="285"/>
      <c r="CA10" s="214"/>
      <c r="CB10" s="8"/>
      <c r="CC10" s="214"/>
      <c r="CD10" s="157"/>
      <c r="CE10" s="159"/>
      <c r="CF10" s="20"/>
      <c r="CG10" s="20"/>
      <c r="CH10" s="261"/>
      <c r="CI10" s="261"/>
      <c r="CJ10" s="261"/>
      <c r="CK10" s="261"/>
      <c r="CL10" s="262"/>
      <c r="CM10" s="34"/>
      <c r="CN10" s="65">
        <f t="shared" si="54"/>
        <v>8</v>
      </c>
      <c r="CO10" s="277"/>
      <c r="CP10" s="285"/>
      <c r="CQ10" s="285"/>
      <c r="CR10" s="285"/>
      <c r="CS10" s="214"/>
      <c r="CT10" s="8"/>
      <c r="CU10" s="214"/>
      <c r="CV10" s="157"/>
      <c r="CW10" s="159"/>
      <c r="CX10" s="20"/>
      <c r="CY10" s="20"/>
      <c r="CZ10" s="261"/>
      <c r="DA10" s="261"/>
      <c r="DB10" s="261"/>
      <c r="DC10" s="261"/>
      <c r="DD10" s="262"/>
      <c r="DE10" s="34"/>
      <c r="DF10" s="440">
        <f t="shared" si="55"/>
        <v>8</v>
      </c>
      <c r="DG10" s="263"/>
      <c r="DH10" s="339"/>
      <c r="DI10" s="285"/>
      <c r="DJ10" s="285"/>
      <c r="DK10" s="214"/>
      <c r="DL10" s="8"/>
      <c r="DM10" s="214"/>
      <c r="DN10" s="157"/>
      <c r="DO10" s="159"/>
      <c r="DP10" s="20"/>
      <c r="DQ10" s="20"/>
      <c r="DR10" s="261"/>
      <c r="DS10" s="261"/>
      <c r="DT10" s="261"/>
      <c r="DU10" s="261"/>
      <c r="DV10" s="262"/>
      <c r="DW10" s="34"/>
    </row>
    <row r="11" spans="2:153" x14ac:dyDescent="0.25">
      <c r="B11" s="65">
        <f t="shared" si="49"/>
        <v>9</v>
      </c>
      <c r="C11" s="263"/>
      <c r="D11" s="239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339"/>
      <c r="R11" s="264"/>
      <c r="S11" s="34"/>
      <c r="T11" s="65">
        <f t="shared" si="50"/>
        <v>9</v>
      </c>
      <c r="U11" s="263"/>
      <c r="V11" s="339"/>
      <c r="W11" s="17"/>
      <c r="X11" s="17"/>
      <c r="Y11" s="17"/>
      <c r="Z11" s="17"/>
      <c r="AA11" s="17"/>
      <c r="AB11" s="17"/>
      <c r="AC11" s="16"/>
      <c r="AD11" s="17"/>
      <c r="AE11" s="17"/>
      <c r="AF11" s="17"/>
      <c r="AG11" s="17"/>
      <c r="AH11" s="17"/>
      <c r="AI11" s="239"/>
      <c r="AJ11" s="264"/>
      <c r="AK11" s="34"/>
      <c r="AL11" s="65">
        <f t="shared" si="51"/>
        <v>9</v>
      </c>
      <c r="AM11" s="263"/>
      <c r="AN11" s="239"/>
      <c r="AO11" s="17"/>
      <c r="AP11" s="17"/>
      <c r="AQ11" s="214"/>
      <c r="AR11" s="17"/>
      <c r="AS11" s="17"/>
      <c r="AT11" s="17"/>
      <c r="AU11" s="16"/>
      <c r="AV11" s="17"/>
      <c r="AW11" s="17"/>
      <c r="AX11" s="157"/>
      <c r="AY11" s="17"/>
      <c r="AZ11" s="17"/>
      <c r="BA11" s="239"/>
      <c r="BB11" s="264"/>
      <c r="BC11" s="34"/>
      <c r="BD11" s="65">
        <f t="shared" si="52"/>
        <v>9</v>
      </c>
      <c r="BE11" s="263"/>
      <c r="BF11" s="339"/>
      <c r="BG11" s="17"/>
      <c r="BH11" s="17"/>
      <c r="BI11" s="17"/>
      <c r="BJ11" s="17"/>
      <c r="BK11" s="17"/>
      <c r="BL11" s="17"/>
      <c r="BM11" s="327"/>
      <c r="BN11" s="17"/>
      <c r="BO11" s="17"/>
      <c r="BP11" s="17"/>
      <c r="BQ11" s="17"/>
      <c r="BR11" s="17"/>
      <c r="BS11" s="339"/>
      <c r="BT11" s="264"/>
      <c r="BU11" s="34"/>
      <c r="BV11" s="440">
        <f t="shared" si="53"/>
        <v>9</v>
      </c>
      <c r="BW11" s="263"/>
      <c r="BX11" s="339"/>
      <c r="BY11" s="17"/>
      <c r="BZ11" s="17"/>
      <c r="CA11" s="17"/>
      <c r="CB11" s="17"/>
      <c r="CC11" s="17"/>
      <c r="CD11" s="17"/>
      <c r="CE11" s="327"/>
      <c r="CF11" s="17"/>
      <c r="CG11" s="17"/>
      <c r="CH11" s="17"/>
      <c r="CI11" s="17"/>
      <c r="CJ11" s="17"/>
      <c r="CK11" s="239"/>
      <c r="CL11" s="264"/>
      <c r="CM11" s="34"/>
      <c r="CN11" s="65">
        <f t="shared" si="54"/>
        <v>9</v>
      </c>
      <c r="CO11" s="277"/>
      <c r="CP11" s="353"/>
      <c r="CQ11" s="136"/>
      <c r="CR11" s="136"/>
      <c r="CS11" s="17"/>
      <c r="CT11" s="17"/>
      <c r="CU11" s="17"/>
      <c r="CV11" s="17"/>
      <c r="CW11" s="327"/>
      <c r="CX11" s="17"/>
      <c r="CY11" s="17"/>
      <c r="CZ11" s="17"/>
      <c r="DA11" s="17"/>
      <c r="DB11" s="17"/>
      <c r="DC11" s="239"/>
      <c r="DD11" s="264"/>
      <c r="DE11" s="34"/>
      <c r="DF11" s="440">
        <f t="shared" si="55"/>
        <v>9</v>
      </c>
      <c r="DG11" s="263"/>
      <c r="DH11" s="339"/>
      <c r="DI11" s="17"/>
      <c r="DJ11" s="17"/>
      <c r="DK11" s="17"/>
      <c r="DL11" s="17"/>
      <c r="DM11" s="17"/>
      <c r="DN11" s="17"/>
      <c r="DO11" s="327"/>
      <c r="DP11" s="17"/>
      <c r="DQ11" s="17"/>
      <c r="DR11" s="17"/>
      <c r="DS11" s="17"/>
      <c r="DT11" s="17"/>
      <c r="DU11" s="239"/>
      <c r="DV11" s="264"/>
      <c r="DW11" s="34"/>
      <c r="EG11" s="511" t="s">
        <v>688</v>
      </c>
      <c r="EH11" s="511" t="s">
        <v>574</v>
      </c>
      <c r="EI11" s="511" t="s">
        <v>574</v>
      </c>
      <c r="EJ11" s="511" t="s">
        <v>574</v>
      </c>
      <c r="EK11" s="511" t="s">
        <v>592</v>
      </c>
      <c r="EL11" s="511" t="s">
        <v>592</v>
      </c>
      <c r="EM11" s="511" t="s">
        <v>592</v>
      </c>
      <c r="EN11" s="511" t="s">
        <v>592</v>
      </c>
    </row>
    <row r="12" spans="2:153" x14ac:dyDescent="0.25">
      <c r="B12" s="65">
        <f t="shared" si="49"/>
        <v>10</v>
      </c>
      <c r="C12" s="263"/>
      <c r="D12" s="239"/>
      <c r="E12" s="239"/>
      <c r="F12" s="239"/>
      <c r="G12" s="239"/>
      <c r="H12" s="239"/>
      <c r="I12" s="239"/>
      <c r="J12" s="239"/>
      <c r="K12" s="263"/>
      <c r="L12" s="239"/>
      <c r="M12" s="239"/>
      <c r="N12" s="239"/>
      <c r="O12" s="239"/>
      <c r="P12" s="239"/>
      <c r="Q12" s="339"/>
      <c r="R12" s="264"/>
      <c r="S12" s="34"/>
      <c r="T12" s="65">
        <f t="shared" si="50"/>
        <v>10</v>
      </c>
      <c r="U12" s="263"/>
      <c r="V12" s="339"/>
      <c r="W12" s="239"/>
      <c r="X12" s="239"/>
      <c r="Y12" s="239"/>
      <c r="Z12" s="239"/>
      <c r="AA12" s="239"/>
      <c r="AB12" s="239"/>
      <c r="AC12" s="263"/>
      <c r="AD12" s="239"/>
      <c r="AE12" s="239"/>
      <c r="AF12" s="239"/>
      <c r="AG12" s="239"/>
      <c r="AH12" s="239"/>
      <c r="AI12" s="239"/>
      <c r="AJ12" s="264"/>
      <c r="AK12" s="34"/>
      <c r="AL12" s="65">
        <f t="shared" si="51"/>
        <v>10</v>
      </c>
      <c r="AM12" s="263"/>
      <c r="AN12" s="239"/>
      <c r="AO12" s="239"/>
      <c r="AP12" s="239"/>
      <c r="AQ12" s="269"/>
      <c r="AR12" s="239"/>
      <c r="AS12" s="239"/>
      <c r="AT12" s="239"/>
      <c r="AU12" s="263"/>
      <c r="AV12" s="239"/>
      <c r="AW12" s="239"/>
      <c r="AX12" s="285"/>
      <c r="AY12" s="239"/>
      <c r="AZ12" s="239"/>
      <c r="BA12" s="239"/>
      <c r="BB12" s="264"/>
      <c r="BC12" s="34"/>
      <c r="BD12" s="65">
        <f t="shared" si="52"/>
        <v>10</v>
      </c>
      <c r="BE12" s="263"/>
      <c r="BF12" s="339"/>
      <c r="BG12" s="239"/>
      <c r="BH12" s="239"/>
      <c r="BI12" s="239"/>
      <c r="BJ12" s="239"/>
      <c r="BK12" s="239"/>
      <c r="BL12" s="239"/>
      <c r="BM12" s="12"/>
      <c r="BN12" s="239"/>
      <c r="BO12" s="239"/>
      <c r="BP12" s="239"/>
      <c r="BQ12" s="239"/>
      <c r="BR12" s="239"/>
      <c r="BS12" s="339"/>
      <c r="BT12" s="264"/>
      <c r="BU12" s="34"/>
      <c r="BV12" s="440">
        <f t="shared" si="53"/>
        <v>10</v>
      </c>
      <c r="BW12" s="263"/>
      <c r="BX12" s="339"/>
      <c r="BY12" s="239"/>
      <c r="BZ12" s="239"/>
      <c r="CA12" s="239"/>
      <c r="CB12" s="239"/>
      <c r="CC12" s="239"/>
      <c r="CD12" s="239"/>
      <c r="CE12" s="12"/>
      <c r="CF12" s="239"/>
      <c r="CG12" s="239"/>
      <c r="CH12" s="239"/>
      <c r="CI12" s="239"/>
      <c r="CJ12" s="239"/>
      <c r="CK12" s="239"/>
      <c r="CL12" s="264"/>
      <c r="CM12" s="34"/>
      <c r="CN12" s="65">
        <f t="shared" si="54"/>
        <v>10</v>
      </c>
      <c r="CO12" s="277"/>
      <c r="CP12" s="353"/>
      <c r="CQ12" s="353"/>
      <c r="CR12" s="353"/>
      <c r="CS12" s="239"/>
      <c r="CT12" s="239"/>
      <c r="CU12" s="239"/>
      <c r="CV12" s="239"/>
      <c r="CW12" s="12"/>
      <c r="CX12" s="239"/>
      <c r="CY12" s="239"/>
      <c r="CZ12" s="239"/>
      <c r="DA12" s="239"/>
      <c r="DB12" s="239"/>
      <c r="DC12" s="239"/>
      <c r="DD12" s="264"/>
      <c r="DE12" s="34"/>
      <c r="DF12" s="440">
        <f t="shared" si="55"/>
        <v>10</v>
      </c>
      <c r="DG12" s="263"/>
      <c r="DH12" s="339"/>
      <c r="DI12" s="239"/>
      <c r="DJ12" s="239"/>
      <c r="DK12" s="239"/>
      <c r="DL12" s="239"/>
      <c r="DM12" s="239"/>
      <c r="DN12" s="239"/>
      <c r="DO12" s="12"/>
      <c r="DP12" s="239"/>
      <c r="DQ12" s="239"/>
      <c r="DR12" s="239"/>
      <c r="DS12" s="239"/>
      <c r="DT12" s="239"/>
      <c r="DU12" s="239"/>
      <c r="DV12" s="264"/>
      <c r="DW12" s="34"/>
      <c r="EG12" s="511" t="s">
        <v>574</v>
      </c>
      <c r="EH12" s="511" t="s">
        <v>688</v>
      </c>
      <c r="EI12" s="511" t="s">
        <v>574</v>
      </c>
      <c r="EJ12" s="511" t="s">
        <v>574</v>
      </c>
      <c r="EK12" s="511" t="s">
        <v>592</v>
      </c>
      <c r="EL12" s="511" t="s">
        <v>592</v>
      </c>
      <c r="EM12" s="511" t="s">
        <v>592</v>
      </c>
      <c r="EN12" s="511" t="s">
        <v>592</v>
      </c>
    </row>
    <row r="13" spans="2:153" x14ac:dyDescent="0.25">
      <c r="B13" s="65">
        <f t="shared" si="49"/>
        <v>11</v>
      </c>
      <c r="C13" s="263"/>
      <c r="D13" s="239"/>
      <c r="E13" s="239"/>
      <c r="F13" s="239"/>
      <c r="G13" s="239"/>
      <c r="H13" s="239"/>
      <c r="I13" s="239"/>
      <c r="J13" s="239"/>
      <c r="K13" s="263"/>
      <c r="L13" s="239"/>
      <c r="M13" s="239"/>
      <c r="N13" s="239"/>
      <c r="O13" s="239"/>
      <c r="P13" s="239"/>
      <c r="Q13" s="339"/>
      <c r="R13" s="264"/>
      <c r="S13" s="34"/>
      <c r="T13" s="65">
        <f t="shared" si="50"/>
        <v>11</v>
      </c>
      <c r="U13" s="263"/>
      <c r="V13" s="339"/>
      <c r="W13" s="239"/>
      <c r="X13" s="239"/>
      <c r="Y13" s="239"/>
      <c r="Z13" s="239"/>
      <c r="AA13" s="239"/>
      <c r="AB13" s="239"/>
      <c r="AC13" s="263"/>
      <c r="AD13" s="239"/>
      <c r="AE13" s="239"/>
      <c r="AF13" s="239"/>
      <c r="AG13" s="239"/>
      <c r="AH13" s="239"/>
      <c r="AI13" s="239"/>
      <c r="AJ13" s="264"/>
      <c r="AK13" s="34"/>
      <c r="AL13" s="65">
        <f t="shared" si="51"/>
        <v>11</v>
      </c>
      <c r="AM13" s="277"/>
      <c r="AN13" s="285"/>
      <c r="AO13" s="285"/>
      <c r="AP13" s="285"/>
      <c r="AQ13" s="290"/>
      <c r="AR13" s="285"/>
      <c r="AS13" s="285"/>
      <c r="AT13" s="285"/>
      <c r="AU13" s="277"/>
      <c r="AV13" s="290"/>
      <c r="AW13" s="269"/>
      <c r="AX13" s="290"/>
      <c r="AY13" s="269"/>
      <c r="AZ13" s="290"/>
      <c r="BA13" s="285"/>
      <c r="BB13" s="282"/>
      <c r="BC13" s="34"/>
      <c r="BD13" s="65">
        <f t="shared" si="52"/>
        <v>11</v>
      </c>
      <c r="BE13" s="263"/>
      <c r="BF13" s="339"/>
      <c r="BG13" s="239"/>
      <c r="BH13" s="239"/>
      <c r="BI13" s="239"/>
      <c r="BJ13" s="239"/>
      <c r="BK13" s="239"/>
      <c r="BL13" s="239"/>
      <c r="BM13" s="257"/>
      <c r="BN13" s="239"/>
      <c r="BO13" s="239"/>
      <c r="BP13" s="239"/>
      <c r="BQ13" s="239"/>
      <c r="BR13" s="239"/>
      <c r="BS13" s="339"/>
      <c r="BT13" s="264"/>
      <c r="BU13" s="34"/>
      <c r="BV13" s="440">
        <f t="shared" si="53"/>
        <v>11</v>
      </c>
      <c r="BW13" s="263"/>
      <c r="BX13" s="339"/>
      <c r="BY13" s="239"/>
      <c r="BZ13" s="239"/>
      <c r="CA13" s="239"/>
      <c r="CB13" s="239"/>
      <c r="CC13" s="239"/>
      <c r="CD13" s="239"/>
      <c r="CE13" s="257"/>
      <c r="CF13" s="239"/>
      <c r="CG13" s="239"/>
      <c r="CH13" s="239"/>
      <c r="CI13" s="239"/>
      <c r="CJ13" s="239"/>
      <c r="CK13" s="239"/>
      <c r="CL13" s="264"/>
      <c r="CM13" s="34"/>
      <c r="CN13" s="65">
        <f t="shared" si="54"/>
        <v>11</v>
      </c>
      <c r="CO13" s="277"/>
      <c r="CP13" s="353"/>
      <c r="CQ13" s="353"/>
      <c r="CR13" s="353"/>
      <c r="CS13" s="239"/>
      <c r="CT13" s="239"/>
      <c r="CU13" s="239"/>
      <c r="CV13" s="239"/>
      <c r="CW13" s="257"/>
      <c r="CX13" s="239"/>
      <c r="CY13" s="239"/>
      <c r="CZ13" s="239"/>
      <c r="DA13" s="239"/>
      <c r="DB13" s="239"/>
      <c r="DC13" s="239"/>
      <c r="DD13" s="264"/>
      <c r="DE13" s="34"/>
      <c r="DF13" s="440">
        <f t="shared" si="55"/>
        <v>11</v>
      </c>
      <c r="DG13" s="263"/>
      <c r="DH13" s="339"/>
      <c r="DI13" s="239"/>
      <c r="DJ13" s="239"/>
      <c r="DK13" s="239"/>
      <c r="DL13" s="239"/>
      <c r="DM13" s="239"/>
      <c r="DN13" s="239"/>
      <c r="DO13" s="257"/>
      <c r="DP13" s="239"/>
      <c r="DQ13" s="239"/>
      <c r="DR13" s="239"/>
      <c r="DS13" s="239"/>
      <c r="DT13" s="239"/>
      <c r="DU13" s="239"/>
      <c r="DV13" s="264"/>
      <c r="DW13" s="34"/>
      <c r="EG13" s="511" t="s">
        <v>574</v>
      </c>
      <c r="EH13" s="511" t="s">
        <v>574</v>
      </c>
      <c r="EI13" s="511" t="s">
        <v>688</v>
      </c>
      <c r="EJ13" s="511" t="s">
        <v>574</v>
      </c>
      <c r="EK13" s="511" t="s">
        <v>592</v>
      </c>
      <c r="EL13" s="511" t="s">
        <v>592</v>
      </c>
      <c r="EM13" s="511" t="s">
        <v>592</v>
      </c>
      <c r="EN13" s="511" t="s">
        <v>592</v>
      </c>
    </row>
    <row r="14" spans="2:153" x14ac:dyDescent="0.25">
      <c r="B14" s="65">
        <f t="shared" si="49"/>
        <v>12</v>
      </c>
      <c r="C14" s="263"/>
      <c r="D14" s="239"/>
      <c r="E14" s="239"/>
      <c r="F14" s="239"/>
      <c r="G14" s="239"/>
      <c r="H14" s="239"/>
      <c r="I14" s="239"/>
      <c r="J14" s="239"/>
      <c r="K14" s="263"/>
      <c r="L14" s="239"/>
      <c r="M14" s="239"/>
      <c r="N14" s="239"/>
      <c r="O14" s="239"/>
      <c r="P14" s="239"/>
      <c r="Q14" s="339"/>
      <c r="R14" s="264"/>
      <c r="S14" s="34"/>
      <c r="T14" s="65">
        <f t="shared" si="50"/>
        <v>12</v>
      </c>
      <c r="U14" s="263"/>
      <c r="V14" s="339"/>
      <c r="W14" s="239"/>
      <c r="X14" s="239"/>
      <c r="Y14" s="239"/>
      <c r="Z14" s="239"/>
      <c r="AA14" s="239"/>
      <c r="AB14" s="239"/>
      <c r="AC14" s="263"/>
      <c r="AD14" s="239"/>
      <c r="AE14" s="239"/>
      <c r="AF14" s="239"/>
      <c r="AG14" s="239"/>
      <c r="AH14" s="239"/>
      <c r="AI14" s="239"/>
      <c r="AJ14" s="264"/>
      <c r="AK14" s="34"/>
      <c r="AL14" s="65">
        <f t="shared" si="51"/>
        <v>12</v>
      </c>
      <c r="AM14" s="263"/>
      <c r="AN14" s="239"/>
      <c r="AO14" s="239"/>
      <c r="AP14" s="239"/>
      <c r="AQ14" s="269"/>
      <c r="AR14" s="239"/>
      <c r="AS14" s="239"/>
      <c r="AT14" s="239"/>
      <c r="AU14" s="263"/>
      <c r="AV14" s="239"/>
      <c r="AW14" s="239"/>
      <c r="AX14" s="285"/>
      <c r="AY14" s="239"/>
      <c r="AZ14" s="239"/>
      <c r="BA14" s="239"/>
      <c r="BB14" s="264"/>
      <c r="BC14" s="34"/>
      <c r="BD14" s="65">
        <f t="shared" si="52"/>
        <v>12</v>
      </c>
      <c r="BE14" s="263"/>
      <c r="BF14" s="339"/>
      <c r="BG14" s="239"/>
      <c r="BH14" s="239"/>
      <c r="BI14" s="239"/>
      <c r="BJ14" s="239"/>
      <c r="BK14" s="239"/>
      <c r="BL14" s="239"/>
      <c r="BM14" s="27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53"/>
        <v>12</v>
      </c>
      <c r="BW14" s="263"/>
      <c r="BX14" s="339"/>
      <c r="BY14" s="239"/>
      <c r="BZ14" s="239"/>
      <c r="CA14" s="239"/>
      <c r="CB14" s="239"/>
      <c r="CC14" s="239"/>
      <c r="CD14" s="239"/>
      <c r="CE14" s="277"/>
      <c r="CF14" s="239"/>
      <c r="CG14" s="239"/>
      <c r="CH14" s="239"/>
      <c r="CI14" s="239"/>
      <c r="CJ14" s="239"/>
      <c r="CK14" s="239"/>
      <c r="CL14" s="264"/>
      <c r="CM14" s="34"/>
      <c r="CN14" s="65">
        <f t="shared" si="54"/>
        <v>12</v>
      </c>
      <c r="CO14" s="263"/>
      <c r="CP14" s="239"/>
      <c r="CQ14" s="239"/>
      <c r="CR14" s="239"/>
      <c r="CS14" s="239"/>
      <c r="CT14" s="239"/>
      <c r="CU14" s="239"/>
      <c r="CV14" s="239"/>
      <c r="CW14" s="277"/>
      <c r="CX14" s="239"/>
      <c r="CY14" s="239"/>
      <c r="CZ14" s="239"/>
      <c r="DA14" s="239"/>
      <c r="DB14" s="239"/>
      <c r="DC14" s="239"/>
      <c r="DD14" s="264"/>
      <c r="DE14" s="34"/>
      <c r="DF14" s="440">
        <f t="shared" si="55"/>
        <v>12</v>
      </c>
      <c r="DG14" s="263"/>
      <c r="DH14" s="339"/>
      <c r="DI14" s="239"/>
      <c r="DJ14" s="239"/>
      <c r="DK14" s="239"/>
      <c r="DL14" s="239"/>
      <c r="DM14" s="239"/>
      <c r="DN14" s="239"/>
      <c r="DO14" s="277"/>
      <c r="DP14" s="353"/>
      <c r="DQ14" s="353"/>
      <c r="DR14" s="353"/>
      <c r="DS14" s="239"/>
      <c r="DT14" s="239"/>
      <c r="DU14" s="239"/>
      <c r="DV14" s="264"/>
      <c r="DW14" s="34"/>
      <c r="EG14" s="511" t="s">
        <v>574</v>
      </c>
      <c r="EH14" s="511" t="s">
        <v>574</v>
      </c>
      <c r="EI14" s="511" t="s">
        <v>574</v>
      </c>
      <c r="EJ14" s="511" t="s">
        <v>688</v>
      </c>
      <c r="EK14" s="511" t="s">
        <v>592</v>
      </c>
      <c r="EL14" s="511" t="s">
        <v>592</v>
      </c>
      <c r="EM14" s="511" t="s">
        <v>592</v>
      </c>
      <c r="EN14" s="511" t="s">
        <v>592</v>
      </c>
    </row>
    <row r="15" spans="2:153" x14ac:dyDescent="0.25">
      <c r="B15" s="65">
        <f t="shared" si="49"/>
        <v>13</v>
      </c>
      <c r="C15" s="263"/>
      <c r="D15" s="239"/>
      <c r="E15" s="239"/>
      <c r="F15" s="239"/>
      <c r="G15" s="239"/>
      <c r="H15" s="239"/>
      <c r="I15" s="239"/>
      <c r="J15" s="239"/>
      <c r="K15" s="263"/>
      <c r="L15" s="239"/>
      <c r="M15" s="239"/>
      <c r="N15" s="239"/>
      <c r="O15" s="239"/>
      <c r="P15" s="239"/>
      <c r="Q15" s="339"/>
      <c r="R15" s="264"/>
      <c r="S15" s="34"/>
      <c r="T15" s="65">
        <f t="shared" si="50"/>
        <v>13</v>
      </c>
      <c r="U15" s="263"/>
      <c r="V15" s="339"/>
      <c r="W15" s="239"/>
      <c r="X15" s="239"/>
      <c r="Y15" s="239"/>
      <c r="Z15" s="239"/>
      <c r="AA15" s="239"/>
      <c r="AB15" s="239"/>
      <c r="AC15" s="263"/>
      <c r="AD15" s="239"/>
      <c r="AE15" s="239"/>
      <c r="AF15" s="239"/>
      <c r="AG15" s="239"/>
      <c r="AH15" s="239"/>
      <c r="AI15" s="239"/>
      <c r="AJ15" s="264"/>
      <c r="AK15" s="34"/>
      <c r="AL15" s="65">
        <f t="shared" si="51"/>
        <v>13</v>
      </c>
      <c r="AM15" s="263"/>
      <c r="AN15" s="239"/>
      <c r="AO15" s="239"/>
      <c r="AP15" s="239"/>
      <c r="AQ15" s="290"/>
      <c r="AR15" s="239"/>
      <c r="AS15" s="239"/>
      <c r="AT15" s="239"/>
      <c r="AU15" s="263"/>
      <c r="AV15" s="239"/>
      <c r="AW15" s="239"/>
      <c r="AX15" s="285"/>
      <c r="AY15" s="239"/>
      <c r="AZ15" s="239"/>
      <c r="BA15" s="239"/>
      <c r="BB15" s="264"/>
      <c r="BC15" s="34"/>
      <c r="BD15" s="65">
        <f t="shared" si="52"/>
        <v>13</v>
      </c>
      <c r="BE15" s="263"/>
      <c r="BF15" s="339"/>
      <c r="BG15" s="239"/>
      <c r="BH15" s="239"/>
      <c r="BI15" s="239"/>
      <c r="BJ15" s="239"/>
      <c r="BK15" s="239"/>
      <c r="BL15" s="239"/>
      <c r="BM15" s="277"/>
      <c r="BN15" s="239"/>
      <c r="BO15" s="239"/>
      <c r="BP15" s="239"/>
      <c r="BQ15" s="239"/>
      <c r="BR15" s="239"/>
      <c r="BS15" s="339"/>
      <c r="BT15" s="264"/>
      <c r="BU15" s="34"/>
      <c r="BV15" s="440">
        <f t="shared" si="53"/>
        <v>13</v>
      </c>
      <c r="BW15" s="263"/>
      <c r="BX15" s="339"/>
      <c r="BY15" s="239"/>
      <c r="BZ15" s="239"/>
      <c r="CA15" s="239"/>
      <c r="CB15" s="239"/>
      <c r="CC15" s="239"/>
      <c r="CD15" s="239"/>
      <c r="CE15" s="277"/>
      <c r="CF15" s="239"/>
      <c r="CG15" s="239"/>
      <c r="CH15" s="239"/>
      <c r="CI15" s="239"/>
      <c r="CJ15" s="239"/>
      <c r="CK15" s="239"/>
      <c r="CL15" s="264"/>
      <c r="CM15" s="34"/>
      <c r="CN15" s="65">
        <f t="shared" si="54"/>
        <v>13</v>
      </c>
      <c r="CO15" s="263"/>
      <c r="CP15" s="239"/>
      <c r="CQ15" s="239"/>
      <c r="CR15" s="239"/>
      <c r="CS15" s="239"/>
      <c r="CT15" s="239"/>
      <c r="CU15" s="239"/>
      <c r="CV15" s="239"/>
      <c r="CW15" s="277"/>
      <c r="CX15" s="239"/>
      <c r="CY15" s="239"/>
      <c r="CZ15" s="239"/>
      <c r="DA15" s="239"/>
      <c r="DB15" s="239"/>
      <c r="DC15" s="239"/>
      <c r="DD15" s="264"/>
      <c r="DE15" s="34"/>
      <c r="DF15" s="440">
        <f t="shared" si="55"/>
        <v>13</v>
      </c>
      <c r="DG15" s="263"/>
      <c r="DH15" s="339"/>
      <c r="DI15" s="239"/>
      <c r="DJ15" s="239"/>
      <c r="DK15" s="239"/>
      <c r="DL15" s="239"/>
      <c r="DM15" s="239"/>
      <c r="DN15" s="239"/>
      <c r="DO15" s="277"/>
      <c r="DP15" s="353"/>
      <c r="DQ15" s="353"/>
      <c r="DR15" s="353"/>
      <c r="DS15" s="239"/>
      <c r="DT15" s="239"/>
      <c r="DU15" s="239"/>
      <c r="DV15" s="264"/>
      <c r="DW15" s="34"/>
      <c r="EP15" s="511"/>
      <c r="EQ15" s="511"/>
      <c r="ER15" s="511"/>
      <c r="ES15" s="511"/>
      <c r="ET15" s="511"/>
      <c r="EU15" s="511"/>
      <c r="EV15" s="511"/>
      <c r="EW15" s="511"/>
    </row>
    <row r="16" spans="2:153" x14ac:dyDescent="0.25">
      <c r="B16" s="65">
        <f t="shared" si="49"/>
        <v>14</v>
      </c>
      <c r="C16" s="498"/>
      <c r="D16" s="340"/>
      <c r="E16" s="339"/>
      <c r="F16" s="339"/>
      <c r="G16" s="339"/>
      <c r="H16" s="340"/>
      <c r="I16" s="340"/>
      <c r="J16" s="8"/>
      <c r="K16" s="498"/>
      <c r="L16" s="340"/>
      <c r="M16" s="340"/>
      <c r="N16" s="339"/>
      <c r="O16" s="339"/>
      <c r="P16" s="339"/>
      <c r="Q16" s="340"/>
      <c r="R16" s="26"/>
      <c r="S16" s="34"/>
      <c r="T16" s="65">
        <f t="shared" si="50"/>
        <v>14</v>
      </c>
      <c r="U16" s="16"/>
      <c r="V16" s="340"/>
      <c r="W16" s="339"/>
      <c r="X16" s="339"/>
      <c r="Y16" s="339"/>
      <c r="Z16" s="340"/>
      <c r="AA16" s="340"/>
      <c r="AB16" s="8"/>
      <c r="AC16" s="498"/>
      <c r="AD16" s="340"/>
      <c r="AE16" s="340"/>
      <c r="AF16" s="339"/>
      <c r="AG16" s="339"/>
      <c r="AH16" s="339"/>
      <c r="AI16" s="340"/>
      <c r="AJ16" s="499"/>
      <c r="AK16" s="34"/>
      <c r="AL16" s="65">
        <f t="shared" si="51"/>
        <v>14</v>
      </c>
      <c r="AM16" s="16"/>
      <c r="AN16" s="17"/>
      <c r="AO16" s="239"/>
      <c r="AP16" s="239"/>
      <c r="AQ16" s="285"/>
      <c r="AR16" s="17"/>
      <c r="AS16" s="17"/>
      <c r="AT16" s="17"/>
      <c r="AU16" s="16"/>
      <c r="AV16" s="17"/>
      <c r="AW16" s="17"/>
      <c r="AX16" s="285"/>
      <c r="AY16" s="239"/>
      <c r="AZ16" s="239"/>
      <c r="BA16" s="17"/>
      <c r="BB16" s="26"/>
      <c r="BC16" s="34"/>
      <c r="BD16" s="65">
        <f t="shared" si="52"/>
        <v>14</v>
      </c>
      <c r="BE16" s="16"/>
      <c r="BF16" s="340"/>
      <c r="BG16" s="339"/>
      <c r="BH16" s="339"/>
      <c r="BI16" s="339"/>
      <c r="BJ16" s="340"/>
      <c r="BK16" s="340"/>
      <c r="BL16" s="340"/>
      <c r="BM16" s="498"/>
      <c r="BN16" s="340"/>
      <c r="BO16" s="340"/>
      <c r="BP16" s="339"/>
      <c r="BQ16" s="339"/>
      <c r="BR16" s="339"/>
      <c r="BS16" s="340"/>
      <c r="BT16" s="26"/>
      <c r="BU16" s="34"/>
      <c r="BV16" s="440">
        <f t="shared" si="53"/>
        <v>14</v>
      </c>
      <c r="BW16" s="16"/>
      <c r="BX16" s="340"/>
      <c r="BY16" s="339"/>
      <c r="BZ16" s="339"/>
      <c r="CA16" s="339"/>
      <c r="CB16" s="340"/>
      <c r="CC16" s="340"/>
      <c r="CD16" s="340"/>
      <c r="CE16" s="498"/>
      <c r="CF16" s="340"/>
      <c r="CG16" s="340"/>
      <c r="CH16" s="339"/>
      <c r="CI16" s="339"/>
      <c r="CJ16" s="339"/>
      <c r="CK16" s="340"/>
      <c r="CL16" s="499"/>
      <c r="CM16" s="34"/>
      <c r="CN16" s="65">
        <f t="shared" si="54"/>
        <v>14</v>
      </c>
      <c r="CO16" s="498"/>
      <c r="CP16" s="340"/>
      <c r="CQ16" s="339"/>
      <c r="CR16" s="339"/>
      <c r="CS16" s="339"/>
      <c r="CT16" s="340"/>
      <c r="CU16" s="340"/>
      <c r="CV16" s="340"/>
      <c r="CW16" s="498"/>
      <c r="CX16" s="340"/>
      <c r="CY16" s="340"/>
      <c r="CZ16" s="339"/>
      <c r="DA16" s="339"/>
      <c r="DB16" s="339"/>
      <c r="DC16" s="340"/>
      <c r="DD16" s="499"/>
      <c r="DE16" s="34"/>
      <c r="DF16" s="440">
        <f t="shared" si="55"/>
        <v>14</v>
      </c>
      <c r="DG16" s="16"/>
      <c r="DH16" s="340"/>
      <c r="DI16" s="239"/>
      <c r="DJ16" s="239"/>
      <c r="DK16" s="239"/>
      <c r="DL16" s="17"/>
      <c r="DM16" s="17"/>
      <c r="DN16" s="17"/>
      <c r="DO16" s="156"/>
      <c r="DP16" s="136"/>
      <c r="DQ16" s="136"/>
      <c r="DR16" s="353"/>
      <c r="DS16" s="239"/>
      <c r="DT16" s="239"/>
      <c r="DU16" s="340"/>
      <c r="DV16" s="499"/>
      <c r="DW16" s="34"/>
      <c r="EG16" s="511" t="s">
        <v>574</v>
      </c>
      <c r="EH16" s="511" t="s">
        <v>688</v>
      </c>
      <c r="EI16" s="511" t="s">
        <v>574</v>
      </c>
      <c r="EJ16" s="511" t="s">
        <v>574</v>
      </c>
      <c r="EK16" s="511" t="s">
        <v>688</v>
      </c>
      <c r="EL16" s="511" t="s">
        <v>688</v>
      </c>
      <c r="EM16" s="511" t="s">
        <v>592</v>
      </c>
      <c r="EN16" s="511" t="s">
        <v>592</v>
      </c>
    </row>
    <row r="17" spans="2:144" x14ac:dyDescent="0.25">
      <c r="B17" s="65">
        <f t="shared" si="49"/>
        <v>15</v>
      </c>
      <c r="C17" s="32"/>
      <c r="D17" s="22"/>
      <c r="E17" s="22"/>
      <c r="F17" s="22"/>
      <c r="G17" s="22"/>
      <c r="H17" s="22"/>
      <c r="I17" s="22"/>
      <c r="J17" s="22"/>
      <c r="K17" s="32"/>
      <c r="L17" s="22"/>
      <c r="M17" s="22"/>
      <c r="N17" s="22"/>
      <c r="O17" s="22"/>
      <c r="P17" s="22"/>
      <c r="Q17" s="22"/>
      <c r="R17" s="33"/>
      <c r="S17" s="34"/>
      <c r="T17" s="65">
        <f t="shared" si="50"/>
        <v>15</v>
      </c>
      <c r="U17" s="32"/>
      <c r="V17" s="22"/>
      <c r="W17" s="22"/>
      <c r="X17" s="22"/>
      <c r="Y17" s="22"/>
      <c r="Z17" s="22"/>
      <c r="AA17" s="22"/>
      <c r="AB17" s="22"/>
      <c r="AC17" s="32"/>
      <c r="AD17" s="22"/>
      <c r="AE17" s="22"/>
      <c r="AF17" s="22"/>
      <c r="AG17" s="22"/>
      <c r="AH17" s="22"/>
      <c r="AI17" s="22"/>
      <c r="AJ17" s="33"/>
      <c r="AK17" s="34"/>
      <c r="AL17" s="65">
        <f t="shared" si="51"/>
        <v>15</v>
      </c>
      <c r="AM17" s="32"/>
      <c r="AN17" s="22"/>
      <c r="AO17" s="22"/>
      <c r="AP17" s="22"/>
      <c r="AQ17" s="162"/>
      <c r="AR17" s="22"/>
      <c r="AS17" s="22"/>
      <c r="AT17" s="22"/>
      <c r="AU17" s="32"/>
      <c r="AV17" s="22"/>
      <c r="AW17" s="22"/>
      <c r="AX17" s="162"/>
      <c r="AY17" s="22"/>
      <c r="AZ17" s="22"/>
      <c r="BA17" s="22"/>
      <c r="BB17" s="33"/>
      <c r="BC17" s="34"/>
      <c r="BD17" s="65">
        <f t="shared" si="52"/>
        <v>15</v>
      </c>
      <c r="BE17" s="32"/>
      <c r="BF17" s="22"/>
      <c r="BG17" s="22"/>
      <c r="BH17" s="22"/>
      <c r="BI17" s="22"/>
      <c r="BJ17" s="22"/>
      <c r="BK17" s="22"/>
      <c r="BL17" s="22"/>
      <c r="BM17" s="32"/>
      <c r="BN17" s="22"/>
      <c r="BO17" s="22"/>
      <c r="BP17" s="22"/>
      <c r="BQ17" s="22"/>
      <c r="BR17" s="22"/>
      <c r="BS17" s="22"/>
      <c r="BT17" s="33"/>
      <c r="BU17" s="34"/>
      <c r="BV17" s="440">
        <f t="shared" si="53"/>
        <v>15</v>
      </c>
      <c r="BW17" s="32"/>
      <c r="BX17" s="22"/>
      <c r="BY17" s="22"/>
      <c r="BZ17" s="22"/>
      <c r="CA17" s="22"/>
      <c r="CB17" s="22"/>
      <c r="CC17" s="22"/>
      <c r="CD17" s="22"/>
      <c r="CE17" s="32"/>
      <c r="CF17" s="22"/>
      <c r="CG17" s="22"/>
      <c r="CH17" s="22"/>
      <c r="CI17" s="22"/>
      <c r="CJ17" s="22"/>
      <c r="CK17" s="22"/>
      <c r="CL17" s="33"/>
      <c r="CM17" s="34"/>
      <c r="CN17" s="65">
        <f t="shared" si="54"/>
        <v>15</v>
      </c>
      <c r="CO17" s="32"/>
      <c r="CP17" s="22"/>
      <c r="CQ17" s="22"/>
      <c r="CR17" s="22"/>
      <c r="CS17" s="22"/>
      <c r="CT17" s="22"/>
      <c r="CU17" s="22"/>
      <c r="CV17" s="22"/>
      <c r="CW17" s="32"/>
      <c r="CX17" s="22"/>
      <c r="CY17" s="22"/>
      <c r="CZ17" s="22"/>
      <c r="DA17" s="22"/>
      <c r="DB17" s="22"/>
      <c r="DC17" s="22"/>
      <c r="DD17" s="33"/>
      <c r="DE17" s="34"/>
      <c r="DF17" s="440">
        <f t="shared" si="55"/>
        <v>15</v>
      </c>
      <c r="DG17" s="32"/>
      <c r="DH17" s="496"/>
      <c r="DI17" s="22"/>
      <c r="DJ17" s="22"/>
      <c r="DK17" s="22"/>
      <c r="DL17" s="22"/>
      <c r="DM17" s="22"/>
      <c r="DN17" s="22"/>
      <c r="DO17" s="441"/>
      <c r="DP17" s="162"/>
      <c r="DQ17" s="162"/>
      <c r="DR17" s="162"/>
      <c r="DS17" s="22"/>
      <c r="DT17" s="22"/>
      <c r="DU17" s="496"/>
      <c r="DV17" s="33"/>
      <c r="DW17" s="34"/>
      <c r="EG17" s="511" t="s">
        <v>574</v>
      </c>
      <c r="EH17" s="511" t="s">
        <v>574</v>
      </c>
      <c r="EI17" s="511" t="s">
        <v>688</v>
      </c>
      <c r="EJ17" s="511" t="s">
        <v>574</v>
      </c>
      <c r="EK17" s="511" t="s">
        <v>592</v>
      </c>
      <c r="EL17" s="511" t="s">
        <v>688</v>
      </c>
      <c r="EM17" s="511" t="s">
        <v>592</v>
      </c>
      <c r="EN17" s="511" t="s">
        <v>688</v>
      </c>
    </row>
    <row r="18" spans="2:144" x14ac:dyDescent="0.25"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EG18" s="511" t="s">
        <v>574</v>
      </c>
      <c r="EH18" s="511" t="s">
        <v>574</v>
      </c>
      <c r="EI18" s="511" t="s">
        <v>574</v>
      </c>
      <c r="EJ18" s="511" t="s">
        <v>688</v>
      </c>
      <c r="EK18" s="511" t="s">
        <v>688</v>
      </c>
      <c r="EL18" s="511" t="s">
        <v>592</v>
      </c>
      <c r="EM18" s="511" t="s">
        <v>688</v>
      </c>
      <c r="EN18" s="511" t="s">
        <v>592</v>
      </c>
    </row>
    <row r="19" spans="2:144" x14ac:dyDescent="0.25">
      <c r="B19" s="237"/>
      <c r="C19" s="65">
        <v>0</v>
      </c>
      <c r="D19" s="65">
        <f t="shared" ref="D19" si="56">C19+1</f>
        <v>1</v>
      </c>
      <c r="E19" s="65">
        <f t="shared" ref="E19" si="57">D19+1</f>
        <v>2</v>
      </c>
      <c r="F19" s="65">
        <f t="shared" ref="F19" si="58">E19+1</f>
        <v>3</v>
      </c>
      <c r="G19" s="65">
        <f t="shared" ref="G19" si="59">F19+1</f>
        <v>4</v>
      </c>
      <c r="H19" s="65">
        <f t="shared" ref="H19" si="60">G19+1</f>
        <v>5</v>
      </c>
      <c r="I19" s="65">
        <f t="shared" ref="I19" si="61">H19+1</f>
        <v>6</v>
      </c>
      <c r="J19" s="65">
        <f t="shared" ref="J19" si="62">I19+1</f>
        <v>7</v>
      </c>
      <c r="K19" s="65">
        <f t="shared" ref="K19" si="63">J19+1</f>
        <v>8</v>
      </c>
      <c r="L19" s="65">
        <f t="shared" ref="L19" si="64">K19+1</f>
        <v>9</v>
      </c>
      <c r="M19" s="65">
        <f t="shared" ref="M19" si="65">L19+1</f>
        <v>10</v>
      </c>
      <c r="N19" s="65">
        <f t="shared" ref="N19" si="66">M19+1</f>
        <v>11</v>
      </c>
      <c r="O19" s="65">
        <f t="shared" ref="O19" si="67">N19+1</f>
        <v>12</v>
      </c>
      <c r="P19" s="65">
        <f t="shared" ref="P19" si="68">O19+1</f>
        <v>13</v>
      </c>
      <c r="Q19" s="65">
        <f t="shared" ref="Q19" si="69">P19+1</f>
        <v>14</v>
      </c>
      <c r="R19" s="65">
        <f t="shared" ref="R19" si="70">Q19+1</f>
        <v>15</v>
      </c>
      <c r="T19" s="237"/>
      <c r="U19" s="65">
        <v>0</v>
      </c>
      <c r="V19" s="65">
        <f t="shared" ref="V19" si="71">U19+1</f>
        <v>1</v>
      </c>
      <c r="W19" s="65">
        <f t="shared" ref="W19" si="72">V19+1</f>
        <v>2</v>
      </c>
      <c r="X19" s="65">
        <f t="shared" ref="X19" si="73">W19+1</f>
        <v>3</v>
      </c>
      <c r="Y19" s="65">
        <f t="shared" ref="Y19" si="74">X19+1</f>
        <v>4</v>
      </c>
      <c r="Z19" s="65">
        <f t="shared" ref="Z19" si="75">Y19+1</f>
        <v>5</v>
      </c>
      <c r="AA19" s="65">
        <f t="shared" ref="AA19" si="76">Z19+1</f>
        <v>6</v>
      </c>
      <c r="AB19" s="65">
        <f t="shared" ref="AB19" si="77">AA19+1</f>
        <v>7</v>
      </c>
      <c r="AC19" s="65">
        <f t="shared" ref="AC19" si="78">AB19+1</f>
        <v>8</v>
      </c>
      <c r="AD19" s="65">
        <f t="shared" ref="AD19" si="79">AC19+1</f>
        <v>9</v>
      </c>
      <c r="AE19" s="65">
        <f t="shared" ref="AE19" si="80">AD19+1</f>
        <v>10</v>
      </c>
      <c r="AF19" s="65">
        <f t="shared" ref="AF19" si="81">AE19+1</f>
        <v>11</v>
      </c>
      <c r="AG19" s="65">
        <f t="shared" ref="AG19" si="82">AF19+1</f>
        <v>12</v>
      </c>
      <c r="AH19" s="65">
        <f t="shared" ref="AH19" si="83">AG19+1</f>
        <v>13</v>
      </c>
      <c r="AI19" s="65">
        <f t="shared" ref="AI19" si="84">AH19+1</f>
        <v>14</v>
      </c>
      <c r="AJ19" s="65">
        <f t="shared" ref="AJ19" si="85">AI19+1</f>
        <v>15</v>
      </c>
      <c r="BD19" s="237"/>
      <c r="BE19" s="440">
        <v>0</v>
      </c>
      <c r="BF19" s="440">
        <f t="shared" ref="BF19:BT19" si="86">BE19+1</f>
        <v>1</v>
      </c>
      <c r="BG19" s="440">
        <f t="shared" si="86"/>
        <v>2</v>
      </c>
      <c r="BH19" s="440">
        <f t="shared" si="86"/>
        <v>3</v>
      </c>
      <c r="BI19" s="440">
        <f t="shared" si="86"/>
        <v>4</v>
      </c>
      <c r="BJ19" s="440">
        <f t="shared" si="86"/>
        <v>5</v>
      </c>
      <c r="BK19" s="440">
        <f t="shared" si="86"/>
        <v>6</v>
      </c>
      <c r="BL19" s="440">
        <f t="shared" si="86"/>
        <v>7</v>
      </c>
      <c r="BM19" s="440">
        <f t="shared" si="86"/>
        <v>8</v>
      </c>
      <c r="BN19" s="440">
        <f t="shared" si="86"/>
        <v>9</v>
      </c>
      <c r="BO19" s="440">
        <f t="shared" si="86"/>
        <v>10</v>
      </c>
      <c r="BP19" s="440">
        <f t="shared" si="86"/>
        <v>11</v>
      </c>
      <c r="BQ19" s="440">
        <f t="shared" si="86"/>
        <v>12</v>
      </c>
      <c r="BR19" s="440">
        <f t="shared" si="86"/>
        <v>13</v>
      </c>
      <c r="BS19" s="440">
        <f t="shared" si="86"/>
        <v>14</v>
      </c>
      <c r="BT19" s="440">
        <f t="shared" si="86"/>
        <v>15</v>
      </c>
      <c r="BU19" s="34"/>
      <c r="BV19" s="481"/>
      <c r="BW19" s="440">
        <v>0</v>
      </c>
      <c r="BX19" s="440">
        <f t="shared" ref="BX19:CL19" si="87">BW19+1</f>
        <v>1</v>
      </c>
      <c r="BY19" s="440">
        <f t="shared" si="87"/>
        <v>2</v>
      </c>
      <c r="BZ19" s="440">
        <f t="shared" si="87"/>
        <v>3</v>
      </c>
      <c r="CA19" s="440">
        <f t="shared" si="87"/>
        <v>4</v>
      </c>
      <c r="CB19" s="440">
        <f t="shared" si="87"/>
        <v>5</v>
      </c>
      <c r="CC19" s="440">
        <f t="shared" si="87"/>
        <v>6</v>
      </c>
      <c r="CD19" s="440">
        <f t="shared" si="87"/>
        <v>7</v>
      </c>
      <c r="CE19" s="440">
        <f t="shared" si="87"/>
        <v>8</v>
      </c>
      <c r="CF19" s="440">
        <f t="shared" si="87"/>
        <v>9</v>
      </c>
      <c r="CG19" s="440">
        <f t="shared" si="87"/>
        <v>10</v>
      </c>
      <c r="CH19" s="440">
        <f t="shared" si="87"/>
        <v>11</v>
      </c>
      <c r="CI19" s="440">
        <f t="shared" si="87"/>
        <v>12</v>
      </c>
      <c r="CJ19" s="440">
        <f t="shared" si="87"/>
        <v>13</v>
      </c>
      <c r="CK19" s="440">
        <f t="shared" si="87"/>
        <v>14</v>
      </c>
      <c r="CL19" s="440">
        <f t="shared" si="87"/>
        <v>15</v>
      </c>
      <c r="CN19" s="237"/>
      <c r="CO19" s="440">
        <v>0</v>
      </c>
      <c r="CP19" s="440">
        <f t="shared" ref="CP19:DD19" si="88">CO19+1</f>
        <v>1</v>
      </c>
      <c r="CQ19" s="440">
        <f t="shared" si="88"/>
        <v>2</v>
      </c>
      <c r="CR19" s="440">
        <f t="shared" si="88"/>
        <v>3</v>
      </c>
      <c r="CS19" s="440">
        <f t="shared" si="88"/>
        <v>4</v>
      </c>
      <c r="CT19" s="440">
        <f t="shared" si="88"/>
        <v>5</v>
      </c>
      <c r="CU19" s="440">
        <f t="shared" si="88"/>
        <v>6</v>
      </c>
      <c r="CV19" s="440">
        <f t="shared" si="88"/>
        <v>7</v>
      </c>
      <c r="CW19" s="440">
        <f t="shared" si="88"/>
        <v>8</v>
      </c>
      <c r="CX19" s="440">
        <f t="shared" si="88"/>
        <v>9</v>
      </c>
      <c r="CY19" s="440">
        <f t="shared" si="88"/>
        <v>10</v>
      </c>
      <c r="CZ19" s="440">
        <f t="shared" si="88"/>
        <v>11</v>
      </c>
      <c r="DA19" s="440">
        <f t="shared" si="88"/>
        <v>12</v>
      </c>
      <c r="DB19" s="440">
        <f t="shared" si="88"/>
        <v>13</v>
      </c>
      <c r="DC19" s="440">
        <f t="shared" si="88"/>
        <v>14</v>
      </c>
      <c r="DD19" s="440">
        <f t="shared" si="88"/>
        <v>15</v>
      </c>
      <c r="DE19" s="34"/>
      <c r="DF19" s="481"/>
      <c r="DG19" s="440">
        <v>0</v>
      </c>
      <c r="DH19" s="440">
        <f t="shared" ref="DH19:DV19" si="89">DG19+1</f>
        <v>1</v>
      </c>
      <c r="DI19" s="440">
        <f t="shared" si="89"/>
        <v>2</v>
      </c>
      <c r="DJ19" s="440">
        <f t="shared" si="89"/>
        <v>3</v>
      </c>
      <c r="DK19" s="440">
        <f t="shared" si="89"/>
        <v>4</v>
      </c>
      <c r="DL19" s="440">
        <f t="shared" si="89"/>
        <v>5</v>
      </c>
      <c r="DM19" s="440">
        <f t="shared" si="89"/>
        <v>6</v>
      </c>
      <c r="DN19" s="440">
        <f t="shared" si="89"/>
        <v>7</v>
      </c>
      <c r="DO19" s="440">
        <f t="shared" si="89"/>
        <v>8</v>
      </c>
      <c r="DP19" s="440">
        <f t="shared" si="89"/>
        <v>9</v>
      </c>
      <c r="DQ19" s="440">
        <f t="shared" si="89"/>
        <v>10</v>
      </c>
      <c r="DR19" s="440">
        <f t="shared" si="89"/>
        <v>11</v>
      </c>
      <c r="DS19" s="440">
        <f t="shared" si="89"/>
        <v>12</v>
      </c>
      <c r="DT19" s="440">
        <f t="shared" si="89"/>
        <v>13</v>
      </c>
      <c r="DU19" s="440">
        <f t="shared" si="89"/>
        <v>14</v>
      </c>
      <c r="DV19" s="440">
        <f t="shared" si="89"/>
        <v>15</v>
      </c>
      <c r="EG19" s="511" t="s">
        <v>688</v>
      </c>
      <c r="EH19" s="511" t="s">
        <v>574</v>
      </c>
      <c r="EI19" s="511" t="s">
        <v>574</v>
      </c>
      <c r="EJ19" s="511" t="s">
        <v>574</v>
      </c>
      <c r="EK19" s="511" t="s">
        <v>592</v>
      </c>
      <c r="EL19" s="511" t="s">
        <v>592</v>
      </c>
      <c r="EM19" s="511" t="s">
        <v>688</v>
      </c>
      <c r="EN19" s="511" t="s">
        <v>688</v>
      </c>
    </row>
    <row r="20" spans="2:144" x14ac:dyDescent="0.25">
      <c r="B20" s="65">
        <v>0</v>
      </c>
      <c r="C20" s="260"/>
      <c r="D20" s="261"/>
      <c r="E20" s="261"/>
      <c r="F20" s="261"/>
      <c r="G20" s="261"/>
      <c r="H20" s="261"/>
      <c r="I20" s="261"/>
      <c r="J20" s="262"/>
      <c r="K20" s="261"/>
      <c r="L20" s="261"/>
      <c r="M20" s="261"/>
      <c r="N20" s="261"/>
      <c r="O20" s="261"/>
      <c r="P20" s="261"/>
      <c r="Q20" s="261"/>
      <c r="R20" s="262"/>
      <c r="S20" s="34"/>
      <c r="T20" s="440">
        <v>0</v>
      </c>
      <c r="U20" s="260"/>
      <c r="V20" s="261"/>
      <c r="W20" s="261"/>
      <c r="X20" s="261"/>
      <c r="Y20" s="261"/>
      <c r="Z20" s="261"/>
      <c r="AA20" s="261"/>
      <c r="AB20" s="262"/>
      <c r="AC20" s="261"/>
      <c r="AD20" s="261"/>
      <c r="AE20" s="261"/>
      <c r="AF20" s="261"/>
      <c r="AG20" s="261"/>
      <c r="AH20" s="261"/>
      <c r="AI20" s="261"/>
      <c r="AJ20" s="262"/>
      <c r="AK20" s="34"/>
      <c r="BD20" s="65">
        <v>0</v>
      </c>
      <c r="BE20" s="260"/>
      <c r="BF20" s="261"/>
      <c r="BG20" s="261"/>
      <c r="BH20" s="261"/>
      <c r="BI20" s="261"/>
      <c r="BJ20" s="261"/>
      <c r="BK20" s="261"/>
      <c r="BL20" s="262"/>
      <c r="BM20" s="261"/>
      <c r="BN20" s="261"/>
      <c r="BO20" s="261"/>
      <c r="BP20" s="261"/>
      <c r="BQ20" s="261"/>
      <c r="BR20" s="261"/>
      <c r="BS20" s="261"/>
      <c r="BT20" s="262"/>
      <c r="BU20" s="34"/>
      <c r="BV20" s="440">
        <v>0</v>
      </c>
      <c r="BW20" s="260"/>
      <c r="BX20" s="261"/>
      <c r="BY20" s="261"/>
      <c r="BZ20" s="261"/>
      <c r="CA20" s="261"/>
      <c r="CB20" s="261"/>
      <c r="CC20" s="261"/>
      <c r="CD20" s="262"/>
      <c r="CE20" s="261"/>
      <c r="CF20" s="261"/>
      <c r="CG20" s="261"/>
      <c r="CH20" s="261"/>
      <c r="CI20" s="261"/>
      <c r="CJ20" s="261"/>
      <c r="CK20" s="261"/>
      <c r="CL20" s="262"/>
      <c r="CM20" s="34"/>
      <c r="CN20" s="65">
        <v>0</v>
      </c>
      <c r="CO20" s="260"/>
      <c r="CP20" s="366"/>
      <c r="CQ20" s="261"/>
      <c r="CR20" s="261"/>
      <c r="CS20" s="283"/>
      <c r="CT20" s="283"/>
      <c r="CU20" s="283"/>
      <c r="CV20" s="281"/>
      <c r="CW20" s="261"/>
      <c r="CX20" s="261"/>
      <c r="CY20" s="261"/>
      <c r="CZ20" s="261"/>
      <c r="DA20" s="261"/>
      <c r="DB20" s="261"/>
      <c r="DC20" s="366"/>
      <c r="DD20" s="262"/>
      <c r="DE20" s="34"/>
      <c r="DF20" s="440">
        <v>0</v>
      </c>
      <c r="DG20" s="260"/>
      <c r="DH20" s="261"/>
      <c r="DI20" s="261"/>
      <c r="DJ20" s="261"/>
      <c r="DK20" s="261"/>
      <c r="DL20" s="261"/>
      <c r="DM20" s="261"/>
      <c r="DN20" s="262"/>
      <c r="DO20" s="261"/>
      <c r="DP20" s="261"/>
      <c r="DQ20" s="261"/>
      <c r="DR20" s="261"/>
      <c r="DS20" s="261"/>
      <c r="DT20" s="261"/>
      <c r="DU20" s="261"/>
      <c r="DV20" s="262"/>
      <c r="DW20" s="34"/>
      <c r="EG20" s="237"/>
      <c r="EH20" s="237"/>
      <c r="EI20" s="237"/>
      <c r="EJ20" s="237"/>
      <c r="EK20" s="237"/>
      <c r="EL20" s="237"/>
      <c r="EM20" s="237"/>
      <c r="EN20" s="237"/>
    </row>
    <row r="21" spans="2:144" x14ac:dyDescent="0.25">
      <c r="B21" s="65">
        <f>B20+1</f>
        <v>1</v>
      </c>
      <c r="C21" s="367"/>
      <c r="D21" s="339"/>
      <c r="E21" s="339"/>
      <c r="F21" s="339"/>
      <c r="G21" s="339"/>
      <c r="H21" s="339"/>
      <c r="I21" s="339"/>
      <c r="J21" s="497"/>
      <c r="K21" s="269"/>
      <c r="L21" s="339"/>
      <c r="M21" s="339"/>
      <c r="N21" s="339"/>
      <c r="O21" s="339"/>
      <c r="P21" s="339"/>
      <c r="Q21" s="339"/>
      <c r="R21" s="264"/>
      <c r="S21" s="34"/>
      <c r="T21" s="440">
        <f>T20+1</f>
        <v>1</v>
      </c>
      <c r="U21" s="263"/>
      <c r="V21" s="339"/>
      <c r="W21" s="339"/>
      <c r="X21" s="339"/>
      <c r="Y21" s="339"/>
      <c r="Z21" s="339"/>
      <c r="AA21" s="339"/>
      <c r="AB21" s="497"/>
      <c r="AC21" s="269"/>
      <c r="AD21" s="339"/>
      <c r="AE21" s="339"/>
      <c r="AF21" s="339"/>
      <c r="AG21" s="339"/>
      <c r="AH21" s="339"/>
      <c r="AI21" s="339"/>
      <c r="AJ21" s="497"/>
      <c r="AK21" s="34"/>
      <c r="BD21" s="65">
        <f>BD20+1</f>
        <v>1</v>
      </c>
      <c r="BE21" s="367"/>
      <c r="BF21" s="339"/>
      <c r="BG21" s="339"/>
      <c r="BH21" s="339"/>
      <c r="BI21" s="339"/>
      <c r="BJ21" s="339"/>
      <c r="BK21" s="339"/>
      <c r="BL21" s="497"/>
      <c r="BM21" s="339"/>
      <c r="BN21" s="339"/>
      <c r="BO21" s="339"/>
      <c r="BP21" s="339"/>
      <c r="BQ21" s="339"/>
      <c r="BR21" s="339"/>
      <c r="BS21" s="339"/>
      <c r="BT21" s="264"/>
      <c r="BU21" s="34"/>
      <c r="BV21" s="440">
        <f>BV20+1</f>
        <v>1</v>
      </c>
      <c r="BW21" s="263"/>
      <c r="BX21" s="339"/>
      <c r="BY21" s="339"/>
      <c r="BZ21" s="339"/>
      <c r="CA21" s="339"/>
      <c r="CB21" s="339"/>
      <c r="CC21" s="339"/>
      <c r="CD21" s="497"/>
      <c r="CE21" s="339"/>
      <c r="CF21" s="339"/>
      <c r="CG21" s="339"/>
      <c r="CH21" s="339"/>
      <c r="CI21" s="339"/>
      <c r="CJ21" s="339"/>
      <c r="CK21" s="339"/>
      <c r="CL21" s="264"/>
      <c r="CM21" s="34"/>
      <c r="CN21" s="65">
        <f>CN20+1</f>
        <v>1</v>
      </c>
      <c r="CO21" s="367"/>
      <c r="CP21" s="339"/>
      <c r="CQ21" s="239"/>
      <c r="CR21" s="239"/>
      <c r="CS21" s="353"/>
      <c r="CT21" s="353"/>
      <c r="CU21" s="353"/>
      <c r="CV21" s="282"/>
      <c r="CW21" s="239"/>
      <c r="CX21" s="239"/>
      <c r="CY21" s="239"/>
      <c r="CZ21" s="239"/>
      <c r="DA21" s="239"/>
      <c r="DB21" s="239"/>
      <c r="DC21" s="339"/>
      <c r="DD21" s="264"/>
      <c r="DE21" s="34"/>
      <c r="DF21" s="440">
        <f>DF20+1</f>
        <v>1</v>
      </c>
      <c r="DG21" s="367"/>
      <c r="DH21" s="339"/>
      <c r="DI21" s="339"/>
      <c r="DJ21" s="339"/>
      <c r="DK21" s="339"/>
      <c r="DL21" s="339"/>
      <c r="DM21" s="339"/>
      <c r="DN21" s="497"/>
      <c r="DO21" s="339"/>
      <c r="DP21" s="339"/>
      <c r="DQ21" s="339"/>
      <c r="DR21" s="339"/>
      <c r="DS21" s="339"/>
      <c r="DT21" s="339"/>
      <c r="DU21" s="339"/>
      <c r="DV21" s="497"/>
      <c r="DW21" s="34"/>
      <c r="EG21" s="237"/>
      <c r="EH21" s="237"/>
      <c r="EI21" s="237"/>
      <c r="EJ21" s="237"/>
      <c r="EK21" s="237"/>
      <c r="EL21" s="237"/>
      <c r="EM21" s="237"/>
      <c r="EN21" s="237"/>
    </row>
    <row r="22" spans="2:144" x14ac:dyDescent="0.25">
      <c r="B22" s="65">
        <f t="shared" ref="B22:B35" si="90">B21+1</f>
        <v>2</v>
      </c>
      <c r="C22" s="263"/>
      <c r="D22" s="239"/>
      <c r="E22" s="239"/>
      <c r="F22" s="239"/>
      <c r="G22" s="239"/>
      <c r="H22" s="239"/>
      <c r="I22" s="239"/>
      <c r="J22" s="264"/>
      <c r="K22" s="239"/>
      <c r="L22" s="239"/>
      <c r="M22" s="239"/>
      <c r="N22" s="239"/>
      <c r="O22" s="239"/>
      <c r="P22" s="239"/>
      <c r="Q22" s="339"/>
      <c r="R22" s="264"/>
      <c r="S22" s="34"/>
      <c r="T22" s="440">
        <f t="shared" ref="T22:T35" si="91">T21+1</f>
        <v>2</v>
      </c>
      <c r="U22" s="263"/>
      <c r="V22" s="339"/>
      <c r="W22" s="239"/>
      <c r="X22" s="239"/>
      <c r="Y22" s="239"/>
      <c r="Z22" s="239"/>
      <c r="AA22" s="239"/>
      <c r="AB22" s="264"/>
      <c r="AC22" s="239"/>
      <c r="AD22" s="239"/>
      <c r="AE22" s="239"/>
      <c r="AF22" s="239"/>
      <c r="AG22" s="239"/>
      <c r="AH22" s="239"/>
      <c r="AI22" s="239"/>
      <c r="AJ22" s="264"/>
      <c r="AK22" s="34"/>
      <c r="BD22" s="65">
        <f t="shared" ref="BD22:BD35" si="92">BD21+1</f>
        <v>2</v>
      </c>
      <c r="BE22" s="263"/>
      <c r="BF22" s="2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339"/>
      <c r="BT22" s="264"/>
      <c r="BU22" s="34"/>
      <c r="BV22" s="440">
        <f t="shared" ref="BV22:BV35" si="93">BV21+1</f>
        <v>2</v>
      </c>
      <c r="BW22" s="263"/>
      <c r="BX22" s="3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339"/>
      <c r="CL22" s="264"/>
      <c r="CM22" s="34"/>
      <c r="CN22" s="65">
        <f t="shared" ref="CN22:CN35" si="94">CN21+1</f>
        <v>2</v>
      </c>
      <c r="CO22" s="263"/>
      <c r="CP22" s="239"/>
      <c r="CQ22" s="239"/>
      <c r="CR22" s="239"/>
      <c r="CS22" s="353"/>
      <c r="CT22" s="353"/>
      <c r="CU22" s="353"/>
      <c r="CV22" s="282"/>
      <c r="CW22" s="239"/>
      <c r="CX22" s="239"/>
      <c r="CY22" s="239"/>
      <c r="CZ22" s="239"/>
      <c r="DA22" s="239"/>
      <c r="DB22" s="239"/>
      <c r="DC22" s="339"/>
      <c r="DD22" s="264"/>
      <c r="DE22" s="34"/>
      <c r="DF22" s="440">
        <f t="shared" ref="DF22:DF35" si="95">DF21+1</f>
        <v>2</v>
      </c>
      <c r="DG22" s="263"/>
      <c r="DH22" s="239"/>
      <c r="DI22" s="239"/>
      <c r="DJ22" s="239"/>
      <c r="DK22" s="239"/>
      <c r="DL22" s="239"/>
      <c r="DM22" s="239"/>
      <c r="DN22" s="282"/>
      <c r="DO22" s="239"/>
      <c r="DP22" s="239"/>
      <c r="DQ22" s="239"/>
      <c r="DR22" s="239"/>
      <c r="DS22" s="239"/>
      <c r="DT22" s="239"/>
      <c r="DU22" s="239"/>
      <c r="DV22" s="264"/>
      <c r="DW22" s="34"/>
      <c r="EG22" s="237"/>
      <c r="EH22" s="237"/>
      <c r="EI22" s="237"/>
      <c r="EJ22" s="237"/>
      <c r="EK22" s="237"/>
      <c r="EL22" s="237"/>
      <c r="EM22" s="237"/>
      <c r="EN22" s="237"/>
    </row>
    <row r="23" spans="2:144" x14ac:dyDescent="0.25">
      <c r="B23" s="65">
        <f t="shared" si="90"/>
        <v>3</v>
      </c>
      <c r="C23" s="263"/>
      <c r="D23" s="239"/>
      <c r="E23" s="239"/>
      <c r="F23" s="239"/>
      <c r="G23" s="239"/>
      <c r="H23" s="239"/>
      <c r="I23" s="239"/>
      <c r="J23" s="264"/>
      <c r="K23" s="239"/>
      <c r="L23" s="239"/>
      <c r="M23" s="239"/>
      <c r="N23" s="239"/>
      <c r="O23" s="239"/>
      <c r="P23" s="239"/>
      <c r="Q23" s="339"/>
      <c r="R23" s="264"/>
      <c r="S23" s="34"/>
      <c r="T23" s="440">
        <f t="shared" si="91"/>
        <v>3</v>
      </c>
      <c r="U23" s="263"/>
      <c r="V23" s="339"/>
      <c r="W23" s="239"/>
      <c r="X23" s="239"/>
      <c r="Y23" s="239"/>
      <c r="Z23" s="239"/>
      <c r="AA23" s="239"/>
      <c r="AB23" s="264"/>
      <c r="AC23" s="239"/>
      <c r="AD23" s="239"/>
      <c r="AE23" s="239"/>
      <c r="AF23" s="239"/>
      <c r="AG23" s="239"/>
      <c r="AH23" s="239"/>
      <c r="AI23" s="239"/>
      <c r="AJ23" s="264"/>
      <c r="AK23" s="34"/>
      <c r="BD23" s="65">
        <f t="shared" si="92"/>
        <v>3</v>
      </c>
      <c r="BE23" s="263"/>
      <c r="BF23" s="2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339"/>
      <c r="BT23" s="264"/>
      <c r="BU23" s="34"/>
      <c r="BV23" s="440">
        <f t="shared" si="93"/>
        <v>3</v>
      </c>
      <c r="BW23" s="263"/>
      <c r="BX23" s="3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339"/>
      <c r="CL23" s="264"/>
      <c r="CM23" s="34"/>
      <c r="CN23" s="65">
        <f t="shared" si="94"/>
        <v>3</v>
      </c>
      <c r="CO23" s="263"/>
      <c r="CP23" s="239"/>
      <c r="CQ23" s="239"/>
      <c r="CR23" s="239"/>
      <c r="CS23" s="353"/>
      <c r="CT23" s="353"/>
      <c r="CU23" s="353"/>
      <c r="CV23" s="282"/>
      <c r="CW23" s="239"/>
      <c r="CX23" s="239"/>
      <c r="CY23" s="239"/>
      <c r="CZ23" s="239"/>
      <c r="DA23" s="239"/>
      <c r="DB23" s="239"/>
      <c r="DC23" s="339"/>
      <c r="DD23" s="264"/>
      <c r="DE23" s="34"/>
      <c r="DF23" s="440">
        <f t="shared" si="95"/>
        <v>3</v>
      </c>
      <c r="DG23" s="263"/>
      <c r="DH23" s="239"/>
      <c r="DI23" s="239"/>
      <c r="DJ23" s="239"/>
      <c r="DK23" s="239"/>
      <c r="DL23" s="239"/>
      <c r="DM23" s="239"/>
      <c r="DN23" s="282"/>
      <c r="DO23" s="239"/>
      <c r="DP23" s="239"/>
      <c r="DQ23" s="239"/>
      <c r="DR23" s="239"/>
      <c r="DS23" s="239"/>
      <c r="DT23" s="239"/>
      <c r="DU23" s="239"/>
      <c r="DV23" s="264"/>
      <c r="DW23" s="34"/>
      <c r="EG23" s="237"/>
      <c r="EH23" s="237"/>
      <c r="EI23" s="237"/>
      <c r="EJ23" s="237"/>
      <c r="EK23" s="237"/>
      <c r="EL23" s="237"/>
      <c r="EM23" s="237"/>
      <c r="EN23" s="237"/>
    </row>
    <row r="24" spans="2:144" x14ac:dyDescent="0.25">
      <c r="B24" s="65">
        <f t="shared" si="90"/>
        <v>4</v>
      </c>
      <c r="C24" s="263"/>
      <c r="D24" s="239"/>
      <c r="E24" s="239"/>
      <c r="F24" s="239"/>
      <c r="G24" s="239"/>
      <c r="H24" s="17"/>
      <c r="I24" s="17"/>
      <c r="J24" s="26"/>
      <c r="K24" s="17"/>
      <c r="L24" s="17"/>
      <c r="M24" s="17"/>
      <c r="N24" s="239"/>
      <c r="O24" s="239"/>
      <c r="P24" s="239"/>
      <c r="Q24" s="339"/>
      <c r="R24" s="264"/>
      <c r="S24" s="34"/>
      <c r="T24" s="440">
        <f t="shared" si="91"/>
        <v>4</v>
      </c>
      <c r="U24" s="263"/>
      <c r="V24" s="339"/>
      <c r="W24" s="239"/>
      <c r="X24" s="239"/>
      <c r="Y24" s="239"/>
      <c r="Z24" s="17"/>
      <c r="AA24" s="17"/>
      <c r="AB24" s="26"/>
      <c r="AC24" s="17"/>
      <c r="AD24" s="17"/>
      <c r="AE24" s="17"/>
      <c r="AF24" s="239"/>
      <c r="AG24" s="239"/>
      <c r="AH24" s="239"/>
      <c r="AI24" s="239"/>
      <c r="AJ24" s="264"/>
      <c r="AK24" s="34"/>
      <c r="BD24" s="65">
        <f t="shared" si="92"/>
        <v>4</v>
      </c>
      <c r="BE24" s="263"/>
      <c r="BF24" s="239"/>
      <c r="BG24" s="239"/>
      <c r="BH24" s="239"/>
      <c r="BI24" s="239"/>
      <c r="BJ24" s="17"/>
      <c r="BK24" s="17"/>
      <c r="BL24" s="298"/>
      <c r="BM24" s="17"/>
      <c r="BN24" s="17"/>
      <c r="BO24" s="17"/>
      <c r="BP24" s="239"/>
      <c r="BQ24" s="239"/>
      <c r="BR24" s="239"/>
      <c r="BS24" s="339"/>
      <c r="BT24" s="264"/>
      <c r="BU24" s="34"/>
      <c r="BV24" s="440">
        <f t="shared" si="93"/>
        <v>4</v>
      </c>
      <c r="BW24" s="263"/>
      <c r="BX24" s="339"/>
      <c r="BY24" s="239"/>
      <c r="BZ24" s="239"/>
      <c r="CA24" s="239"/>
      <c r="CB24" s="17"/>
      <c r="CC24" s="17"/>
      <c r="CD24" s="298"/>
      <c r="CE24" s="17"/>
      <c r="CF24" s="17"/>
      <c r="CG24" s="17"/>
      <c r="CH24" s="239"/>
      <c r="CI24" s="239"/>
      <c r="CJ24" s="239"/>
      <c r="CK24" s="339"/>
      <c r="CL24" s="264"/>
      <c r="CM24" s="34"/>
      <c r="CN24" s="65">
        <f t="shared" si="94"/>
        <v>4</v>
      </c>
      <c r="CO24" s="263"/>
      <c r="CP24" s="239"/>
      <c r="CQ24" s="239"/>
      <c r="CR24" s="239"/>
      <c r="CS24" s="239"/>
      <c r="CT24" s="17"/>
      <c r="CU24" s="17"/>
      <c r="CV24" s="298"/>
      <c r="CW24" s="17"/>
      <c r="CX24" s="17"/>
      <c r="CY24" s="17"/>
      <c r="CZ24" s="239"/>
      <c r="DA24" s="239"/>
      <c r="DB24" s="239"/>
      <c r="DC24" s="339"/>
      <c r="DD24" s="264"/>
      <c r="DE24" s="34"/>
      <c r="DF24" s="440">
        <f t="shared" si="95"/>
        <v>4</v>
      </c>
      <c r="DG24" s="263"/>
      <c r="DH24" s="239"/>
      <c r="DI24" s="239"/>
      <c r="DJ24" s="239"/>
      <c r="DK24" s="239"/>
      <c r="DL24" s="17"/>
      <c r="DM24" s="17"/>
      <c r="DN24" s="298"/>
      <c r="DO24" s="17"/>
      <c r="DP24" s="17"/>
      <c r="DQ24" s="17"/>
      <c r="DR24" s="239"/>
      <c r="DS24" s="353"/>
      <c r="DT24" s="353"/>
      <c r="DU24" s="353"/>
      <c r="DV24" s="282"/>
      <c r="DW24" s="34"/>
      <c r="EG24" s="237"/>
      <c r="EH24" s="237"/>
      <c r="EI24" s="237"/>
      <c r="EJ24" s="237"/>
      <c r="EK24" s="237"/>
      <c r="EL24" s="237"/>
      <c r="EM24" s="237"/>
      <c r="EN24" s="237"/>
    </row>
    <row r="25" spans="2:144" x14ac:dyDescent="0.25">
      <c r="B25" s="65">
        <f t="shared" si="90"/>
        <v>5</v>
      </c>
      <c r="C25" s="263"/>
      <c r="D25" s="239"/>
      <c r="E25" s="239"/>
      <c r="F25" s="239"/>
      <c r="G25" s="239"/>
      <c r="H25" s="17"/>
      <c r="I25" s="17"/>
      <c r="J25" s="264"/>
      <c r="K25" s="17"/>
      <c r="L25" s="17"/>
      <c r="M25" s="17"/>
      <c r="N25" s="239"/>
      <c r="O25" s="239"/>
      <c r="P25" s="239"/>
      <c r="Q25" s="339"/>
      <c r="R25" s="264"/>
      <c r="S25" s="34"/>
      <c r="T25" s="440">
        <f t="shared" si="91"/>
        <v>5</v>
      </c>
      <c r="U25" s="263"/>
      <c r="V25" s="339"/>
      <c r="W25" s="239"/>
      <c r="X25" s="239"/>
      <c r="Y25" s="239"/>
      <c r="Z25" s="17"/>
      <c r="AA25" s="17"/>
      <c r="AB25" s="264"/>
      <c r="AC25" s="17"/>
      <c r="AD25" s="17"/>
      <c r="AE25" s="17"/>
      <c r="AF25" s="239"/>
      <c r="AG25" s="239"/>
      <c r="AH25" s="239"/>
      <c r="AI25" s="239"/>
      <c r="AJ25" s="264"/>
      <c r="AK25" s="34"/>
      <c r="BD25" s="65">
        <f t="shared" si="92"/>
        <v>5</v>
      </c>
      <c r="BE25" s="263"/>
      <c r="BF25" s="239"/>
      <c r="BG25" s="239"/>
      <c r="BH25" s="239"/>
      <c r="BI25" s="239"/>
      <c r="BJ25" s="17"/>
      <c r="BK25" s="17"/>
      <c r="BL25" s="24"/>
      <c r="BM25" s="17"/>
      <c r="BN25" s="17"/>
      <c r="BO25" s="17"/>
      <c r="BP25" s="239"/>
      <c r="BQ25" s="239"/>
      <c r="BR25" s="239"/>
      <c r="BS25" s="339"/>
      <c r="BT25" s="264"/>
      <c r="BU25" s="34"/>
      <c r="BV25" s="440">
        <f t="shared" si="93"/>
        <v>5</v>
      </c>
      <c r="BW25" s="263"/>
      <c r="BX25" s="339"/>
      <c r="BY25" s="239"/>
      <c r="BZ25" s="239"/>
      <c r="CA25" s="239"/>
      <c r="CB25" s="17"/>
      <c r="CC25" s="17"/>
      <c r="CD25" s="24"/>
      <c r="CE25" s="17"/>
      <c r="CF25" s="17"/>
      <c r="CG25" s="17"/>
      <c r="CH25" s="239"/>
      <c r="CI25" s="239"/>
      <c r="CJ25" s="239"/>
      <c r="CK25" s="339"/>
      <c r="CL25" s="264"/>
      <c r="CM25" s="34"/>
      <c r="CN25" s="65">
        <f t="shared" si="94"/>
        <v>5</v>
      </c>
      <c r="CO25" s="263"/>
      <c r="CP25" s="239"/>
      <c r="CQ25" s="239"/>
      <c r="CR25" s="239"/>
      <c r="CS25" s="239"/>
      <c r="CT25" s="17"/>
      <c r="CU25" s="17"/>
      <c r="CV25" s="24"/>
      <c r="CW25" s="17"/>
      <c r="CX25" s="17"/>
      <c r="CY25" s="17"/>
      <c r="CZ25" s="239"/>
      <c r="DA25" s="239"/>
      <c r="DB25" s="239"/>
      <c r="DC25" s="339"/>
      <c r="DD25" s="264"/>
      <c r="DE25" s="34"/>
      <c r="DF25" s="440">
        <f t="shared" si="95"/>
        <v>5</v>
      </c>
      <c r="DG25" s="263"/>
      <c r="DH25" s="239"/>
      <c r="DI25" s="239"/>
      <c r="DJ25" s="239"/>
      <c r="DK25" s="239"/>
      <c r="DL25" s="17"/>
      <c r="DM25" s="17"/>
      <c r="DN25" s="24"/>
      <c r="DO25" s="17"/>
      <c r="DP25" s="17"/>
      <c r="DQ25" s="17"/>
      <c r="DR25" s="239"/>
      <c r="DS25" s="353"/>
      <c r="DT25" s="353"/>
      <c r="DU25" s="353"/>
      <c r="DV25" s="282"/>
      <c r="DW25" s="34"/>
      <c r="EG25" s="237"/>
      <c r="EH25" s="237"/>
      <c r="EI25" s="237"/>
      <c r="EJ25" s="237"/>
      <c r="EK25" s="237"/>
      <c r="EL25" s="237"/>
      <c r="EM25" s="237"/>
      <c r="EN25" s="237"/>
    </row>
    <row r="26" spans="2:144" x14ac:dyDescent="0.25">
      <c r="B26" s="65">
        <f t="shared" si="90"/>
        <v>6</v>
      </c>
      <c r="C26" s="263"/>
      <c r="D26" s="239"/>
      <c r="E26" s="239"/>
      <c r="F26" s="239"/>
      <c r="G26" s="239"/>
      <c r="H26" s="17"/>
      <c r="I26" s="17"/>
      <c r="J26" s="26"/>
      <c r="K26" s="17"/>
      <c r="L26" s="17"/>
      <c r="M26" s="17"/>
      <c r="N26" s="239"/>
      <c r="O26" s="239"/>
      <c r="P26" s="239"/>
      <c r="Q26" s="339"/>
      <c r="R26" s="264"/>
      <c r="S26" s="34"/>
      <c r="T26" s="440">
        <f t="shared" si="91"/>
        <v>6</v>
      </c>
      <c r="U26" s="263"/>
      <c r="V26" s="339"/>
      <c r="W26" s="239"/>
      <c r="X26" s="239"/>
      <c r="Y26" s="239"/>
      <c r="Z26" s="17"/>
      <c r="AA26" s="17"/>
      <c r="AB26" s="26"/>
      <c r="AC26" s="17"/>
      <c r="AD26" s="17"/>
      <c r="AE26" s="17"/>
      <c r="AF26" s="239"/>
      <c r="AG26" s="239"/>
      <c r="AH26" s="239"/>
      <c r="AI26" s="239"/>
      <c r="AJ26" s="264"/>
      <c r="AK26" s="34"/>
      <c r="BD26" s="65">
        <f t="shared" si="92"/>
        <v>6</v>
      </c>
      <c r="BE26" s="263"/>
      <c r="BF26" s="239"/>
      <c r="BG26" s="239"/>
      <c r="BH26" s="239"/>
      <c r="BI26" s="239"/>
      <c r="BJ26" s="17"/>
      <c r="BK26" s="17"/>
      <c r="BL26" s="258"/>
      <c r="BM26" s="17"/>
      <c r="BN26" s="17"/>
      <c r="BO26" s="17"/>
      <c r="BP26" s="239"/>
      <c r="BQ26" s="239"/>
      <c r="BR26" s="239"/>
      <c r="BS26" s="339"/>
      <c r="BT26" s="264"/>
      <c r="BU26" s="34"/>
      <c r="BV26" s="440">
        <f t="shared" si="93"/>
        <v>6</v>
      </c>
      <c r="BW26" s="263"/>
      <c r="BX26" s="339"/>
      <c r="BY26" s="239"/>
      <c r="BZ26" s="239"/>
      <c r="CA26" s="239"/>
      <c r="CB26" s="17"/>
      <c r="CC26" s="17"/>
      <c r="CD26" s="258"/>
      <c r="CE26" s="17"/>
      <c r="CF26" s="17"/>
      <c r="CG26" s="17"/>
      <c r="CH26" s="239"/>
      <c r="CI26" s="239"/>
      <c r="CJ26" s="239"/>
      <c r="CK26" s="339"/>
      <c r="CL26" s="264"/>
      <c r="CM26" s="34"/>
      <c r="CN26" s="65">
        <f t="shared" si="94"/>
        <v>6</v>
      </c>
      <c r="CO26" s="263"/>
      <c r="CP26" s="239"/>
      <c r="CQ26" s="239"/>
      <c r="CR26" s="239"/>
      <c r="CS26" s="239"/>
      <c r="CT26" s="17"/>
      <c r="CU26" s="17"/>
      <c r="CV26" s="258"/>
      <c r="CW26" s="17"/>
      <c r="CX26" s="17"/>
      <c r="CY26" s="17"/>
      <c r="CZ26" s="239"/>
      <c r="DA26" s="239"/>
      <c r="DB26" s="239"/>
      <c r="DC26" s="339"/>
      <c r="DD26" s="264"/>
      <c r="DE26" s="34"/>
      <c r="DF26" s="440">
        <f t="shared" si="95"/>
        <v>6</v>
      </c>
      <c r="DG26" s="263"/>
      <c r="DH26" s="239"/>
      <c r="DI26" s="239"/>
      <c r="DJ26" s="239"/>
      <c r="DK26" s="239"/>
      <c r="DL26" s="17"/>
      <c r="DM26" s="17"/>
      <c r="DN26" s="258"/>
      <c r="DO26" s="17"/>
      <c r="DP26" s="17"/>
      <c r="DQ26" s="17"/>
      <c r="DR26" s="239"/>
      <c r="DS26" s="353"/>
      <c r="DT26" s="353"/>
      <c r="DU26" s="353"/>
      <c r="DV26" s="282"/>
      <c r="DW26" s="34"/>
      <c r="EG26" s="237"/>
      <c r="EH26" s="237"/>
      <c r="EI26" s="237"/>
      <c r="EJ26" s="237"/>
      <c r="EK26" s="237"/>
      <c r="EL26" s="237"/>
      <c r="EM26" s="237"/>
      <c r="EN26" s="237"/>
    </row>
    <row r="27" spans="2:144" x14ac:dyDescent="0.25">
      <c r="B27" s="65">
        <f t="shared" si="90"/>
        <v>7</v>
      </c>
      <c r="C27" s="32"/>
      <c r="D27" s="22"/>
      <c r="E27" s="22"/>
      <c r="F27" s="22"/>
      <c r="G27" s="22"/>
      <c r="H27" s="22"/>
      <c r="I27" s="22"/>
      <c r="J27" s="33"/>
      <c r="K27" s="17"/>
      <c r="L27" s="17"/>
      <c r="M27" s="17"/>
      <c r="N27" s="17"/>
      <c r="O27" s="17"/>
      <c r="P27" s="17"/>
      <c r="Q27" s="340"/>
      <c r="R27" s="26"/>
      <c r="S27" s="34"/>
      <c r="T27" s="440">
        <f t="shared" si="91"/>
        <v>7</v>
      </c>
      <c r="U27" s="32"/>
      <c r="V27" s="21"/>
      <c r="W27" s="22"/>
      <c r="X27" s="22"/>
      <c r="Y27" s="22"/>
      <c r="Z27" s="22"/>
      <c r="AA27" s="22"/>
      <c r="AB27" s="33"/>
      <c r="AC27" s="17"/>
      <c r="AD27" s="17"/>
      <c r="AE27" s="17"/>
      <c r="AF27" s="17"/>
      <c r="AG27" s="17"/>
      <c r="AH27" s="17"/>
      <c r="AI27" s="17"/>
      <c r="AJ27" s="26"/>
      <c r="AK27" s="34"/>
      <c r="BD27" s="65">
        <f t="shared" si="92"/>
        <v>7</v>
      </c>
      <c r="BE27" s="32"/>
      <c r="BF27" s="22"/>
      <c r="BG27" s="22"/>
      <c r="BH27" s="22"/>
      <c r="BI27" s="22"/>
      <c r="BJ27" s="22"/>
      <c r="BK27" s="22"/>
      <c r="BL27" s="163"/>
      <c r="BM27" s="157"/>
      <c r="BN27" s="214"/>
      <c r="BO27" s="8"/>
      <c r="BP27" s="214"/>
      <c r="BQ27" s="157"/>
      <c r="BR27" s="157"/>
      <c r="BS27" s="340"/>
      <c r="BT27" s="26"/>
      <c r="BU27" s="34"/>
      <c r="BV27" s="440">
        <f t="shared" si="93"/>
        <v>7</v>
      </c>
      <c r="BW27" s="32"/>
      <c r="BX27" s="496"/>
      <c r="BY27" s="22"/>
      <c r="BZ27" s="22"/>
      <c r="CA27" s="22"/>
      <c r="CB27" s="22"/>
      <c r="CC27" s="22"/>
      <c r="CD27" s="163"/>
      <c r="CE27" s="157"/>
      <c r="CF27" s="214"/>
      <c r="CG27" s="8"/>
      <c r="CH27" s="214"/>
      <c r="CI27" s="157"/>
      <c r="CJ27" s="157"/>
      <c r="CK27" s="340"/>
      <c r="CL27" s="26"/>
      <c r="CM27" s="34"/>
      <c r="CN27" s="65">
        <f t="shared" si="94"/>
        <v>7</v>
      </c>
      <c r="CO27" s="32"/>
      <c r="CP27" s="22"/>
      <c r="CQ27" s="22"/>
      <c r="CR27" s="22"/>
      <c r="CS27" s="22"/>
      <c r="CT27" s="22"/>
      <c r="CU27" s="22"/>
      <c r="CV27" s="163"/>
      <c r="CW27" s="157"/>
      <c r="CX27" s="214"/>
      <c r="CY27" s="8"/>
      <c r="CZ27" s="214"/>
      <c r="DA27" s="157"/>
      <c r="DB27" s="157"/>
      <c r="DC27" s="340"/>
      <c r="DD27" s="26"/>
      <c r="DE27" s="34"/>
      <c r="DF27" s="440">
        <f t="shared" si="95"/>
        <v>7</v>
      </c>
      <c r="DG27" s="32"/>
      <c r="DH27" s="22"/>
      <c r="DI27" s="22"/>
      <c r="DJ27" s="22"/>
      <c r="DK27" s="22"/>
      <c r="DL27" s="22"/>
      <c r="DM27" s="22"/>
      <c r="DN27" s="163"/>
      <c r="DO27" s="157"/>
      <c r="DP27" s="214"/>
      <c r="DQ27" s="8"/>
      <c r="DR27" s="214"/>
      <c r="DS27" s="157"/>
      <c r="DT27" s="157"/>
      <c r="DU27" s="157"/>
      <c r="DV27" s="158"/>
      <c r="DW27" s="34"/>
      <c r="EG27" s="237"/>
      <c r="EH27" s="237"/>
      <c r="EI27" s="237"/>
      <c r="EJ27" s="237"/>
      <c r="EK27" s="237"/>
      <c r="EL27" s="237"/>
      <c r="EM27" s="237"/>
      <c r="EN27" s="237"/>
    </row>
    <row r="28" spans="2:144" x14ac:dyDescent="0.25">
      <c r="B28" s="65">
        <f t="shared" si="90"/>
        <v>8</v>
      </c>
      <c r="C28" s="493" t="s">
        <v>682</v>
      </c>
      <c r="D28" s="239"/>
      <c r="E28" s="239"/>
      <c r="F28" s="239"/>
      <c r="G28" s="285"/>
      <c r="H28" s="17"/>
      <c r="I28" s="17"/>
      <c r="J28" s="17"/>
      <c r="K28" s="25"/>
      <c r="L28" s="20"/>
      <c r="M28" s="20"/>
      <c r="N28" s="261"/>
      <c r="O28" s="261"/>
      <c r="P28" s="261"/>
      <c r="Q28" s="508"/>
      <c r="R28" s="262"/>
      <c r="S28" s="34"/>
      <c r="T28" s="65">
        <f t="shared" si="91"/>
        <v>8</v>
      </c>
      <c r="U28" s="263"/>
      <c r="V28" s="339"/>
      <c r="W28" s="239"/>
      <c r="X28" s="239"/>
      <c r="Y28" s="239"/>
      <c r="Z28" s="17"/>
      <c r="AA28" s="17"/>
      <c r="AB28" s="17"/>
      <c r="AC28" s="493" t="s">
        <v>684</v>
      </c>
      <c r="AD28" s="20"/>
      <c r="AE28" s="20"/>
      <c r="AF28" s="283"/>
      <c r="AG28" s="261"/>
      <c r="AH28" s="261"/>
      <c r="AI28" s="261"/>
      <c r="AJ28" s="262"/>
      <c r="AK28" s="34"/>
      <c r="BD28" s="65">
        <f t="shared" si="92"/>
        <v>8</v>
      </c>
      <c r="BE28" s="277"/>
      <c r="BF28" s="285"/>
      <c r="BG28" s="285"/>
      <c r="BH28" s="285"/>
      <c r="BI28" s="214"/>
      <c r="BJ28" s="8"/>
      <c r="BK28" s="214"/>
      <c r="BL28" s="157"/>
      <c r="BM28" s="159"/>
      <c r="BN28" s="20"/>
      <c r="BO28" s="20"/>
      <c r="BP28" s="261"/>
      <c r="BQ28" s="261"/>
      <c r="BR28" s="261"/>
      <c r="BS28" s="366"/>
      <c r="BT28" s="262"/>
      <c r="BU28" s="34"/>
      <c r="BV28" s="440">
        <f t="shared" si="93"/>
        <v>8</v>
      </c>
      <c r="BW28" s="263"/>
      <c r="BX28" s="339"/>
      <c r="BY28" s="285"/>
      <c r="BZ28" s="285"/>
      <c r="CA28" s="214"/>
      <c r="CB28" s="8"/>
      <c r="CC28" s="214"/>
      <c r="CD28" s="157"/>
      <c r="CE28" s="159"/>
      <c r="CF28" s="20"/>
      <c r="CG28" s="20"/>
      <c r="CH28" s="261"/>
      <c r="CI28" s="261"/>
      <c r="CJ28" s="261"/>
      <c r="CK28" s="366"/>
      <c r="CL28" s="262"/>
      <c r="CM28" s="34"/>
      <c r="CN28" s="65">
        <f t="shared" si="94"/>
        <v>8</v>
      </c>
      <c r="CO28" s="277"/>
      <c r="CP28" s="285"/>
      <c r="CQ28" s="285"/>
      <c r="CR28" s="285"/>
      <c r="CS28" s="214"/>
      <c r="CT28" s="8"/>
      <c r="CU28" s="214"/>
      <c r="CV28" s="157"/>
      <c r="CW28" s="159"/>
      <c r="CX28" s="20"/>
      <c r="CY28" s="20"/>
      <c r="CZ28" s="261"/>
      <c r="DA28" s="261"/>
      <c r="DB28" s="261"/>
      <c r="DC28" s="366"/>
      <c r="DD28" s="262"/>
      <c r="DE28" s="34"/>
      <c r="DF28" s="440">
        <f t="shared" si="95"/>
        <v>8</v>
      </c>
      <c r="DG28" s="277"/>
      <c r="DH28" s="285"/>
      <c r="DI28" s="285"/>
      <c r="DJ28" s="285"/>
      <c r="DK28" s="214"/>
      <c r="DL28" s="8"/>
      <c r="DM28" s="214"/>
      <c r="DN28" s="157"/>
      <c r="DO28" s="159"/>
      <c r="DP28" s="20"/>
      <c r="DQ28" s="20"/>
      <c r="DR28" s="261"/>
      <c r="DS28" s="261"/>
      <c r="DT28" s="261"/>
      <c r="DU28" s="261"/>
      <c r="DV28" s="262"/>
      <c r="DW28" s="34"/>
      <c r="EG28" s="237"/>
      <c r="EH28" s="237"/>
      <c r="EI28" s="237"/>
      <c r="EJ28" s="237"/>
      <c r="EK28" s="237"/>
      <c r="EL28" s="237"/>
      <c r="EM28" s="237"/>
      <c r="EN28" s="237"/>
    </row>
    <row r="29" spans="2:144" x14ac:dyDescent="0.25">
      <c r="B29" s="65">
        <f t="shared" si="90"/>
        <v>9</v>
      </c>
      <c r="C29" s="263"/>
      <c r="D29" s="239"/>
      <c r="E29" s="17"/>
      <c r="F29" s="17"/>
      <c r="G29" s="214"/>
      <c r="H29" s="17"/>
      <c r="I29" s="17"/>
      <c r="J29" s="17"/>
      <c r="K29" s="16"/>
      <c r="L29" s="17"/>
      <c r="M29" s="17"/>
      <c r="N29" s="17"/>
      <c r="O29" s="17"/>
      <c r="P29" s="17"/>
      <c r="Q29" s="339"/>
      <c r="R29" s="264"/>
      <c r="S29" s="34"/>
      <c r="T29" s="65">
        <f t="shared" si="91"/>
        <v>9</v>
      </c>
      <c r="U29" s="263"/>
      <c r="V29" s="339"/>
      <c r="W29" s="17"/>
      <c r="X29" s="17"/>
      <c r="Y29" s="17"/>
      <c r="Z29" s="17"/>
      <c r="AA29" s="17"/>
      <c r="AB29" s="17"/>
      <c r="AC29" s="16"/>
      <c r="AD29" s="17"/>
      <c r="AE29" s="17"/>
      <c r="AF29" s="157"/>
      <c r="AG29" s="17"/>
      <c r="AH29" s="17"/>
      <c r="AI29" s="239"/>
      <c r="AJ29" s="264"/>
      <c r="AK29" s="34"/>
      <c r="BD29" s="65">
        <f t="shared" si="92"/>
        <v>9</v>
      </c>
      <c r="BE29" s="277"/>
      <c r="BF29" s="353"/>
      <c r="BG29" s="136"/>
      <c r="BH29" s="136"/>
      <c r="BI29" s="17"/>
      <c r="BJ29" s="17"/>
      <c r="BK29" s="17"/>
      <c r="BL29" s="17"/>
      <c r="BM29" s="327"/>
      <c r="BN29" s="17"/>
      <c r="BO29" s="17"/>
      <c r="BP29" s="17"/>
      <c r="BQ29" s="17"/>
      <c r="BR29" s="17"/>
      <c r="BS29" s="339"/>
      <c r="BT29" s="264"/>
      <c r="BU29" s="34"/>
      <c r="BV29" s="440">
        <f t="shared" si="93"/>
        <v>9</v>
      </c>
      <c r="BW29" s="263"/>
      <c r="BX29" s="339"/>
      <c r="BY29" s="17"/>
      <c r="BZ29" s="17"/>
      <c r="CA29" s="17"/>
      <c r="CB29" s="17"/>
      <c r="CC29" s="17"/>
      <c r="CD29" s="17"/>
      <c r="CE29" s="327"/>
      <c r="CF29" s="17"/>
      <c r="CG29" s="17"/>
      <c r="CH29" s="17"/>
      <c r="CI29" s="17"/>
      <c r="CJ29" s="17"/>
      <c r="CK29" s="339"/>
      <c r="CL29" s="264"/>
      <c r="CM29" s="34"/>
      <c r="CN29" s="65">
        <f t="shared" si="94"/>
        <v>9</v>
      </c>
      <c r="CO29" s="277"/>
      <c r="CP29" s="353"/>
      <c r="CQ29" s="136"/>
      <c r="CR29" s="136"/>
      <c r="CS29" s="17"/>
      <c r="CT29" s="17"/>
      <c r="CU29" s="17"/>
      <c r="CV29" s="17"/>
      <c r="CW29" s="327"/>
      <c r="CX29" s="17"/>
      <c r="CY29" s="17"/>
      <c r="CZ29" s="17"/>
      <c r="DA29" s="17"/>
      <c r="DB29" s="17"/>
      <c r="DC29" s="339"/>
      <c r="DD29" s="264"/>
      <c r="DE29" s="34"/>
      <c r="DF29" s="440">
        <f t="shared" si="95"/>
        <v>9</v>
      </c>
      <c r="DG29" s="277"/>
      <c r="DH29" s="353"/>
      <c r="DI29" s="136"/>
      <c r="DJ29" s="136"/>
      <c r="DK29" s="17"/>
      <c r="DL29" s="17"/>
      <c r="DM29" s="17"/>
      <c r="DN29" s="17"/>
      <c r="DO29" s="327"/>
      <c r="DP29" s="17"/>
      <c r="DQ29" s="17"/>
      <c r="DR29" s="17"/>
      <c r="DS29" s="17"/>
      <c r="DT29" s="17"/>
      <c r="DU29" s="239"/>
      <c r="DV29" s="264"/>
      <c r="DW29" s="34"/>
      <c r="EG29" s="237"/>
      <c r="EH29" s="237"/>
      <c r="EI29" s="237"/>
      <c r="EJ29" s="237"/>
      <c r="EK29" s="237"/>
      <c r="EL29" s="237"/>
      <c r="EM29" s="237"/>
      <c r="EN29" s="237"/>
    </row>
    <row r="30" spans="2:144" x14ac:dyDescent="0.25">
      <c r="B30" s="65">
        <f t="shared" si="90"/>
        <v>10</v>
      </c>
      <c r="C30" s="263"/>
      <c r="D30" s="239"/>
      <c r="E30" s="239"/>
      <c r="F30" s="239"/>
      <c r="G30" s="269"/>
      <c r="H30" s="239"/>
      <c r="I30" s="239"/>
      <c r="J30" s="239"/>
      <c r="K30" s="263"/>
      <c r="L30" s="239"/>
      <c r="M30" s="239"/>
      <c r="N30" s="239"/>
      <c r="O30" s="239"/>
      <c r="P30" s="239"/>
      <c r="Q30" s="339"/>
      <c r="R30" s="264"/>
      <c r="S30" s="34"/>
      <c r="T30" s="65">
        <f t="shared" si="91"/>
        <v>10</v>
      </c>
      <c r="U30" s="263"/>
      <c r="V30" s="339"/>
      <c r="W30" s="239"/>
      <c r="X30" s="239"/>
      <c r="Y30" s="239"/>
      <c r="Z30" s="239"/>
      <c r="AA30" s="239"/>
      <c r="AB30" s="239"/>
      <c r="AC30" s="263"/>
      <c r="AD30" s="239"/>
      <c r="AE30" s="239"/>
      <c r="AF30" s="285"/>
      <c r="AG30" s="239"/>
      <c r="AH30" s="239"/>
      <c r="AI30" s="239"/>
      <c r="AJ30" s="264"/>
      <c r="AK30" s="34"/>
      <c r="BD30" s="65">
        <f t="shared" si="92"/>
        <v>10</v>
      </c>
      <c r="BE30" s="277"/>
      <c r="BF30" s="353"/>
      <c r="BG30" s="353"/>
      <c r="BH30" s="353"/>
      <c r="BI30" s="239"/>
      <c r="BJ30" s="239"/>
      <c r="BK30" s="239"/>
      <c r="BL30" s="239"/>
      <c r="BM30" s="12"/>
      <c r="BN30" s="239"/>
      <c r="BO30" s="239"/>
      <c r="BP30" s="239"/>
      <c r="BQ30" s="239"/>
      <c r="BR30" s="239"/>
      <c r="BS30" s="339"/>
      <c r="BT30" s="264"/>
      <c r="BU30" s="34"/>
      <c r="BV30" s="440">
        <f t="shared" si="93"/>
        <v>10</v>
      </c>
      <c r="BW30" s="263"/>
      <c r="BX30" s="339"/>
      <c r="BY30" s="239"/>
      <c r="BZ30" s="239"/>
      <c r="CA30" s="239"/>
      <c r="CB30" s="239"/>
      <c r="CC30" s="239"/>
      <c r="CD30" s="239"/>
      <c r="CE30" s="12"/>
      <c r="CF30" s="239"/>
      <c r="CG30" s="239"/>
      <c r="CH30" s="239"/>
      <c r="CI30" s="239"/>
      <c r="CJ30" s="239"/>
      <c r="CK30" s="339"/>
      <c r="CL30" s="264"/>
      <c r="CM30" s="34"/>
      <c r="CN30" s="65">
        <f t="shared" si="94"/>
        <v>10</v>
      </c>
      <c r="CO30" s="277"/>
      <c r="CP30" s="353"/>
      <c r="CQ30" s="353"/>
      <c r="CR30" s="353"/>
      <c r="CS30" s="239"/>
      <c r="CT30" s="239"/>
      <c r="CU30" s="239"/>
      <c r="CV30" s="239"/>
      <c r="CW30" s="12"/>
      <c r="CX30" s="239"/>
      <c r="CY30" s="239"/>
      <c r="CZ30" s="239"/>
      <c r="DA30" s="239"/>
      <c r="DB30" s="239"/>
      <c r="DC30" s="339"/>
      <c r="DD30" s="264"/>
      <c r="DE30" s="34"/>
      <c r="DF30" s="440">
        <f t="shared" si="95"/>
        <v>10</v>
      </c>
      <c r="DG30" s="277"/>
      <c r="DH30" s="353"/>
      <c r="DI30" s="353"/>
      <c r="DJ30" s="353"/>
      <c r="DK30" s="239"/>
      <c r="DL30" s="239"/>
      <c r="DM30" s="239"/>
      <c r="DN30" s="239"/>
      <c r="DO30" s="12"/>
      <c r="DP30" s="239"/>
      <c r="DQ30" s="239"/>
      <c r="DR30" s="239"/>
      <c r="DS30" s="239"/>
      <c r="DT30" s="239"/>
      <c r="DU30" s="239"/>
      <c r="DV30" s="264"/>
      <c r="DW30" s="34"/>
    </row>
    <row r="31" spans="2:144" x14ac:dyDescent="0.25">
      <c r="B31" s="65">
        <f t="shared" si="90"/>
        <v>11</v>
      </c>
      <c r="C31" s="277"/>
      <c r="D31" s="285"/>
      <c r="E31" s="285"/>
      <c r="F31" s="285"/>
      <c r="G31" s="290"/>
      <c r="H31" s="285"/>
      <c r="I31" s="285"/>
      <c r="J31" s="285"/>
      <c r="K31" s="263"/>
      <c r="L31" s="239"/>
      <c r="M31" s="239"/>
      <c r="N31" s="239"/>
      <c r="O31" s="239"/>
      <c r="P31" s="239"/>
      <c r="Q31" s="339"/>
      <c r="R31" s="264"/>
      <c r="S31" s="34"/>
      <c r="T31" s="65">
        <f t="shared" si="91"/>
        <v>11</v>
      </c>
      <c r="U31" s="263"/>
      <c r="V31" s="339"/>
      <c r="W31" s="239"/>
      <c r="X31" s="239"/>
      <c r="Y31" s="239"/>
      <c r="Z31" s="239"/>
      <c r="AA31" s="239"/>
      <c r="AB31" s="239"/>
      <c r="AC31" s="277"/>
      <c r="AD31" s="290"/>
      <c r="AE31" s="269"/>
      <c r="AF31" s="290"/>
      <c r="AG31" s="269"/>
      <c r="AH31" s="290"/>
      <c r="AI31" s="285"/>
      <c r="AJ31" s="282"/>
      <c r="AK31" s="34"/>
      <c r="BD31" s="65">
        <f t="shared" si="92"/>
        <v>11</v>
      </c>
      <c r="BE31" s="277"/>
      <c r="BF31" s="353"/>
      <c r="BG31" s="353"/>
      <c r="BH31" s="353"/>
      <c r="BI31" s="239"/>
      <c r="BJ31" s="239"/>
      <c r="BK31" s="239"/>
      <c r="BL31" s="239"/>
      <c r="BM31" s="257"/>
      <c r="BN31" s="239"/>
      <c r="BO31" s="239"/>
      <c r="BP31" s="239"/>
      <c r="BQ31" s="239"/>
      <c r="BR31" s="239"/>
      <c r="BS31" s="339"/>
      <c r="BT31" s="264"/>
      <c r="BU31" s="34"/>
      <c r="BV31" s="440">
        <f t="shared" si="93"/>
        <v>11</v>
      </c>
      <c r="BW31" s="263"/>
      <c r="BX31" s="339"/>
      <c r="BY31" s="239"/>
      <c r="BZ31" s="239"/>
      <c r="CA31" s="239"/>
      <c r="CB31" s="239"/>
      <c r="CC31" s="239"/>
      <c r="CD31" s="239"/>
      <c r="CE31" s="257"/>
      <c r="CF31" s="239"/>
      <c r="CG31" s="239"/>
      <c r="CH31" s="239"/>
      <c r="CI31" s="239"/>
      <c r="CJ31" s="239"/>
      <c r="CK31" s="339"/>
      <c r="CL31" s="264"/>
      <c r="CM31" s="34"/>
      <c r="CN31" s="65">
        <f t="shared" si="94"/>
        <v>11</v>
      </c>
      <c r="CO31" s="277"/>
      <c r="CP31" s="353"/>
      <c r="CQ31" s="353"/>
      <c r="CR31" s="353"/>
      <c r="CS31" s="239"/>
      <c r="CT31" s="239"/>
      <c r="CU31" s="239"/>
      <c r="CV31" s="239"/>
      <c r="CW31" s="257"/>
      <c r="CX31" s="239"/>
      <c r="CY31" s="239"/>
      <c r="CZ31" s="239"/>
      <c r="DA31" s="239"/>
      <c r="DB31" s="239"/>
      <c r="DC31" s="339"/>
      <c r="DD31" s="264"/>
      <c r="DE31" s="34"/>
      <c r="DF31" s="440">
        <f t="shared" si="95"/>
        <v>11</v>
      </c>
      <c r="DG31" s="277"/>
      <c r="DH31" s="353"/>
      <c r="DI31" s="353"/>
      <c r="DJ31" s="353"/>
      <c r="DK31" s="239"/>
      <c r="DL31" s="239"/>
      <c r="DM31" s="239"/>
      <c r="DN31" s="239"/>
      <c r="DO31" s="257"/>
      <c r="DP31" s="239"/>
      <c r="DQ31" s="239"/>
      <c r="DR31" s="239"/>
      <c r="DS31" s="239"/>
      <c r="DT31" s="239"/>
      <c r="DU31" s="239"/>
      <c r="DV31" s="264"/>
      <c r="DW31" s="34"/>
    </row>
    <row r="32" spans="2:144" x14ac:dyDescent="0.25">
      <c r="B32" s="65">
        <f t="shared" si="90"/>
        <v>12</v>
      </c>
      <c r="C32" s="263"/>
      <c r="D32" s="239"/>
      <c r="E32" s="239"/>
      <c r="F32" s="239"/>
      <c r="G32" s="269"/>
      <c r="H32" s="239"/>
      <c r="I32" s="239"/>
      <c r="J32" s="239"/>
      <c r="K32" s="263"/>
      <c r="L32" s="239"/>
      <c r="M32" s="239"/>
      <c r="N32" s="239"/>
      <c r="O32" s="239"/>
      <c r="P32" s="239"/>
      <c r="Q32" s="339"/>
      <c r="R32" s="264"/>
      <c r="S32" s="34"/>
      <c r="T32" s="65">
        <f t="shared" si="91"/>
        <v>12</v>
      </c>
      <c r="U32" s="263"/>
      <c r="V32" s="339"/>
      <c r="W32" s="239"/>
      <c r="X32" s="239"/>
      <c r="Y32" s="239"/>
      <c r="Z32" s="239"/>
      <c r="AA32" s="239"/>
      <c r="AB32" s="239"/>
      <c r="AC32" s="263"/>
      <c r="AD32" s="239"/>
      <c r="AE32" s="239"/>
      <c r="AF32" s="285"/>
      <c r="AG32" s="239"/>
      <c r="AH32" s="239"/>
      <c r="AI32" s="239"/>
      <c r="AJ32" s="264"/>
      <c r="AK32" s="34"/>
      <c r="BD32" s="65">
        <f t="shared" si="92"/>
        <v>12</v>
      </c>
      <c r="BE32" s="263"/>
      <c r="BF32" s="2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93"/>
        <v>12</v>
      </c>
      <c r="BW32" s="263"/>
      <c r="BX32" s="339"/>
      <c r="BY32" s="239"/>
      <c r="BZ32" s="239"/>
      <c r="CA32" s="239"/>
      <c r="CB32" s="353"/>
      <c r="CC32" s="353"/>
      <c r="CD32" s="353"/>
      <c r="CE32" s="277"/>
      <c r="CF32" s="353"/>
      <c r="CG32" s="353"/>
      <c r="CH32" s="353"/>
      <c r="CI32" s="239"/>
      <c r="CJ32" s="239"/>
      <c r="CK32" s="339"/>
      <c r="CL32" s="264"/>
      <c r="CM32" s="34"/>
      <c r="CN32" s="65">
        <f t="shared" si="94"/>
        <v>12</v>
      </c>
      <c r="CO32" s="263"/>
      <c r="CP32" s="239"/>
      <c r="CQ32" s="239"/>
      <c r="CR32" s="239"/>
      <c r="CS32" s="239"/>
      <c r="CT32" s="239"/>
      <c r="CU32" s="239"/>
      <c r="CV32" s="239"/>
      <c r="CW32" s="277"/>
      <c r="CX32" s="353"/>
      <c r="CY32" s="353"/>
      <c r="CZ32" s="353"/>
      <c r="DA32" s="239"/>
      <c r="DB32" s="239"/>
      <c r="DC32" s="339"/>
      <c r="DD32" s="264"/>
      <c r="DE32" s="34"/>
      <c r="DF32" s="440">
        <f t="shared" si="95"/>
        <v>12</v>
      </c>
      <c r="DG32" s="263"/>
      <c r="DH32" s="239"/>
      <c r="DI32" s="239"/>
      <c r="DJ32" s="239"/>
      <c r="DK32" s="239"/>
      <c r="DL32" s="239"/>
      <c r="DM32" s="239"/>
      <c r="DN32" s="239"/>
      <c r="DO32" s="277"/>
      <c r="DP32" s="353"/>
      <c r="DQ32" s="353"/>
      <c r="DR32" s="353"/>
      <c r="DS32" s="239"/>
      <c r="DT32" s="239"/>
      <c r="DU32" s="239"/>
      <c r="DV32" s="264"/>
      <c r="DW32" s="34"/>
    </row>
    <row r="33" spans="2:127" x14ac:dyDescent="0.25">
      <c r="B33" s="65">
        <f t="shared" si="90"/>
        <v>13</v>
      </c>
      <c r="C33" s="263"/>
      <c r="D33" s="239"/>
      <c r="E33" s="239"/>
      <c r="F33" s="239"/>
      <c r="G33" s="290"/>
      <c r="H33" s="239"/>
      <c r="I33" s="239"/>
      <c r="J33" s="239"/>
      <c r="K33" s="263"/>
      <c r="L33" s="239"/>
      <c r="M33" s="239"/>
      <c r="N33" s="239"/>
      <c r="O33" s="239"/>
      <c r="P33" s="239"/>
      <c r="Q33" s="339"/>
      <c r="R33" s="264"/>
      <c r="S33" s="34"/>
      <c r="T33" s="65">
        <f t="shared" si="91"/>
        <v>13</v>
      </c>
      <c r="U33" s="263"/>
      <c r="V33" s="339"/>
      <c r="W33" s="239"/>
      <c r="X33" s="239"/>
      <c r="Y33" s="239"/>
      <c r="Z33" s="239"/>
      <c r="AA33" s="239"/>
      <c r="AB33" s="239"/>
      <c r="AC33" s="263"/>
      <c r="AD33" s="239"/>
      <c r="AE33" s="239"/>
      <c r="AF33" s="285"/>
      <c r="AG33" s="239"/>
      <c r="AH33" s="239"/>
      <c r="AI33" s="239"/>
      <c r="AJ33" s="264"/>
      <c r="AK33" s="34"/>
      <c r="BD33" s="65">
        <f t="shared" si="92"/>
        <v>13</v>
      </c>
      <c r="BE33" s="263"/>
      <c r="BF33" s="2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339"/>
      <c r="BT33" s="264"/>
      <c r="BU33" s="34"/>
      <c r="BV33" s="440">
        <f t="shared" si="93"/>
        <v>13</v>
      </c>
      <c r="BW33" s="263"/>
      <c r="BX33" s="339"/>
      <c r="BY33" s="239"/>
      <c r="BZ33" s="239"/>
      <c r="CA33" s="239"/>
      <c r="CB33" s="353"/>
      <c r="CC33" s="353"/>
      <c r="CD33" s="353"/>
      <c r="CE33" s="277"/>
      <c r="CF33" s="353"/>
      <c r="CG33" s="353"/>
      <c r="CH33" s="353"/>
      <c r="CI33" s="239"/>
      <c r="CJ33" s="239"/>
      <c r="CK33" s="339"/>
      <c r="CL33" s="264"/>
      <c r="CM33" s="34"/>
      <c r="CN33" s="65">
        <f t="shared" si="94"/>
        <v>13</v>
      </c>
      <c r="CO33" s="263"/>
      <c r="CP33" s="239"/>
      <c r="CQ33" s="239"/>
      <c r="CR33" s="239"/>
      <c r="CS33" s="239"/>
      <c r="CT33" s="239"/>
      <c r="CU33" s="239"/>
      <c r="CV33" s="239"/>
      <c r="CW33" s="277"/>
      <c r="CX33" s="353"/>
      <c r="CY33" s="353"/>
      <c r="CZ33" s="353"/>
      <c r="DA33" s="239"/>
      <c r="DB33" s="239"/>
      <c r="DC33" s="339"/>
      <c r="DD33" s="264"/>
      <c r="DE33" s="34"/>
      <c r="DF33" s="440">
        <f t="shared" si="95"/>
        <v>13</v>
      </c>
      <c r="DG33" s="263"/>
      <c r="DH33" s="239"/>
      <c r="DI33" s="239"/>
      <c r="DJ33" s="239"/>
      <c r="DK33" s="239"/>
      <c r="DL33" s="239"/>
      <c r="DM33" s="239"/>
      <c r="DN33" s="239"/>
      <c r="DO33" s="277"/>
      <c r="DP33" s="353"/>
      <c r="DQ33" s="353"/>
      <c r="DR33" s="353"/>
      <c r="DS33" s="239"/>
      <c r="DT33" s="239"/>
      <c r="DU33" s="239"/>
      <c r="DV33" s="264"/>
      <c r="DW33" s="34"/>
    </row>
    <row r="34" spans="2:127" x14ac:dyDescent="0.25">
      <c r="B34" s="65">
        <f t="shared" si="90"/>
        <v>14</v>
      </c>
      <c r="C34" s="16"/>
      <c r="D34" s="17"/>
      <c r="E34" s="239"/>
      <c r="F34" s="239"/>
      <c r="G34" s="285"/>
      <c r="H34" s="17"/>
      <c r="I34" s="17"/>
      <c r="J34" s="17"/>
      <c r="K34" s="16"/>
      <c r="L34" s="17"/>
      <c r="M34" s="17"/>
      <c r="N34" s="239"/>
      <c r="O34" s="239"/>
      <c r="P34" s="239"/>
      <c r="Q34" s="340"/>
      <c r="R34" s="26"/>
      <c r="S34" s="34"/>
      <c r="T34" s="65">
        <f t="shared" si="91"/>
        <v>14</v>
      </c>
      <c r="U34" s="16"/>
      <c r="V34" s="340"/>
      <c r="W34" s="239"/>
      <c r="X34" s="239"/>
      <c r="Y34" s="239"/>
      <c r="Z34" s="17"/>
      <c r="AA34" s="17"/>
      <c r="AB34" s="17"/>
      <c r="AC34" s="16"/>
      <c r="AD34" s="17"/>
      <c r="AE34" s="17"/>
      <c r="AF34" s="285"/>
      <c r="AG34" s="239"/>
      <c r="AH34" s="239"/>
      <c r="AI34" s="17"/>
      <c r="AJ34" s="26"/>
      <c r="AK34" s="34"/>
      <c r="BD34" s="65">
        <f t="shared" si="92"/>
        <v>14</v>
      </c>
      <c r="BE34" s="498"/>
      <c r="BF34" s="340"/>
      <c r="BG34" s="339"/>
      <c r="BH34" s="339"/>
      <c r="BI34" s="339"/>
      <c r="BJ34" s="340"/>
      <c r="BK34" s="340"/>
      <c r="BL34" s="340"/>
      <c r="BM34" s="498"/>
      <c r="BN34" s="340"/>
      <c r="BO34" s="340"/>
      <c r="BP34" s="339"/>
      <c r="BQ34" s="339"/>
      <c r="BR34" s="339"/>
      <c r="BS34" s="340"/>
      <c r="BT34" s="26"/>
      <c r="BU34" s="34"/>
      <c r="BV34" s="440">
        <f t="shared" si="93"/>
        <v>14</v>
      </c>
      <c r="BW34" s="16"/>
      <c r="BX34" s="340"/>
      <c r="BY34" s="239"/>
      <c r="BZ34" s="239"/>
      <c r="CA34" s="239"/>
      <c r="CB34" s="136"/>
      <c r="CC34" s="136"/>
      <c r="CD34" s="136"/>
      <c r="CE34" s="156"/>
      <c r="CF34" s="136"/>
      <c r="CG34" s="136"/>
      <c r="CH34" s="353"/>
      <c r="CI34" s="239"/>
      <c r="CJ34" s="239"/>
      <c r="CK34" s="340"/>
      <c r="CL34" s="26"/>
      <c r="CM34" s="34"/>
      <c r="CN34" s="65">
        <f t="shared" si="94"/>
        <v>14</v>
      </c>
      <c r="CO34" s="498"/>
      <c r="CP34" s="340"/>
      <c r="CQ34" s="239"/>
      <c r="CR34" s="239"/>
      <c r="CS34" s="239"/>
      <c r="CT34" s="17"/>
      <c r="CU34" s="17"/>
      <c r="CV34" s="17"/>
      <c r="CW34" s="156"/>
      <c r="CX34" s="136"/>
      <c r="CY34" s="136"/>
      <c r="CZ34" s="353"/>
      <c r="DA34" s="239"/>
      <c r="DB34" s="239"/>
      <c r="DC34" s="340"/>
      <c r="DD34" s="26"/>
      <c r="DE34" s="34"/>
      <c r="DF34" s="440">
        <f t="shared" si="95"/>
        <v>14</v>
      </c>
      <c r="DG34" s="498"/>
      <c r="DH34" s="340"/>
      <c r="DI34" s="239"/>
      <c r="DJ34" s="239"/>
      <c r="DK34" s="239"/>
      <c r="DL34" s="17"/>
      <c r="DM34" s="17"/>
      <c r="DN34" s="17"/>
      <c r="DO34" s="156"/>
      <c r="DP34" s="136"/>
      <c r="DQ34" s="136"/>
      <c r="DR34" s="353"/>
      <c r="DS34" s="239"/>
      <c r="DT34" s="239"/>
      <c r="DU34" s="340"/>
      <c r="DV34" s="499"/>
      <c r="DW34" s="34"/>
    </row>
    <row r="35" spans="2:127" x14ac:dyDescent="0.25">
      <c r="B35" s="65">
        <f t="shared" si="90"/>
        <v>15</v>
      </c>
      <c r="C35" s="32"/>
      <c r="D35" s="22"/>
      <c r="E35" s="22"/>
      <c r="F35" s="22"/>
      <c r="G35" s="162"/>
      <c r="H35" s="22"/>
      <c r="I35" s="22"/>
      <c r="J35" s="22"/>
      <c r="K35" s="32"/>
      <c r="L35" s="22"/>
      <c r="M35" s="22"/>
      <c r="N35" s="22"/>
      <c r="O35" s="22"/>
      <c r="P35" s="22"/>
      <c r="Q35" s="496"/>
      <c r="R35" s="33"/>
      <c r="S35" s="34"/>
      <c r="T35" s="65">
        <f t="shared" si="91"/>
        <v>15</v>
      </c>
      <c r="U35" s="32"/>
      <c r="V35" s="496"/>
      <c r="W35" s="22"/>
      <c r="X35" s="22"/>
      <c r="Y35" s="2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BD35" s="65">
        <f t="shared" si="92"/>
        <v>15</v>
      </c>
      <c r="BE35" s="32"/>
      <c r="BF35" s="22"/>
      <c r="BG35" s="22"/>
      <c r="BH35" s="22"/>
      <c r="BI35" s="22"/>
      <c r="BJ35" s="22"/>
      <c r="BK35" s="22"/>
      <c r="BL35" s="22"/>
      <c r="BM35" s="32"/>
      <c r="BN35" s="22"/>
      <c r="BO35" s="22"/>
      <c r="BP35" s="22"/>
      <c r="BQ35" s="22"/>
      <c r="BR35" s="22"/>
      <c r="BS35" s="22"/>
      <c r="BT35" s="33"/>
      <c r="BU35" s="34"/>
      <c r="BV35" s="440">
        <f t="shared" si="93"/>
        <v>15</v>
      </c>
      <c r="BW35" s="32"/>
      <c r="BX35" s="496"/>
      <c r="BY35" s="22"/>
      <c r="BZ35" s="22"/>
      <c r="CA35" s="22"/>
      <c r="CB35" s="22"/>
      <c r="CC35" s="22"/>
      <c r="CD35" s="22"/>
      <c r="CE35" s="441"/>
      <c r="CF35" s="162"/>
      <c r="CG35" s="162"/>
      <c r="CH35" s="162"/>
      <c r="CI35" s="22"/>
      <c r="CJ35" s="22"/>
      <c r="CK35" s="496"/>
      <c r="CL35" s="33"/>
      <c r="CM35" s="34"/>
      <c r="CN35" s="65">
        <f t="shared" si="94"/>
        <v>15</v>
      </c>
      <c r="CO35" s="32"/>
      <c r="CP35" s="496"/>
      <c r="CQ35" s="22"/>
      <c r="CR35" s="22"/>
      <c r="CS35" s="22"/>
      <c r="CT35" s="22"/>
      <c r="CU35" s="22"/>
      <c r="CV35" s="22"/>
      <c r="CW35" s="441"/>
      <c r="CX35" s="162"/>
      <c r="CY35" s="162"/>
      <c r="CZ35" s="162"/>
      <c r="DA35" s="22"/>
      <c r="DB35" s="22"/>
      <c r="DC35" s="496"/>
      <c r="DD35" s="33"/>
      <c r="DE35" s="34"/>
      <c r="DF35" s="440">
        <f t="shared" si="95"/>
        <v>15</v>
      </c>
      <c r="DG35" s="32"/>
      <c r="DH35" s="496"/>
      <c r="DI35" s="22"/>
      <c r="DJ35" s="22"/>
      <c r="DK35" s="22"/>
      <c r="DL35" s="22"/>
      <c r="DM35" s="22"/>
      <c r="DN35" s="22"/>
      <c r="DO35" s="441"/>
      <c r="DP35" s="162"/>
      <c r="DQ35" s="162"/>
      <c r="DR35" s="162"/>
      <c r="DS35" s="22"/>
      <c r="DT35" s="22"/>
      <c r="DU35" s="496"/>
      <c r="DV35" s="33"/>
      <c r="DW35" s="34"/>
    </row>
    <row r="37" spans="2:127" x14ac:dyDescent="0.25">
      <c r="B37" s="237"/>
      <c r="C37" s="65">
        <v>0</v>
      </c>
      <c r="D37" s="65">
        <f t="shared" ref="D37" si="96">C37+1</f>
        <v>1</v>
      </c>
      <c r="E37" s="65">
        <f t="shared" ref="E37" si="97">D37+1</f>
        <v>2</v>
      </c>
      <c r="F37" s="65">
        <f t="shared" ref="F37" si="98">E37+1</f>
        <v>3</v>
      </c>
      <c r="G37" s="65">
        <f t="shared" ref="G37" si="99">F37+1</f>
        <v>4</v>
      </c>
      <c r="H37" s="65">
        <f t="shared" ref="H37" si="100">G37+1</f>
        <v>5</v>
      </c>
      <c r="I37" s="65">
        <f t="shared" ref="I37" si="101">H37+1</f>
        <v>6</v>
      </c>
      <c r="J37" s="65">
        <f t="shared" ref="J37" si="102">I37+1</f>
        <v>7</v>
      </c>
      <c r="K37" s="65">
        <f t="shared" ref="K37" si="103">J37+1</f>
        <v>8</v>
      </c>
      <c r="L37" s="65">
        <f t="shared" ref="L37" si="104">K37+1</f>
        <v>9</v>
      </c>
      <c r="M37" s="65">
        <f t="shared" ref="M37" si="105">L37+1</f>
        <v>10</v>
      </c>
      <c r="N37" s="65">
        <f t="shared" ref="N37" si="106">M37+1</f>
        <v>11</v>
      </c>
      <c r="O37" s="65">
        <f t="shared" ref="O37" si="107">N37+1</f>
        <v>12</v>
      </c>
      <c r="P37" s="65">
        <f t="shared" ref="P37" si="108">O37+1</f>
        <v>13</v>
      </c>
      <c r="Q37" s="65">
        <f t="shared" ref="Q37" si="109">P37+1</f>
        <v>14</v>
      </c>
      <c r="R37" s="65">
        <f t="shared" ref="R37" si="110">Q37+1</f>
        <v>15</v>
      </c>
      <c r="S37" s="65">
        <v>0</v>
      </c>
      <c r="T37" s="65">
        <f t="shared" ref="T37" si="111">S37+1</f>
        <v>1</v>
      </c>
      <c r="U37" s="65">
        <f t="shared" ref="U37" si="112">T37+1</f>
        <v>2</v>
      </c>
      <c r="V37" s="65">
        <f t="shared" ref="V37" si="113">U37+1</f>
        <v>3</v>
      </c>
      <c r="W37" s="65">
        <f t="shared" ref="W37" si="114">V37+1</f>
        <v>4</v>
      </c>
      <c r="X37" s="65">
        <f t="shared" ref="X37" si="115">W37+1</f>
        <v>5</v>
      </c>
      <c r="Y37" s="65">
        <f t="shared" ref="Y37" si="116">X37+1</f>
        <v>6</v>
      </c>
      <c r="Z37" s="65">
        <f t="shared" ref="Z37" si="117">Y37+1</f>
        <v>7</v>
      </c>
      <c r="AA37" s="65">
        <f t="shared" ref="AA37" si="118">Z37+1</f>
        <v>8</v>
      </c>
      <c r="AB37" s="65">
        <f t="shared" ref="AB37" si="119">AA37+1</f>
        <v>9</v>
      </c>
      <c r="AC37" s="65">
        <f t="shared" ref="AC37" si="120">AB37+1</f>
        <v>10</v>
      </c>
      <c r="AD37" s="65">
        <f t="shared" ref="AD37" si="121">AC37+1</f>
        <v>11</v>
      </c>
      <c r="AE37" s="65">
        <f t="shared" ref="AE37" si="122">AD37+1</f>
        <v>12</v>
      </c>
      <c r="AF37" s="65">
        <f t="shared" ref="AF37" si="123">AE37+1</f>
        <v>13</v>
      </c>
      <c r="AG37" s="65">
        <f t="shared" ref="AG37" si="124">AF37+1</f>
        <v>14</v>
      </c>
      <c r="AH37" s="65">
        <f t="shared" ref="AH37" si="125">AG37+1</f>
        <v>15</v>
      </c>
      <c r="AL37" s="237"/>
      <c r="AM37" s="65">
        <v>0</v>
      </c>
      <c r="AN37" s="65">
        <f t="shared" ref="AN37:BB37" si="126">AM37+1</f>
        <v>1</v>
      </c>
      <c r="AO37" s="65">
        <f t="shared" si="126"/>
        <v>2</v>
      </c>
      <c r="AP37" s="65">
        <f t="shared" si="126"/>
        <v>3</v>
      </c>
      <c r="AQ37" s="65">
        <f t="shared" si="126"/>
        <v>4</v>
      </c>
      <c r="AR37" s="65">
        <f t="shared" si="126"/>
        <v>5</v>
      </c>
      <c r="AS37" s="65">
        <f t="shared" si="126"/>
        <v>6</v>
      </c>
      <c r="AT37" s="65">
        <f t="shared" si="126"/>
        <v>7</v>
      </c>
      <c r="AU37" s="65">
        <f t="shared" si="126"/>
        <v>8</v>
      </c>
      <c r="AV37" s="65">
        <f t="shared" si="126"/>
        <v>9</v>
      </c>
      <c r="AW37" s="65">
        <f t="shared" si="126"/>
        <v>10</v>
      </c>
      <c r="AX37" s="65">
        <f t="shared" si="126"/>
        <v>11</v>
      </c>
      <c r="AY37" s="65">
        <f t="shared" si="126"/>
        <v>12</v>
      </c>
      <c r="AZ37" s="65">
        <f t="shared" si="126"/>
        <v>13</v>
      </c>
      <c r="BA37" s="65">
        <f t="shared" si="126"/>
        <v>14</v>
      </c>
      <c r="BB37" s="65">
        <f t="shared" si="126"/>
        <v>15</v>
      </c>
      <c r="BD37" s="237"/>
      <c r="BE37" s="65">
        <v>0</v>
      </c>
      <c r="BF37" s="65">
        <f t="shared" ref="BF37:BT37" si="127">BE37+1</f>
        <v>1</v>
      </c>
      <c r="BG37" s="65">
        <f t="shared" si="127"/>
        <v>2</v>
      </c>
      <c r="BH37" s="65">
        <f t="shared" si="127"/>
        <v>3</v>
      </c>
      <c r="BI37" s="65">
        <f t="shared" si="127"/>
        <v>4</v>
      </c>
      <c r="BJ37" s="65">
        <f t="shared" si="127"/>
        <v>5</v>
      </c>
      <c r="BK37" s="65">
        <f t="shared" si="127"/>
        <v>6</v>
      </c>
      <c r="BL37" s="65">
        <f t="shared" si="127"/>
        <v>7</v>
      </c>
      <c r="BM37" s="65">
        <f t="shared" si="127"/>
        <v>8</v>
      </c>
      <c r="BN37" s="65">
        <f t="shared" si="127"/>
        <v>9</v>
      </c>
      <c r="BO37" s="65">
        <f t="shared" si="127"/>
        <v>10</v>
      </c>
      <c r="BP37" s="65">
        <f t="shared" si="127"/>
        <v>11</v>
      </c>
      <c r="BQ37" s="65">
        <f t="shared" si="127"/>
        <v>12</v>
      </c>
      <c r="BR37" s="65">
        <f t="shared" si="127"/>
        <v>13</v>
      </c>
      <c r="BS37" s="65">
        <f t="shared" si="127"/>
        <v>14</v>
      </c>
      <c r="BT37" s="65">
        <f t="shared" si="127"/>
        <v>15</v>
      </c>
      <c r="BV37" s="237"/>
      <c r="BW37" s="65">
        <v>0</v>
      </c>
      <c r="BX37" s="65">
        <f t="shared" ref="BX37:CL37" si="128">BW37+1</f>
        <v>1</v>
      </c>
      <c r="BY37" s="65">
        <f t="shared" si="128"/>
        <v>2</v>
      </c>
      <c r="BZ37" s="65">
        <f t="shared" si="128"/>
        <v>3</v>
      </c>
      <c r="CA37" s="65">
        <f t="shared" si="128"/>
        <v>4</v>
      </c>
      <c r="CB37" s="65">
        <f t="shared" si="128"/>
        <v>5</v>
      </c>
      <c r="CC37" s="65">
        <f t="shared" si="128"/>
        <v>6</v>
      </c>
      <c r="CD37" s="65">
        <f t="shared" si="128"/>
        <v>7</v>
      </c>
      <c r="CE37" s="65">
        <f t="shared" si="128"/>
        <v>8</v>
      </c>
      <c r="CF37" s="65">
        <f t="shared" si="128"/>
        <v>9</v>
      </c>
      <c r="CG37" s="65">
        <f t="shared" si="128"/>
        <v>10</v>
      </c>
      <c r="CH37" s="65">
        <f t="shared" si="128"/>
        <v>11</v>
      </c>
      <c r="CI37" s="65">
        <f t="shared" si="128"/>
        <v>12</v>
      </c>
      <c r="CJ37" s="65">
        <f t="shared" si="128"/>
        <v>13</v>
      </c>
      <c r="CK37" s="65">
        <f t="shared" si="128"/>
        <v>14</v>
      </c>
      <c r="CL37" s="65">
        <f t="shared" si="128"/>
        <v>15</v>
      </c>
      <c r="CN37" s="481"/>
      <c r="CO37" s="440">
        <v>0</v>
      </c>
      <c r="CP37" s="440">
        <f t="shared" ref="CP37" si="129">CO37+1</f>
        <v>1</v>
      </c>
      <c r="CQ37" s="440">
        <f t="shared" ref="CQ37" si="130">CP37+1</f>
        <v>2</v>
      </c>
      <c r="CR37" s="440">
        <f t="shared" ref="CR37" si="131">CQ37+1</f>
        <v>3</v>
      </c>
      <c r="CS37" s="440">
        <f t="shared" ref="CS37" si="132">CR37+1</f>
        <v>4</v>
      </c>
      <c r="CT37" s="440">
        <f t="shared" ref="CT37" si="133">CS37+1</f>
        <v>5</v>
      </c>
      <c r="CU37" s="440">
        <f t="shared" ref="CU37" si="134">CT37+1</f>
        <v>6</v>
      </c>
      <c r="CV37" s="440">
        <f t="shared" ref="CV37" si="135">CU37+1</f>
        <v>7</v>
      </c>
      <c r="CW37" s="440">
        <f t="shared" ref="CW37" si="136">CV37+1</f>
        <v>8</v>
      </c>
      <c r="CX37" s="440">
        <f t="shared" ref="CX37" si="137">CW37+1</f>
        <v>9</v>
      </c>
      <c r="CY37" s="440">
        <f t="shared" ref="CY37" si="138">CX37+1</f>
        <v>10</v>
      </c>
      <c r="CZ37" s="440">
        <f t="shared" ref="CZ37" si="139">CY37+1</f>
        <v>11</v>
      </c>
      <c r="DA37" s="440">
        <f t="shared" ref="DA37" si="140">CZ37+1</f>
        <v>12</v>
      </c>
      <c r="DB37" s="440">
        <f t="shared" ref="DB37" si="141">DA37+1</f>
        <v>13</v>
      </c>
      <c r="DC37" s="440">
        <f t="shared" ref="DC37" si="142">DB37+1</f>
        <v>14</v>
      </c>
      <c r="DD37" s="440">
        <f t="shared" ref="DD37" si="143">DC37+1</f>
        <v>15</v>
      </c>
      <c r="DF37" s="481"/>
      <c r="DG37" s="440">
        <v>0</v>
      </c>
      <c r="DH37" s="440">
        <f t="shared" ref="DH37:DV37" si="144">DG37+1</f>
        <v>1</v>
      </c>
      <c r="DI37" s="440">
        <f t="shared" si="144"/>
        <v>2</v>
      </c>
      <c r="DJ37" s="440">
        <f t="shared" si="144"/>
        <v>3</v>
      </c>
      <c r="DK37" s="440">
        <f t="shared" si="144"/>
        <v>4</v>
      </c>
      <c r="DL37" s="440">
        <f t="shared" si="144"/>
        <v>5</v>
      </c>
      <c r="DM37" s="440">
        <f t="shared" si="144"/>
        <v>6</v>
      </c>
      <c r="DN37" s="440">
        <f t="shared" si="144"/>
        <v>7</v>
      </c>
      <c r="DO37" s="440">
        <f t="shared" si="144"/>
        <v>8</v>
      </c>
      <c r="DP37" s="440">
        <f t="shared" si="144"/>
        <v>9</v>
      </c>
      <c r="DQ37" s="440">
        <f t="shared" si="144"/>
        <v>10</v>
      </c>
      <c r="DR37" s="440">
        <f t="shared" si="144"/>
        <v>11</v>
      </c>
      <c r="DS37" s="440">
        <f t="shared" si="144"/>
        <v>12</v>
      </c>
      <c r="DT37" s="440">
        <f t="shared" si="144"/>
        <v>13</v>
      </c>
      <c r="DU37" s="440">
        <f t="shared" si="144"/>
        <v>14</v>
      </c>
      <c r="DV37" s="440">
        <f t="shared" si="144"/>
        <v>15</v>
      </c>
    </row>
    <row r="38" spans="2:127" x14ac:dyDescent="0.25">
      <c r="B38" s="65">
        <v>0</v>
      </c>
      <c r="C38" s="260"/>
      <c r="D38" s="261"/>
      <c r="E38" s="261"/>
      <c r="F38" s="261"/>
      <c r="G38" s="261"/>
      <c r="H38" s="261"/>
      <c r="I38" s="261"/>
      <c r="J38" s="262"/>
      <c r="K38" s="261"/>
      <c r="L38" s="261"/>
      <c r="M38" s="261"/>
      <c r="N38" s="261"/>
      <c r="O38" s="261"/>
      <c r="P38" s="261"/>
      <c r="Q38" s="261"/>
      <c r="R38" s="262"/>
      <c r="S38" s="260"/>
      <c r="T38" s="261"/>
      <c r="U38" s="261"/>
      <c r="V38" s="261"/>
      <c r="W38" s="261"/>
      <c r="X38" s="261"/>
      <c r="Y38" s="261"/>
      <c r="Z38" s="262"/>
      <c r="AA38" s="261"/>
      <c r="AB38" s="261"/>
      <c r="AC38" s="261"/>
      <c r="AD38" s="261"/>
      <c r="AE38" s="261"/>
      <c r="AF38" s="261"/>
      <c r="AG38" s="261"/>
      <c r="AH38" s="262"/>
      <c r="AK38" s="34"/>
      <c r="AL38" s="65">
        <v>0</v>
      </c>
      <c r="AM38" s="260"/>
      <c r="AN38" s="261"/>
      <c r="AO38" s="261"/>
      <c r="AP38" s="261"/>
      <c r="AQ38" s="283"/>
      <c r="AR38" s="261"/>
      <c r="AS38" s="261"/>
      <c r="AT38" s="262"/>
      <c r="AU38" s="261"/>
      <c r="AV38" s="261"/>
      <c r="AW38" s="261"/>
      <c r="AX38" s="283"/>
      <c r="AY38" s="261"/>
      <c r="AZ38" s="261"/>
      <c r="BA38" s="261"/>
      <c r="BB38" s="262"/>
      <c r="BC38" s="34"/>
      <c r="BD38" s="65">
        <v>0</v>
      </c>
      <c r="BE38" s="260"/>
      <c r="BF38" s="261"/>
      <c r="BG38" s="261"/>
      <c r="BH38" s="261"/>
      <c r="BI38" s="261"/>
      <c r="BJ38" s="261"/>
      <c r="BK38" s="261"/>
      <c r="BL38" s="262"/>
      <c r="BM38" s="261"/>
      <c r="BN38" s="261"/>
      <c r="BO38" s="261"/>
      <c r="BP38" s="261"/>
      <c r="BQ38" s="261"/>
      <c r="BR38" s="261"/>
      <c r="BS38" s="261"/>
      <c r="BT38" s="262"/>
      <c r="BU38" s="34"/>
      <c r="BV38" s="440">
        <v>0</v>
      </c>
      <c r="BW38" s="260"/>
      <c r="BX38" s="366"/>
      <c r="BY38" s="283"/>
      <c r="BZ38" s="283"/>
      <c r="CA38" s="283"/>
      <c r="CB38" s="256"/>
      <c r="CC38" s="4"/>
      <c r="CD38" s="512"/>
      <c r="CE38" s="261"/>
      <c r="CF38" s="261"/>
      <c r="CG38" s="261"/>
      <c r="CH38" s="261"/>
      <c r="CI38" s="261"/>
      <c r="CJ38" s="261"/>
      <c r="CK38" s="366"/>
      <c r="CL38" s="262"/>
      <c r="CM38" s="34"/>
      <c r="CN38" s="440">
        <v>0</v>
      </c>
      <c r="CO38" s="260"/>
      <c r="CP38" s="261"/>
      <c r="CQ38" s="261"/>
      <c r="CR38" s="261"/>
      <c r="CS38" s="261"/>
      <c r="CT38" s="261"/>
      <c r="CU38" s="261"/>
      <c r="CV38" s="262"/>
      <c r="CW38" s="261"/>
      <c r="CX38" s="261"/>
      <c r="CY38" s="261"/>
      <c r="CZ38" s="261"/>
      <c r="DA38" s="261"/>
      <c r="DB38" s="261"/>
      <c r="DC38" s="261"/>
      <c r="DD38" s="262"/>
      <c r="DE38" s="34"/>
      <c r="DF38" s="440">
        <v>0</v>
      </c>
      <c r="DG38" s="260"/>
      <c r="DH38" s="261"/>
      <c r="DI38" s="261"/>
      <c r="DJ38" s="283"/>
      <c r="DK38" s="283"/>
      <c r="DL38" s="256"/>
      <c r="DM38" s="4"/>
      <c r="DN38" s="512"/>
      <c r="DO38" s="261"/>
      <c r="DP38" s="261"/>
      <c r="DQ38" s="261"/>
      <c r="DR38" s="261"/>
      <c r="DS38" s="261"/>
      <c r="DT38" s="261"/>
      <c r="DU38" s="261"/>
      <c r="DV38" s="262"/>
      <c r="DW38" s="34"/>
    </row>
    <row r="39" spans="2:127" x14ac:dyDescent="0.25">
      <c r="B39" s="65">
        <f>B38+1</f>
        <v>1</v>
      </c>
      <c r="C39" s="263"/>
      <c r="D39" s="339"/>
      <c r="E39" s="339"/>
      <c r="F39" s="339"/>
      <c r="G39" s="339"/>
      <c r="H39" s="339"/>
      <c r="I39" s="339"/>
      <c r="J39" s="497"/>
      <c r="K39" s="339"/>
      <c r="L39" s="339"/>
      <c r="M39" s="339"/>
      <c r="N39" s="339"/>
      <c r="O39" s="339"/>
      <c r="P39" s="339"/>
      <c r="Q39" s="339"/>
      <c r="R39" s="497"/>
      <c r="S39" s="367"/>
      <c r="T39" s="339"/>
      <c r="U39" s="339"/>
      <c r="V39" s="339"/>
      <c r="W39" s="339"/>
      <c r="X39" s="339"/>
      <c r="Y39" s="339"/>
      <c r="Z39" s="497"/>
      <c r="AA39" s="339"/>
      <c r="AB39" s="339"/>
      <c r="AC39" s="339"/>
      <c r="AD39" s="339"/>
      <c r="AE39" s="339"/>
      <c r="AF39" s="339"/>
      <c r="AG39" s="339"/>
      <c r="AH39" s="264"/>
      <c r="AK39" s="34"/>
      <c r="AL39" s="65">
        <f>AL38+1</f>
        <v>1</v>
      </c>
      <c r="AM39" s="263"/>
      <c r="AN39" s="239"/>
      <c r="AO39" s="239"/>
      <c r="AP39" s="239"/>
      <c r="AQ39" s="285"/>
      <c r="AR39" s="239"/>
      <c r="AS39" s="239"/>
      <c r="AT39" s="264"/>
      <c r="AU39" s="239"/>
      <c r="AV39" s="239"/>
      <c r="AW39" s="239"/>
      <c r="AX39" s="285"/>
      <c r="AY39" s="239"/>
      <c r="AZ39" s="239"/>
      <c r="BA39" s="239"/>
      <c r="BB39" s="264"/>
      <c r="BC39" s="34"/>
      <c r="BD39" s="65">
        <f>BD38+1</f>
        <v>1</v>
      </c>
      <c r="BE39" s="367"/>
      <c r="BF39" s="339"/>
      <c r="BG39" s="339"/>
      <c r="BH39" s="339"/>
      <c r="BI39" s="339"/>
      <c r="BJ39" s="339"/>
      <c r="BK39" s="339"/>
      <c r="BL39" s="497"/>
      <c r="BM39" s="339"/>
      <c r="BN39" s="339"/>
      <c r="BO39" s="339"/>
      <c r="BP39" s="339"/>
      <c r="BQ39" s="339"/>
      <c r="BR39" s="339"/>
      <c r="BS39" s="339"/>
      <c r="BT39" s="497"/>
      <c r="BU39" s="34"/>
      <c r="BV39" s="440">
        <f>BV38+1</f>
        <v>1</v>
      </c>
      <c r="BW39" s="263"/>
      <c r="BX39" s="339"/>
      <c r="BY39" s="239"/>
      <c r="BZ39" s="353"/>
      <c r="CA39" s="353"/>
      <c r="CB39" s="353"/>
      <c r="CC39" s="6"/>
      <c r="CD39" s="282"/>
      <c r="CE39" s="239"/>
      <c r="CF39" s="239"/>
      <c r="CG39" s="239"/>
      <c r="CH39" s="239"/>
      <c r="CI39" s="239"/>
      <c r="CJ39" s="239"/>
      <c r="CK39" s="339"/>
      <c r="CL39" s="264"/>
      <c r="CM39" s="34"/>
      <c r="CN39" s="440">
        <f>CN38+1</f>
        <v>1</v>
      </c>
      <c r="CO39" s="263"/>
      <c r="CP39" s="339"/>
      <c r="CQ39" s="339"/>
      <c r="CR39" s="339"/>
      <c r="CS39" s="339"/>
      <c r="CT39" s="339"/>
      <c r="CU39" s="339"/>
      <c r="CV39" s="497"/>
      <c r="CW39" s="339"/>
      <c r="CX39" s="339"/>
      <c r="CY39" s="339"/>
      <c r="CZ39" s="339"/>
      <c r="DA39" s="339"/>
      <c r="DB39" s="339"/>
      <c r="DC39" s="339"/>
      <c r="DD39" s="264"/>
      <c r="DE39" s="34"/>
      <c r="DF39" s="440">
        <f>DF38+1</f>
        <v>1</v>
      </c>
      <c r="DG39" s="263"/>
      <c r="DH39" s="239"/>
      <c r="DI39" s="239"/>
      <c r="DJ39" s="353"/>
      <c r="DK39" s="353"/>
      <c r="DL39" s="353"/>
      <c r="DM39" s="6"/>
      <c r="DN39" s="282"/>
      <c r="DO39" s="239"/>
      <c r="DP39" s="239"/>
      <c r="DQ39" s="239"/>
      <c r="DR39" s="239"/>
      <c r="DS39" s="239"/>
      <c r="DT39" s="239"/>
      <c r="DU39" s="239"/>
      <c r="DV39" s="264"/>
      <c r="DW39" s="34"/>
    </row>
    <row r="40" spans="2:127" x14ac:dyDescent="0.25">
      <c r="B40" s="65">
        <f t="shared" ref="B40:B53" si="145">B39+1</f>
        <v>2</v>
      </c>
      <c r="C40" s="263"/>
      <c r="D40" s="339"/>
      <c r="E40" s="239"/>
      <c r="F40" s="239"/>
      <c r="G40" s="239"/>
      <c r="H40" s="239"/>
      <c r="I40" s="239"/>
      <c r="J40" s="264"/>
      <c r="K40" s="239"/>
      <c r="L40" s="239"/>
      <c r="M40" s="239"/>
      <c r="N40" s="234"/>
      <c r="O40" s="239"/>
      <c r="P40" s="239"/>
      <c r="Q40" s="239"/>
      <c r="R40" s="264"/>
      <c r="S40" s="263"/>
      <c r="T40" s="239"/>
      <c r="U40" s="239"/>
      <c r="V40" s="239"/>
      <c r="W40" s="234"/>
      <c r="X40" s="239"/>
      <c r="Y40" s="239"/>
      <c r="Z40" s="264"/>
      <c r="AA40" s="239"/>
      <c r="AB40" s="239"/>
      <c r="AC40" s="239"/>
      <c r="AD40" s="239"/>
      <c r="AE40" s="239"/>
      <c r="AF40" s="239"/>
      <c r="AG40" s="339"/>
      <c r="AH40" s="264"/>
      <c r="AK40" s="34"/>
      <c r="AL40" s="65">
        <f t="shared" ref="AL40:AL53" si="146">AL39+1</f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90"/>
      <c r="AY40" s="239"/>
      <c r="AZ40" s="239"/>
      <c r="BA40" s="239"/>
      <c r="BB40" s="264"/>
      <c r="BC40" s="34"/>
      <c r="BD40" s="65">
        <f t="shared" ref="BD40:BD53" si="147">BD39+1</f>
        <v>2</v>
      </c>
      <c r="BE40" s="263"/>
      <c r="BF40" s="2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239"/>
      <c r="BT40" s="264"/>
      <c r="BU40" s="34"/>
      <c r="BV40" s="440">
        <f t="shared" ref="BV40:BV53" si="148">BV39+1</f>
        <v>2</v>
      </c>
      <c r="BW40" s="263"/>
      <c r="BX40" s="339"/>
      <c r="BY40" s="239"/>
      <c r="BZ40" s="353"/>
      <c r="CA40" s="353"/>
      <c r="CB40" s="353"/>
      <c r="CC40" s="6"/>
      <c r="CD40" s="282"/>
      <c r="CE40" s="353"/>
      <c r="CF40" s="353"/>
      <c r="CG40" s="353"/>
      <c r="CH40" s="239"/>
      <c r="CI40" s="239"/>
      <c r="CJ40" s="239"/>
      <c r="CK40" s="339"/>
      <c r="CL40" s="264"/>
      <c r="CM40" s="34"/>
      <c r="CN40" s="440">
        <f t="shared" ref="CN40:CN53" si="149">CN39+1</f>
        <v>2</v>
      </c>
      <c r="CO40" s="263"/>
      <c r="CP40" s="339"/>
      <c r="CQ40" s="239"/>
      <c r="CR40" s="239"/>
      <c r="CS40" s="239"/>
      <c r="CT40" s="239"/>
      <c r="CU40" s="239"/>
      <c r="CV40" s="282"/>
      <c r="CW40" s="239"/>
      <c r="CX40" s="239"/>
      <c r="CY40" s="239"/>
      <c r="CZ40" s="239"/>
      <c r="DA40" s="239"/>
      <c r="DB40" s="239"/>
      <c r="DC40" s="339"/>
      <c r="DD40" s="264"/>
      <c r="DE40" s="34"/>
      <c r="DF40" s="440">
        <f t="shared" ref="DF40:DF53" si="150">DF39+1</f>
        <v>2</v>
      </c>
      <c r="DG40" s="263"/>
      <c r="DH40" s="239"/>
      <c r="DI40" s="239"/>
      <c r="DJ40" s="353"/>
      <c r="DK40" s="353">
        <v>1</v>
      </c>
      <c r="DL40" s="353"/>
      <c r="DM40" s="6"/>
      <c r="DN40" s="282"/>
      <c r="DO40" s="353"/>
      <c r="DP40" s="353"/>
      <c r="DQ40" s="353"/>
      <c r="DR40" s="239"/>
      <c r="DS40" s="239"/>
      <c r="DT40" s="239"/>
      <c r="DU40" s="239"/>
      <c r="DV40" s="264"/>
      <c r="DW40" s="34"/>
    </row>
    <row r="41" spans="2:127" x14ac:dyDescent="0.25">
      <c r="B41" s="65">
        <f t="shared" si="145"/>
        <v>3</v>
      </c>
      <c r="C41" s="263"/>
      <c r="D41" s="339"/>
      <c r="E41" s="239"/>
      <c r="F41" s="239"/>
      <c r="G41" s="239"/>
      <c r="H41" s="239"/>
      <c r="I41" s="239"/>
      <c r="J41" s="264"/>
      <c r="K41" s="239"/>
      <c r="L41" s="239"/>
      <c r="M41" s="239"/>
      <c r="N41" s="234"/>
      <c r="O41" s="239"/>
      <c r="P41" s="239"/>
      <c r="Q41" s="239"/>
      <c r="R41" s="264"/>
      <c r="S41" s="263"/>
      <c r="T41" s="239"/>
      <c r="U41" s="239"/>
      <c r="V41" s="239"/>
      <c r="W41" s="234"/>
      <c r="X41" s="239"/>
      <c r="Y41" s="239"/>
      <c r="Z41" s="264"/>
      <c r="AA41" s="239"/>
      <c r="AB41" s="239"/>
      <c r="AC41" s="239"/>
      <c r="AD41" s="239"/>
      <c r="AE41" s="239"/>
      <c r="AF41" s="239"/>
      <c r="AG41" s="339"/>
      <c r="AH41" s="264"/>
      <c r="AK41" s="34"/>
      <c r="AL41" s="65">
        <f t="shared" si="146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69"/>
      <c r="AY41" s="239"/>
      <c r="AZ41" s="239"/>
      <c r="BA41" s="239"/>
      <c r="BB41" s="264"/>
      <c r="BC41" s="34"/>
      <c r="BD41" s="65">
        <f t="shared" si="147"/>
        <v>3</v>
      </c>
      <c r="BE41" s="263"/>
      <c r="BF41" s="2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239"/>
      <c r="BT41" s="264"/>
      <c r="BU41" s="34"/>
      <c r="BV41" s="440">
        <f t="shared" si="148"/>
        <v>3</v>
      </c>
      <c r="BW41" s="263"/>
      <c r="BX41" s="339"/>
      <c r="BY41" s="239"/>
      <c r="BZ41" s="353"/>
      <c r="CA41" s="353"/>
      <c r="CB41" s="353"/>
      <c r="CC41" s="6"/>
      <c r="CD41" s="282"/>
      <c r="CE41" s="353"/>
      <c r="CF41" s="353"/>
      <c r="CG41" s="353"/>
      <c r="CH41" s="239"/>
      <c r="CI41" s="239"/>
      <c r="CJ41" s="239"/>
      <c r="CK41" s="339"/>
      <c r="CL41" s="264"/>
      <c r="CM41" s="34"/>
      <c r="CN41" s="440">
        <f t="shared" si="149"/>
        <v>3</v>
      </c>
      <c r="CO41" s="263"/>
      <c r="CP41" s="339"/>
      <c r="CQ41" s="239"/>
      <c r="CR41" s="239"/>
      <c r="CS41" s="239"/>
      <c r="CT41" s="239"/>
      <c r="CU41" s="239"/>
      <c r="CV41" s="282"/>
      <c r="CW41" s="239"/>
      <c r="CX41" s="239"/>
      <c r="CY41" s="239"/>
      <c r="CZ41" s="239"/>
      <c r="DA41" s="239"/>
      <c r="DB41" s="239"/>
      <c r="DC41" s="339"/>
      <c r="DD41" s="264"/>
      <c r="DE41" s="34"/>
      <c r="DF41" s="440">
        <f t="shared" si="150"/>
        <v>3</v>
      </c>
      <c r="DG41" s="263"/>
      <c r="DH41" s="239"/>
      <c r="DI41" s="239"/>
      <c r="DJ41" s="353"/>
      <c r="DK41" s="353"/>
      <c r="DL41" s="353"/>
      <c r="DM41" s="6"/>
      <c r="DN41" s="282"/>
      <c r="DO41" s="353"/>
      <c r="DP41" s="353">
        <v>2</v>
      </c>
      <c r="DQ41" s="353"/>
      <c r="DR41" s="239"/>
      <c r="DS41" s="353"/>
      <c r="DT41" s="353"/>
      <c r="DU41" s="353"/>
      <c r="DV41" s="282"/>
      <c r="DW41" s="34"/>
    </row>
    <row r="42" spans="2:127" x14ac:dyDescent="0.25">
      <c r="B42" s="65">
        <f t="shared" si="145"/>
        <v>4</v>
      </c>
      <c r="C42" s="263"/>
      <c r="D42" s="339"/>
      <c r="E42" s="239"/>
      <c r="F42" s="239"/>
      <c r="G42" s="239"/>
      <c r="H42" s="17"/>
      <c r="I42" s="17"/>
      <c r="J42" s="26"/>
      <c r="K42" s="17"/>
      <c r="L42" s="17"/>
      <c r="M42" s="17"/>
      <c r="N42" s="234"/>
      <c r="O42" s="239"/>
      <c r="P42" s="239"/>
      <c r="Q42" s="239"/>
      <c r="R42" s="264"/>
      <c r="S42" s="263"/>
      <c r="T42" s="239"/>
      <c r="U42" s="239"/>
      <c r="V42" s="239"/>
      <c r="W42" s="234"/>
      <c r="X42" s="17"/>
      <c r="Y42" s="17"/>
      <c r="Z42" s="26"/>
      <c r="AA42" s="17"/>
      <c r="AB42" s="17"/>
      <c r="AC42" s="17"/>
      <c r="AD42" s="239"/>
      <c r="AE42" s="239"/>
      <c r="AF42" s="239"/>
      <c r="AG42" s="339"/>
      <c r="AH42" s="264"/>
      <c r="AK42" s="34"/>
      <c r="AL42" s="65">
        <f t="shared" si="146"/>
        <v>4</v>
      </c>
      <c r="AM42" s="277"/>
      <c r="AN42" s="285"/>
      <c r="AO42" s="290"/>
      <c r="AP42" s="269"/>
      <c r="AQ42" s="290"/>
      <c r="AR42" s="8"/>
      <c r="AS42" s="214"/>
      <c r="AT42" s="158"/>
      <c r="AU42" s="157"/>
      <c r="AV42" s="157"/>
      <c r="AW42" s="157"/>
      <c r="AX42" s="290"/>
      <c r="AY42" s="285"/>
      <c r="AZ42" s="285"/>
      <c r="BA42" s="285"/>
      <c r="BB42" s="282"/>
      <c r="BC42" s="34"/>
      <c r="BD42" s="65">
        <f t="shared" si="147"/>
        <v>4</v>
      </c>
      <c r="BE42" s="263"/>
      <c r="BF42" s="239"/>
      <c r="BG42" s="239"/>
      <c r="BH42" s="239"/>
      <c r="BI42" s="239"/>
      <c r="BJ42" s="17"/>
      <c r="BK42" s="17"/>
      <c r="BL42" s="298"/>
      <c r="BM42" s="17"/>
      <c r="BN42" s="17"/>
      <c r="BO42" s="17"/>
      <c r="BP42" s="239"/>
      <c r="BQ42" s="353"/>
      <c r="BR42" s="353"/>
      <c r="BS42" s="353"/>
      <c r="BT42" s="282"/>
      <c r="BU42" s="34"/>
      <c r="BV42" s="440">
        <f t="shared" si="148"/>
        <v>4</v>
      </c>
      <c r="BW42" s="263"/>
      <c r="BX42" s="339"/>
      <c r="BY42" s="239"/>
      <c r="BZ42" s="239"/>
      <c r="CA42" s="239"/>
      <c r="CB42" s="17"/>
      <c r="CC42" s="17"/>
      <c r="CD42" s="298"/>
      <c r="CE42" s="136"/>
      <c r="CF42" s="136"/>
      <c r="CG42" s="136"/>
      <c r="CH42" s="239"/>
      <c r="CI42" s="239"/>
      <c r="CJ42" s="239"/>
      <c r="CK42" s="339"/>
      <c r="CL42" s="264"/>
      <c r="CM42" s="34"/>
      <c r="CN42" s="440">
        <f t="shared" si="149"/>
        <v>4</v>
      </c>
      <c r="CO42" s="263"/>
      <c r="CP42" s="339"/>
      <c r="CQ42" s="239"/>
      <c r="CR42" s="239"/>
      <c r="CS42" s="239"/>
      <c r="CT42" s="17"/>
      <c r="CU42" s="17"/>
      <c r="CV42" s="282"/>
      <c r="CW42" s="17"/>
      <c r="CX42" s="17"/>
      <c r="CY42" s="17"/>
      <c r="CZ42" s="239"/>
      <c r="DA42" s="239"/>
      <c r="DB42" s="239"/>
      <c r="DC42" s="339"/>
      <c r="DD42" s="264"/>
      <c r="DE42" s="34"/>
      <c r="DF42" s="440">
        <f t="shared" si="150"/>
        <v>4</v>
      </c>
      <c r="DG42" s="263"/>
      <c r="DH42" s="239"/>
      <c r="DI42" s="239"/>
      <c r="DJ42" s="239"/>
      <c r="DK42" s="239"/>
      <c r="DL42" s="17"/>
      <c r="DM42" s="17"/>
      <c r="DN42" s="298"/>
      <c r="DO42" s="136"/>
      <c r="DP42" s="136"/>
      <c r="DQ42" s="136"/>
      <c r="DR42" s="239"/>
      <c r="DS42" s="353"/>
      <c r="DT42" s="353">
        <v>3</v>
      </c>
      <c r="DU42" s="353"/>
      <c r="DV42" s="282"/>
      <c r="DW42" s="34"/>
    </row>
    <row r="43" spans="2:127" x14ac:dyDescent="0.25">
      <c r="B43" s="65">
        <f t="shared" si="145"/>
        <v>5</v>
      </c>
      <c r="C43" s="263"/>
      <c r="D43" s="339"/>
      <c r="E43" s="239"/>
      <c r="F43" s="239"/>
      <c r="G43" s="239"/>
      <c r="H43" s="17"/>
      <c r="I43" s="17"/>
      <c r="J43" s="264"/>
      <c r="K43" s="17"/>
      <c r="L43" s="17"/>
      <c r="M43" s="17"/>
      <c r="N43" s="234"/>
      <c r="O43" s="239"/>
      <c r="P43" s="239"/>
      <c r="Q43" s="239"/>
      <c r="R43" s="264"/>
      <c r="S43" s="263"/>
      <c r="T43" s="239"/>
      <c r="U43" s="239"/>
      <c r="V43" s="239"/>
      <c r="W43" s="234"/>
      <c r="X43" s="17"/>
      <c r="Y43" s="17"/>
      <c r="Z43" s="264"/>
      <c r="AA43" s="17"/>
      <c r="AB43" s="17"/>
      <c r="AC43" s="17"/>
      <c r="AD43" s="239"/>
      <c r="AE43" s="239"/>
      <c r="AF43" s="239"/>
      <c r="AG43" s="339"/>
      <c r="AH43" s="264"/>
      <c r="AK43" s="34"/>
      <c r="AL43" s="65">
        <f t="shared" si="146"/>
        <v>5</v>
      </c>
      <c r="AM43" s="263"/>
      <c r="AN43" s="239"/>
      <c r="AO43" s="239"/>
      <c r="AP43" s="239"/>
      <c r="AQ43" s="285"/>
      <c r="AR43" s="17"/>
      <c r="AS43" s="17"/>
      <c r="AT43" s="264"/>
      <c r="AU43" s="17"/>
      <c r="AV43" s="17"/>
      <c r="AW43" s="17"/>
      <c r="AX43" s="269"/>
      <c r="AY43" s="239"/>
      <c r="AZ43" s="239"/>
      <c r="BA43" s="239"/>
      <c r="BB43" s="264"/>
      <c r="BC43" s="34"/>
      <c r="BD43" s="65">
        <f t="shared" si="147"/>
        <v>5</v>
      </c>
      <c r="BE43" s="263"/>
      <c r="BF43" s="239"/>
      <c r="BG43" s="239"/>
      <c r="BH43" s="239"/>
      <c r="BI43" s="239"/>
      <c r="BJ43" s="17"/>
      <c r="BK43" s="17"/>
      <c r="BL43" s="24"/>
      <c r="BM43" s="17"/>
      <c r="BN43" s="17"/>
      <c r="BO43" s="17"/>
      <c r="BP43" s="239"/>
      <c r="BQ43" s="353"/>
      <c r="BR43" s="353"/>
      <c r="BS43" s="353"/>
      <c r="BT43" s="282"/>
      <c r="BU43" s="34"/>
      <c r="BV43" s="440">
        <f t="shared" si="148"/>
        <v>5</v>
      </c>
      <c r="BW43" s="263"/>
      <c r="BX43" s="339"/>
      <c r="BY43" s="239"/>
      <c r="BZ43" s="239"/>
      <c r="CA43" s="239"/>
      <c r="CB43" s="17"/>
      <c r="CC43" s="17"/>
      <c r="CD43" s="24"/>
      <c r="CE43" s="17"/>
      <c r="CF43" s="17"/>
      <c r="CG43" s="17"/>
      <c r="CH43" s="239"/>
      <c r="CI43" s="239"/>
      <c r="CJ43" s="239"/>
      <c r="CK43" s="339"/>
      <c r="CL43" s="264"/>
      <c r="CM43" s="34"/>
      <c r="CN43" s="440">
        <f t="shared" si="149"/>
        <v>5</v>
      </c>
      <c r="CO43" s="263"/>
      <c r="CP43" s="339"/>
      <c r="CQ43" s="239"/>
      <c r="CR43" s="239"/>
      <c r="CS43" s="239"/>
      <c r="CT43" s="17"/>
      <c r="CU43" s="17"/>
      <c r="CV43" s="298"/>
      <c r="CW43" s="17"/>
      <c r="CX43" s="17"/>
      <c r="CY43" s="17"/>
      <c r="CZ43" s="239"/>
      <c r="DA43" s="239"/>
      <c r="DB43" s="239"/>
      <c r="DC43" s="339"/>
      <c r="DD43" s="264"/>
      <c r="DE43" s="34"/>
      <c r="DF43" s="440">
        <f t="shared" si="150"/>
        <v>5</v>
      </c>
      <c r="DG43" s="263"/>
      <c r="DH43" s="239"/>
      <c r="DI43" s="353"/>
      <c r="DJ43" s="353"/>
      <c r="DK43" s="353"/>
      <c r="DL43" s="17"/>
      <c r="DM43" s="17"/>
      <c r="DN43" s="24"/>
      <c r="DO43" s="17"/>
      <c r="DP43" s="17"/>
      <c r="DQ43" s="17"/>
      <c r="DR43" s="239"/>
      <c r="DS43" s="353"/>
      <c r="DT43" s="353"/>
      <c r="DU43" s="353"/>
      <c r="DV43" s="298"/>
      <c r="DW43" s="34"/>
    </row>
    <row r="44" spans="2:127" x14ac:dyDescent="0.25">
      <c r="B44" s="65">
        <f t="shared" si="145"/>
        <v>6</v>
      </c>
      <c r="C44" s="263"/>
      <c r="D44" s="339"/>
      <c r="E44" s="239"/>
      <c r="F44" s="239"/>
      <c r="G44" s="239"/>
      <c r="H44" s="17"/>
      <c r="I44" s="17"/>
      <c r="J44" s="26"/>
      <c r="K44" s="17"/>
      <c r="L44" s="17"/>
      <c r="M44" s="17"/>
      <c r="N44" s="234"/>
      <c r="O44" s="239"/>
      <c r="P44" s="239"/>
      <c r="Q44" s="239"/>
      <c r="R44" s="264"/>
      <c r="S44" s="263"/>
      <c r="T44" s="239"/>
      <c r="U44" s="239"/>
      <c r="V44" s="239"/>
      <c r="W44" s="234"/>
      <c r="X44" s="17"/>
      <c r="Y44" s="17"/>
      <c r="Z44" s="26"/>
      <c r="AA44" s="17"/>
      <c r="AB44" s="17"/>
      <c r="AC44" s="17"/>
      <c r="AD44" s="239"/>
      <c r="AE44" s="239"/>
      <c r="AF44" s="239"/>
      <c r="AG44" s="339"/>
      <c r="AH44" s="264"/>
      <c r="AK44" s="34"/>
      <c r="AL44" s="65">
        <f t="shared" si="146"/>
        <v>6</v>
      </c>
      <c r="AM44" s="263"/>
      <c r="AN44" s="239"/>
      <c r="AO44" s="239"/>
      <c r="AP44" s="239"/>
      <c r="AQ44" s="285"/>
      <c r="AR44" s="17"/>
      <c r="AS44" s="17"/>
      <c r="AT44" s="26"/>
      <c r="AU44" s="17"/>
      <c r="AV44" s="17"/>
      <c r="AW44" s="17"/>
      <c r="AX44" s="290"/>
      <c r="AY44" s="239"/>
      <c r="AZ44" s="239"/>
      <c r="BA44" s="239"/>
      <c r="BB44" s="264"/>
      <c r="BC44" s="34"/>
      <c r="BD44" s="65">
        <f t="shared" si="147"/>
        <v>6</v>
      </c>
      <c r="BE44" s="263"/>
      <c r="BF44" s="239"/>
      <c r="BG44" s="239"/>
      <c r="BH44" s="239"/>
      <c r="BI44" s="239"/>
      <c r="BJ44" s="17"/>
      <c r="BK44" s="17"/>
      <c r="BL44" s="258"/>
      <c r="BM44" s="17"/>
      <c r="BN44" s="17"/>
      <c r="BO44" s="17"/>
      <c r="BP44" s="239"/>
      <c r="BQ44" s="353"/>
      <c r="BR44" s="353"/>
      <c r="BS44" s="353"/>
      <c r="BT44" s="282"/>
      <c r="BU44" s="34"/>
      <c r="BV44" s="440">
        <f t="shared" si="148"/>
        <v>6</v>
      </c>
      <c r="BW44" s="263"/>
      <c r="BX44" s="339"/>
      <c r="BY44" s="239"/>
      <c r="BZ44" s="239"/>
      <c r="CA44" s="239"/>
      <c r="CB44" s="17"/>
      <c r="CC44" s="17"/>
      <c r="CD44" s="258"/>
      <c r="CE44" s="17"/>
      <c r="CF44" s="17"/>
      <c r="CG44" s="17"/>
      <c r="CH44" s="239"/>
      <c r="CI44" s="6"/>
      <c r="CJ44" s="239"/>
      <c r="CK44" s="339"/>
      <c r="CL44" s="264"/>
      <c r="CM44" s="34"/>
      <c r="CN44" s="440">
        <f t="shared" si="149"/>
        <v>6</v>
      </c>
      <c r="CO44" s="263"/>
      <c r="CP44" s="339"/>
      <c r="CQ44" s="239"/>
      <c r="CR44" s="239"/>
      <c r="CS44" s="239"/>
      <c r="CT44" s="17"/>
      <c r="CU44" s="17"/>
      <c r="CV44" s="24"/>
      <c r="CW44" s="17"/>
      <c r="CX44" s="17"/>
      <c r="CY44" s="17"/>
      <c r="CZ44" s="239"/>
      <c r="DA44" s="239"/>
      <c r="DB44" s="239"/>
      <c r="DC44" s="339"/>
      <c r="DD44" s="264"/>
      <c r="DE44" s="34"/>
      <c r="DF44" s="440">
        <f t="shared" si="150"/>
        <v>6</v>
      </c>
      <c r="DG44" s="263"/>
      <c r="DH44" s="239"/>
      <c r="DI44" s="353"/>
      <c r="DJ44" s="353">
        <v>8</v>
      </c>
      <c r="DK44" s="353"/>
      <c r="DL44" s="17"/>
      <c r="DM44" s="17"/>
      <c r="DN44" s="258"/>
      <c r="DO44" s="17"/>
      <c r="DP44" s="17"/>
      <c r="DQ44" s="17"/>
      <c r="DR44" s="239"/>
      <c r="DS44" s="6"/>
      <c r="DT44" s="6"/>
      <c r="DU44" s="6"/>
      <c r="DV44" s="24"/>
      <c r="DW44" s="34"/>
    </row>
    <row r="45" spans="2:127" x14ac:dyDescent="0.25">
      <c r="B45" s="65">
        <f t="shared" si="145"/>
        <v>7</v>
      </c>
      <c r="C45" s="32"/>
      <c r="D45" s="496"/>
      <c r="E45" s="22"/>
      <c r="F45" s="22"/>
      <c r="G45" s="22"/>
      <c r="H45" s="22"/>
      <c r="I45" s="22"/>
      <c r="J45" s="33"/>
      <c r="K45" s="17"/>
      <c r="L45" s="17"/>
      <c r="M45" s="17"/>
      <c r="N45" s="116"/>
      <c r="O45" s="17"/>
      <c r="P45" s="17"/>
      <c r="Q45" s="17"/>
      <c r="R45" s="26"/>
      <c r="S45" s="32"/>
      <c r="T45" s="22"/>
      <c r="U45" s="22"/>
      <c r="V45" s="22"/>
      <c r="W45" s="119"/>
      <c r="X45" s="22"/>
      <c r="Y45" s="22"/>
      <c r="Z45" s="33"/>
      <c r="AA45" s="17"/>
      <c r="AB45" s="17"/>
      <c r="AC45" s="17"/>
      <c r="AD45" s="17"/>
      <c r="AE45" s="17"/>
      <c r="AF45" s="17"/>
      <c r="AG45" s="340"/>
      <c r="AH45" s="26"/>
      <c r="AK45" s="34"/>
      <c r="AL45" s="65">
        <f t="shared" si="146"/>
        <v>7</v>
      </c>
      <c r="AM45" s="32"/>
      <c r="AN45" s="22"/>
      <c r="AO45" s="22"/>
      <c r="AP45" s="22"/>
      <c r="AQ45" s="162"/>
      <c r="AR45" s="22"/>
      <c r="AS45" s="22"/>
      <c r="AT45" s="33"/>
      <c r="AU45" s="17"/>
      <c r="AV45" s="17"/>
      <c r="AW45" s="17"/>
      <c r="AX45" s="157"/>
      <c r="AY45" s="17"/>
      <c r="AZ45" s="17"/>
      <c r="BA45" s="17"/>
      <c r="BB45" s="26"/>
      <c r="BC45" s="34"/>
      <c r="BD45" s="65">
        <f t="shared" si="147"/>
        <v>7</v>
      </c>
      <c r="BE45" s="32"/>
      <c r="BF45" s="22"/>
      <c r="BG45" s="22"/>
      <c r="BH45" s="22"/>
      <c r="BI45" s="22"/>
      <c r="BJ45" s="22"/>
      <c r="BK45" s="22"/>
      <c r="BL45" s="163"/>
      <c r="BM45" s="157"/>
      <c r="BN45" s="214"/>
      <c r="BO45" s="8"/>
      <c r="BP45" s="214"/>
      <c r="BQ45" s="157"/>
      <c r="BR45" s="157"/>
      <c r="BS45" s="157"/>
      <c r="BT45" s="158"/>
      <c r="BU45" s="34"/>
      <c r="BV45" s="440">
        <f t="shared" si="148"/>
        <v>7</v>
      </c>
      <c r="BW45" s="32"/>
      <c r="BX45" s="496"/>
      <c r="BY45" s="22"/>
      <c r="BZ45" s="22"/>
      <c r="CA45" s="22"/>
      <c r="CB45" s="22"/>
      <c r="CC45" s="22"/>
      <c r="CD45" s="163"/>
      <c r="CE45" s="157"/>
      <c r="CF45" s="214"/>
      <c r="CG45" s="8"/>
      <c r="CH45" s="214"/>
      <c r="CI45" s="157"/>
      <c r="CJ45" s="157"/>
      <c r="CK45" s="340"/>
      <c r="CL45" s="26"/>
      <c r="CM45" s="34"/>
      <c r="CN45" s="440">
        <f t="shared" si="149"/>
        <v>7</v>
      </c>
      <c r="CO45" s="32"/>
      <c r="CP45" s="496"/>
      <c r="CQ45" s="22"/>
      <c r="CR45" s="22"/>
      <c r="CS45" s="22"/>
      <c r="CT45" s="22"/>
      <c r="CU45" s="22"/>
      <c r="CV45" s="273"/>
      <c r="CW45" s="214"/>
      <c r="CX45" s="8"/>
      <c r="CY45" s="214"/>
      <c r="CZ45" s="157"/>
      <c r="DA45" s="157"/>
      <c r="DB45" s="157"/>
      <c r="DC45" s="340"/>
      <c r="DD45" s="26"/>
      <c r="DE45" s="34"/>
      <c r="DF45" s="440">
        <f t="shared" si="150"/>
        <v>7</v>
      </c>
      <c r="DG45" s="32"/>
      <c r="DH45" s="22"/>
      <c r="DI45" s="494"/>
      <c r="DJ45" s="494"/>
      <c r="DK45" s="494"/>
      <c r="DL45" s="22"/>
      <c r="DM45" s="22"/>
      <c r="DN45" s="163"/>
      <c r="DO45" s="157"/>
      <c r="DP45" s="214"/>
      <c r="DQ45" s="8"/>
      <c r="DR45" s="214"/>
      <c r="DS45" s="157"/>
      <c r="DT45" s="157"/>
      <c r="DU45" s="157"/>
      <c r="DV45" s="258"/>
      <c r="DW45" s="34"/>
    </row>
    <row r="46" spans="2:127" x14ac:dyDescent="0.25">
      <c r="B46" s="65">
        <f t="shared" si="145"/>
        <v>8</v>
      </c>
      <c r="C46" s="263"/>
      <c r="D46" s="339"/>
      <c r="E46" s="239"/>
      <c r="F46" s="239"/>
      <c r="G46" s="239"/>
      <c r="H46" s="17"/>
      <c r="I46" s="17"/>
      <c r="J46" s="17"/>
      <c r="K46" s="25"/>
      <c r="L46" s="20"/>
      <c r="M46" s="20"/>
      <c r="N46" s="283"/>
      <c r="O46" s="261"/>
      <c r="P46" s="261"/>
      <c r="Q46" s="261"/>
      <c r="R46" s="262"/>
      <c r="S46" s="263"/>
      <c r="T46" s="239"/>
      <c r="U46" s="239"/>
      <c r="V46" s="239"/>
      <c r="W46" s="285"/>
      <c r="X46" s="17"/>
      <c r="Y46" s="17"/>
      <c r="Z46" s="17"/>
      <c r="AA46" s="25"/>
      <c r="AB46" s="20"/>
      <c r="AC46" s="20"/>
      <c r="AD46" s="261"/>
      <c r="AE46" s="261"/>
      <c r="AF46" s="261"/>
      <c r="AG46" s="366"/>
      <c r="AH46" s="262"/>
      <c r="AK46" s="34"/>
      <c r="AL46" s="65">
        <f t="shared" si="146"/>
        <v>8</v>
      </c>
      <c r="AM46" s="263"/>
      <c r="AN46" s="239"/>
      <c r="AO46" s="239"/>
      <c r="AP46" s="239"/>
      <c r="AQ46" s="285"/>
      <c r="AR46" s="17"/>
      <c r="AS46" s="17"/>
      <c r="AT46" s="17"/>
      <c r="AU46" s="25"/>
      <c r="AV46" s="20"/>
      <c r="AW46" s="20"/>
      <c r="AX46" s="283"/>
      <c r="AY46" s="261"/>
      <c r="AZ46" s="261"/>
      <c r="BA46" s="261"/>
      <c r="BB46" s="262"/>
      <c r="BC46" s="34"/>
      <c r="BD46" s="65">
        <f t="shared" si="147"/>
        <v>8</v>
      </c>
      <c r="BE46" s="277"/>
      <c r="BF46" s="285"/>
      <c r="BG46" s="285"/>
      <c r="BH46" s="285"/>
      <c r="BI46" s="214"/>
      <c r="BJ46" s="8"/>
      <c r="BK46" s="214"/>
      <c r="BL46" s="157"/>
      <c r="BM46" s="159"/>
      <c r="BN46" s="20"/>
      <c r="BO46" s="20"/>
      <c r="BP46" s="261"/>
      <c r="BQ46" s="261"/>
      <c r="BR46" s="261"/>
      <c r="BS46" s="261"/>
      <c r="BT46" s="262"/>
      <c r="BU46" s="34"/>
      <c r="BV46" s="440">
        <f t="shared" si="148"/>
        <v>8</v>
      </c>
      <c r="BW46" s="263"/>
      <c r="BX46" s="339"/>
      <c r="BY46" s="285"/>
      <c r="BZ46" s="285"/>
      <c r="CA46" s="214"/>
      <c r="CB46" s="8"/>
      <c r="CC46" s="214"/>
      <c r="CD46" s="157"/>
      <c r="CE46" s="159"/>
      <c r="CF46" s="20"/>
      <c r="CG46" s="20"/>
      <c r="CH46" s="261"/>
      <c r="CI46" s="261"/>
      <c r="CJ46" s="261"/>
      <c r="CK46" s="366"/>
      <c r="CL46" s="262"/>
      <c r="CM46" s="34"/>
      <c r="CN46" s="440">
        <f t="shared" si="149"/>
        <v>8</v>
      </c>
      <c r="CO46" s="263"/>
      <c r="CP46" s="339"/>
      <c r="CQ46" s="285"/>
      <c r="CR46" s="285"/>
      <c r="CS46" s="285"/>
      <c r="CT46" s="214"/>
      <c r="CU46" s="8"/>
      <c r="CV46" s="214"/>
      <c r="CW46" s="423"/>
      <c r="CX46" s="20"/>
      <c r="CY46" s="20"/>
      <c r="CZ46" s="261"/>
      <c r="DA46" s="261"/>
      <c r="DB46" s="261"/>
      <c r="DC46" s="366"/>
      <c r="DD46" s="262"/>
      <c r="DE46" s="34"/>
      <c r="DF46" s="440">
        <f t="shared" si="150"/>
        <v>8</v>
      </c>
      <c r="DG46" s="327"/>
      <c r="DH46" s="285"/>
      <c r="DI46" s="285"/>
      <c r="DJ46" s="285"/>
      <c r="DK46" s="214"/>
      <c r="DL46" s="8"/>
      <c r="DM46" s="214"/>
      <c r="DN46" s="157"/>
      <c r="DO46" s="159"/>
      <c r="DP46" s="20"/>
      <c r="DQ46" s="20"/>
      <c r="DR46" s="495"/>
      <c r="DS46" s="495"/>
      <c r="DT46" s="495"/>
      <c r="DU46" s="261"/>
      <c r="DV46" s="262"/>
      <c r="DW46" s="34"/>
    </row>
    <row r="47" spans="2:127" x14ac:dyDescent="0.25">
      <c r="B47" s="65">
        <f t="shared" si="145"/>
        <v>9</v>
      </c>
      <c r="C47" s="263"/>
      <c r="D47" s="339"/>
      <c r="E47" s="17"/>
      <c r="F47" s="17"/>
      <c r="G47" s="17"/>
      <c r="H47" s="17"/>
      <c r="I47" s="17"/>
      <c r="J47" s="17"/>
      <c r="K47" s="16"/>
      <c r="L47" s="17"/>
      <c r="M47" s="17"/>
      <c r="N47" s="157"/>
      <c r="O47" s="17"/>
      <c r="P47" s="17"/>
      <c r="Q47" s="239"/>
      <c r="R47" s="264"/>
      <c r="S47" s="263"/>
      <c r="T47" s="239"/>
      <c r="U47" s="17"/>
      <c r="V47" s="17"/>
      <c r="W47" s="214"/>
      <c r="X47" s="17"/>
      <c r="Y47" s="17"/>
      <c r="Z47" s="17"/>
      <c r="AA47" s="16"/>
      <c r="AB47" s="17"/>
      <c r="AC47" s="17"/>
      <c r="AD47" s="17"/>
      <c r="AE47" s="17"/>
      <c r="AF47" s="17"/>
      <c r="AG47" s="339"/>
      <c r="AH47" s="264"/>
      <c r="AK47" s="34"/>
      <c r="AL47" s="65">
        <f t="shared" si="146"/>
        <v>9</v>
      </c>
      <c r="AM47" s="263"/>
      <c r="AN47" s="239"/>
      <c r="AO47" s="17"/>
      <c r="AP47" s="17"/>
      <c r="AQ47" s="214"/>
      <c r="AR47" s="17"/>
      <c r="AS47" s="17"/>
      <c r="AT47" s="17"/>
      <c r="AU47" s="16"/>
      <c r="AV47" s="17"/>
      <c r="AW47" s="17"/>
      <c r="AX47" s="157"/>
      <c r="AY47" s="17"/>
      <c r="AZ47" s="17"/>
      <c r="BA47" s="239"/>
      <c r="BB47" s="264"/>
      <c r="BC47" s="34"/>
      <c r="BD47" s="65">
        <f t="shared" si="147"/>
        <v>9</v>
      </c>
      <c r="BE47" s="277"/>
      <c r="BF47" s="353"/>
      <c r="BG47" s="136"/>
      <c r="BH47" s="136"/>
      <c r="BI47" s="17"/>
      <c r="BJ47" s="17"/>
      <c r="BK47" s="17"/>
      <c r="BL47" s="17"/>
      <c r="BM47" s="327"/>
      <c r="BN47" s="17"/>
      <c r="BO47" s="17"/>
      <c r="BP47" s="17"/>
      <c r="BQ47" s="17"/>
      <c r="BR47" s="17"/>
      <c r="BS47" s="239"/>
      <c r="BT47" s="264"/>
      <c r="BU47" s="34"/>
      <c r="BV47" s="440">
        <f t="shared" si="148"/>
        <v>9</v>
      </c>
      <c r="BW47" s="263"/>
      <c r="BX47" s="339"/>
      <c r="BY47" s="17"/>
      <c r="BZ47" s="6"/>
      <c r="CA47" s="17"/>
      <c r="CB47" s="17"/>
      <c r="CC47" s="17"/>
      <c r="CD47" s="17"/>
      <c r="CE47" s="327"/>
      <c r="CF47" s="17"/>
      <c r="CG47" s="17"/>
      <c r="CH47" s="17"/>
      <c r="CI47" s="17"/>
      <c r="CJ47" s="17"/>
      <c r="CK47" s="339"/>
      <c r="CL47" s="264"/>
      <c r="CM47" s="34"/>
      <c r="CN47" s="440">
        <f t="shared" si="149"/>
        <v>9</v>
      </c>
      <c r="CO47" s="263"/>
      <c r="CP47" s="339"/>
      <c r="CQ47" s="17"/>
      <c r="CR47" s="17"/>
      <c r="CS47" s="17"/>
      <c r="CT47" s="17"/>
      <c r="CU47" s="17"/>
      <c r="CV47" s="17"/>
      <c r="CW47" s="12"/>
      <c r="CX47" s="17"/>
      <c r="CY47" s="17"/>
      <c r="CZ47" s="17"/>
      <c r="DA47" s="17"/>
      <c r="DB47" s="17"/>
      <c r="DC47" s="339"/>
      <c r="DD47" s="264"/>
      <c r="DE47" s="34"/>
      <c r="DF47" s="440">
        <f t="shared" si="150"/>
        <v>9</v>
      </c>
      <c r="DG47" s="12"/>
      <c r="DH47" s="6"/>
      <c r="DI47" s="6"/>
      <c r="DJ47" s="6"/>
      <c r="DK47" s="17"/>
      <c r="DL47" s="17"/>
      <c r="DM47" s="17"/>
      <c r="DN47" s="17"/>
      <c r="DO47" s="327"/>
      <c r="DP47" s="17"/>
      <c r="DQ47" s="17"/>
      <c r="DR47" s="136"/>
      <c r="DS47" s="136">
        <v>4</v>
      </c>
      <c r="DT47" s="136"/>
      <c r="DU47" s="239"/>
      <c r="DV47" s="264"/>
      <c r="DW47" s="34"/>
    </row>
    <row r="48" spans="2:127" x14ac:dyDescent="0.25">
      <c r="B48" s="65">
        <f t="shared" si="145"/>
        <v>10</v>
      </c>
      <c r="C48" s="263"/>
      <c r="D48" s="339"/>
      <c r="E48" s="239"/>
      <c r="F48" s="239"/>
      <c r="G48" s="239"/>
      <c r="H48" s="239"/>
      <c r="I48" s="239"/>
      <c r="J48" s="239"/>
      <c r="K48" s="263"/>
      <c r="L48" s="239"/>
      <c r="M48" s="239"/>
      <c r="N48" s="285"/>
      <c r="O48" s="239"/>
      <c r="P48" s="239"/>
      <c r="Q48" s="239"/>
      <c r="R48" s="264"/>
      <c r="S48" s="263"/>
      <c r="T48" s="239"/>
      <c r="U48" s="239"/>
      <c r="V48" s="239"/>
      <c r="W48" s="269"/>
      <c r="X48" s="239"/>
      <c r="Y48" s="239"/>
      <c r="Z48" s="239"/>
      <c r="AA48" s="263"/>
      <c r="AB48" s="239"/>
      <c r="AC48" s="239"/>
      <c r="AD48" s="239"/>
      <c r="AE48" s="239"/>
      <c r="AF48" s="239"/>
      <c r="AG48" s="339"/>
      <c r="AH48" s="264"/>
      <c r="AK48" s="34"/>
      <c r="AL48" s="65">
        <f t="shared" si="146"/>
        <v>10</v>
      </c>
      <c r="AM48" s="263"/>
      <c r="AN48" s="239"/>
      <c r="AO48" s="239"/>
      <c r="AP48" s="239"/>
      <c r="AQ48" s="269"/>
      <c r="AR48" s="239"/>
      <c r="AS48" s="239"/>
      <c r="AT48" s="239"/>
      <c r="AU48" s="263"/>
      <c r="AV48" s="239"/>
      <c r="AW48" s="239"/>
      <c r="AX48" s="285"/>
      <c r="AY48" s="239"/>
      <c r="AZ48" s="239"/>
      <c r="BA48" s="239"/>
      <c r="BB48" s="264"/>
      <c r="BC48" s="34"/>
      <c r="BD48" s="65">
        <f t="shared" si="147"/>
        <v>10</v>
      </c>
      <c r="BE48" s="277"/>
      <c r="BF48" s="353"/>
      <c r="BG48" s="353"/>
      <c r="BH48" s="353"/>
      <c r="BI48" s="239"/>
      <c r="BJ48" s="239"/>
      <c r="BK48" s="239"/>
      <c r="BL48" s="239"/>
      <c r="BM48" s="12"/>
      <c r="BN48" s="239"/>
      <c r="BO48" s="239"/>
      <c r="BP48" s="239"/>
      <c r="BQ48" s="239"/>
      <c r="BR48" s="239"/>
      <c r="BS48" s="239"/>
      <c r="BT48" s="264"/>
      <c r="BU48" s="34"/>
      <c r="BV48" s="440">
        <f t="shared" si="148"/>
        <v>10</v>
      </c>
      <c r="BW48" s="263"/>
      <c r="BX48" s="339"/>
      <c r="BY48" s="239"/>
      <c r="BZ48" s="17"/>
      <c r="CA48" s="239"/>
      <c r="CB48" s="239"/>
      <c r="CC48" s="239"/>
      <c r="CD48" s="239"/>
      <c r="CE48" s="12"/>
      <c r="CF48" s="239"/>
      <c r="CG48" s="239"/>
      <c r="CH48" s="239"/>
      <c r="CI48" s="239"/>
      <c r="CJ48" s="239"/>
      <c r="CK48" s="339"/>
      <c r="CL48" s="264"/>
      <c r="CM48" s="34"/>
      <c r="CN48" s="440">
        <f t="shared" si="149"/>
        <v>10</v>
      </c>
      <c r="CO48" s="263"/>
      <c r="CP48" s="339"/>
      <c r="CQ48" s="239"/>
      <c r="CR48" s="239"/>
      <c r="CS48" s="239"/>
      <c r="CT48" s="239"/>
      <c r="CU48" s="239"/>
      <c r="CV48" s="239"/>
      <c r="CW48" s="257"/>
      <c r="CX48" s="239"/>
      <c r="CY48" s="239"/>
      <c r="CZ48" s="239"/>
      <c r="DA48" s="239"/>
      <c r="DB48" s="239"/>
      <c r="DC48" s="339"/>
      <c r="DD48" s="264"/>
      <c r="DE48" s="34"/>
      <c r="DF48" s="440">
        <f t="shared" si="150"/>
        <v>10</v>
      </c>
      <c r="DG48" s="257"/>
      <c r="DH48" s="353"/>
      <c r="DI48" s="136"/>
      <c r="DJ48" s="136"/>
      <c r="DK48" s="239"/>
      <c r="DL48" s="239"/>
      <c r="DM48" s="239"/>
      <c r="DN48" s="239"/>
      <c r="DO48" s="12"/>
      <c r="DP48" s="239"/>
      <c r="DQ48" s="239"/>
      <c r="DR48" s="353"/>
      <c r="DS48" s="353"/>
      <c r="DT48" s="353"/>
      <c r="DU48" s="239"/>
      <c r="DV48" s="264"/>
      <c r="DW48" s="34"/>
    </row>
    <row r="49" spans="2:127" x14ac:dyDescent="0.25">
      <c r="B49" s="65">
        <f t="shared" si="145"/>
        <v>11</v>
      </c>
      <c r="C49" s="263"/>
      <c r="D49" s="339"/>
      <c r="E49" s="234"/>
      <c r="F49" s="234"/>
      <c r="G49" s="234"/>
      <c r="H49" s="234"/>
      <c r="I49" s="234"/>
      <c r="J49" s="234"/>
      <c r="K49" s="277"/>
      <c r="L49" s="290"/>
      <c r="M49" s="269"/>
      <c r="N49" s="290"/>
      <c r="O49" s="269"/>
      <c r="P49" s="290"/>
      <c r="Q49" s="285"/>
      <c r="R49" s="282"/>
      <c r="S49" s="277"/>
      <c r="T49" s="285"/>
      <c r="U49" s="285"/>
      <c r="V49" s="285"/>
      <c r="W49" s="290"/>
      <c r="X49" s="285"/>
      <c r="Y49" s="285"/>
      <c r="Z49" s="285"/>
      <c r="AA49" s="326"/>
      <c r="AB49" s="234"/>
      <c r="AC49" s="234"/>
      <c r="AD49" s="234"/>
      <c r="AE49" s="234"/>
      <c r="AF49" s="234"/>
      <c r="AG49" s="339"/>
      <c r="AH49" s="264"/>
      <c r="AK49" s="34"/>
      <c r="AL49" s="65">
        <f t="shared" si="146"/>
        <v>11</v>
      </c>
      <c r="AM49" s="277"/>
      <c r="AN49" s="285"/>
      <c r="AO49" s="285"/>
      <c r="AP49" s="285"/>
      <c r="AQ49" s="290"/>
      <c r="AR49" s="285"/>
      <c r="AS49" s="285"/>
      <c r="AT49" s="285"/>
      <c r="AU49" s="277"/>
      <c r="AV49" s="290"/>
      <c r="AW49" s="269"/>
      <c r="AX49" s="290"/>
      <c r="AY49" s="269"/>
      <c r="AZ49" s="290"/>
      <c r="BA49" s="285"/>
      <c r="BB49" s="282"/>
      <c r="BC49" s="34"/>
      <c r="BD49" s="65">
        <f t="shared" si="147"/>
        <v>11</v>
      </c>
      <c r="BE49" s="277"/>
      <c r="BF49" s="353"/>
      <c r="BG49" s="353"/>
      <c r="BH49" s="353"/>
      <c r="BI49" s="239"/>
      <c r="BJ49" s="239"/>
      <c r="BK49" s="239"/>
      <c r="BL49" s="239"/>
      <c r="BM49" s="257"/>
      <c r="BN49" s="239"/>
      <c r="BO49" s="239"/>
      <c r="BP49" s="239"/>
      <c r="BQ49" s="239"/>
      <c r="BR49" s="239"/>
      <c r="BS49" s="239"/>
      <c r="BT49" s="264"/>
      <c r="BU49" s="34"/>
      <c r="BV49" s="440">
        <f t="shared" si="148"/>
        <v>11</v>
      </c>
      <c r="BW49" s="263"/>
      <c r="BX49" s="339"/>
      <c r="BY49" s="239"/>
      <c r="BZ49" s="239"/>
      <c r="CA49" s="239"/>
      <c r="CB49" s="353"/>
      <c r="CC49" s="353"/>
      <c r="CD49" s="353"/>
      <c r="CE49" s="257"/>
      <c r="CF49" s="239"/>
      <c r="CG49" s="239"/>
      <c r="CH49" s="239"/>
      <c r="CI49" s="239"/>
      <c r="CJ49" s="239"/>
      <c r="CK49" s="339"/>
      <c r="CL49" s="264"/>
      <c r="CM49" s="34"/>
      <c r="CN49" s="440">
        <f t="shared" si="149"/>
        <v>11</v>
      </c>
      <c r="CO49" s="263"/>
      <c r="CP49" s="339"/>
      <c r="CQ49" s="239"/>
      <c r="CR49" s="239"/>
      <c r="CS49" s="239"/>
      <c r="CT49" s="239"/>
      <c r="CU49" s="239"/>
      <c r="CV49" s="239"/>
      <c r="CW49" s="277"/>
      <c r="CX49" s="239"/>
      <c r="CY49" s="239"/>
      <c r="CZ49" s="239"/>
      <c r="DA49" s="239"/>
      <c r="DB49" s="239"/>
      <c r="DC49" s="339"/>
      <c r="DD49" s="264"/>
      <c r="DE49" s="34"/>
      <c r="DF49" s="440">
        <f t="shared" si="150"/>
        <v>11</v>
      </c>
      <c r="DG49" s="277"/>
      <c r="DH49" s="353"/>
      <c r="DI49" s="353">
        <v>7</v>
      </c>
      <c r="DJ49" s="353"/>
      <c r="DK49" s="239"/>
      <c r="DL49" s="353"/>
      <c r="DM49" s="353"/>
      <c r="DN49" s="353"/>
      <c r="DO49" s="257"/>
      <c r="DP49" s="239"/>
      <c r="DQ49" s="239"/>
      <c r="DR49" s="239"/>
      <c r="DS49" s="239"/>
      <c r="DT49" s="239"/>
      <c r="DU49" s="239"/>
      <c r="DV49" s="264"/>
      <c r="DW49" s="34"/>
    </row>
    <row r="50" spans="2:127" x14ac:dyDescent="0.25">
      <c r="B50" s="65">
        <f t="shared" si="145"/>
        <v>12</v>
      </c>
      <c r="C50" s="263"/>
      <c r="D50" s="339"/>
      <c r="E50" s="239"/>
      <c r="F50" s="239"/>
      <c r="G50" s="23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S50" s="263"/>
      <c r="T50" s="239"/>
      <c r="U50" s="239"/>
      <c r="V50" s="239"/>
      <c r="W50" s="269"/>
      <c r="X50" s="239"/>
      <c r="Y50" s="239"/>
      <c r="Z50" s="239"/>
      <c r="AA50" s="263"/>
      <c r="AB50" s="239"/>
      <c r="AC50" s="239"/>
      <c r="AD50" s="239"/>
      <c r="AE50" s="239"/>
      <c r="AF50" s="239"/>
      <c r="AG50" s="339"/>
      <c r="AH50" s="264"/>
      <c r="AK50" s="34"/>
      <c r="AL50" s="65">
        <f t="shared" si="146"/>
        <v>12</v>
      </c>
      <c r="AM50" s="263"/>
      <c r="AN50" s="239"/>
      <c r="AO50" s="239"/>
      <c r="AP50" s="239"/>
      <c r="AQ50" s="269"/>
      <c r="AR50" s="239"/>
      <c r="AS50" s="239"/>
      <c r="AT50" s="239"/>
      <c r="AU50" s="263"/>
      <c r="AV50" s="239"/>
      <c r="AW50" s="239"/>
      <c r="AX50" s="285"/>
      <c r="AY50" s="239"/>
      <c r="AZ50" s="239"/>
      <c r="BA50" s="239"/>
      <c r="BB50" s="264"/>
      <c r="BC50" s="34"/>
      <c r="BD50" s="65">
        <f t="shared" si="147"/>
        <v>12</v>
      </c>
      <c r="BE50" s="263"/>
      <c r="BF50" s="2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239"/>
      <c r="BT50" s="264"/>
      <c r="BU50" s="34"/>
      <c r="BV50" s="440">
        <f t="shared" si="148"/>
        <v>12</v>
      </c>
      <c r="BW50" s="263"/>
      <c r="BX50" s="339"/>
      <c r="BY50" s="239"/>
      <c r="BZ50" s="239"/>
      <c r="CA50" s="239"/>
      <c r="CB50" s="353"/>
      <c r="CC50" s="353"/>
      <c r="CD50" s="353"/>
      <c r="CE50" s="277"/>
      <c r="CF50" s="6"/>
      <c r="CG50" s="353"/>
      <c r="CH50" s="353"/>
      <c r="CI50" s="353"/>
      <c r="CJ50" s="239"/>
      <c r="CK50" s="339"/>
      <c r="CL50" s="264"/>
      <c r="CM50" s="34"/>
      <c r="CN50" s="440">
        <f t="shared" si="149"/>
        <v>12</v>
      </c>
      <c r="CO50" s="263"/>
      <c r="CP50" s="339"/>
      <c r="CQ50" s="239"/>
      <c r="CR50" s="239"/>
      <c r="CS50" s="239"/>
      <c r="CT50" s="239"/>
      <c r="CU50" s="239"/>
      <c r="CV50" s="239"/>
      <c r="CW50" s="277"/>
      <c r="CX50" s="239"/>
      <c r="CY50" s="239"/>
      <c r="CZ50" s="239"/>
      <c r="DA50" s="239"/>
      <c r="DB50" s="239"/>
      <c r="DC50" s="339"/>
      <c r="DD50" s="264"/>
      <c r="DE50" s="34"/>
      <c r="DF50" s="440">
        <f t="shared" si="150"/>
        <v>12</v>
      </c>
      <c r="DG50" s="277"/>
      <c r="DH50" s="353"/>
      <c r="DI50" s="353"/>
      <c r="DJ50" s="353"/>
      <c r="DK50" s="239"/>
      <c r="DL50" s="353"/>
      <c r="DM50" s="353">
        <v>6</v>
      </c>
      <c r="DN50" s="353"/>
      <c r="DO50" s="277"/>
      <c r="DP50" s="6"/>
      <c r="DQ50" s="353"/>
      <c r="DR50" s="353"/>
      <c r="DS50" s="353"/>
      <c r="DT50" s="239"/>
      <c r="DU50" s="239"/>
      <c r="DV50" s="264"/>
      <c r="DW50" s="34"/>
    </row>
    <row r="51" spans="2:127" ht="14.45" x14ac:dyDescent="0.35">
      <c r="B51" s="65">
        <f t="shared" si="145"/>
        <v>13</v>
      </c>
      <c r="C51" s="263"/>
      <c r="D51" s="339"/>
      <c r="E51" s="239"/>
      <c r="F51" s="239"/>
      <c r="G51" s="239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S51" s="263"/>
      <c r="T51" s="239"/>
      <c r="U51" s="239"/>
      <c r="V51" s="239"/>
      <c r="W51" s="290"/>
      <c r="X51" s="239"/>
      <c r="Y51" s="239"/>
      <c r="Z51" s="239"/>
      <c r="AA51" s="263"/>
      <c r="AB51" s="239"/>
      <c r="AC51" s="239"/>
      <c r="AD51" s="239"/>
      <c r="AE51" s="239"/>
      <c r="AF51" s="239"/>
      <c r="AG51" s="339"/>
      <c r="AH51" s="264"/>
      <c r="AK51" s="34"/>
      <c r="AL51" s="65">
        <f t="shared" si="146"/>
        <v>13</v>
      </c>
      <c r="AM51" s="263"/>
      <c r="AN51" s="239"/>
      <c r="AO51" s="239"/>
      <c r="AP51" s="239"/>
      <c r="AQ51" s="290"/>
      <c r="AR51" s="239"/>
      <c r="AS51" s="239"/>
      <c r="AT51" s="239"/>
      <c r="AU51" s="263"/>
      <c r="AV51" s="239"/>
      <c r="AW51" s="239"/>
      <c r="AX51" s="285"/>
      <c r="AY51" s="239"/>
      <c r="AZ51" s="239"/>
      <c r="BA51" s="239"/>
      <c r="BB51" s="264"/>
      <c r="BC51" s="34"/>
      <c r="BD51" s="65">
        <f t="shared" si="147"/>
        <v>13</v>
      </c>
      <c r="BE51" s="263"/>
      <c r="BF51" s="2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239"/>
      <c r="BT51" s="264"/>
      <c r="BU51" s="34"/>
      <c r="BV51" s="440">
        <f t="shared" si="148"/>
        <v>13</v>
      </c>
      <c r="BW51" s="263"/>
      <c r="BX51" s="339"/>
      <c r="BY51" s="239"/>
      <c r="BZ51" s="239"/>
      <c r="CA51" s="239"/>
      <c r="CB51" s="353"/>
      <c r="CC51" s="353"/>
      <c r="CD51" s="353"/>
      <c r="CE51" s="277"/>
      <c r="CF51" s="6"/>
      <c r="CG51" s="353"/>
      <c r="CH51" s="353"/>
      <c r="CI51" s="353"/>
      <c r="CJ51" s="239"/>
      <c r="CK51" s="339"/>
      <c r="CL51" s="264"/>
      <c r="CM51" s="34"/>
      <c r="CN51" s="440">
        <f t="shared" si="149"/>
        <v>13</v>
      </c>
      <c r="CO51" s="263"/>
      <c r="CP51" s="339"/>
      <c r="CQ51" s="239"/>
      <c r="CR51" s="239"/>
      <c r="CS51" s="239"/>
      <c r="CT51" s="239"/>
      <c r="CU51" s="239"/>
      <c r="CV51" s="239"/>
      <c r="CW51" s="277"/>
      <c r="CX51" s="239"/>
      <c r="CY51" s="239"/>
      <c r="CZ51" s="239"/>
      <c r="DA51" s="239"/>
      <c r="DB51" s="239"/>
      <c r="DC51" s="339"/>
      <c r="DD51" s="264"/>
      <c r="DE51" s="34"/>
      <c r="DF51" s="440">
        <f t="shared" si="150"/>
        <v>13</v>
      </c>
      <c r="DG51" s="263"/>
      <c r="DH51" s="239"/>
      <c r="DI51" s="239"/>
      <c r="DJ51" s="239"/>
      <c r="DK51" s="239"/>
      <c r="DL51" s="353"/>
      <c r="DM51" s="353"/>
      <c r="DN51" s="353"/>
      <c r="DO51" s="277"/>
      <c r="DP51" s="6"/>
      <c r="DQ51" s="353"/>
      <c r="DR51" s="353">
        <v>5</v>
      </c>
      <c r="DS51" s="353"/>
      <c r="DT51" s="239"/>
      <c r="DU51" s="239"/>
      <c r="DV51" s="264"/>
      <c r="DW51" s="34"/>
    </row>
    <row r="52" spans="2:127" ht="14.45" x14ac:dyDescent="0.35">
      <c r="B52" s="65">
        <f t="shared" si="145"/>
        <v>14</v>
      </c>
      <c r="C52" s="16"/>
      <c r="D52" s="340"/>
      <c r="E52" s="239"/>
      <c r="F52" s="239"/>
      <c r="G52" s="239"/>
      <c r="H52" s="17"/>
      <c r="I52" s="17"/>
      <c r="J52" s="17"/>
      <c r="K52" s="16"/>
      <c r="L52" s="17"/>
      <c r="M52" s="17"/>
      <c r="N52" s="285"/>
      <c r="O52" s="239"/>
      <c r="P52" s="239"/>
      <c r="Q52" s="17"/>
      <c r="R52" s="26"/>
      <c r="S52" s="16"/>
      <c r="T52" s="17"/>
      <c r="U52" s="239"/>
      <c r="V52" s="239"/>
      <c r="W52" s="285"/>
      <c r="X52" s="17"/>
      <c r="Y52" s="17"/>
      <c r="Z52" s="17"/>
      <c r="AA52" s="16"/>
      <c r="AB52" s="17"/>
      <c r="AC52" s="17"/>
      <c r="AD52" s="239"/>
      <c r="AE52" s="239"/>
      <c r="AF52" s="239"/>
      <c r="AG52" s="340"/>
      <c r="AH52" s="26"/>
      <c r="AK52" s="34"/>
      <c r="AL52" s="65">
        <f t="shared" si="146"/>
        <v>14</v>
      </c>
      <c r="AM52" s="16"/>
      <c r="AN52" s="17"/>
      <c r="AO52" s="239"/>
      <c r="AP52" s="239"/>
      <c r="AQ52" s="285"/>
      <c r="AR52" s="17"/>
      <c r="AS52" s="17"/>
      <c r="AT52" s="17"/>
      <c r="AU52" s="16"/>
      <c r="AV52" s="17"/>
      <c r="AW52" s="17"/>
      <c r="AX52" s="285"/>
      <c r="AY52" s="239"/>
      <c r="AZ52" s="239"/>
      <c r="BA52" s="17"/>
      <c r="BB52" s="26"/>
      <c r="BC52" s="34"/>
      <c r="BD52" s="65">
        <f t="shared" si="147"/>
        <v>14</v>
      </c>
      <c r="BE52" s="498"/>
      <c r="BF52" s="340"/>
      <c r="BG52" s="339"/>
      <c r="BH52" s="339"/>
      <c r="BI52" s="339"/>
      <c r="BJ52" s="340"/>
      <c r="BK52" s="340"/>
      <c r="BL52" s="340"/>
      <c r="BM52" s="498"/>
      <c r="BN52" s="340"/>
      <c r="BO52" s="340"/>
      <c r="BP52" s="339"/>
      <c r="BQ52" s="339"/>
      <c r="BR52" s="339"/>
      <c r="BS52" s="340"/>
      <c r="BT52" s="499"/>
      <c r="BU52" s="34"/>
      <c r="BV52" s="440">
        <f t="shared" si="148"/>
        <v>14</v>
      </c>
      <c r="BW52" s="16"/>
      <c r="BX52" s="340"/>
      <c r="BY52" s="239"/>
      <c r="BZ52" s="239"/>
      <c r="CA52" s="239"/>
      <c r="CB52" s="17"/>
      <c r="CC52" s="17"/>
      <c r="CD52" s="17"/>
      <c r="CE52" s="156"/>
      <c r="CF52" s="6"/>
      <c r="CG52" s="136"/>
      <c r="CH52" s="136"/>
      <c r="CI52" s="353"/>
      <c r="CJ52" s="239"/>
      <c r="CK52" s="340"/>
      <c r="CL52" s="26"/>
      <c r="CM52" s="34"/>
      <c r="CN52" s="440">
        <f t="shared" si="149"/>
        <v>14</v>
      </c>
      <c r="CO52" s="16"/>
      <c r="CP52" s="340"/>
      <c r="CQ52" s="339"/>
      <c r="CR52" s="339"/>
      <c r="CS52" s="339"/>
      <c r="CT52" s="340"/>
      <c r="CU52" s="340"/>
      <c r="CV52" s="340"/>
      <c r="CW52" s="498"/>
      <c r="CX52" s="340"/>
      <c r="CY52" s="340"/>
      <c r="CZ52" s="339"/>
      <c r="DA52" s="339"/>
      <c r="DB52" s="339"/>
      <c r="DC52" s="340"/>
      <c r="DD52" s="26"/>
      <c r="DE52" s="34"/>
      <c r="DF52" s="440">
        <f t="shared" si="150"/>
        <v>14</v>
      </c>
      <c r="DG52" s="16"/>
      <c r="DH52" s="17"/>
      <c r="DI52" s="239"/>
      <c r="DJ52" s="239"/>
      <c r="DK52" s="239"/>
      <c r="DL52" s="17"/>
      <c r="DM52" s="17"/>
      <c r="DN52" s="17"/>
      <c r="DO52" s="156"/>
      <c r="DP52" s="6"/>
      <c r="DQ52" s="136"/>
      <c r="DR52" s="136"/>
      <c r="DS52" s="353"/>
      <c r="DT52" s="239"/>
      <c r="DU52" s="17"/>
      <c r="DV52" s="26"/>
      <c r="DW52" s="34"/>
    </row>
    <row r="53" spans="2:127" ht="14.45" x14ac:dyDescent="0.35">
      <c r="B53" s="65">
        <f t="shared" si="145"/>
        <v>15</v>
      </c>
      <c r="C53" s="32"/>
      <c r="D53" s="496"/>
      <c r="E53" s="22"/>
      <c r="F53" s="22"/>
      <c r="G53" s="2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S53" s="32"/>
      <c r="T53" s="22"/>
      <c r="U53" s="22"/>
      <c r="V53" s="22"/>
      <c r="W53" s="162"/>
      <c r="X53" s="22"/>
      <c r="Y53" s="22"/>
      <c r="Z53" s="22"/>
      <c r="AA53" s="32"/>
      <c r="AB53" s="22"/>
      <c r="AC53" s="22"/>
      <c r="AD53" s="22"/>
      <c r="AE53" s="22"/>
      <c r="AF53" s="22"/>
      <c r="AG53" s="496"/>
      <c r="AH53" s="33"/>
      <c r="AK53" s="34"/>
      <c r="AL53" s="65">
        <f t="shared" si="146"/>
        <v>15</v>
      </c>
      <c r="AM53" s="32"/>
      <c r="AN53" s="22"/>
      <c r="AO53" s="22"/>
      <c r="AP53" s="22"/>
      <c r="AQ53" s="162"/>
      <c r="AR53" s="22"/>
      <c r="AS53" s="22"/>
      <c r="AT53" s="22"/>
      <c r="AU53" s="32"/>
      <c r="AV53" s="22"/>
      <c r="AW53" s="22"/>
      <c r="AX53" s="162"/>
      <c r="AY53" s="22"/>
      <c r="AZ53" s="22"/>
      <c r="BA53" s="22"/>
      <c r="BB53" s="33"/>
      <c r="BC53" s="34"/>
      <c r="BD53" s="65">
        <f t="shared" si="147"/>
        <v>15</v>
      </c>
      <c r="BE53" s="32"/>
      <c r="BF53" s="22"/>
      <c r="BG53" s="22"/>
      <c r="BH53" s="22"/>
      <c r="BI53" s="22"/>
      <c r="BJ53" s="22"/>
      <c r="BK53" s="22"/>
      <c r="BL53" s="22"/>
      <c r="BM53" s="32"/>
      <c r="BN53" s="22"/>
      <c r="BO53" s="22"/>
      <c r="BP53" s="22"/>
      <c r="BQ53" s="22"/>
      <c r="BR53" s="22"/>
      <c r="BS53" s="22"/>
      <c r="BT53" s="33"/>
      <c r="BU53" s="34"/>
      <c r="BV53" s="440">
        <f t="shared" si="148"/>
        <v>15</v>
      </c>
      <c r="BW53" s="32"/>
      <c r="BX53" s="496"/>
      <c r="BY53" s="22"/>
      <c r="BZ53" s="22"/>
      <c r="CA53" s="22"/>
      <c r="CB53" s="22"/>
      <c r="CC53" s="22"/>
      <c r="CD53" s="22"/>
      <c r="CE53" s="272"/>
      <c r="CF53" s="21"/>
      <c r="CG53" s="213"/>
      <c r="CH53" s="162"/>
      <c r="CI53" s="162"/>
      <c r="CJ53" s="162"/>
      <c r="CK53" s="496"/>
      <c r="CL53" s="33"/>
      <c r="CM53" s="34"/>
      <c r="CN53" s="440">
        <f t="shared" si="149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  <c r="DE53" s="34"/>
      <c r="DF53" s="440">
        <f t="shared" si="150"/>
        <v>15</v>
      </c>
      <c r="DG53" s="32"/>
      <c r="DH53" s="22"/>
      <c r="DI53" s="22"/>
      <c r="DJ53" s="22"/>
      <c r="DK53" s="22"/>
      <c r="DL53" s="22"/>
      <c r="DM53" s="22"/>
      <c r="DN53" s="22"/>
      <c r="DO53" s="272"/>
      <c r="DP53" s="21"/>
      <c r="DQ53" s="213"/>
      <c r="DR53" s="162"/>
      <c r="DS53" s="162"/>
      <c r="DT53" s="22"/>
      <c r="DU53" s="22"/>
      <c r="DV53" s="33"/>
      <c r="DW53" s="34"/>
    </row>
    <row r="54" spans="2:127" ht="14.45" x14ac:dyDescent="0.35">
      <c r="B54" s="65">
        <v>0</v>
      </c>
      <c r="C54" s="260"/>
      <c r="D54" s="366"/>
      <c r="E54" s="261"/>
      <c r="F54" s="261"/>
      <c r="G54" s="261"/>
      <c r="H54" s="261"/>
      <c r="I54" s="261"/>
      <c r="J54" s="262"/>
      <c r="K54" s="261"/>
      <c r="L54" s="261"/>
      <c r="M54" s="261"/>
      <c r="N54" s="283"/>
      <c r="O54" s="261"/>
      <c r="P54" s="261"/>
      <c r="Q54" s="261"/>
      <c r="R54" s="262"/>
      <c r="S54" s="260"/>
      <c r="T54" s="261"/>
      <c r="U54" s="261"/>
      <c r="V54" s="261"/>
      <c r="W54" s="283"/>
      <c r="X54" s="261"/>
      <c r="Y54" s="261"/>
      <c r="Z54" s="262"/>
      <c r="AA54" s="261"/>
      <c r="AB54" s="261"/>
      <c r="AC54" s="261"/>
      <c r="AD54" s="261"/>
      <c r="AE54" s="261"/>
      <c r="AF54" s="261"/>
      <c r="AG54" s="366"/>
      <c r="AH54" s="262"/>
      <c r="AK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</row>
    <row r="55" spans="2:127" ht="14.45" x14ac:dyDescent="0.35">
      <c r="B55" s="65">
        <f>B54+1</f>
        <v>1</v>
      </c>
      <c r="C55" s="263"/>
      <c r="D55" s="339"/>
      <c r="E55" s="239"/>
      <c r="F55" s="239"/>
      <c r="G55" s="239"/>
      <c r="H55" s="239"/>
      <c r="I55" s="239"/>
      <c r="J55" s="264"/>
      <c r="K55" s="239"/>
      <c r="L55" s="239"/>
      <c r="M55" s="239"/>
      <c r="N55" s="285"/>
      <c r="O55" s="239"/>
      <c r="P55" s="239"/>
      <c r="Q55" s="239"/>
      <c r="R55" s="264"/>
      <c r="S55" s="263"/>
      <c r="T55" s="239"/>
      <c r="U55" s="239"/>
      <c r="V55" s="239"/>
      <c r="W55" s="285"/>
      <c r="X55" s="239"/>
      <c r="Y55" s="239"/>
      <c r="Z55" s="264"/>
      <c r="AA55" s="239"/>
      <c r="AB55" s="239"/>
      <c r="AC55" s="239"/>
      <c r="AD55" s="239"/>
      <c r="AE55" s="239"/>
      <c r="AF55" s="239"/>
      <c r="AG55" s="339"/>
      <c r="AH55" s="264"/>
      <c r="AK55" s="34"/>
      <c r="BD55" s="481"/>
      <c r="BE55" s="440">
        <v>0</v>
      </c>
      <c r="BF55" s="440">
        <f t="shared" ref="BF55:BT55" si="151">BE55+1</f>
        <v>1</v>
      </c>
      <c r="BG55" s="440">
        <f t="shared" si="151"/>
        <v>2</v>
      </c>
      <c r="BH55" s="440">
        <f t="shared" si="151"/>
        <v>3</v>
      </c>
      <c r="BI55" s="440">
        <f t="shared" si="151"/>
        <v>4</v>
      </c>
      <c r="BJ55" s="440">
        <f t="shared" si="151"/>
        <v>5</v>
      </c>
      <c r="BK55" s="440">
        <f t="shared" si="151"/>
        <v>6</v>
      </c>
      <c r="BL55" s="440">
        <f t="shared" si="151"/>
        <v>7</v>
      </c>
      <c r="BM55" s="440">
        <f t="shared" si="151"/>
        <v>8</v>
      </c>
      <c r="BN55" s="440">
        <f t="shared" si="151"/>
        <v>9</v>
      </c>
      <c r="BO55" s="440">
        <f t="shared" si="151"/>
        <v>10</v>
      </c>
      <c r="BP55" s="440">
        <f t="shared" si="151"/>
        <v>11</v>
      </c>
      <c r="BQ55" s="440">
        <f t="shared" si="151"/>
        <v>12</v>
      </c>
      <c r="BR55" s="440">
        <f t="shared" si="151"/>
        <v>13</v>
      </c>
      <c r="BS55" s="440">
        <f t="shared" si="151"/>
        <v>14</v>
      </c>
      <c r="BT55" s="440">
        <f t="shared" si="151"/>
        <v>15</v>
      </c>
      <c r="BU55" s="34"/>
      <c r="BV55" s="481"/>
      <c r="BW55" s="440">
        <v>0</v>
      </c>
      <c r="BX55" s="440">
        <f t="shared" ref="BX55:CL55" si="152">BW55+1</f>
        <v>1</v>
      </c>
      <c r="BY55" s="440">
        <f t="shared" si="152"/>
        <v>2</v>
      </c>
      <c r="BZ55" s="440">
        <f t="shared" si="152"/>
        <v>3</v>
      </c>
      <c r="CA55" s="440">
        <f t="shared" si="152"/>
        <v>4</v>
      </c>
      <c r="CB55" s="440">
        <f t="shared" si="152"/>
        <v>5</v>
      </c>
      <c r="CC55" s="440">
        <f t="shared" si="152"/>
        <v>6</v>
      </c>
      <c r="CD55" s="440">
        <f t="shared" si="152"/>
        <v>7</v>
      </c>
      <c r="CE55" s="440">
        <f t="shared" si="152"/>
        <v>8</v>
      </c>
      <c r="CF55" s="440">
        <f t="shared" si="152"/>
        <v>9</v>
      </c>
      <c r="CG55" s="440">
        <f t="shared" si="152"/>
        <v>10</v>
      </c>
      <c r="CH55" s="440">
        <f t="shared" si="152"/>
        <v>11</v>
      </c>
      <c r="CI55" s="440">
        <f t="shared" si="152"/>
        <v>12</v>
      </c>
      <c r="CJ55" s="440">
        <f t="shared" si="152"/>
        <v>13</v>
      </c>
      <c r="CK55" s="440">
        <f t="shared" si="152"/>
        <v>14</v>
      </c>
      <c r="CL55" s="440">
        <f t="shared" si="152"/>
        <v>15</v>
      </c>
      <c r="CN55" s="481"/>
      <c r="CO55" s="440">
        <v>0</v>
      </c>
      <c r="CP55" s="440">
        <f t="shared" ref="CP55" si="153">CO55+1</f>
        <v>1</v>
      </c>
      <c r="CQ55" s="440">
        <f t="shared" ref="CQ55" si="154">CP55+1</f>
        <v>2</v>
      </c>
      <c r="CR55" s="440">
        <f t="shared" ref="CR55" si="155">CQ55+1</f>
        <v>3</v>
      </c>
      <c r="CS55" s="440">
        <f t="shared" ref="CS55" si="156">CR55+1</f>
        <v>4</v>
      </c>
      <c r="CT55" s="440">
        <f t="shared" ref="CT55" si="157">CS55+1</f>
        <v>5</v>
      </c>
      <c r="CU55" s="440">
        <f t="shared" ref="CU55" si="158">CT55+1</f>
        <v>6</v>
      </c>
      <c r="CV55" s="440">
        <f t="shared" ref="CV55" si="159">CU55+1</f>
        <v>7</v>
      </c>
      <c r="CW55" s="440">
        <f t="shared" ref="CW55" si="160">CV55+1</f>
        <v>8</v>
      </c>
      <c r="CX55" s="440">
        <f t="shared" ref="CX55" si="161">CW55+1</f>
        <v>9</v>
      </c>
      <c r="CY55" s="440">
        <f t="shared" ref="CY55" si="162">CX55+1</f>
        <v>10</v>
      </c>
      <c r="CZ55" s="440">
        <f t="shared" ref="CZ55" si="163">CY55+1</f>
        <v>11</v>
      </c>
      <c r="DA55" s="440">
        <f t="shared" ref="DA55" si="164">CZ55+1</f>
        <v>12</v>
      </c>
      <c r="DB55" s="440">
        <f t="shared" ref="DB55" si="165">DA55+1</f>
        <v>13</v>
      </c>
      <c r="DC55" s="440">
        <f t="shared" ref="DC55" si="166">DB55+1</f>
        <v>14</v>
      </c>
      <c r="DD55" s="440">
        <f t="shared" ref="DD55" si="167">DC55+1</f>
        <v>15</v>
      </c>
      <c r="DF55" s="481"/>
      <c r="DG55" s="440">
        <v>0</v>
      </c>
      <c r="DH55" s="440">
        <f t="shared" ref="DH55" si="168">DG55+1</f>
        <v>1</v>
      </c>
      <c r="DI55" s="440">
        <f t="shared" ref="DI55" si="169">DH55+1</f>
        <v>2</v>
      </c>
      <c r="DJ55" s="440">
        <f t="shared" ref="DJ55" si="170">DI55+1</f>
        <v>3</v>
      </c>
      <c r="DK55" s="440">
        <f t="shared" ref="DK55" si="171">DJ55+1</f>
        <v>4</v>
      </c>
      <c r="DL55" s="440">
        <f t="shared" ref="DL55" si="172">DK55+1</f>
        <v>5</v>
      </c>
      <c r="DM55" s="440">
        <f t="shared" ref="DM55" si="173">DL55+1</f>
        <v>6</v>
      </c>
      <c r="DN55" s="440">
        <f t="shared" ref="DN55" si="174">DM55+1</f>
        <v>7</v>
      </c>
      <c r="DO55" s="440">
        <f t="shared" ref="DO55" si="175">DN55+1</f>
        <v>8</v>
      </c>
      <c r="DP55" s="440">
        <f t="shared" ref="DP55" si="176">DO55+1</f>
        <v>9</v>
      </c>
      <c r="DQ55" s="440">
        <f t="shared" ref="DQ55" si="177">DP55+1</f>
        <v>10</v>
      </c>
      <c r="DR55" s="440">
        <f t="shared" ref="DR55" si="178">DQ55+1</f>
        <v>11</v>
      </c>
      <c r="DS55" s="440">
        <f t="shared" ref="DS55" si="179">DR55+1</f>
        <v>12</v>
      </c>
      <c r="DT55" s="440">
        <f t="shared" ref="DT55" si="180">DS55+1</f>
        <v>13</v>
      </c>
      <c r="DU55" s="440">
        <f t="shared" ref="DU55" si="181">DT55+1</f>
        <v>14</v>
      </c>
      <c r="DV55" s="440">
        <f t="shared" ref="DV55" si="182">DU55+1</f>
        <v>15</v>
      </c>
    </row>
    <row r="56" spans="2:127" ht="14.45" x14ac:dyDescent="0.35">
      <c r="B56" s="65">
        <f t="shared" ref="B56:B69" si="183">B55+1</f>
        <v>2</v>
      </c>
      <c r="C56" s="263"/>
      <c r="D56" s="339"/>
      <c r="E56" s="239"/>
      <c r="F56" s="239"/>
      <c r="G56" s="239"/>
      <c r="H56" s="239"/>
      <c r="I56" s="239"/>
      <c r="J56" s="264"/>
      <c r="K56" s="239"/>
      <c r="L56" s="239"/>
      <c r="M56" s="239"/>
      <c r="N56" s="290"/>
      <c r="O56" s="239"/>
      <c r="P56" s="239"/>
      <c r="Q56" s="239"/>
      <c r="R56" s="264"/>
      <c r="S56" s="263"/>
      <c r="T56" s="239"/>
      <c r="U56" s="239"/>
      <c r="V56" s="239"/>
      <c r="W56" s="285"/>
      <c r="X56" s="239"/>
      <c r="Y56" s="239"/>
      <c r="Z56" s="264"/>
      <c r="AA56" s="239"/>
      <c r="AB56" s="239"/>
      <c r="AC56" s="239"/>
      <c r="AD56" s="239"/>
      <c r="AE56" s="239"/>
      <c r="AF56" s="239"/>
      <c r="AG56" s="339"/>
      <c r="AH56" s="264"/>
      <c r="AK56" s="34"/>
      <c r="BD56" s="440">
        <v>0</v>
      </c>
      <c r="BE56" s="260"/>
      <c r="BF56" s="261"/>
      <c r="BG56" s="261"/>
      <c r="BH56" s="261"/>
      <c r="BI56" s="283"/>
      <c r="BJ56" s="283"/>
      <c r="BK56" s="283"/>
      <c r="BL56" s="281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61"/>
      <c r="CB56" s="261"/>
      <c r="CC56" s="261"/>
      <c r="CD56" s="281"/>
      <c r="CE56" s="261"/>
      <c r="CF56" s="261"/>
      <c r="CG56" s="261"/>
      <c r="CH56" s="261"/>
      <c r="CI56" s="261"/>
      <c r="CJ56" s="261"/>
      <c r="CK56" s="261"/>
      <c r="CL56" s="262"/>
      <c r="CM56" s="34"/>
      <c r="CN56" s="440">
        <v>0</v>
      </c>
      <c r="CO56" s="260"/>
      <c r="CP56" s="261"/>
      <c r="CQ56" s="261"/>
      <c r="CR56" s="261"/>
      <c r="CS56" s="261"/>
      <c r="CT56" s="261"/>
      <c r="CU56" s="261"/>
      <c r="CV56" s="262"/>
      <c r="CW56" s="261"/>
      <c r="CX56" s="261"/>
      <c r="CY56" s="261"/>
      <c r="CZ56" s="261"/>
      <c r="DA56" s="261"/>
      <c r="DB56" s="261"/>
      <c r="DC56" s="261"/>
      <c r="DD56" s="262"/>
      <c r="DE56" s="34"/>
      <c r="DF56" s="440">
        <v>0</v>
      </c>
      <c r="DG56" s="260"/>
      <c r="DH56" s="261"/>
      <c r="DI56" s="261"/>
      <c r="DJ56" s="283"/>
      <c r="DK56" s="283"/>
      <c r="DL56" s="256"/>
      <c r="DM56" s="4"/>
      <c r="DN56" s="512"/>
      <c r="DO56" s="261"/>
      <c r="DP56" s="261"/>
      <c r="DQ56" s="261"/>
      <c r="DR56" s="261"/>
      <c r="DS56" s="261"/>
      <c r="DT56" s="261"/>
      <c r="DU56" s="261"/>
      <c r="DV56" s="262"/>
    </row>
    <row r="57" spans="2:127" ht="14.45" x14ac:dyDescent="0.35">
      <c r="B57" s="65">
        <f t="shared" si="183"/>
        <v>3</v>
      </c>
      <c r="C57" s="263"/>
      <c r="D57" s="339"/>
      <c r="E57" s="239"/>
      <c r="F57" s="239"/>
      <c r="G57" s="239"/>
      <c r="H57" s="239"/>
      <c r="I57" s="239"/>
      <c r="J57" s="264"/>
      <c r="K57" s="239"/>
      <c r="L57" s="239"/>
      <c r="M57" s="239"/>
      <c r="N57" s="269"/>
      <c r="O57" s="239"/>
      <c r="P57" s="239"/>
      <c r="Q57" s="239"/>
      <c r="R57" s="264"/>
      <c r="S57" s="263"/>
      <c r="T57" s="239"/>
      <c r="U57" s="239"/>
      <c r="V57" s="239"/>
      <c r="W57" s="285"/>
      <c r="X57" s="239"/>
      <c r="Y57" s="239"/>
      <c r="Z57" s="264"/>
      <c r="AA57" s="239"/>
      <c r="AB57" s="239"/>
      <c r="AC57" s="239"/>
      <c r="AD57" s="239"/>
      <c r="AE57" s="239"/>
      <c r="AF57" s="239"/>
      <c r="AG57" s="339"/>
      <c r="AH57" s="264"/>
      <c r="AK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82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82"/>
      <c r="CE57" s="239"/>
      <c r="CF57" s="239"/>
      <c r="CG57" s="239"/>
      <c r="CH57" s="239"/>
      <c r="CI57" s="239"/>
      <c r="CJ57" s="239"/>
      <c r="CK57" s="239"/>
      <c r="CL57" s="264"/>
      <c r="CM57" s="34"/>
      <c r="CN57" s="440">
        <f>CN56+1</f>
        <v>1</v>
      </c>
      <c r="CO57" s="263"/>
      <c r="CP57" s="339"/>
      <c r="CQ57" s="339"/>
      <c r="CR57" s="339"/>
      <c r="CS57" s="339"/>
      <c r="CT57" s="339"/>
      <c r="CU57" s="339"/>
      <c r="CV57" s="497"/>
      <c r="CW57" s="339"/>
      <c r="CX57" s="339"/>
      <c r="CY57" s="339"/>
      <c r="CZ57" s="339"/>
      <c r="DA57" s="339"/>
      <c r="DB57" s="339"/>
      <c r="DC57" s="339"/>
      <c r="DD57" s="264"/>
      <c r="DE57" s="34"/>
      <c r="DF57" s="440">
        <f>DF56+1</f>
        <v>1</v>
      </c>
      <c r="DG57" s="263"/>
      <c r="DH57" s="239"/>
      <c r="DI57" s="239"/>
      <c r="DJ57" s="353"/>
      <c r="DK57" s="353"/>
      <c r="DL57" s="353"/>
      <c r="DM57" s="6"/>
      <c r="DN57" s="282"/>
      <c r="DO57" s="353"/>
      <c r="DP57" s="353"/>
      <c r="DQ57" s="353"/>
      <c r="DR57" s="239"/>
      <c r="DS57" s="239"/>
      <c r="DT57" s="239"/>
      <c r="DU57" s="239"/>
      <c r="DV57" s="264"/>
    </row>
    <row r="58" spans="2:127" ht="14.45" x14ac:dyDescent="0.35">
      <c r="B58" s="65">
        <f t="shared" si="183"/>
        <v>4</v>
      </c>
      <c r="C58" s="263"/>
      <c r="D58" s="339"/>
      <c r="E58" s="234"/>
      <c r="F58" s="234"/>
      <c r="G58" s="234"/>
      <c r="H58" s="116"/>
      <c r="I58" s="116"/>
      <c r="J58" s="118"/>
      <c r="K58" s="157"/>
      <c r="L58" s="157"/>
      <c r="M58" s="157"/>
      <c r="N58" s="290"/>
      <c r="O58" s="285"/>
      <c r="P58" s="285"/>
      <c r="Q58" s="285"/>
      <c r="R58" s="282"/>
      <c r="S58" s="277"/>
      <c r="T58" s="285"/>
      <c r="U58" s="290"/>
      <c r="V58" s="269"/>
      <c r="W58" s="290"/>
      <c r="X58" s="8"/>
      <c r="Y58" s="214"/>
      <c r="Z58" s="158"/>
      <c r="AA58" s="116"/>
      <c r="AB58" s="116"/>
      <c r="AC58" s="116"/>
      <c r="AD58" s="234"/>
      <c r="AE58" s="234"/>
      <c r="AF58" s="234"/>
      <c r="AG58" s="339"/>
      <c r="AH58" s="264"/>
      <c r="AK58" s="34"/>
      <c r="BD58" s="440">
        <f t="shared" ref="BD58:BD71" si="184">BD57+1</f>
        <v>2</v>
      </c>
      <c r="BE58" s="263"/>
      <c r="BF58" s="239"/>
      <c r="BG58" s="239"/>
      <c r="BH58" s="239"/>
      <c r="BI58" s="239"/>
      <c r="BJ58" s="239"/>
      <c r="BK58" s="239"/>
      <c r="BL58" s="282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185">BV57+1</f>
        <v>2</v>
      </c>
      <c r="BW58" s="263"/>
      <c r="BX58" s="239"/>
      <c r="BY58" s="239"/>
      <c r="BZ58" s="239"/>
      <c r="CA58" s="239"/>
      <c r="CB58" s="239"/>
      <c r="CC58" s="239"/>
      <c r="CD58" s="282"/>
      <c r="CE58" s="239"/>
      <c r="CF58" s="239"/>
      <c r="CG58" s="239"/>
      <c r="CH58" s="239"/>
      <c r="CI58" s="239"/>
      <c r="CJ58" s="239"/>
      <c r="CK58" s="239"/>
      <c r="CL58" s="264"/>
      <c r="CM58" s="34"/>
      <c r="CN58" s="440">
        <f t="shared" ref="CN58:CN71" si="186">CN57+1</f>
        <v>2</v>
      </c>
      <c r="CO58" s="263"/>
      <c r="CP58" s="339"/>
      <c r="CQ58" s="510"/>
      <c r="CR58" s="510"/>
      <c r="CS58" s="510"/>
      <c r="CT58" s="239"/>
      <c r="CU58" s="239"/>
      <c r="CV58" s="282"/>
      <c r="CW58" s="239"/>
      <c r="CX58" s="239"/>
      <c r="CY58" s="239"/>
      <c r="CZ58" s="510"/>
      <c r="DA58" s="510"/>
      <c r="DB58" s="510"/>
      <c r="DC58" s="339"/>
      <c r="DD58" s="264"/>
      <c r="DE58" s="34"/>
      <c r="DF58" s="440">
        <f t="shared" ref="DF58:DF71" si="187">DF57+1</f>
        <v>2</v>
      </c>
      <c r="DG58" s="263"/>
      <c r="DH58" s="239"/>
      <c r="DI58" s="239"/>
      <c r="DJ58" s="353"/>
      <c r="DK58" s="353"/>
      <c r="DL58" s="353"/>
      <c r="DM58" s="6"/>
      <c r="DN58" s="282"/>
      <c r="DO58" s="353"/>
      <c r="DP58" s="353"/>
      <c r="DQ58" s="353"/>
      <c r="DR58" s="239"/>
      <c r="DS58" s="239"/>
      <c r="DT58" s="239"/>
      <c r="DU58" s="239"/>
      <c r="DV58" s="264"/>
    </row>
    <row r="59" spans="2:127" ht="14.45" x14ac:dyDescent="0.35">
      <c r="B59" s="65">
        <f t="shared" si="183"/>
        <v>5</v>
      </c>
      <c r="C59" s="263"/>
      <c r="D59" s="339"/>
      <c r="E59" s="239"/>
      <c r="F59" s="239"/>
      <c r="G59" s="239"/>
      <c r="H59" s="17"/>
      <c r="I59" s="17"/>
      <c r="J59" s="264"/>
      <c r="K59" s="17"/>
      <c r="L59" s="17"/>
      <c r="M59" s="17"/>
      <c r="N59" s="269"/>
      <c r="O59" s="239"/>
      <c r="P59" s="239"/>
      <c r="Q59" s="239"/>
      <c r="R59" s="264"/>
      <c r="S59" s="263"/>
      <c r="T59" s="239"/>
      <c r="U59" s="239"/>
      <c r="V59" s="239"/>
      <c r="W59" s="285"/>
      <c r="X59" s="17"/>
      <c r="Y59" s="17"/>
      <c r="Z59" s="264"/>
      <c r="AA59" s="17"/>
      <c r="AB59" s="17"/>
      <c r="AC59" s="17"/>
      <c r="AD59" s="239"/>
      <c r="AE59" s="239"/>
      <c r="AF59" s="239"/>
      <c r="AG59" s="339"/>
      <c r="AH59" s="264"/>
      <c r="AK59" s="34"/>
      <c r="BD59" s="440">
        <f t="shared" si="184"/>
        <v>3</v>
      </c>
      <c r="BE59" s="263"/>
      <c r="BF59" s="239"/>
      <c r="BG59" s="239"/>
      <c r="BH59" s="239"/>
      <c r="BI59" s="239"/>
      <c r="BJ59" s="239"/>
      <c r="BK59" s="239"/>
      <c r="BL59" s="282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185"/>
        <v>3</v>
      </c>
      <c r="BW59" s="263"/>
      <c r="BX59" s="239"/>
      <c r="BY59" s="239"/>
      <c r="BZ59" s="239"/>
      <c r="CA59" s="239"/>
      <c r="CB59" s="239"/>
      <c r="CC59" s="239"/>
      <c r="CD59" s="282"/>
      <c r="CE59" s="239"/>
      <c r="CF59" s="239"/>
      <c r="CG59" s="239"/>
      <c r="CH59" s="239"/>
      <c r="CI59" s="239"/>
      <c r="CJ59" s="239"/>
      <c r="CK59" s="239"/>
      <c r="CL59" s="264"/>
      <c r="CM59" s="34"/>
      <c r="CN59" s="440">
        <f t="shared" si="186"/>
        <v>3</v>
      </c>
      <c r="CO59" s="263"/>
      <c r="CP59" s="339"/>
      <c r="CQ59" s="510"/>
      <c r="CR59" s="510"/>
      <c r="CS59" s="510"/>
      <c r="CT59" s="239"/>
      <c r="CU59" s="239"/>
      <c r="CV59" s="282"/>
      <c r="CW59" s="239"/>
      <c r="CX59" s="239"/>
      <c r="CY59" s="239"/>
      <c r="CZ59" s="510"/>
      <c r="DA59" s="510"/>
      <c r="DB59" s="510"/>
      <c r="DC59" s="339"/>
      <c r="DD59" s="264"/>
      <c r="DE59" s="34"/>
      <c r="DF59" s="440">
        <f t="shared" si="187"/>
        <v>3</v>
      </c>
      <c r="DG59" s="263"/>
      <c r="DH59" s="239"/>
      <c r="DI59" s="239"/>
      <c r="DJ59" s="353"/>
      <c r="DK59" s="353"/>
      <c r="DL59" s="353"/>
      <c r="DM59" s="6"/>
      <c r="DN59" s="282"/>
      <c r="DO59" s="353"/>
      <c r="DP59" s="353"/>
      <c r="DQ59" s="353"/>
      <c r="DR59" s="239"/>
      <c r="DS59" s="353"/>
      <c r="DT59" s="353"/>
      <c r="DU59" s="353"/>
      <c r="DV59" s="282"/>
    </row>
    <row r="60" spans="2:127" ht="14.45" x14ac:dyDescent="0.35">
      <c r="B60" s="65">
        <f t="shared" si="183"/>
        <v>6</v>
      </c>
      <c r="C60" s="263"/>
      <c r="D60" s="339"/>
      <c r="E60" s="239"/>
      <c r="F60" s="239"/>
      <c r="G60" s="239"/>
      <c r="H60" s="17"/>
      <c r="I60" s="17"/>
      <c r="J60" s="26"/>
      <c r="K60" s="17"/>
      <c r="L60" s="17"/>
      <c r="M60" s="17"/>
      <c r="N60" s="290"/>
      <c r="O60" s="239"/>
      <c r="P60" s="239"/>
      <c r="Q60" s="239"/>
      <c r="R60" s="264"/>
      <c r="S60" s="263"/>
      <c r="T60" s="239"/>
      <c r="U60" s="239"/>
      <c r="V60" s="239"/>
      <c r="W60" s="285"/>
      <c r="X60" s="17"/>
      <c r="Y60" s="17"/>
      <c r="Z60" s="26"/>
      <c r="AA60" s="17"/>
      <c r="AB60" s="17"/>
      <c r="AC60" s="17"/>
      <c r="AD60" s="239"/>
      <c r="AE60" s="239"/>
      <c r="AF60" s="239"/>
      <c r="AG60" s="339"/>
      <c r="AH60" s="264"/>
      <c r="AK60" s="34"/>
      <c r="BD60" s="440">
        <f t="shared" si="184"/>
        <v>4</v>
      </c>
      <c r="BE60" s="263"/>
      <c r="BF60" s="239"/>
      <c r="BG60" s="239"/>
      <c r="BH60" s="239"/>
      <c r="BI60" s="239"/>
      <c r="BJ60" s="17"/>
      <c r="BK60" s="17"/>
      <c r="BL60" s="264"/>
      <c r="BM60" s="17"/>
      <c r="BN60" s="17"/>
      <c r="BO60" s="17"/>
      <c r="BP60" s="239"/>
      <c r="BQ60" s="239"/>
      <c r="BR60" s="239"/>
      <c r="BS60" s="239"/>
      <c r="BT60" s="282"/>
      <c r="BU60" s="34"/>
      <c r="BV60" s="440">
        <f t="shared" si="185"/>
        <v>4</v>
      </c>
      <c r="BW60" s="263"/>
      <c r="BX60" s="239"/>
      <c r="BY60" s="239"/>
      <c r="BZ60" s="239"/>
      <c r="CA60" s="239"/>
      <c r="CB60" s="17"/>
      <c r="CC60" s="17"/>
      <c r="CD60" s="158"/>
      <c r="CE60" s="17"/>
      <c r="CF60" s="17"/>
      <c r="CG60" s="17"/>
      <c r="CH60" s="239"/>
      <c r="CI60" s="239"/>
      <c r="CJ60" s="239"/>
      <c r="CK60" s="239"/>
      <c r="CL60" s="264"/>
      <c r="CM60" s="34"/>
      <c r="CN60" s="440">
        <f t="shared" si="186"/>
        <v>4</v>
      </c>
      <c r="CO60" s="263"/>
      <c r="CP60" s="339"/>
      <c r="CQ60" s="510"/>
      <c r="CR60" s="510"/>
      <c r="CS60" s="510"/>
      <c r="CT60" s="17"/>
      <c r="CU60" s="17"/>
      <c r="CV60" s="282"/>
      <c r="CW60" s="17"/>
      <c r="CX60" s="17"/>
      <c r="CY60" s="17"/>
      <c r="CZ60" s="510"/>
      <c r="DA60" s="510"/>
      <c r="DB60" s="510"/>
      <c r="DC60" s="339"/>
      <c r="DD60" s="264"/>
      <c r="DE60" s="34"/>
      <c r="DF60" s="440">
        <f t="shared" si="187"/>
        <v>4</v>
      </c>
      <c r="DG60" s="263"/>
      <c r="DH60" s="239"/>
      <c r="DI60" s="239"/>
      <c r="DJ60" s="239"/>
      <c r="DK60" s="239"/>
      <c r="DL60" s="17"/>
      <c r="DM60" s="17"/>
      <c r="DN60" s="264"/>
      <c r="DO60" s="17"/>
      <c r="DP60" s="17"/>
      <c r="DQ60" s="17"/>
      <c r="DR60" s="239"/>
      <c r="DS60" s="353"/>
      <c r="DT60" s="353"/>
      <c r="DU60" s="353"/>
      <c r="DV60" s="282"/>
    </row>
    <row r="61" spans="2:127" ht="14.45" x14ac:dyDescent="0.35">
      <c r="B61" s="65">
        <f t="shared" si="183"/>
        <v>7</v>
      </c>
      <c r="C61" s="32"/>
      <c r="D61" s="496"/>
      <c r="E61" s="22"/>
      <c r="F61" s="22"/>
      <c r="G61" s="22"/>
      <c r="H61" s="22"/>
      <c r="I61" s="22"/>
      <c r="J61" s="33"/>
      <c r="K61" s="17"/>
      <c r="L61" s="17"/>
      <c r="M61" s="17"/>
      <c r="N61" s="157"/>
      <c r="O61" s="17"/>
      <c r="P61" s="17"/>
      <c r="Q61" s="17"/>
      <c r="R61" s="26"/>
      <c r="S61" s="32"/>
      <c r="T61" s="22"/>
      <c r="U61" s="22"/>
      <c r="V61" s="22"/>
      <c r="W61" s="162"/>
      <c r="X61" s="22"/>
      <c r="Y61" s="22"/>
      <c r="Z61" s="33"/>
      <c r="AA61" s="17"/>
      <c r="AB61" s="17"/>
      <c r="AC61" s="17"/>
      <c r="AD61" s="17"/>
      <c r="AE61" s="17"/>
      <c r="AF61" s="17"/>
      <c r="AG61" s="340"/>
      <c r="AH61" s="26"/>
      <c r="AK61" s="34"/>
      <c r="BD61" s="440">
        <f t="shared" si="184"/>
        <v>5</v>
      </c>
      <c r="BE61" s="263"/>
      <c r="BF61" s="239"/>
      <c r="BG61" s="239"/>
      <c r="BH61" s="239"/>
      <c r="BI61" s="239"/>
      <c r="BJ61" s="17"/>
      <c r="BK61" s="17"/>
      <c r="BL61" s="26"/>
      <c r="BM61" s="17"/>
      <c r="BN61" s="17"/>
      <c r="BO61" s="17"/>
      <c r="BP61" s="239"/>
      <c r="BQ61" s="239"/>
      <c r="BR61" s="239"/>
      <c r="BS61" s="239"/>
      <c r="BT61" s="282"/>
      <c r="BU61" s="34"/>
      <c r="BV61" s="440">
        <f t="shared" si="185"/>
        <v>5</v>
      </c>
      <c r="BW61" s="263"/>
      <c r="BX61" s="239"/>
      <c r="BY61" s="239"/>
      <c r="BZ61" s="239"/>
      <c r="CA61" s="239"/>
      <c r="CB61" s="17"/>
      <c r="CC61" s="17"/>
      <c r="CD61" s="298"/>
      <c r="CE61" s="17"/>
      <c r="CF61" s="17"/>
      <c r="CG61" s="17"/>
      <c r="CH61" s="239"/>
      <c r="CI61" s="239"/>
      <c r="CJ61" s="239"/>
      <c r="CK61" s="239"/>
      <c r="CL61" s="264"/>
      <c r="CM61" s="34"/>
      <c r="CN61" s="440">
        <f t="shared" si="186"/>
        <v>5</v>
      </c>
      <c r="CO61" s="263"/>
      <c r="CP61" s="339"/>
      <c r="CQ61" s="239"/>
      <c r="CR61" s="239"/>
      <c r="CS61" s="239"/>
      <c r="CT61" s="17"/>
      <c r="CU61" s="17"/>
      <c r="CV61" s="26"/>
      <c r="CW61" s="17"/>
      <c r="CX61" s="17"/>
      <c r="CY61" s="17"/>
      <c r="CZ61" s="239"/>
      <c r="DA61" s="239"/>
      <c r="DB61" s="239"/>
      <c r="DC61" s="339"/>
      <c r="DD61" s="264"/>
      <c r="DE61" s="34"/>
      <c r="DF61" s="440">
        <f t="shared" si="187"/>
        <v>5</v>
      </c>
      <c r="DG61" s="263"/>
      <c r="DH61" s="353"/>
      <c r="DI61" s="353"/>
      <c r="DJ61" s="353"/>
      <c r="DK61" s="239"/>
      <c r="DL61" s="17"/>
      <c r="DM61" s="17"/>
      <c r="DN61" s="26"/>
      <c r="DO61" s="17"/>
      <c r="DP61" s="17"/>
      <c r="DQ61" s="17"/>
      <c r="DR61" s="239"/>
      <c r="DS61" s="353"/>
      <c r="DT61" s="353"/>
      <c r="DU61" s="353"/>
      <c r="DV61" s="298"/>
    </row>
    <row r="62" spans="2:127" ht="14.45" x14ac:dyDescent="0.35">
      <c r="B62" s="65">
        <f t="shared" si="183"/>
        <v>8</v>
      </c>
      <c r="C62" s="263"/>
      <c r="D62" s="339"/>
      <c r="E62" s="239"/>
      <c r="F62" s="239"/>
      <c r="G62" s="239"/>
      <c r="H62" s="17"/>
      <c r="I62" s="17"/>
      <c r="J62" s="17"/>
      <c r="K62" s="25"/>
      <c r="L62" s="20"/>
      <c r="M62" s="20"/>
      <c r="N62" s="302"/>
      <c r="O62" s="261"/>
      <c r="P62" s="261"/>
      <c r="Q62" s="261"/>
      <c r="R62" s="262"/>
      <c r="S62" s="263"/>
      <c r="T62" s="239"/>
      <c r="U62" s="239"/>
      <c r="V62" s="239"/>
      <c r="W62" s="234"/>
      <c r="X62" s="17"/>
      <c r="Y62" s="17"/>
      <c r="Z62" s="17"/>
      <c r="AA62" s="25"/>
      <c r="AB62" s="20"/>
      <c r="AC62" s="20"/>
      <c r="AD62" s="261"/>
      <c r="AE62" s="261"/>
      <c r="AF62" s="261"/>
      <c r="AG62" s="366"/>
      <c r="AH62" s="262"/>
      <c r="AK62" s="34"/>
      <c r="BD62" s="440">
        <f t="shared" si="184"/>
        <v>6</v>
      </c>
      <c r="BE62" s="263"/>
      <c r="BF62" s="239"/>
      <c r="BG62" s="239"/>
      <c r="BH62" s="239"/>
      <c r="BI62" s="239"/>
      <c r="BJ62" s="17"/>
      <c r="BK62" s="274"/>
      <c r="BL62" s="317"/>
      <c r="BM62" s="274"/>
      <c r="BN62" s="274"/>
      <c r="BO62" s="17"/>
      <c r="BP62" s="239"/>
      <c r="BQ62" s="239"/>
      <c r="BR62" s="239"/>
      <c r="BS62" s="239"/>
      <c r="BT62" s="282"/>
      <c r="BU62" s="34"/>
      <c r="BV62" s="440">
        <f t="shared" si="185"/>
        <v>6</v>
      </c>
      <c r="BW62" s="263"/>
      <c r="BX62" s="239"/>
      <c r="BY62" s="239"/>
      <c r="BZ62" s="239"/>
      <c r="CA62" s="239"/>
      <c r="CB62" s="17"/>
      <c r="CC62" s="17"/>
      <c r="CD62" s="24"/>
      <c r="CE62" s="17"/>
      <c r="CF62" s="17"/>
      <c r="CG62" s="17"/>
      <c r="CH62" s="239"/>
      <c r="CI62" s="239"/>
      <c r="CJ62" s="239"/>
      <c r="CK62" s="239"/>
      <c r="CL62" s="264"/>
      <c r="CM62" s="34"/>
      <c r="CN62" s="440">
        <f t="shared" si="186"/>
        <v>6</v>
      </c>
      <c r="CO62" s="263"/>
      <c r="CP62" s="339"/>
      <c r="CQ62" s="239"/>
      <c r="CR62" s="239"/>
      <c r="CS62" s="239"/>
      <c r="CT62" s="17"/>
      <c r="CU62" s="274"/>
      <c r="CV62" s="317"/>
      <c r="CW62" s="274"/>
      <c r="CX62" s="274"/>
      <c r="CY62" s="17"/>
      <c r="CZ62" s="239"/>
      <c r="DA62" s="239"/>
      <c r="DB62" s="239"/>
      <c r="DC62" s="339"/>
      <c r="DD62" s="264"/>
      <c r="DE62" s="34"/>
      <c r="DF62" s="440">
        <f t="shared" si="187"/>
        <v>6</v>
      </c>
      <c r="DG62" s="263"/>
      <c r="DH62" s="353"/>
      <c r="DI62" s="353"/>
      <c r="DJ62" s="353"/>
      <c r="DK62" s="239"/>
      <c r="DL62" s="17"/>
      <c r="DM62" s="274"/>
      <c r="DN62" s="317"/>
      <c r="DO62" s="274"/>
      <c r="DP62" s="274"/>
      <c r="DQ62" s="17"/>
      <c r="DR62" s="239"/>
      <c r="DS62" s="6"/>
      <c r="DT62" s="6"/>
      <c r="DU62" s="6"/>
      <c r="DV62" s="24"/>
    </row>
    <row r="63" spans="2:127" ht="14.45" x14ac:dyDescent="0.35">
      <c r="B63" s="65">
        <f t="shared" si="183"/>
        <v>9</v>
      </c>
      <c r="C63" s="263"/>
      <c r="D63" s="339"/>
      <c r="E63" s="17"/>
      <c r="F63" s="17"/>
      <c r="G63" s="17"/>
      <c r="H63" s="17"/>
      <c r="I63" s="17"/>
      <c r="J63" s="17"/>
      <c r="K63" s="16"/>
      <c r="L63" s="17"/>
      <c r="M63" s="17"/>
      <c r="N63" s="116"/>
      <c r="O63" s="17"/>
      <c r="P63" s="17"/>
      <c r="Q63" s="239"/>
      <c r="R63" s="264"/>
      <c r="S63" s="263"/>
      <c r="T63" s="239"/>
      <c r="U63" s="17"/>
      <c r="V63" s="17"/>
      <c r="W63" s="116"/>
      <c r="X63" s="17"/>
      <c r="Y63" s="17"/>
      <c r="Z63" s="17"/>
      <c r="AA63" s="16"/>
      <c r="AB63" s="17"/>
      <c r="AC63" s="17"/>
      <c r="AD63" s="17"/>
      <c r="AE63" s="17"/>
      <c r="AF63" s="17"/>
      <c r="AG63" s="339"/>
      <c r="AH63" s="264"/>
      <c r="AK63" s="34"/>
      <c r="BD63" s="440">
        <f t="shared" si="184"/>
        <v>7</v>
      </c>
      <c r="BE63" s="32"/>
      <c r="BF63" s="22"/>
      <c r="BG63" s="22"/>
      <c r="BH63" s="22"/>
      <c r="BI63" s="22"/>
      <c r="BJ63" s="22"/>
      <c r="BK63" s="475"/>
      <c r="BL63" s="476"/>
      <c r="BM63" s="274"/>
      <c r="BN63" s="274"/>
      <c r="BO63" s="17"/>
      <c r="BP63" s="17"/>
      <c r="BQ63" s="157"/>
      <c r="BR63" s="157"/>
      <c r="BS63" s="157"/>
      <c r="BT63" s="158"/>
      <c r="BU63" s="34"/>
      <c r="BV63" s="440">
        <f t="shared" si="185"/>
        <v>7</v>
      </c>
      <c r="BW63" s="32"/>
      <c r="BX63" s="22"/>
      <c r="BY63" s="22"/>
      <c r="BZ63" s="22"/>
      <c r="CA63" s="22"/>
      <c r="CB63" s="22"/>
      <c r="CC63" s="22"/>
      <c r="CD63" s="273"/>
      <c r="CE63" s="214"/>
      <c r="CF63" s="8"/>
      <c r="CG63" s="214"/>
      <c r="CH63" s="157"/>
      <c r="CI63" s="157"/>
      <c r="CJ63" s="157"/>
      <c r="CK63" s="157"/>
      <c r="CL63" s="158"/>
      <c r="CM63" s="34"/>
      <c r="CN63" s="440">
        <f t="shared" si="186"/>
        <v>7</v>
      </c>
      <c r="CO63" s="32"/>
      <c r="CP63" s="496"/>
      <c r="CQ63" s="22"/>
      <c r="CR63" s="22"/>
      <c r="CS63" s="22"/>
      <c r="CT63" s="22"/>
      <c r="CU63" s="475"/>
      <c r="CV63" s="476"/>
      <c r="CW63" s="274"/>
      <c r="CX63" s="274"/>
      <c r="CY63" s="17"/>
      <c r="CZ63" s="157"/>
      <c r="DA63" s="157"/>
      <c r="DB63" s="157"/>
      <c r="DC63" s="340"/>
      <c r="DD63" s="26"/>
      <c r="DE63" s="34"/>
      <c r="DF63" s="440">
        <f t="shared" si="187"/>
        <v>7</v>
      </c>
      <c r="DG63" s="32"/>
      <c r="DH63" s="494"/>
      <c r="DI63" s="494"/>
      <c r="DJ63" s="494"/>
      <c r="DK63" s="22"/>
      <c r="DL63" s="22"/>
      <c r="DM63" s="475"/>
      <c r="DN63" s="476"/>
      <c r="DO63" s="274"/>
      <c r="DP63" s="274"/>
      <c r="DQ63" s="17"/>
      <c r="DR63" s="17"/>
      <c r="DS63" s="157"/>
      <c r="DT63" s="157"/>
      <c r="DU63" s="157"/>
      <c r="DV63" s="258"/>
    </row>
    <row r="64" spans="2:127" ht="14.45" x14ac:dyDescent="0.35">
      <c r="B64" s="65">
        <f t="shared" si="183"/>
        <v>10</v>
      </c>
      <c r="C64" s="263"/>
      <c r="D64" s="339"/>
      <c r="E64" s="239"/>
      <c r="F64" s="239"/>
      <c r="G64" s="239"/>
      <c r="H64" s="239"/>
      <c r="I64" s="239"/>
      <c r="J64" s="239"/>
      <c r="K64" s="263"/>
      <c r="L64" s="239"/>
      <c r="M64" s="239"/>
      <c r="N64" s="234"/>
      <c r="O64" s="239"/>
      <c r="P64" s="239"/>
      <c r="Q64" s="239"/>
      <c r="R64" s="264"/>
      <c r="S64" s="263"/>
      <c r="T64" s="239"/>
      <c r="U64" s="239"/>
      <c r="V64" s="239"/>
      <c r="W64" s="234"/>
      <c r="X64" s="239"/>
      <c r="Y64" s="239"/>
      <c r="Z64" s="239"/>
      <c r="AA64" s="263"/>
      <c r="AB64" s="239"/>
      <c r="AC64" s="239"/>
      <c r="AD64" s="239"/>
      <c r="AE64" s="239"/>
      <c r="AF64" s="239"/>
      <c r="AG64" s="339"/>
      <c r="AH64" s="264"/>
      <c r="AK64" s="34"/>
      <c r="BD64" s="440">
        <f t="shared" si="184"/>
        <v>8</v>
      </c>
      <c r="BE64" s="277"/>
      <c r="BF64" s="285"/>
      <c r="BG64" s="285"/>
      <c r="BH64" s="285"/>
      <c r="BI64" s="17"/>
      <c r="BJ64" s="17"/>
      <c r="BK64" s="274"/>
      <c r="BL64" s="274"/>
      <c r="BM64" s="477"/>
      <c r="BN64" s="479"/>
      <c r="BO64" s="20"/>
      <c r="BP64" s="261"/>
      <c r="BQ64" s="261"/>
      <c r="BR64" s="261"/>
      <c r="BS64" s="261"/>
      <c r="BT64" s="262"/>
      <c r="BU64" s="34"/>
      <c r="BV64" s="440">
        <f t="shared" si="185"/>
        <v>8</v>
      </c>
      <c r="BW64" s="277"/>
      <c r="BX64" s="285"/>
      <c r="BY64" s="285"/>
      <c r="BZ64" s="285"/>
      <c r="CA64" s="285"/>
      <c r="CB64" s="214"/>
      <c r="CC64" s="8"/>
      <c r="CD64" s="214"/>
      <c r="CE64" s="271"/>
      <c r="CF64" s="20"/>
      <c r="CG64" s="20"/>
      <c r="CH64" s="261"/>
      <c r="CI64" s="261"/>
      <c r="CJ64" s="261"/>
      <c r="CK64" s="261"/>
      <c r="CL64" s="262"/>
      <c r="CM64" s="34"/>
      <c r="CN64" s="440">
        <f t="shared" si="186"/>
        <v>8</v>
      </c>
      <c r="CO64" s="263"/>
      <c r="CP64" s="339"/>
      <c r="CQ64" s="285"/>
      <c r="CR64" s="285"/>
      <c r="CS64" s="285"/>
      <c r="CT64" s="17"/>
      <c r="CU64" s="274"/>
      <c r="CV64" s="274"/>
      <c r="CW64" s="477"/>
      <c r="CX64" s="479"/>
      <c r="CY64" s="20"/>
      <c r="CZ64" s="261"/>
      <c r="DA64" s="261"/>
      <c r="DB64" s="261"/>
      <c r="DC64" s="366"/>
      <c r="DD64" s="262"/>
      <c r="DE64" s="34"/>
      <c r="DF64" s="440">
        <f t="shared" si="187"/>
        <v>8</v>
      </c>
      <c r="DG64" s="327"/>
      <c r="DH64" s="285"/>
      <c r="DI64" s="285"/>
      <c r="DJ64" s="285"/>
      <c r="DK64" s="17"/>
      <c r="DL64" s="17"/>
      <c r="DM64" s="274"/>
      <c r="DN64" s="274"/>
      <c r="DO64" s="477"/>
      <c r="DP64" s="479"/>
      <c r="DQ64" s="20"/>
      <c r="DR64" s="261"/>
      <c r="DS64" s="495"/>
      <c r="DT64" s="495"/>
      <c r="DU64" s="495"/>
      <c r="DV64" s="262"/>
    </row>
    <row r="65" spans="2:126" ht="14.45" x14ac:dyDescent="0.35">
      <c r="B65" s="65">
        <f t="shared" si="183"/>
        <v>11</v>
      </c>
      <c r="C65" s="263"/>
      <c r="D65" s="339"/>
      <c r="E65" s="239"/>
      <c r="F65" s="239"/>
      <c r="G65" s="239"/>
      <c r="H65" s="239"/>
      <c r="I65" s="239"/>
      <c r="J65" s="239"/>
      <c r="K65" s="263"/>
      <c r="L65" s="239"/>
      <c r="M65" s="239"/>
      <c r="N65" s="234"/>
      <c r="O65" s="239"/>
      <c r="P65" s="239"/>
      <c r="Q65" s="239"/>
      <c r="R65" s="264"/>
      <c r="S65" s="263"/>
      <c r="T65" s="239"/>
      <c r="U65" s="239"/>
      <c r="V65" s="239"/>
      <c r="W65" s="234"/>
      <c r="X65" s="239"/>
      <c r="Y65" s="239"/>
      <c r="Z65" s="239"/>
      <c r="AA65" s="263"/>
      <c r="AB65" s="239"/>
      <c r="AC65" s="239"/>
      <c r="AD65" s="239"/>
      <c r="AE65" s="239"/>
      <c r="AF65" s="239"/>
      <c r="AG65" s="339"/>
      <c r="AH65" s="264"/>
      <c r="AK65" s="34"/>
      <c r="BD65" s="440">
        <f t="shared" si="184"/>
        <v>9</v>
      </c>
      <c r="BE65" s="277"/>
      <c r="BF65" s="239"/>
      <c r="BG65" s="17"/>
      <c r="BH65" s="17"/>
      <c r="BI65" s="17"/>
      <c r="BJ65" s="17"/>
      <c r="BK65" s="274"/>
      <c r="BL65" s="274"/>
      <c r="BM65" s="442"/>
      <c r="BN65" s="274"/>
      <c r="BO65" s="17"/>
      <c r="BP65" s="17"/>
      <c r="BQ65" s="17"/>
      <c r="BR65" s="17"/>
      <c r="BS65" s="239"/>
      <c r="BT65" s="264"/>
      <c r="BU65" s="34"/>
      <c r="BV65" s="440">
        <f t="shared" si="185"/>
        <v>9</v>
      </c>
      <c r="BW65" s="263"/>
      <c r="BX65" s="239"/>
      <c r="BY65" s="17"/>
      <c r="BZ65" s="17"/>
      <c r="CA65" s="17"/>
      <c r="CB65" s="17"/>
      <c r="CC65" s="17"/>
      <c r="CD65" s="17"/>
      <c r="CE65" s="12"/>
      <c r="CF65" s="17"/>
      <c r="CG65" s="17"/>
      <c r="CH65" s="17"/>
      <c r="CI65" s="17"/>
      <c r="CJ65" s="17"/>
      <c r="CK65" s="239"/>
      <c r="CL65" s="264"/>
      <c r="CM65" s="34"/>
      <c r="CN65" s="440">
        <f t="shared" si="186"/>
        <v>9</v>
      </c>
      <c r="CO65" s="263"/>
      <c r="CP65" s="339"/>
      <c r="CQ65" s="17"/>
      <c r="CR65" s="17"/>
      <c r="CS65" s="17"/>
      <c r="CT65" s="17"/>
      <c r="CU65" s="274"/>
      <c r="CV65" s="274"/>
      <c r="CW65" s="478"/>
      <c r="CX65" s="274"/>
      <c r="CY65" s="17"/>
      <c r="CZ65" s="17"/>
      <c r="DA65" s="17"/>
      <c r="DB65" s="17"/>
      <c r="DC65" s="339"/>
      <c r="DD65" s="264"/>
      <c r="DE65" s="34"/>
      <c r="DF65" s="440">
        <f t="shared" si="187"/>
        <v>9</v>
      </c>
      <c r="DG65" s="12"/>
      <c r="DH65" s="6"/>
      <c r="DI65" s="6"/>
      <c r="DJ65" s="6"/>
      <c r="DK65" s="17"/>
      <c r="DL65" s="17"/>
      <c r="DM65" s="274"/>
      <c r="DN65" s="274"/>
      <c r="DO65" s="478"/>
      <c r="DP65" s="274"/>
      <c r="DQ65" s="17"/>
      <c r="DR65" s="17"/>
      <c r="DS65" s="136"/>
      <c r="DT65" s="136"/>
      <c r="DU65" s="353"/>
      <c r="DV65" s="264"/>
    </row>
    <row r="66" spans="2:126" ht="14.45" x14ac:dyDescent="0.35">
      <c r="B66" s="65">
        <f t="shared" si="183"/>
        <v>12</v>
      </c>
      <c r="C66" s="263"/>
      <c r="D66" s="339"/>
      <c r="E66" s="239"/>
      <c r="F66" s="239"/>
      <c r="G66" s="239"/>
      <c r="H66" s="239"/>
      <c r="I66" s="239"/>
      <c r="J66" s="239"/>
      <c r="K66" s="263"/>
      <c r="L66" s="239"/>
      <c r="M66" s="239"/>
      <c r="N66" s="234"/>
      <c r="O66" s="239"/>
      <c r="P66" s="239"/>
      <c r="Q66" s="239"/>
      <c r="R66" s="264"/>
      <c r="S66" s="263"/>
      <c r="T66" s="239"/>
      <c r="U66" s="239"/>
      <c r="V66" s="239"/>
      <c r="W66" s="234"/>
      <c r="X66" s="239"/>
      <c r="Y66" s="239"/>
      <c r="Z66" s="239"/>
      <c r="AA66" s="263"/>
      <c r="AB66" s="239"/>
      <c r="AC66" s="239"/>
      <c r="AD66" s="239"/>
      <c r="AE66" s="239"/>
      <c r="AF66" s="239"/>
      <c r="AG66" s="339"/>
      <c r="AH66" s="264"/>
      <c r="AK66" s="34"/>
      <c r="BD66" s="440">
        <f t="shared" si="184"/>
        <v>10</v>
      </c>
      <c r="BE66" s="277"/>
      <c r="BF66" s="239"/>
      <c r="BG66" s="239"/>
      <c r="BH66" s="239"/>
      <c r="BI66" s="239"/>
      <c r="BJ66" s="239"/>
      <c r="BK66" s="239"/>
      <c r="BL66" s="239"/>
      <c r="BM66" s="16"/>
      <c r="BN66" s="239"/>
      <c r="BO66" s="239"/>
      <c r="BP66" s="239"/>
      <c r="BQ66" s="239"/>
      <c r="BR66" s="239"/>
      <c r="BS66" s="239"/>
      <c r="BT66" s="264"/>
      <c r="BU66" s="34"/>
      <c r="BV66" s="440">
        <f t="shared" si="185"/>
        <v>10</v>
      </c>
      <c r="BW66" s="263"/>
      <c r="BX66" s="239"/>
      <c r="BY66" s="239"/>
      <c r="BZ66" s="239"/>
      <c r="CA66" s="239"/>
      <c r="CB66" s="239"/>
      <c r="CC66" s="239"/>
      <c r="CD66" s="239"/>
      <c r="CE66" s="327"/>
      <c r="CF66" s="239"/>
      <c r="CG66" s="239"/>
      <c r="CH66" s="239"/>
      <c r="CI66" s="239"/>
      <c r="CJ66" s="239"/>
      <c r="CK66" s="239"/>
      <c r="CL66" s="264"/>
      <c r="CM66" s="34"/>
      <c r="CN66" s="440">
        <f t="shared" si="186"/>
        <v>10</v>
      </c>
      <c r="CO66" s="263"/>
      <c r="CP66" s="339"/>
      <c r="CQ66" s="239"/>
      <c r="CR66" s="239"/>
      <c r="CS66" s="239"/>
      <c r="CT66" s="239"/>
      <c r="CU66" s="239"/>
      <c r="CV66" s="239"/>
      <c r="CW66" s="16"/>
      <c r="CX66" s="239"/>
      <c r="CY66" s="239"/>
      <c r="CZ66" s="239"/>
      <c r="DA66" s="239"/>
      <c r="DB66" s="239"/>
      <c r="DC66" s="339"/>
      <c r="DD66" s="264"/>
      <c r="DE66" s="34"/>
      <c r="DF66" s="440">
        <f t="shared" si="187"/>
        <v>10</v>
      </c>
      <c r="DG66" s="257"/>
      <c r="DH66" s="353"/>
      <c r="DI66" s="136"/>
      <c r="DJ66" s="136"/>
      <c r="DK66" s="239"/>
      <c r="DL66" s="239"/>
      <c r="DM66" s="239"/>
      <c r="DN66" s="239"/>
      <c r="DO66" s="16"/>
      <c r="DP66" s="239"/>
      <c r="DQ66" s="239"/>
      <c r="DR66" s="239"/>
      <c r="DS66" s="353"/>
      <c r="DT66" s="353"/>
      <c r="DU66" s="353"/>
      <c r="DV66" s="264"/>
    </row>
    <row r="67" spans="2:126" ht="14.45" x14ac:dyDescent="0.35">
      <c r="B67" s="65">
        <f t="shared" si="183"/>
        <v>13</v>
      </c>
      <c r="C67" s="263"/>
      <c r="D67" s="339"/>
      <c r="E67" s="239"/>
      <c r="F67" s="239"/>
      <c r="G67" s="239"/>
      <c r="H67" s="239"/>
      <c r="I67" s="239"/>
      <c r="J67" s="239"/>
      <c r="K67" s="263"/>
      <c r="L67" s="239"/>
      <c r="M67" s="239"/>
      <c r="N67" s="234"/>
      <c r="O67" s="239"/>
      <c r="P67" s="239"/>
      <c r="Q67" s="239"/>
      <c r="R67" s="264"/>
      <c r="S67" s="263"/>
      <c r="T67" s="239"/>
      <c r="U67" s="239"/>
      <c r="V67" s="239"/>
      <c r="W67" s="234"/>
      <c r="X67" s="239"/>
      <c r="Y67" s="239"/>
      <c r="Z67" s="239"/>
      <c r="AA67" s="263"/>
      <c r="AB67" s="239"/>
      <c r="AC67" s="239"/>
      <c r="AD67" s="239"/>
      <c r="AE67" s="239"/>
      <c r="AF67" s="239"/>
      <c r="AG67" s="339"/>
      <c r="AH67" s="264"/>
      <c r="AK67" s="34"/>
      <c r="BD67" s="440">
        <f t="shared" si="184"/>
        <v>11</v>
      </c>
      <c r="BE67" s="277"/>
      <c r="BF67" s="239"/>
      <c r="BG67" s="239"/>
      <c r="BH67" s="239"/>
      <c r="BI67" s="239"/>
      <c r="BJ67" s="239"/>
      <c r="BK67" s="239"/>
      <c r="BL67" s="239"/>
      <c r="BM67" s="16"/>
      <c r="BN67" s="239"/>
      <c r="BO67" s="239"/>
      <c r="BP67" s="239"/>
      <c r="BQ67" s="239"/>
      <c r="BR67" s="239"/>
      <c r="BS67" s="239"/>
      <c r="BT67" s="264"/>
      <c r="BU67" s="34"/>
      <c r="BV67" s="440">
        <f t="shared" si="185"/>
        <v>11</v>
      </c>
      <c r="BW67" s="263"/>
      <c r="BX67" s="239"/>
      <c r="BY67" s="239"/>
      <c r="BZ67" s="239"/>
      <c r="CA67" s="239"/>
      <c r="CB67" s="239"/>
      <c r="CC67" s="239"/>
      <c r="CD67" s="239"/>
      <c r="CE67" s="277"/>
      <c r="CF67" s="239"/>
      <c r="CG67" s="239"/>
      <c r="CH67" s="239"/>
      <c r="CI67" s="239"/>
      <c r="CJ67" s="239"/>
      <c r="CK67" s="239"/>
      <c r="CL67" s="264"/>
      <c r="CM67" s="34"/>
      <c r="CN67" s="440">
        <f t="shared" si="186"/>
        <v>11</v>
      </c>
      <c r="CO67" s="263"/>
      <c r="CP67" s="339"/>
      <c r="CQ67" s="510"/>
      <c r="CR67" s="510"/>
      <c r="CS67" s="510"/>
      <c r="CT67" s="239"/>
      <c r="CU67" s="239"/>
      <c r="CV67" s="239"/>
      <c r="CW67" s="277"/>
      <c r="CX67" s="239"/>
      <c r="CY67" s="239"/>
      <c r="CZ67" s="510"/>
      <c r="DA67" s="510"/>
      <c r="DB67" s="510"/>
      <c r="DC67" s="339"/>
      <c r="DD67" s="264"/>
      <c r="DE67" s="34"/>
      <c r="DF67" s="440">
        <f t="shared" si="187"/>
        <v>11</v>
      </c>
      <c r="DG67" s="277"/>
      <c r="DH67" s="353"/>
      <c r="DI67" s="353"/>
      <c r="DJ67" s="353"/>
      <c r="DK67" s="239"/>
      <c r="DL67" s="239"/>
      <c r="DM67" s="239"/>
      <c r="DN67" s="239"/>
      <c r="DO67" s="16"/>
      <c r="DP67" s="239"/>
      <c r="DQ67" s="239"/>
      <c r="DR67" s="239"/>
      <c r="DS67" s="239"/>
      <c r="DT67" s="239"/>
      <c r="DU67" s="239"/>
      <c r="DV67" s="264"/>
    </row>
    <row r="68" spans="2:126" ht="14.45" x14ac:dyDescent="0.35">
      <c r="B68" s="65">
        <f t="shared" si="183"/>
        <v>14</v>
      </c>
      <c r="C68" s="16"/>
      <c r="D68" s="340"/>
      <c r="E68" s="339"/>
      <c r="F68" s="339"/>
      <c r="G68" s="339"/>
      <c r="H68" s="340"/>
      <c r="I68" s="340"/>
      <c r="J68" s="340"/>
      <c r="K68" s="498"/>
      <c r="L68" s="340"/>
      <c r="M68" s="340"/>
      <c r="N68" s="339"/>
      <c r="O68" s="339"/>
      <c r="P68" s="339"/>
      <c r="Q68" s="340"/>
      <c r="R68" s="499"/>
      <c r="S68" s="498"/>
      <c r="T68" s="340"/>
      <c r="U68" s="339"/>
      <c r="V68" s="339"/>
      <c r="W68" s="339"/>
      <c r="X68" s="340"/>
      <c r="Y68" s="340"/>
      <c r="Z68" s="340"/>
      <c r="AA68" s="498"/>
      <c r="AB68" s="340"/>
      <c r="AC68" s="340"/>
      <c r="AD68" s="339"/>
      <c r="AE68" s="339"/>
      <c r="AF68" s="339"/>
      <c r="AG68" s="340"/>
      <c r="AH68" s="26"/>
      <c r="AK68" s="34"/>
      <c r="BD68" s="440">
        <f t="shared" si="184"/>
        <v>12</v>
      </c>
      <c r="BE68" s="263"/>
      <c r="BF68" s="239"/>
      <c r="BG68" s="239"/>
      <c r="BH68" s="239"/>
      <c r="BI68" s="239"/>
      <c r="BJ68" s="239"/>
      <c r="BK68" s="239"/>
      <c r="BL68" s="239"/>
      <c r="BM68" s="277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185"/>
        <v>12</v>
      </c>
      <c r="BW68" s="263"/>
      <c r="BX68" s="239"/>
      <c r="BY68" s="239"/>
      <c r="BZ68" s="239"/>
      <c r="CA68" s="239"/>
      <c r="CB68" s="239"/>
      <c r="CC68" s="239"/>
      <c r="CD68" s="239"/>
      <c r="CE68" s="277"/>
      <c r="CF68" s="239"/>
      <c r="CG68" s="239"/>
      <c r="CH68" s="239"/>
      <c r="CI68" s="239"/>
      <c r="CJ68" s="239"/>
      <c r="CK68" s="239"/>
      <c r="CL68" s="264"/>
      <c r="CM68" s="34"/>
      <c r="CN68" s="440">
        <f t="shared" si="186"/>
        <v>12</v>
      </c>
      <c r="CO68" s="263"/>
      <c r="CP68" s="339"/>
      <c r="CQ68" s="510"/>
      <c r="CR68" s="510"/>
      <c r="CS68" s="510"/>
      <c r="CT68" s="239"/>
      <c r="CU68" s="239"/>
      <c r="CV68" s="239"/>
      <c r="CW68" s="277"/>
      <c r="CX68" s="239"/>
      <c r="CY68" s="239"/>
      <c r="CZ68" s="510"/>
      <c r="DA68" s="510"/>
      <c r="DB68" s="510"/>
      <c r="DC68" s="339"/>
      <c r="DD68" s="264"/>
      <c r="DE68" s="34"/>
      <c r="DF68" s="440">
        <f t="shared" si="187"/>
        <v>12</v>
      </c>
      <c r="DG68" s="277"/>
      <c r="DH68" s="353"/>
      <c r="DI68" s="353"/>
      <c r="DJ68" s="353"/>
      <c r="DK68" s="239"/>
      <c r="DL68" s="353"/>
      <c r="DM68" s="353"/>
      <c r="DN68" s="353"/>
      <c r="DO68" s="277"/>
      <c r="DP68" s="6"/>
      <c r="DQ68" s="353"/>
      <c r="DR68" s="353"/>
      <c r="DS68" s="353"/>
      <c r="DT68" s="239"/>
      <c r="DU68" s="239"/>
      <c r="DV68" s="264"/>
    </row>
    <row r="69" spans="2:126" ht="14.45" x14ac:dyDescent="0.35">
      <c r="B69" s="65">
        <f t="shared" si="183"/>
        <v>15</v>
      </c>
      <c r="C69" s="32"/>
      <c r="D69" s="22"/>
      <c r="E69" s="22"/>
      <c r="F69" s="22"/>
      <c r="G69" s="22"/>
      <c r="H69" s="22"/>
      <c r="I69" s="22"/>
      <c r="J69" s="22"/>
      <c r="K69" s="32"/>
      <c r="L69" s="22"/>
      <c r="M69" s="22"/>
      <c r="N69" s="22"/>
      <c r="O69" s="22"/>
      <c r="P69" s="22"/>
      <c r="Q69" s="22"/>
      <c r="R69" s="33"/>
      <c r="S69" s="32"/>
      <c r="T69" s="22"/>
      <c r="U69" s="22"/>
      <c r="V69" s="22"/>
      <c r="W69" s="22"/>
      <c r="X69" s="22"/>
      <c r="Y69" s="22"/>
      <c r="Z69" s="22"/>
      <c r="AA69" s="32"/>
      <c r="AB69" s="22"/>
      <c r="AC69" s="22"/>
      <c r="AD69" s="22"/>
      <c r="AE69" s="22"/>
      <c r="AF69" s="22"/>
      <c r="AG69" s="22"/>
      <c r="AH69" s="33"/>
      <c r="AK69" s="34"/>
      <c r="BD69" s="440">
        <f t="shared" si="184"/>
        <v>13</v>
      </c>
      <c r="BE69" s="263"/>
      <c r="BF69" s="239"/>
      <c r="BG69" s="239"/>
      <c r="BH69" s="239"/>
      <c r="BI69" s="239"/>
      <c r="BJ69" s="239"/>
      <c r="BK69" s="239"/>
      <c r="BL69" s="239"/>
      <c r="BM69" s="277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185"/>
        <v>13</v>
      </c>
      <c r="BW69" s="263"/>
      <c r="BX69" s="239"/>
      <c r="BY69" s="239"/>
      <c r="BZ69" s="239"/>
      <c r="CA69" s="239"/>
      <c r="CB69" s="239"/>
      <c r="CC69" s="239"/>
      <c r="CD69" s="239"/>
      <c r="CE69" s="277"/>
      <c r="CF69" s="239"/>
      <c r="CG69" s="239"/>
      <c r="CH69" s="239"/>
      <c r="CI69" s="239"/>
      <c r="CJ69" s="239"/>
      <c r="CK69" s="239"/>
      <c r="CL69" s="264"/>
      <c r="CM69" s="34"/>
      <c r="CN69" s="440">
        <f t="shared" si="186"/>
        <v>13</v>
      </c>
      <c r="CO69" s="263"/>
      <c r="CP69" s="339"/>
      <c r="CQ69" s="510"/>
      <c r="CR69" s="510"/>
      <c r="CS69" s="510"/>
      <c r="CT69" s="239"/>
      <c r="CU69" s="239"/>
      <c r="CV69" s="239"/>
      <c r="CW69" s="277"/>
      <c r="CX69" s="239"/>
      <c r="CY69" s="239"/>
      <c r="CZ69" s="510"/>
      <c r="DA69" s="510"/>
      <c r="DB69" s="510"/>
      <c r="DC69" s="339"/>
      <c r="DD69" s="264"/>
      <c r="DE69" s="34"/>
      <c r="DF69" s="440">
        <f t="shared" si="187"/>
        <v>13</v>
      </c>
      <c r="DG69" s="263"/>
      <c r="DH69" s="239"/>
      <c r="DI69" s="239"/>
      <c r="DJ69" s="239"/>
      <c r="DK69" s="239"/>
      <c r="DL69" s="353"/>
      <c r="DM69" s="353"/>
      <c r="DN69" s="353"/>
      <c r="DO69" s="277"/>
      <c r="DP69" s="6"/>
      <c r="DQ69" s="353"/>
      <c r="DR69" s="353"/>
      <c r="DS69" s="353"/>
      <c r="DT69" s="239"/>
      <c r="DU69" s="239"/>
      <c r="DV69" s="264"/>
    </row>
    <row r="70" spans="2:126" ht="14.45" x14ac:dyDescent="0.35">
      <c r="BD70" s="440">
        <f t="shared" si="184"/>
        <v>14</v>
      </c>
      <c r="BE70" s="16"/>
      <c r="BF70" s="17"/>
      <c r="BG70" s="239"/>
      <c r="BH70" s="239"/>
      <c r="BI70" s="239"/>
      <c r="BJ70" s="17"/>
      <c r="BK70" s="17"/>
      <c r="BL70" s="17"/>
      <c r="BM70" s="156"/>
      <c r="BN70" s="17"/>
      <c r="BO70" s="17"/>
      <c r="BP70" s="239"/>
      <c r="BQ70" s="239"/>
      <c r="BR70" s="239"/>
      <c r="BS70" s="17"/>
      <c r="BT70" s="26"/>
      <c r="BU70" s="34"/>
      <c r="BV70" s="440">
        <f t="shared" si="185"/>
        <v>14</v>
      </c>
      <c r="BW70" s="16"/>
      <c r="BX70" s="17"/>
      <c r="BY70" s="239"/>
      <c r="BZ70" s="239"/>
      <c r="CA70" s="239"/>
      <c r="CB70" s="17"/>
      <c r="CC70" s="17"/>
      <c r="CD70" s="17"/>
      <c r="CE70" s="156"/>
      <c r="CF70" s="17"/>
      <c r="CG70" s="17"/>
      <c r="CH70" s="239"/>
      <c r="CI70" s="239"/>
      <c r="CJ70" s="239"/>
      <c r="CK70" s="17"/>
      <c r="CL70" s="26"/>
      <c r="CM70" s="34"/>
      <c r="CN70" s="440">
        <f t="shared" si="186"/>
        <v>14</v>
      </c>
      <c r="CO70" s="16"/>
      <c r="CP70" s="340"/>
      <c r="CQ70" s="339"/>
      <c r="CR70" s="339"/>
      <c r="CS70" s="339"/>
      <c r="CT70" s="340"/>
      <c r="CU70" s="340"/>
      <c r="CV70" s="340"/>
      <c r="CW70" s="498"/>
      <c r="CX70" s="340"/>
      <c r="CY70" s="340"/>
      <c r="CZ70" s="339"/>
      <c r="DA70" s="339"/>
      <c r="DB70" s="339"/>
      <c r="DC70" s="340"/>
      <c r="DD70" s="26"/>
      <c r="DE70" s="34"/>
      <c r="DF70" s="440">
        <f t="shared" si="187"/>
        <v>14</v>
      </c>
      <c r="DG70" s="16"/>
      <c r="DH70" s="17"/>
      <c r="DI70" s="239"/>
      <c r="DJ70" s="239"/>
      <c r="DK70" s="239"/>
      <c r="DL70" s="136"/>
      <c r="DM70" s="136"/>
      <c r="DN70" s="136"/>
      <c r="DO70" s="156"/>
      <c r="DP70" s="6"/>
      <c r="DQ70" s="136"/>
      <c r="DR70" s="136"/>
      <c r="DS70" s="353"/>
      <c r="DT70" s="239"/>
      <c r="DU70" s="17"/>
      <c r="DV70" s="26"/>
    </row>
    <row r="71" spans="2:126" ht="14.45" x14ac:dyDescent="0.35">
      <c r="BD71" s="440">
        <f t="shared" si="184"/>
        <v>15</v>
      </c>
      <c r="BE71" s="32"/>
      <c r="BF71" s="22"/>
      <c r="BG71" s="22"/>
      <c r="BH71" s="22"/>
      <c r="BI71" s="22"/>
      <c r="BJ71" s="22"/>
      <c r="BK71" s="22"/>
      <c r="BL71" s="22"/>
      <c r="BM71" s="441"/>
      <c r="BN71" s="162"/>
      <c r="BO71" s="162"/>
      <c r="BP71" s="162"/>
      <c r="BQ71" s="22"/>
      <c r="BR71" s="22"/>
      <c r="BS71" s="22"/>
      <c r="BT71" s="33"/>
      <c r="BU71" s="34"/>
      <c r="BV71" s="440">
        <f t="shared" si="185"/>
        <v>15</v>
      </c>
      <c r="BW71" s="32"/>
      <c r="BX71" s="22"/>
      <c r="BY71" s="22"/>
      <c r="BZ71" s="22"/>
      <c r="CA71" s="22"/>
      <c r="CB71" s="22"/>
      <c r="CC71" s="22"/>
      <c r="CD71" s="22"/>
      <c r="CE71" s="441"/>
      <c r="CF71" s="22"/>
      <c r="CG71" s="22"/>
      <c r="CH71" s="22"/>
      <c r="CI71" s="22"/>
      <c r="CJ71" s="22"/>
      <c r="CK71" s="22"/>
      <c r="CL71" s="33"/>
      <c r="CM71" s="34"/>
      <c r="CN71" s="440">
        <f t="shared" si="186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  <c r="DE71" s="34"/>
      <c r="DF71" s="440">
        <f t="shared" si="187"/>
        <v>15</v>
      </c>
      <c r="DG71" s="32"/>
      <c r="DH71" s="22"/>
      <c r="DI71" s="22"/>
      <c r="DJ71" s="22"/>
      <c r="DK71" s="22"/>
      <c r="DL71" s="22"/>
      <c r="DM71" s="22"/>
      <c r="DN71" s="22"/>
      <c r="DO71" s="272"/>
      <c r="DP71" s="21"/>
      <c r="DQ71" s="213"/>
      <c r="DR71" s="162"/>
      <c r="DS71" s="162"/>
      <c r="DT71" s="22"/>
      <c r="DU71" s="22"/>
      <c r="DV71" s="33"/>
    </row>
    <row r="72" spans="2:126" ht="14.45" x14ac:dyDescent="0.35"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selection activeCell="Q21" sqref="Q21"/>
    </sheetView>
  </sheetViews>
  <sheetFormatPr defaultRowHeight="15" x14ac:dyDescent="0.25"/>
  <cols>
    <col min="1" max="1" width="6.28515625" bestFit="1" customWidth="1"/>
    <col min="2" max="17" width="4.42578125" customWidth="1"/>
  </cols>
  <sheetData>
    <row r="1" spans="1:21" x14ac:dyDescent="0.25">
      <c r="A1" s="430" t="s">
        <v>669</v>
      </c>
      <c r="B1">
        <v>0</v>
      </c>
      <c r="C1">
        <f>B1+1</f>
        <v>1</v>
      </c>
      <c r="D1">
        <f t="shared" ref="D1:Q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T1" t="s">
        <v>670</v>
      </c>
      <c r="U1">
        <v>2</v>
      </c>
    </row>
    <row r="2" spans="1:21" x14ac:dyDescent="0.25">
      <c r="A2">
        <v>0</v>
      </c>
      <c r="B2" s="509" t="b">
        <f t="shared" ref="B2:Q11" si="1">MOD(B$1*16+$A2, CurveSkip)=0</f>
        <v>1</v>
      </c>
      <c r="C2" s="509" t="b">
        <f t="shared" si="1"/>
        <v>1</v>
      </c>
      <c r="D2" s="509" t="b">
        <f t="shared" si="1"/>
        <v>1</v>
      </c>
      <c r="E2" s="509" t="b">
        <f t="shared" si="1"/>
        <v>1</v>
      </c>
      <c r="F2" s="509" t="b">
        <f t="shared" si="1"/>
        <v>1</v>
      </c>
      <c r="G2" s="509" t="b">
        <f t="shared" si="1"/>
        <v>1</v>
      </c>
      <c r="H2" s="509" t="b">
        <f t="shared" si="1"/>
        <v>1</v>
      </c>
      <c r="I2" s="509" t="b">
        <f t="shared" si="1"/>
        <v>1</v>
      </c>
      <c r="J2" s="509" t="b">
        <f t="shared" si="1"/>
        <v>1</v>
      </c>
      <c r="K2" s="509" t="b">
        <f t="shared" si="1"/>
        <v>1</v>
      </c>
      <c r="L2" s="509" t="b">
        <f t="shared" si="1"/>
        <v>1</v>
      </c>
      <c r="M2" s="509" t="b">
        <f t="shared" si="1"/>
        <v>1</v>
      </c>
      <c r="N2" s="509" t="b">
        <f t="shared" si="1"/>
        <v>1</v>
      </c>
      <c r="O2" s="509" t="b">
        <f t="shared" si="1"/>
        <v>1</v>
      </c>
      <c r="P2" s="509" t="b">
        <f t="shared" si="1"/>
        <v>1</v>
      </c>
      <c r="Q2" s="509" t="b">
        <f t="shared" si="1"/>
        <v>1</v>
      </c>
      <c r="T2">
        <v>0</v>
      </c>
      <c r="U2" t="b">
        <f t="shared" ref="U2:U17" si="2">MOD(T2,CurveSkip)=0</f>
        <v>1</v>
      </c>
    </row>
    <row r="3" spans="1:21" x14ac:dyDescent="0.25">
      <c r="A3">
        <f>A2+1</f>
        <v>1</v>
      </c>
      <c r="B3" s="509" t="b">
        <f t="shared" si="1"/>
        <v>0</v>
      </c>
      <c r="C3" s="509" t="b">
        <f t="shared" si="1"/>
        <v>0</v>
      </c>
      <c r="D3" s="509" t="b">
        <f t="shared" si="1"/>
        <v>0</v>
      </c>
      <c r="E3" s="509" t="b">
        <f t="shared" si="1"/>
        <v>0</v>
      </c>
      <c r="F3" s="509" t="b">
        <f t="shared" si="1"/>
        <v>0</v>
      </c>
      <c r="G3" s="509" t="b">
        <f t="shared" si="1"/>
        <v>0</v>
      </c>
      <c r="H3" s="509" t="b">
        <f t="shared" si="1"/>
        <v>0</v>
      </c>
      <c r="I3" s="509" t="b">
        <f t="shared" si="1"/>
        <v>0</v>
      </c>
      <c r="J3" s="509" t="b">
        <f t="shared" si="1"/>
        <v>0</v>
      </c>
      <c r="K3" s="509" t="b">
        <f t="shared" si="1"/>
        <v>0</v>
      </c>
      <c r="L3" s="509" t="b">
        <f t="shared" si="1"/>
        <v>0</v>
      </c>
      <c r="M3" s="509" t="b">
        <f t="shared" si="1"/>
        <v>0</v>
      </c>
      <c r="N3" s="509" t="b">
        <f t="shared" si="1"/>
        <v>0</v>
      </c>
      <c r="O3" s="509" t="b">
        <f t="shared" si="1"/>
        <v>0</v>
      </c>
      <c r="P3" s="509" t="b">
        <f t="shared" si="1"/>
        <v>0</v>
      </c>
      <c r="Q3" s="509" t="b">
        <f t="shared" si="1"/>
        <v>0</v>
      </c>
      <c r="T3">
        <f>T2+1</f>
        <v>1</v>
      </c>
      <c r="U3" t="b">
        <f t="shared" si="2"/>
        <v>0</v>
      </c>
    </row>
    <row r="4" spans="1:21" x14ac:dyDescent="0.25">
      <c r="A4">
        <f t="shared" ref="A4:A17" si="3">A3+1</f>
        <v>2</v>
      </c>
      <c r="B4" s="509" t="b">
        <f t="shared" si="1"/>
        <v>1</v>
      </c>
      <c r="C4" s="509" t="b">
        <f t="shared" si="1"/>
        <v>1</v>
      </c>
      <c r="D4" s="509" t="b">
        <f t="shared" si="1"/>
        <v>1</v>
      </c>
      <c r="E4" s="509" t="b">
        <f t="shared" si="1"/>
        <v>1</v>
      </c>
      <c r="F4" s="509" t="b">
        <f t="shared" si="1"/>
        <v>1</v>
      </c>
      <c r="G4" s="509" t="b">
        <f t="shared" si="1"/>
        <v>1</v>
      </c>
      <c r="H4" s="509" t="b">
        <f t="shared" si="1"/>
        <v>1</v>
      </c>
      <c r="I4" s="509" t="b">
        <f t="shared" si="1"/>
        <v>1</v>
      </c>
      <c r="J4" s="509" t="b">
        <f t="shared" si="1"/>
        <v>1</v>
      </c>
      <c r="K4" s="509" t="b">
        <f t="shared" si="1"/>
        <v>1</v>
      </c>
      <c r="L4" s="509" t="b">
        <f t="shared" si="1"/>
        <v>1</v>
      </c>
      <c r="M4" s="509" t="b">
        <f t="shared" si="1"/>
        <v>1</v>
      </c>
      <c r="N4" s="509" t="b">
        <f t="shared" si="1"/>
        <v>1</v>
      </c>
      <c r="O4" s="509" t="b">
        <f t="shared" si="1"/>
        <v>1</v>
      </c>
      <c r="P4" s="509" t="b">
        <f t="shared" si="1"/>
        <v>1</v>
      </c>
      <c r="Q4" s="509" t="b">
        <f t="shared" si="1"/>
        <v>1</v>
      </c>
      <c r="T4">
        <f t="shared" ref="T4:T17" si="4">T3+1</f>
        <v>2</v>
      </c>
      <c r="U4" t="b">
        <f t="shared" si="2"/>
        <v>1</v>
      </c>
    </row>
    <row r="5" spans="1:21" x14ac:dyDescent="0.25">
      <c r="A5">
        <f t="shared" si="3"/>
        <v>3</v>
      </c>
      <c r="B5" s="509" t="b">
        <f t="shared" si="1"/>
        <v>0</v>
      </c>
      <c r="C5" s="509" t="b">
        <f t="shared" si="1"/>
        <v>0</v>
      </c>
      <c r="D5" s="509" t="b">
        <f t="shared" si="1"/>
        <v>0</v>
      </c>
      <c r="E5" s="509" t="b">
        <f t="shared" si="1"/>
        <v>0</v>
      </c>
      <c r="F5" s="509" t="b">
        <f t="shared" si="1"/>
        <v>0</v>
      </c>
      <c r="G5" s="509" t="b">
        <f t="shared" si="1"/>
        <v>0</v>
      </c>
      <c r="H5" s="509" t="b">
        <f t="shared" si="1"/>
        <v>0</v>
      </c>
      <c r="I5" s="509" t="b">
        <f t="shared" si="1"/>
        <v>0</v>
      </c>
      <c r="J5" s="509" t="b">
        <f t="shared" si="1"/>
        <v>0</v>
      </c>
      <c r="K5" s="509" t="b">
        <f t="shared" si="1"/>
        <v>0</v>
      </c>
      <c r="L5" s="509" t="b">
        <f t="shared" si="1"/>
        <v>0</v>
      </c>
      <c r="M5" s="509" t="b">
        <f t="shared" si="1"/>
        <v>0</v>
      </c>
      <c r="N5" s="509" t="b">
        <f t="shared" si="1"/>
        <v>0</v>
      </c>
      <c r="O5" s="509" t="b">
        <f t="shared" si="1"/>
        <v>0</v>
      </c>
      <c r="P5" s="509" t="b">
        <f t="shared" si="1"/>
        <v>0</v>
      </c>
      <c r="Q5" s="509" t="b">
        <f t="shared" si="1"/>
        <v>0</v>
      </c>
      <c r="T5">
        <f t="shared" si="4"/>
        <v>3</v>
      </c>
      <c r="U5" t="b">
        <f t="shared" si="2"/>
        <v>0</v>
      </c>
    </row>
    <row r="6" spans="1:21" x14ac:dyDescent="0.25">
      <c r="A6">
        <f t="shared" si="3"/>
        <v>4</v>
      </c>
      <c r="B6" s="509" t="b">
        <f t="shared" si="1"/>
        <v>1</v>
      </c>
      <c r="C6" s="509" t="b">
        <f t="shared" si="1"/>
        <v>1</v>
      </c>
      <c r="D6" s="509" t="b">
        <f t="shared" si="1"/>
        <v>1</v>
      </c>
      <c r="E6" s="509" t="b">
        <f t="shared" si="1"/>
        <v>1</v>
      </c>
      <c r="F6" s="509" t="b">
        <f t="shared" si="1"/>
        <v>1</v>
      </c>
      <c r="G6" s="509" t="b">
        <f t="shared" si="1"/>
        <v>1</v>
      </c>
      <c r="H6" s="509" t="b">
        <f t="shared" si="1"/>
        <v>1</v>
      </c>
      <c r="I6" s="509" t="b">
        <f t="shared" si="1"/>
        <v>1</v>
      </c>
      <c r="J6" s="509" t="b">
        <f t="shared" si="1"/>
        <v>1</v>
      </c>
      <c r="K6" s="509" t="b">
        <f t="shared" si="1"/>
        <v>1</v>
      </c>
      <c r="L6" s="509" t="b">
        <f t="shared" si="1"/>
        <v>1</v>
      </c>
      <c r="M6" s="509" t="b">
        <f t="shared" si="1"/>
        <v>1</v>
      </c>
      <c r="N6" s="509" t="b">
        <f t="shared" si="1"/>
        <v>1</v>
      </c>
      <c r="O6" s="509" t="b">
        <f t="shared" si="1"/>
        <v>1</v>
      </c>
      <c r="P6" s="509" t="b">
        <f t="shared" si="1"/>
        <v>1</v>
      </c>
      <c r="Q6" s="509" t="b">
        <f t="shared" si="1"/>
        <v>1</v>
      </c>
      <c r="T6">
        <f t="shared" si="4"/>
        <v>4</v>
      </c>
      <c r="U6" t="b">
        <f t="shared" si="2"/>
        <v>1</v>
      </c>
    </row>
    <row r="7" spans="1:21" x14ac:dyDescent="0.25">
      <c r="A7">
        <f t="shared" si="3"/>
        <v>5</v>
      </c>
      <c r="B7" s="509" t="b">
        <f t="shared" si="1"/>
        <v>0</v>
      </c>
      <c r="C7" s="509" t="b">
        <f t="shared" si="1"/>
        <v>0</v>
      </c>
      <c r="D7" s="509" t="b">
        <f t="shared" si="1"/>
        <v>0</v>
      </c>
      <c r="E7" s="509" t="b">
        <f t="shared" si="1"/>
        <v>0</v>
      </c>
      <c r="F7" s="509" t="b">
        <f t="shared" si="1"/>
        <v>0</v>
      </c>
      <c r="G7" s="509" t="b">
        <f t="shared" si="1"/>
        <v>0</v>
      </c>
      <c r="H7" s="509" t="b">
        <f t="shared" si="1"/>
        <v>0</v>
      </c>
      <c r="I7" s="509" t="b">
        <f t="shared" si="1"/>
        <v>0</v>
      </c>
      <c r="J7" s="509" t="b">
        <f t="shared" si="1"/>
        <v>0</v>
      </c>
      <c r="K7" s="509" t="b">
        <f t="shared" si="1"/>
        <v>0</v>
      </c>
      <c r="L7" s="509" t="b">
        <f t="shared" si="1"/>
        <v>0</v>
      </c>
      <c r="M7" s="509" t="b">
        <f t="shared" si="1"/>
        <v>0</v>
      </c>
      <c r="N7" s="509" t="b">
        <f t="shared" si="1"/>
        <v>0</v>
      </c>
      <c r="O7" s="509" t="b">
        <f t="shared" si="1"/>
        <v>0</v>
      </c>
      <c r="P7" s="509" t="b">
        <f t="shared" si="1"/>
        <v>0</v>
      </c>
      <c r="Q7" s="509" t="b">
        <f t="shared" si="1"/>
        <v>0</v>
      </c>
      <c r="T7">
        <f t="shared" si="4"/>
        <v>5</v>
      </c>
      <c r="U7" t="b">
        <f t="shared" si="2"/>
        <v>0</v>
      </c>
    </row>
    <row r="8" spans="1:21" x14ac:dyDescent="0.25">
      <c r="A8">
        <f t="shared" si="3"/>
        <v>6</v>
      </c>
      <c r="B8" s="509" t="b">
        <f t="shared" si="1"/>
        <v>1</v>
      </c>
      <c r="C8" s="509" t="b">
        <f t="shared" si="1"/>
        <v>1</v>
      </c>
      <c r="D8" s="509" t="b">
        <f t="shared" si="1"/>
        <v>1</v>
      </c>
      <c r="E8" s="509" t="b">
        <f t="shared" si="1"/>
        <v>1</v>
      </c>
      <c r="F8" s="509" t="b">
        <f t="shared" si="1"/>
        <v>1</v>
      </c>
      <c r="G8" s="509" t="b">
        <f t="shared" si="1"/>
        <v>1</v>
      </c>
      <c r="H8" s="509" t="b">
        <f t="shared" si="1"/>
        <v>1</v>
      </c>
      <c r="I8" s="509" t="b">
        <f t="shared" si="1"/>
        <v>1</v>
      </c>
      <c r="J8" s="509" t="b">
        <f t="shared" si="1"/>
        <v>1</v>
      </c>
      <c r="K8" s="509" t="b">
        <f t="shared" si="1"/>
        <v>1</v>
      </c>
      <c r="L8" s="509" t="b">
        <f t="shared" si="1"/>
        <v>1</v>
      </c>
      <c r="M8" s="509" t="b">
        <f t="shared" si="1"/>
        <v>1</v>
      </c>
      <c r="N8" s="509" t="b">
        <f t="shared" si="1"/>
        <v>1</v>
      </c>
      <c r="O8" s="509" t="b">
        <f t="shared" si="1"/>
        <v>1</v>
      </c>
      <c r="P8" s="509" t="b">
        <f t="shared" si="1"/>
        <v>1</v>
      </c>
      <c r="Q8" s="509" t="b">
        <f t="shared" si="1"/>
        <v>1</v>
      </c>
      <c r="T8">
        <f t="shared" si="4"/>
        <v>6</v>
      </c>
      <c r="U8" t="b">
        <f t="shared" si="2"/>
        <v>1</v>
      </c>
    </row>
    <row r="9" spans="1:21" x14ac:dyDescent="0.25">
      <c r="A9">
        <f t="shared" si="3"/>
        <v>7</v>
      </c>
      <c r="B9" s="509" t="b">
        <f t="shared" si="1"/>
        <v>0</v>
      </c>
      <c r="C9" s="509" t="b">
        <f t="shared" si="1"/>
        <v>0</v>
      </c>
      <c r="D9" s="509" t="b">
        <f t="shared" si="1"/>
        <v>0</v>
      </c>
      <c r="E9" s="509" t="b">
        <f t="shared" si="1"/>
        <v>0</v>
      </c>
      <c r="F9" s="509" t="b">
        <f t="shared" si="1"/>
        <v>0</v>
      </c>
      <c r="G9" s="509" t="b">
        <f t="shared" si="1"/>
        <v>0</v>
      </c>
      <c r="H9" s="509" t="b">
        <f t="shared" si="1"/>
        <v>0</v>
      </c>
      <c r="I9" s="509" t="b">
        <f t="shared" si="1"/>
        <v>0</v>
      </c>
      <c r="J9" s="509" t="b">
        <f t="shared" si="1"/>
        <v>0</v>
      </c>
      <c r="K9" s="509" t="b">
        <f t="shared" si="1"/>
        <v>0</v>
      </c>
      <c r="L9" s="509" t="b">
        <f t="shared" si="1"/>
        <v>0</v>
      </c>
      <c r="M9" s="509" t="b">
        <f t="shared" si="1"/>
        <v>0</v>
      </c>
      <c r="N9" s="509" t="b">
        <f t="shared" si="1"/>
        <v>0</v>
      </c>
      <c r="O9" s="509" t="b">
        <f t="shared" si="1"/>
        <v>0</v>
      </c>
      <c r="P9" s="509" t="b">
        <f t="shared" si="1"/>
        <v>0</v>
      </c>
      <c r="Q9" s="509" t="b">
        <f t="shared" si="1"/>
        <v>0</v>
      </c>
      <c r="T9">
        <f t="shared" si="4"/>
        <v>7</v>
      </c>
      <c r="U9" t="b">
        <f t="shared" si="2"/>
        <v>0</v>
      </c>
    </row>
    <row r="10" spans="1:21" x14ac:dyDescent="0.25">
      <c r="A10">
        <f t="shared" si="3"/>
        <v>8</v>
      </c>
      <c r="B10" s="509" t="b">
        <f t="shared" si="1"/>
        <v>1</v>
      </c>
      <c r="C10" s="509" t="b">
        <f t="shared" si="1"/>
        <v>1</v>
      </c>
      <c r="D10" s="509" t="b">
        <f t="shared" si="1"/>
        <v>1</v>
      </c>
      <c r="E10" s="509" t="b">
        <f t="shared" si="1"/>
        <v>1</v>
      </c>
      <c r="F10" s="509" t="b">
        <f t="shared" si="1"/>
        <v>1</v>
      </c>
      <c r="G10" s="509" t="b">
        <f t="shared" si="1"/>
        <v>1</v>
      </c>
      <c r="H10" s="509" t="b">
        <f t="shared" si="1"/>
        <v>1</v>
      </c>
      <c r="I10" s="509" t="b">
        <f t="shared" si="1"/>
        <v>1</v>
      </c>
      <c r="J10" s="509" t="b">
        <f t="shared" si="1"/>
        <v>1</v>
      </c>
      <c r="K10" s="509" t="b">
        <f t="shared" si="1"/>
        <v>1</v>
      </c>
      <c r="L10" s="509" t="b">
        <f t="shared" si="1"/>
        <v>1</v>
      </c>
      <c r="M10" s="509" t="b">
        <f t="shared" si="1"/>
        <v>1</v>
      </c>
      <c r="N10" s="509" t="b">
        <f t="shared" si="1"/>
        <v>1</v>
      </c>
      <c r="O10" s="509" t="b">
        <f t="shared" si="1"/>
        <v>1</v>
      </c>
      <c r="P10" s="509" t="b">
        <f t="shared" si="1"/>
        <v>1</v>
      </c>
      <c r="Q10" s="509" t="b">
        <f t="shared" si="1"/>
        <v>1</v>
      </c>
      <c r="T10">
        <f t="shared" si="4"/>
        <v>8</v>
      </c>
      <c r="U10" t="b">
        <f t="shared" si="2"/>
        <v>1</v>
      </c>
    </row>
    <row r="11" spans="1:21" x14ac:dyDescent="0.25">
      <c r="A11">
        <f t="shared" si="3"/>
        <v>9</v>
      </c>
      <c r="B11" s="509" t="b">
        <f t="shared" si="1"/>
        <v>0</v>
      </c>
      <c r="C11" s="509" t="b">
        <f t="shared" si="1"/>
        <v>0</v>
      </c>
      <c r="D11" s="509" t="b">
        <f t="shared" si="1"/>
        <v>0</v>
      </c>
      <c r="E11" s="509" t="b">
        <f t="shared" si="1"/>
        <v>0</v>
      </c>
      <c r="F11" s="509" t="b">
        <f t="shared" si="1"/>
        <v>0</v>
      </c>
      <c r="G11" s="509" t="b">
        <f t="shared" si="1"/>
        <v>0</v>
      </c>
      <c r="H11" s="509" t="b">
        <f t="shared" si="1"/>
        <v>0</v>
      </c>
      <c r="I11" s="509" t="b">
        <f t="shared" si="1"/>
        <v>0</v>
      </c>
      <c r="J11" s="509" t="b">
        <f t="shared" si="1"/>
        <v>0</v>
      </c>
      <c r="K11" s="509" t="b">
        <f t="shared" si="1"/>
        <v>0</v>
      </c>
      <c r="L11" s="509" t="b">
        <f t="shared" si="1"/>
        <v>0</v>
      </c>
      <c r="M11" s="509" t="b">
        <f t="shared" si="1"/>
        <v>0</v>
      </c>
      <c r="N11" s="509" t="b">
        <f t="shared" si="1"/>
        <v>0</v>
      </c>
      <c r="O11" s="509" t="b">
        <f t="shared" si="1"/>
        <v>0</v>
      </c>
      <c r="P11" s="509" t="b">
        <f t="shared" si="1"/>
        <v>0</v>
      </c>
      <c r="Q11" s="509" t="b">
        <f t="shared" si="1"/>
        <v>0</v>
      </c>
      <c r="T11">
        <f t="shared" si="4"/>
        <v>9</v>
      </c>
      <c r="U11" t="b">
        <f t="shared" si="2"/>
        <v>0</v>
      </c>
    </row>
    <row r="12" spans="1:21" x14ac:dyDescent="0.25">
      <c r="A12">
        <f t="shared" si="3"/>
        <v>10</v>
      </c>
      <c r="B12" s="509" t="b">
        <f t="shared" ref="B12:Q17" si="5">MOD(B$1*16+$A12, CurveSkip)=0</f>
        <v>1</v>
      </c>
      <c r="C12" s="509" t="b">
        <f t="shared" si="5"/>
        <v>1</v>
      </c>
      <c r="D12" s="509" t="b">
        <f t="shared" si="5"/>
        <v>1</v>
      </c>
      <c r="E12" s="509" t="b">
        <f t="shared" si="5"/>
        <v>1</v>
      </c>
      <c r="F12" s="509" t="b">
        <f t="shared" si="5"/>
        <v>1</v>
      </c>
      <c r="G12" s="509" t="b">
        <f t="shared" si="5"/>
        <v>1</v>
      </c>
      <c r="H12" s="509" t="b">
        <f t="shared" si="5"/>
        <v>1</v>
      </c>
      <c r="I12" s="509" t="b">
        <f t="shared" si="5"/>
        <v>1</v>
      </c>
      <c r="J12" s="509" t="b">
        <f t="shared" si="5"/>
        <v>1</v>
      </c>
      <c r="K12" s="509" t="b">
        <f t="shared" si="5"/>
        <v>1</v>
      </c>
      <c r="L12" s="509" t="b">
        <f t="shared" si="5"/>
        <v>1</v>
      </c>
      <c r="M12" s="509" t="b">
        <f t="shared" si="5"/>
        <v>1</v>
      </c>
      <c r="N12" s="509" t="b">
        <f t="shared" si="5"/>
        <v>1</v>
      </c>
      <c r="O12" s="509" t="b">
        <f t="shared" si="5"/>
        <v>1</v>
      </c>
      <c r="P12" s="509" t="b">
        <f t="shared" si="5"/>
        <v>1</v>
      </c>
      <c r="Q12" s="509" t="b">
        <f t="shared" si="5"/>
        <v>1</v>
      </c>
      <c r="T12">
        <f t="shared" si="4"/>
        <v>10</v>
      </c>
      <c r="U12" t="b">
        <f t="shared" si="2"/>
        <v>1</v>
      </c>
    </row>
    <row r="13" spans="1:21" x14ac:dyDescent="0.25">
      <c r="A13">
        <f t="shared" si="3"/>
        <v>11</v>
      </c>
      <c r="B13" s="509" t="b">
        <f t="shared" si="5"/>
        <v>0</v>
      </c>
      <c r="C13" s="509" t="b">
        <f t="shared" si="5"/>
        <v>0</v>
      </c>
      <c r="D13" s="509" t="b">
        <f t="shared" si="5"/>
        <v>0</v>
      </c>
      <c r="E13" s="509" t="b">
        <f t="shared" si="5"/>
        <v>0</v>
      </c>
      <c r="F13" s="509" t="b">
        <f t="shared" si="5"/>
        <v>0</v>
      </c>
      <c r="G13" s="509" t="b">
        <f t="shared" si="5"/>
        <v>0</v>
      </c>
      <c r="H13" s="509" t="b">
        <f t="shared" si="5"/>
        <v>0</v>
      </c>
      <c r="I13" s="509" t="b">
        <f t="shared" si="5"/>
        <v>0</v>
      </c>
      <c r="J13" s="509" t="b">
        <f t="shared" si="5"/>
        <v>0</v>
      </c>
      <c r="K13" s="509" t="b">
        <f t="shared" si="5"/>
        <v>0</v>
      </c>
      <c r="L13" s="509" t="b">
        <f t="shared" si="5"/>
        <v>0</v>
      </c>
      <c r="M13" s="509" t="b">
        <f t="shared" si="5"/>
        <v>0</v>
      </c>
      <c r="N13" s="509" t="b">
        <f t="shared" si="5"/>
        <v>0</v>
      </c>
      <c r="O13" s="509" t="b">
        <f t="shared" si="5"/>
        <v>0</v>
      </c>
      <c r="P13" s="509" t="b">
        <f t="shared" si="5"/>
        <v>0</v>
      </c>
      <c r="Q13" s="509" t="b">
        <f t="shared" si="5"/>
        <v>0</v>
      </c>
      <c r="T13">
        <f t="shared" si="4"/>
        <v>11</v>
      </c>
      <c r="U13" t="b">
        <f t="shared" si="2"/>
        <v>0</v>
      </c>
    </row>
    <row r="14" spans="1:21" x14ac:dyDescent="0.25">
      <c r="A14">
        <f t="shared" si="3"/>
        <v>12</v>
      </c>
      <c r="B14" s="509" t="b">
        <f t="shared" si="5"/>
        <v>1</v>
      </c>
      <c r="C14" s="509" t="b">
        <f t="shared" si="5"/>
        <v>1</v>
      </c>
      <c r="D14" s="509" t="b">
        <f t="shared" si="5"/>
        <v>1</v>
      </c>
      <c r="E14" s="509" t="b">
        <f t="shared" si="5"/>
        <v>1</v>
      </c>
      <c r="F14" s="509" t="b">
        <f t="shared" si="5"/>
        <v>1</v>
      </c>
      <c r="G14" s="509" t="b">
        <f t="shared" si="5"/>
        <v>1</v>
      </c>
      <c r="H14" s="509" t="b">
        <f t="shared" si="5"/>
        <v>1</v>
      </c>
      <c r="I14" s="509" t="b">
        <f t="shared" si="5"/>
        <v>1</v>
      </c>
      <c r="J14" s="509" t="b">
        <f t="shared" si="5"/>
        <v>1</v>
      </c>
      <c r="K14" s="509" t="b">
        <f t="shared" si="5"/>
        <v>1</v>
      </c>
      <c r="L14" s="509" t="b">
        <f t="shared" si="5"/>
        <v>1</v>
      </c>
      <c r="M14" s="509" t="b">
        <f t="shared" si="5"/>
        <v>1</v>
      </c>
      <c r="N14" s="509" t="b">
        <f t="shared" si="5"/>
        <v>1</v>
      </c>
      <c r="O14" s="509" t="b">
        <f t="shared" si="5"/>
        <v>1</v>
      </c>
      <c r="P14" s="509" t="b">
        <f t="shared" si="5"/>
        <v>1</v>
      </c>
      <c r="Q14" s="509" t="b">
        <f t="shared" si="5"/>
        <v>1</v>
      </c>
      <c r="T14">
        <f t="shared" si="4"/>
        <v>12</v>
      </c>
      <c r="U14" t="b">
        <f t="shared" si="2"/>
        <v>1</v>
      </c>
    </row>
    <row r="15" spans="1:21" x14ac:dyDescent="0.25">
      <c r="A15">
        <f t="shared" si="3"/>
        <v>13</v>
      </c>
      <c r="B15" s="509" t="b">
        <f t="shared" si="5"/>
        <v>0</v>
      </c>
      <c r="C15" s="509" t="b">
        <f t="shared" si="5"/>
        <v>0</v>
      </c>
      <c r="D15" s="509" t="b">
        <f t="shared" si="5"/>
        <v>0</v>
      </c>
      <c r="E15" s="509" t="b">
        <f t="shared" si="5"/>
        <v>0</v>
      </c>
      <c r="F15" s="509" t="b">
        <f t="shared" si="5"/>
        <v>0</v>
      </c>
      <c r="G15" s="509" t="b">
        <f t="shared" si="5"/>
        <v>0</v>
      </c>
      <c r="H15" s="509" t="b">
        <f t="shared" si="5"/>
        <v>0</v>
      </c>
      <c r="I15" s="509" t="b">
        <f t="shared" si="5"/>
        <v>0</v>
      </c>
      <c r="J15" s="509" t="b">
        <f t="shared" si="5"/>
        <v>0</v>
      </c>
      <c r="K15" s="509" t="b">
        <f t="shared" si="5"/>
        <v>0</v>
      </c>
      <c r="L15" s="509" t="b">
        <f t="shared" si="5"/>
        <v>0</v>
      </c>
      <c r="M15" s="509" t="b">
        <f t="shared" si="5"/>
        <v>0</v>
      </c>
      <c r="N15" s="509" t="b">
        <f t="shared" si="5"/>
        <v>0</v>
      </c>
      <c r="O15" s="509" t="b">
        <f t="shared" si="5"/>
        <v>0</v>
      </c>
      <c r="P15" s="509" t="b">
        <f t="shared" si="5"/>
        <v>0</v>
      </c>
      <c r="Q15" s="509" t="b">
        <f t="shared" si="5"/>
        <v>0</v>
      </c>
      <c r="T15">
        <f t="shared" si="4"/>
        <v>13</v>
      </c>
      <c r="U15" t="b">
        <f t="shared" si="2"/>
        <v>0</v>
      </c>
    </row>
    <row r="16" spans="1:21" x14ac:dyDescent="0.25">
      <c r="A16">
        <f t="shared" si="3"/>
        <v>14</v>
      </c>
      <c r="B16" s="509" t="b">
        <f t="shared" si="5"/>
        <v>1</v>
      </c>
      <c r="C16" s="509" t="b">
        <f t="shared" si="5"/>
        <v>1</v>
      </c>
      <c r="D16" s="509" t="b">
        <f t="shared" si="5"/>
        <v>1</v>
      </c>
      <c r="E16" s="509" t="b">
        <f t="shared" si="5"/>
        <v>1</v>
      </c>
      <c r="F16" s="509" t="b">
        <f t="shared" si="5"/>
        <v>1</v>
      </c>
      <c r="G16" s="509" t="b">
        <f t="shared" si="5"/>
        <v>1</v>
      </c>
      <c r="H16" s="509" t="b">
        <f t="shared" si="5"/>
        <v>1</v>
      </c>
      <c r="I16" s="509" t="b">
        <f t="shared" si="5"/>
        <v>1</v>
      </c>
      <c r="J16" s="509" t="b">
        <f t="shared" si="5"/>
        <v>1</v>
      </c>
      <c r="K16" s="509" t="b">
        <f t="shared" si="5"/>
        <v>1</v>
      </c>
      <c r="L16" s="509" t="b">
        <f t="shared" si="5"/>
        <v>1</v>
      </c>
      <c r="M16" s="509" t="b">
        <f t="shared" si="5"/>
        <v>1</v>
      </c>
      <c r="N16" s="509" t="b">
        <f t="shared" si="5"/>
        <v>1</v>
      </c>
      <c r="O16" s="509" t="b">
        <f t="shared" si="5"/>
        <v>1</v>
      </c>
      <c r="P16" s="509" t="b">
        <f t="shared" si="5"/>
        <v>1</v>
      </c>
      <c r="Q16" s="509" t="b">
        <f t="shared" si="5"/>
        <v>1</v>
      </c>
      <c r="T16">
        <f t="shared" si="4"/>
        <v>14</v>
      </c>
      <c r="U16" t="b">
        <f t="shared" si="2"/>
        <v>1</v>
      </c>
    </row>
    <row r="17" spans="1:21" x14ac:dyDescent="0.25">
      <c r="A17">
        <f t="shared" si="3"/>
        <v>15</v>
      </c>
      <c r="B17" s="509" t="b">
        <f t="shared" si="5"/>
        <v>0</v>
      </c>
      <c r="C17" s="509" t="b">
        <f t="shared" si="5"/>
        <v>0</v>
      </c>
      <c r="D17" s="509" t="b">
        <f t="shared" si="5"/>
        <v>0</v>
      </c>
      <c r="E17" s="509" t="b">
        <f t="shared" si="5"/>
        <v>0</v>
      </c>
      <c r="F17" s="509" t="b">
        <f t="shared" si="5"/>
        <v>0</v>
      </c>
      <c r="G17" s="509" t="b">
        <f t="shared" si="5"/>
        <v>0</v>
      </c>
      <c r="H17" s="509" t="b">
        <f t="shared" si="5"/>
        <v>0</v>
      </c>
      <c r="I17" s="509" t="b">
        <f t="shared" si="5"/>
        <v>0</v>
      </c>
      <c r="J17" s="509" t="b">
        <f t="shared" si="5"/>
        <v>0</v>
      </c>
      <c r="K17" s="509" t="b">
        <f t="shared" si="5"/>
        <v>0</v>
      </c>
      <c r="L17" s="509" t="b">
        <f t="shared" si="5"/>
        <v>0</v>
      </c>
      <c r="M17" s="509" t="b">
        <f t="shared" si="5"/>
        <v>0</v>
      </c>
      <c r="N17" s="509" t="b">
        <f t="shared" si="5"/>
        <v>0</v>
      </c>
      <c r="O17" s="509" t="b">
        <f t="shared" si="5"/>
        <v>0</v>
      </c>
      <c r="P17" s="509" t="b">
        <f t="shared" si="5"/>
        <v>0</v>
      </c>
      <c r="Q17" s="509" t="b">
        <f t="shared" si="5"/>
        <v>0</v>
      </c>
      <c r="T17">
        <f t="shared" si="4"/>
        <v>15</v>
      </c>
      <c r="U17" t="b">
        <f t="shared" si="2"/>
        <v>0</v>
      </c>
    </row>
  </sheetData>
  <conditionalFormatting sqref="U2:U17">
    <cfRule type="cellIs" dxfId="3" priority="5" operator="equal">
      <formula>FALSE</formula>
    </cfRule>
    <cfRule type="cellIs" dxfId="2" priority="6" operator="equal">
      <formula>TRUE</formula>
    </cfRule>
  </conditionalFormatting>
  <conditionalFormatting sqref="B2:Q17">
    <cfRule type="cellIs" dxfId="1" priority="3" operator="equal">
      <formula>FALSE</formula>
    </cfRule>
    <cfRule type="cellIs" dxfId="0" priority="4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E73"/>
  <sheetViews>
    <sheetView topLeftCell="A37" zoomScale="55" zoomScaleNormal="55" workbookViewId="0">
      <selection activeCell="BH75" sqref="BH75"/>
    </sheetView>
  </sheetViews>
  <sheetFormatPr defaultColWidth="2.28515625" defaultRowHeight="15" x14ac:dyDescent="0.25"/>
  <sheetData>
    <row r="1" spans="2:109" x14ac:dyDescent="0.25">
      <c r="B1" s="237"/>
      <c r="C1" s="65">
        <v>0</v>
      </c>
      <c r="D1" s="65">
        <f t="shared" ref="D1:R1" si="0">C1+1</f>
        <v>1</v>
      </c>
      <c r="E1" s="65">
        <f t="shared" si="0"/>
        <v>2</v>
      </c>
      <c r="F1" s="65">
        <f t="shared" si="0"/>
        <v>3</v>
      </c>
      <c r="G1" s="65">
        <f t="shared" si="0"/>
        <v>4</v>
      </c>
      <c r="H1" s="65">
        <f t="shared" si="0"/>
        <v>5</v>
      </c>
      <c r="I1" s="65">
        <f t="shared" si="0"/>
        <v>6</v>
      </c>
      <c r="J1" s="65">
        <f t="shared" si="0"/>
        <v>7</v>
      </c>
      <c r="K1" s="65">
        <f t="shared" si="0"/>
        <v>8</v>
      </c>
      <c r="L1" s="65">
        <f t="shared" si="0"/>
        <v>9</v>
      </c>
      <c r="M1" s="65">
        <f t="shared" si="0"/>
        <v>10</v>
      </c>
      <c r="N1" s="65">
        <f t="shared" si="0"/>
        <v>11</v>
      </c>
      <c r="O1" s="65">
        <f t="shared" si="0"/>
        <v>12</v>
      </c>
      <c r="P1" s="65">
        <f t="shared" si="0"/>
        <v>13</v>
      </c>
      <c r="Q1" s="65">
        <f t="shared" si="0"/>
        <v>14</v>
      </c>
      <c r="R1" s="65">
        <f t="shared" si="0"/>
        <v>15</v>
      </c>
      <c r="T1" s="237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L1" s="237"/>
      <c r="AM1" s="65">
        <v>0</v>
      </c>
      <c r="AN1" s="65">
        <f t="shared" ref="AN1:BB1" si="2">AM1+1</f>
        <v>1</v>
      </c>
      <c r="AO1" s="65">
        <f t="shared" si="2"/>
        <v>2</v>
      </c>
      <c r="AP1" s="65">
        <f t="shared" si="2"/>
        <v>3</v>
      </c>
      <c r="AQ1" s="65">
        <f t="shared" si="2"/>
        <v>4</v>
      </c>
      <c r="AR1" s="65">
        <f t="shared" si="2"/>
        <v>5</v>
      </c>
      <c r="AS1" s="65">
        <f t="shared" si="2"/>
        <v>6</v>
      </c>
      <c r="AT1" s="65">
        <f t="shared" si="2"/>
        <v>7</v>
      </c>
      <c r="AU1" s="65">
        <f t="shared" si="2"/>
        <v>8</v>
      </c>
      <c r="AV1" s="65">
        <f t="shared" si="2"/>
        <v>9</v>
      </c>
      <c r="AW1" s="65">
        <f t="shared" si="2"/>
        <v>10</v>
      </c>
      <c r="AX1" s="65">
        <f t="shared" si="2"/>
        <v>11</v>
      </c>
      <c r="AY1" s="65">
        <f t="shared" si="2"/>
        <v>12</v>
      </c>
      <c r="AZ1" s="65">
        <f t="shared" si="2"/>
        <v>13</v>
      </c>
      <c r="BA1" s="65">
        <f t="shared" si="2"/>
        <v>14</v>
      </c>
      <c r="BB1" s="65">
        <f t="shared" si="2"/>
        <v>15</v>
      </c>
      <c r="BD1" s="481"/>
      <c r="BE1" s="440">
        <v>0</v>
      </c>
      <c r="BF1" s="440">
        <f t="shared" ref="BF1:BT1" si="3">BE1+1</f>
        <v>1</v>
      </c>
      <c r="BG1" s="440">
        <f t="shared" si="3"/>
        <v>2</v>
      </c>
      <c r="BH1" s="440">
        <f t="shared" si="3"/>
        <v>3</v>
      </c>
      <c r="BI1" s="440">
        <f t="shared" si="3"/>
        <v>4</v>
      </c>
      <c r="BJ1" s="440">
        <f t="shared" si="3"/>
        <v>5</v>
      </c>
      <c r="BK1" s="440">
        <f t="shared" si="3"/>
        <v>6</v>
      </c>
      <c r="BL1" s="440">
        <f t="shared" si="3"/>
        <v>7</v>
      </c>
      <c r="BM1" s="440">
        <f t="shared" si="3"/>
        <v>8</v>
      </c>
      <c r="BN1" s="440">
        <f t="shared" si="3"/>
        <v>9</v>
      </c>
      <c r="BO1" s="440">
        <f t="shared" si="3"/>
        <v>10</v>
      </c>
      <c r="BP1" s="440">
        <f t="shared" si="3"/>
        <v>11</v>
      </c>
      <c r="BQ1" s="440">
        <f t="shared" si="3"/>
        <v>12</v>
      </c>
      <c r="BR1" s="440">
        <f t="shared" si="3"/>
        <v>13</v>
      </c>
      <c r="BS1" s="440">
        <f t="shared" si="3"/>
        <v>14</v>
      </c>
      <c r="BT1" s="440">
        <f t="shared" si="3"/>
        <v>15</v>
      </c>
      <c r="BV1" s="481"/>
      <c r="BW1" s="440">
        <v>0</v>
      </c>
      <c r="BX1" s="440">
        <f t="shared" ref="BX1:CL1" si="4">BW1+1</f>
        <v>1</v>
      </c>
      <c r="BY1" s="440">
        <f t="shared" si="4"/>
        <v>2</v>
      </c>
      <c r="BZ1" s="440">
        <f t="shared" si="4"/>
        <v>3</v>
      </c>
      <c r="CA1" s="440">
        <f t="shared" si="4"/>
        <v>4</v>
      </c>
      <c r="CB1" s="440">
        <f t="shared" si="4"/>
        <v>5</v>
      </c>
      <c r="CC1" s="440">
        <f t="shared" si="4"/>
        <v>6</v>
      </c>
      <c r="CD1" s="440">
        <f t="shared" si="4"/>
        <v>7</v>
      </c>
      <c r="CE1" s="440">
        <f t="shared" si="4"/>
        <v>8</v>
      </c>
      <c r="CF1" s="440">
        <f t="shared" si="4"/>
        <v>9</v>
      </c>
      <c r="CG1" s="440">
        <f t="shared" si="4"/>
        <v>10</v>
      </c>
      <c r="CH1" s="440">
        <f t="shared" si="4"/>
        <v>11</v>
      </c>
      <c r="CI1" s="440">
        <f t="shared" si="4"/>
        <v>12</v>
      </c>
      <c r="CJ1" s="440">
        <f t="shared" si="4"/>
        <v>13</v>
      </c>
      <c r="CK1" s="440">
        <f t="shared" si="4"/>
        <v>14</v>
      </c>
      <c r="CL1" s="440">
        <f t="shared" si="4"/>
        <v>15</v>
      </c>
      <c r="CN1" s="481"/>
      <c r="CO1" s="440">
        <v>0</v>
      </c>
      <c r="CP1" s="440">
        <f t="shared" ref="CP1:DD1" si="5">CO1+1</f>
        <v>1</v>
      </c>
      <c r="CQ1" s="440">
        <f t="shared" si="5"/>
        <v>2</v>
      </c>
      <c r="CR1" s="440">
        <f t="shared" si="5"/>
        <v>3</v>
      </c>
      <c r="CS1" s="440">
        <f t="shared" si="5"/>
        <v>4</v>
      </c>
      <c r="CT1" s="440">
        <f t="shared" si="5"/>
        <v>5</v>
      </c>
      <c r="CU1" s="440">
        <f t="shared" si="5"/>
        <v>6</v>
      </c>
      <c r="CV1" s="440">
        <f t="shared" si="5"/>
        <v>7</v>
      </c>
      <c r="CW1" s="440">
        <f t="shared" si="5"/>
        <v>8</v>
      </c>
      <c r="CX1" s="440">
        <f t="shared" si="5"/>
        <v>9</v>
      </c>
      <c r="CY1" s="440">
        <f t="shared" si="5"/>
        <v>10</v>
      </c>
      <c r="CZ1" s="440">
        <f t="shared" si="5"/>
        <v>11</v>
      </c>
      <c r="DA1" s="440">
        <f t="shared" si="5"/>
        <v>12</v>
      </c>
      <c r="DB1" s="440">
        <f t="shared" si="5"/>
        <v>13</v>
      </c>
      <c r="DC1" s="440">
        <f t="shared" si="5"/>
        <v>14</v>
      </c>
      <c r="DD1" s="440">
        <f t="shared" si="5"/>
        <v>15</v>
      </c>
    </row>
    <row r="2" spans="2:109" x14ac:dyDescent="0.25">
      <c r="B2" s="65">
        <v>0</v>
      </c>
      <c r="C2" s="260"/>
      <c r="D2" s="261"/>
      <c r="E2" s="261"/>
      <c r="F2" s="261"/>
      <c r="G2" s="283"/>
      <c r="H2" s="492"/>
      <c r="I2" s="261"/>
      <c r="J2" s="262"/>
      <c r="K2" s="261"/>
      <c r="L2" s="261"/>
      <c r="M2" s="261"/>
      <c r="N2" s="283"/>
      <c r="O2" s="2"/>
      <c r="P2" s="261"/>
      <c r="Q2" s="261"/>
      <c r="R2" s="262"/>
      <c r="T2" s="65">
        <v>0</v>
      </c>
      <c r="U2" s="260"/>
      <c r="V2" s="261"/>
      <c r="W2" s="261"/>
      <c r="X2" s="261"/>
      <c r="Y2" s="283"/>
      <c r="Z2" s="261"/>
      <c r="AA2" s="261"/>
      <c r="AB2" s="262"/>
      <c r="AC2" s="261"/>
      <c r="AD2" s="261"/>
      <c r="AE2" s="261"/>
      <c r="AF2" s="283"/>
      <c r="AG2" s="261"/>
      <c r="AH2" s="261"/>
      <c r="AI2" s="261"/>
      <c r="AJ2" s="262"/>
      <c r="AK2" s="34"/>
      <c r="AL2" s="65">
        <v>0</v>
      </c>
      <c r="AM2" s="260"/>
      <c r="AN2" s="261"/>
      <c r="AO2" s="261"/>
      <c r="AP2" s="261"/>
      <c r="AQ2" s="283"/>
      <c r="AR2" s="261"/>
      <c r="AS2" s="261"/>
      <c r="AT2" s="262"/>
      <c r="AU2" s="261"/>
      <c r="AV2" s="261"/>
      <c r="AW2" s="261"/>
      <c r="AX2" s="283"/>
      <c r="AY2" s="261"/>
      <c r="AZ2" s="261"/>
      <c r="BA2" s="261"/>
      <c r="BB2" s="262"/>
      <c r="BC2" s="34"/>
      <c r="BD2" s="440">
        <v>0</v>
      </c>
      <c r="BE2" s="260"/>
      <c r="BF2" s="261"/>
      <c r="BG2" s="261"/>
      <c r="BH2" s="261"/>
      <c r="BI2" s="283"/>
      <c r="BJ2" s="283"/>
      <c r="BK2" s="283"/>
      <c r="BL2" s="281"/>
      <c r="BM2" s="261"/>
      <c r="BN2" s="261"/>
      <c r="BO2" s="261"/>
      <c r="BP2" s="261"/>
      <c r="BQ2" s="261"/>
      <c r="BR2" s="261"/>
      <c r="BS2" s="261"/>
      <c r="BT2" s="262"/>
      <c r="BU2" s="34"/>
      <c r="BV2" s="440">
        <v>0</v>
      </c>
      <c r="BW2" s="260"/>
      <c r="BX2" s="261"/>
      <c r="BY2" s="261"/>
      <c r="BZ2" s="261"/>
      <c r="CA2" s="283"/>
      <c r="CB2" s="283"/>
      <c r="CC2" s="283"/>
      <c r="CD2" s="281"/>
      <c r="CE2" s="261"/>
      <c r="CF2" s="261"/>
      <c r="CG2" s="261"/>
      <c r="CH2" s="261"/>
      <c r="CI2" s="261"/>
      <c r="CJ2" s="261"/>
      <c r="CK2" s="261"/>
      <c r="CL2" s="262"/>
      <c r="CM2" s="34"/>
      <c r="CN2" s="440">
        <v>0</v>
      </c>
      <c r="CO2" s="260"/>
      <c r="CP2" s="261"/>
      <c r="CQ2" s="261"/>
      <c r="CR2" s="261"/>
      <c r="CS2" s="283"/>
      <c r="CT2" s="283"/>
      <c r="CU2" s="283"/>
      <c r="CV2" s="281"/>
      <c r="CW2" s="261"/>
      <c r="CX2" s="261"/>
      <c r="CY2" s="261"/>
      <c r="CZ2" s="261"/>
      <c r="DA2" s="261"/>
      <c r="DB2" s="261"/>
      <c r="DC2" s="261"/>
      <c r="DD2" s="262"/>
      <c r="DE2" s="34"/>
    </row>
    <row r="3" spans="2:109" x14ac:dyDescent="0.25">
      <c r="B3" s="65">
        <f>B2+1</f>
        <v>1</v>
      </c>
      <c r="C3" s="263"/>
      <c r="D3" s="239"/>
      <c r="E3" s="239"/>
      <c r="F3" s="239"/>
      <c r="G3" s="285"/>
      <c r="H3" s="239"/>
      <c r="I3" s="239"/>
      <c r="J3" s="264"/>
      <c r="K3" s="239"/>
      <c r="L3" s="239"/>
      <c r="M3" s="239"/>
      <c r="N3" s="285"/>
      <c r="O3" s="239"/>
      <c r="P3" s="239"/>
      <c r="Q3" s="239"/>
      <c r="R3" s="264"/>
      <c r="T3" s="65">
        <f>T2+1</f>
        <v>1</v>
      </c>
      <c r="U3" s="263"/>
      <c r="V3" s="239"/>
      <c r="W3" s="239"/>
      <c r="X3" s="239"/>
      <c r="Y3" s="285"/>
      <c r="Z3" s="239"/>
      <c r="AA3" s="239"/>
      <c r="AB3" s="264"/>
      <c r="AC3" s="239"/>
      <c r="AD3" s="239"/>
      <c r="AE3" s="239"/>
      <c r="AF3" s="285"/>
      <c r="AG3" s="239"/>
      <c r="AH3" s="239"/>
      <c r="AI3" s="239"/>
      <c r="AJ3" s="264"/>
      <c r="AK3" s="34"/>
      <c r="AL3" s="65">
        <f>AL2+1</f>
        <v>1</v>
      </c>
      <c r="AM3" s="263"/>
      <c r="AN3" s="239"/>
      <c r="AO3" s="239"/>
      <c r="AP3" s="239"/>
      <c r="AQ3" s="285"/>
      <c r="AR3" s="239"/>
      <c r="AS3" s="239"/>
      <c r="AT3" s="264"/>
      <c r="AU3" s="239"/>
      <c r="AV3" s="239"/>
      <c r="AW3" s="239"/>
      <c r="AX3" s="285"/>
      <c r="AY3" s="239"/>
      <c r="AZ3" s="239"/>
      <c r="BA3" s="239"/>
      <c r="BB3" s="264"/>
      <c r="BC3" s="34"/>
      <c r="BD3" s="440">
        <f>BD2+1</f>
        <v>1</v>
      </c>
      <c r="BE3" s="263"/>
      <c r="BF3" s="239"/>
      <c r="BG3" s="239"/>
      <c r="BH3" s="239"/>
      <c r="BI3" s="239"/>
      <c r="BJ3" s="239"/>
      <c r="BK3" s="239"/>
      <c r="BL3" s="282"/>
      <c r="BM3" s="239"/>
      <c r="BN3" s="239"/>
      <c r="BO3" s="239"/>
      <c r="BP3" s="239"/>
      <c r="BQ3" s="239"/>
      <c r="BR3" s="239"/>
      <c r="BS3" s="239"/>
      <c r="BT3" s="264"/>
      <c r="BU3" s="34"/>
      <c r="BV3" s="440">
        <f>BV2+1</f>
        <v>1</v>
      </c>
      <c r="BW3" s="263"/>
      <c r="BX3" s="239"/>
      <c r="BY3" s="239"/>
      <c r="BZ3" s="239"/>
      <c r="CA3" s="239"/>
      <c r="CB3" s="239"/>
      <c r="CC3" s="239"/>
      <c r="CD3" s="282"/>
      <c r="CE3" s="239"/>
      <c r="CF3" s="239"/>
      <c r="CG3" s="239"/>
      <c r="CH3" s="239"/>
      <c r="CI3" s="239"/>
      <c r="CJ3" s="239"/>
      <c r="CK3" s="239"/>
      <c r="CL3" s="264"/>
      <c r="CM3" s="34"/>
      <c r="CN3" s="440">
        <f>CN2+1</f>
        <v>1</v>
      </c>
      <c r="CO3" s="263"/>
      <c r="CP3" s="239"/>
      <c r="CQ3" s="239"/>
      <c r="CR3" s="239"/>
      <c r="CS3" s="239"/>
      <c r="CT3" s="239"/>
      <c r="CU3" s="239"/>
      <c r="CV3" s="282"/>
      <c r="CW3" s="239"/>
      <c r="CX3" s="239"/>
      <c r="CY3" s="239"/>
      <c r="CZ3" s="239"/>
      <c r="DA3" s="239"/>
      <c r="DB3" s="239"/>
      <c r="DC3" s="239"/>
      <c r="DD3" s="264"/>
      <c r="DE3" s="34"/>
    </row>
    <row r="4" spans="2:109" x14ac:dyDescent="0.25">
      <c r="B4" s="65">
        <f t="shared" ref="B4:B17" si="6">B3+1</f>
        <v>2</v>
      </c>
      <c r="C4" s="263"/>
      <c r="D4" s="239"/>
      <c r="E4" s="239"/>
      <c r="F4" s="239"/>
      <c r="G4" s="290"/>
      <c r="H4" s="239"/>
      <c r="I4" s="239"/>
      <c r="J4" s="264"/>
      <c r="K4" s="239"/>
      <c r="L4" s="239"/>
      <c r="M4" s="239"/>
      <c r="N4" s="290"/>
      <c r="O4" s="239"/>
      <c r="P4" s="239"/>
      <c r="Q4" s="239"/>
      <c r="R4" s="264"/>
      <c r="T4" s="65">
        <f t="shared" ref="T4:T17" si="7">T3+1</f>
        <v>2</v>
      </c>
      <c r="U4" s="263"/>
      <c r="V4" s="239"/>
      <c r="W4" s="239"/>
      <c r="X4" s="239"/>
      <c r="Y4" s="285"/>
      <c r="Z4" s="239"/>
      <c r="AA4" s="239"/>
      <c r="AB4" s="264"/>
      <c r="AC4" s="239"/>
      <c r="AD4" s="239"/>
      <c r="AE4" s="239"/>
      <c r="AF4" s="290"/>
      <c r="AG4" s="239"/>
      <c r="AH4" s="239"/>
      <c r="AI4" s="239"/>
      <c r="AJ4" s="264"/>
      <c r="AK4" s="34"/>
      <c r="AL4" s="65">
        <f t="shared" ref="AL4:AL17" si="8">AL3+1</f>
        <v>2</v>
      </c>
      <c r="AM4" s="263"/>
      <c r="AN4" s="239"/>
      <c r="AO4" s="239"/>
      <c r="AP4" s="239"/>
      <c r="AQ4" s="285"/>
      <c r="AR4" s="239"/>
      <c r="AS4" s="239"/>
      <c r="AT4" s="264"/>
      <c r="AU4" s="239"/>
      <c r="AV4" s="239"/>
      <c r="AW4" s="239"/>
      <c r="AX4" s="290"/>
      <c r="AY4" s="239"/>
      <c r="AZ4" s="239"/>
      <c r="BA4" s="239"/>
      <c r="BB4" s="264"/>
      <c r="BC4" s="34"/>
      <c r="BD4" s="440">
        <f t="shared" ref="BD4:BD17" si="9">BD3+1</f>
        <v>2</v>
      </c>
      <c r="BE4" s="263"/>
      <c r="BF4" s="239"/>
      <c r="BG4" s="239"/>
      <c r="BH4" s="239"/>
      <c r="BI4" s="239"/>
      <c r="BJ4" s="239"/>
      <c r="BK4" s="239"/>
      <c r="BL4" s="282"/>
      <c r="BM4" s="239"/>
      <c r="BN4" s="239"/>
      <c r="BO4" s="239"/>
      <c r="BP4" s="239"/>
      <c r="BQ4" s="239"/>
      <c r="BR4" s="239"/>
      <c r="BS4" s="239"/>
      <c r="BT4" s="264"/>
      <c r="BU4" s="34"/>
      <c r="BV4" s="440">
        <f t="shared" ref="BV4:BV17" si="10">BV3+1</f>
        <v>2</v>
      </c>
      <c r="BW4" s="263"/>
      <c r="BX4" s="239"/>
      <c r="BY4" s="239"/>
      <c r="BZ4" s="239"/>
      <c r="CA4" s="239"/>
      <c r="CB4" s="239"/>
      <c r="CC4" s="239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 t="shared" ref="CN4:CN17" si="11">CN3+1</f>
        <v>2</v>
      </c>
      <c r="CO4" s="263"/>
      <c r="CP4" s="239"/>
      <c r="CQ4" s="239"/>
      <c r="CR4" s="239"/>
      <c r="CS4" s="239"/>
      <c r="CT4" s="239"/>
      <c r="CU4" s="239"/>
      <c r="CV4" s="282"/>
      <c r="CW4" s="239"/>
      <c r="CX4" s="239"/>
      <c r="CY4" s="239"/>
      <c r="CZ4" s="239"/>
      <c r="DA4" s="239"/>
      <c r="DB4" s="239"/>
      <c r="DC4" s="239"/>
      <c r="DD4" s="264"/>
      <c r="DE4" s="34"/>
    </row>
    <row r="5" spans="2:109" x14ac:dyDescent="0.25">
      <c r="B5" s="65">
        <f t="shared" si="6"/>
        <v>3</v>
      </c>
      <c r="C5" s="490"/>
      <c r="D5" s="239"/>
      <c r="E5" s="239"/>
      <c r="F5" s="239"/>
      <c r="G5" s="269"/>
      <c r="H5" s="239"/>
      <c r="I5" s="239"/>
      <c r="J5" s="264"/>
      <c r="K5" s="491"/>
      <c r="L5" s="239"/>
      <c r="M5" s="239"/>
      <c r="N5" s="269"/>
      <c r="P5" s="239"/>
      <c r="Q5" s="239"/>
      <c r="R5" s="264"/>
      <c r="T5" s="65">
        <f t="shared" si="7"/>
        <v>3</v>
      </c>
      <c r="U5" s="263"/>
      <c r="V5" s="239"/>
      <c r="W5" s="239"/>
      <c r="X5" s="239"/>
      <c r="Y5" s="285"/>
      <c r="Z5" s="239"/>
      <c r="AA5" s="239"/>
      <c r="AB5" s="264"/>
      <c r="AC5" s="239"/>
      <c r="AD5" s="239"/>
      <c r="AE5" s="239"/>
      <c r="AF5" s="269"/>
      <c r="AG5" s="239"/>
      <c r="AH5" s="239"/>
      <c r="AI5" s="239"/>
      <c r="AJ5" s="264"/>
      <c r="AK5" s="34"/>
      <c r="AL5" s="65">
        <f t="shared" si="8"/>
        <v>3</v>
      </c>
      <c r="AM5" s="263"/>
      <c r="AN5" s="239"/>
      <c r="AO5" s="239"/>
      <c r="AP5" s="239"/>
      <c r="AQ5" s="285"/>
      <c r="AR5" s="239"/>
      <c r="AS5" s="239"/>
      <c r="AT5" s="264"/>
      <c r="AU5" s="239"/>
      <c r="AV5" s="239"/>
      <c r="AW5" s="239"/>
      <c r="AX5" s="269"/>
      <c r="AY5" s="239"/>
      <c r="AZ5" s="239"/>
      <c r="BA5" s="239"/>
      <c r="BB5" s="264"/>
      <c r="BC5" s="34"/>
      <c r="BD5" s="440">
        <f t="shared" si="9"/>
        <v>3</v>
      </c>
      <c r="BE5" s="263"/>
      <c r="BF5" s="239"/>
      <c r="BG5" s="239"/>
      <c r="BH5" s="239"/>
      <c r="BI5" s="239"/>
      <c r="BJ5" s="239"/>
      <c r="BK5" s="239"/>
      <c r="BL5" s="282"/>
      <c r="BM5" s="239"/>
      <c r="BN5" s="239"/>
      <c r="BO5" s="239"/>
      <c r="BP5" s="239"/>
      <c r="BQ5" s="239"/>
      <c r="BR5" s="239"/>
      <c r="BS5" s="239"/>
      <c r="BT5" s="264"/>
      <c r="BU5" s="34"/>
      <c r="BV5" s="440">
        <f t="shared" si="10"/>
        <v>3</v>
      </c>
      <c r="BW5" s="263"/>
      <c r="BX5" s="239"/>
      <c r="BY5" s="239"/>
      <c r="BZ5" s="239"/>
      <c r="CA5" s="239"/>
      <c r="CB5" s="239"/>
      <c r="CC5" s="239"/>
      <c r="CD5" s="282"/>
      <c r="CE5" s="239"/>
      <c r="CF5" s="239"/>
      <c r="CG5" s="239"/>
      <c r="CH5" s="239"/>
      <c r="CI5" s="239"/>
      <c r="CJ5" s="239"/>
      <c r="CK5" s="239"/>
      <c r="CL5" s="264"/>
      <c r="CM5" s="34"/>
      <c r="CN5" s="440">
        <f t="shared" si="11"/>
        <v>3</v>
      </c>
      <c r="CO5" s="263"/>
      <c r="CP5" s="239"/>
      <c r="CQ5" s="239"/>
      <c r="CR5" s="239"/>
      <c r="CS5" s="239"/>
      <c r="CT5" s="239"/>
      <c r="CU5" s="239"/>
      <c r="CV5" s="282"/>
      <c r="CW5" s="239"/>
      <c r="CX5" s="239"/>
      <c r="CY5" s="239"/>
      <c r="CZ5" s="239"/>
      <c r="DA5" s="239"/>
      <c r="DB5" s="239"/>
      <c r="DC5" s="239"/>
      <c r="DD5" s="264"/>
      <c r="DE5" s="34"/>
    </row>
    <row r="6" spans="2:109" x14ac:dyDescent="0.25">
      <c r="B6" s="65">
        <f t="shared" si="6"/>
        <v>4</v>
      </c>
      <c r="C6" s="277"/>
      <c r="D6" s="285"/>
      <c r="E6" s="290"/>
      <c r="F6" s="269"/>
      <c r="G6" s="352"/>
      <c r="H6" s="274"/>
      <c r="I6" s="274"/>
      <c r="J6" s="317"/>
      <c r="K6" s="157"/>
      <c r="L6" s="157"/>
      <c r="M6" s="157"/>
      <c r="N6" s="290"/>
      <c r="O6" s="285"/>
      <c r="P6" s="285"/>
      <c r="Q6" s="285"/>
      <c r="R6" s="282"/>
      <c r="T6" s="65">
        <f t="shared" si="7"/>
        <v>4</v>
      </c>
      <c r="U6" s="277"/>
      <c r="V6" s="285"/>
      <c r="W6" s="290"/>
      <c r="X6" s="269"/>
      <c r="Y6" s="290"/>
      <c r="Z6" s="8"/>
      <c r="AA6" s="214"/>
      <c r="AB6" s="158"/>
      <c r="AC6" s="274"/>
      <c r="AD6" s="274"/>
      <c r="AE6" s="274"/>
      <c r="AF6" s="352"/>
      <c r="AG6" s="269"/>
      <c r="AH6" s="290"/>
      <c r="AI6" s="285"/>
      <c r="AJ6" s="282"/>
      <c r="AK6" s="34"/>
      <c r="AL6" s="65">
        <f t="shared" si="8"/>
        <v>4</v>
      </c>
      <c r="AM6" s="277"/>
      <c r="AN6" s="285"/>
      <c r="AO6" s="290"/>
      <c r="AP6" s="269"/>
      <c r="AQ6" s="290"/>
      <c r="AR6" s="8"/>
      <c r="AS6" s="214"/>
      <c r="AT6" s="158"/>
      <c r="AU6" s="157"/>
      <c r="AV6" s="157"/>
      <c r="AW6" s="157"/>
      <c r="AX6" s="290"/>
      <c r="AY6" s="285"/>
      <c r="AZ6" s="285"/>
      <c r="BA6" s="285"/>
      <c r="BB6" s="282"/>
      <c r="BC6" s="34"/>
      <c r="BD6" s="440">
        <f t="shared" si="9"/>
        <v>4</v>
      </c>
      <c r="BE6" s="263"/>
      <c r="BF6" s="239"/>
      <c r="BG6" s="239"/>
      <c r="BH6" s="239"/>
      <c r="BI6" s="352"/>
      <c r="BJ6" s="274"/>
      <c r="BK6" s="274"/>
      <c r="BL6" s="474"/>
      <c r="BM6" s="17"/>
      <c r="BN6" s="17"/>
      <c r="BO6" s="17"/>
      <c r="BP6" s="239"/>
      <c r="BQ6" s="239"/>
      <c r="BR6" s="239"/>
      <c r="BS6" s="239"/>
      <c r="BT6" s="282"/>
      <c r="BU6" s="34"/>
      <c r="BV6" s="440">
        <f t="shared" si="10"/>
        <v>4</v>
      </c>
      <c r="BW6" s="263"/>
      <c r="BX6" s="239"/>
      <c r="BY6" s="239"/>
      <c r="BZ6" s="239"/>
      <c r="CA6" s="239"/>
      <c r="CB6" s="17"/>
      <c r="CC6" s="17"/>
      <c r="CD6" s="298"/>
      <c r="CE6" s="274"/>
      <c r="CF6" s="274"/>
      <c r="CG6" s="274"/>
      <c r="CH6" s="352"/>
      <c r="CI6" s="239"/>
      <c r="CJ6" s="239"/>
      <c r="CK6" s="239"/>
      <c r="CL6" s="282"/>
      <c r="CM6" s="34"/>
      <c r="CN6" s="440">
        <f t="shared" si="11"/>
        <v>4</v>
      </c>
      <c r="CO6" s="263"/>
      <c r="CP6" s="239"/>
      <c r="CQ6" s="239"/>
      <c r="CR6" s="239"/>
      <c r="CS6" s="239"/>
      <c r="CT6" s="17"/>
      <c r="CU6" s="17"/>
      <c r="CV6" s="264"/>
      <c r="CW6" s="17"/>
      <c r="CX6" s="17"/>
      <c r="CY6" s="17"/>
      <c r="CZ6" s="239"/>
      <c r="DA6" s="239"/>
      <c r="DB6" s="239"/>
      <c r="DC6" s="239"/>
      <c r="DD6" s="282"/>
      <c r="DE6" s="34"/>
    </row>
    <row r="7" spans="2:109" x14ac:dyDescent="0.25">
      <c r="B7" s="65">
        <f t="shared" si="6"/>
        <v>5</v>
      </c>
      <c r="C7" s="263"/>
      <c r="D7" s="239"/>
      <c r="E7" s="239"/>
      <c r="F7" s="239"/>
      <c r="G7" s="352"/>
      <c r="H7" s="274"/>
      <c r="I7" s="274"/>
      <c r="J7" s="474"/>
      <c r="K7" s="17"/>
      <c r="L7" s="17"/>
      <c r="M7" s="17"/>
      <c r="N7" s="269"/>
      <c r="O7" s="239"/>
      <c r="P7" s="239"/>
      <c r="Q7" s="239"/>
      <c r="R7" s="264"/>
      <c r="T7" s="65">
        <f t="shared" si="7"/>
        <v>5</v>
      </c>
      <c r="U7" s="263"/>
      <c r="V7" s="239"/>
      <c r="W7" s="239"/>
      <c r="X7" s="239"/>
      <c r="Y7" s="285"/>
      <c r="Z7" s="17"/>
      <c r="AA7" s="17"/>
      <c r="AB7" s="264"/>
      <c r="AC7" s="274"/>
      <c r="AD7" s="274"/>
      <c r="AE7" s="274"/>
      <c r="AF7" s="352"/>
      <c r="AG7" s="239"/>
      <c r="AH7" s="239"/>
      <c r="AI7" s="239"/>
      <c r="AJ7" s="264"/>
      <c r="AK7" s="34"/>
      <c r="AL7" s="65">
        <f t="shared" si="8"/>
        <v>5</v>
      </c>
      <c r="AM7" s="263"/>
      <c r="AN7" s="239"/>
      <c r="AO7" s="239"/>
      <c r="AP7" s="239"/>
      <c r="AQ7" s="285"/>
      <c r="AR7" s="17"/>
      <c r="AS7" s="17"/>
      <c r="AT7" s="264"/>
      <c r="AU7" s="17"/>
      <c r="AV7" s="17"/>
      <c r="AW7" s="17"/>
      <c r="AX7" s="269"/>
      <c r="AY7" s="239"/>
      <c r="AZ7" s="239"/>
      <c r="BA7" s="239"/>
      <c r="BB7" s="264"/>
      <c r="BC7" s="34"/>
      <c r="BD7" s="440">
        <f t="shared" si="9"/>
        <v>5</v>
      </c>
      <c r="BE7" s="263"/>
      <c r="BF7" s="239"/>
      <c r="BG7" s="239"/>
      <c r="BH7" s="239"/>
      <c r="BI7" s="352"/>
      <c r="BJ7" s="274"/>
      <c r="BK7" s="274"/>
      <c r="BL7" s="317"/>
      <c r="BM7" s="17"/>
      <c r="BN7" s="17"/>
      <c r="BO7" s="17"/>
      <c r="BP7" s="239"/>
      <c r="BQ7" s="239"/>
      <c r="BR7" s="239"/>
      <c r="BS7" s="239"/>
      <c r="BT7" s="282"/>
      <c r="BU7" s="34"/>
      <c r="BV7" s="440">
        <f t="shared" si="10"/>
        <v>5</v>
      </c>
      <c r="BW7" s="263"/>
      <c r="BX7" s="239"/>
      <c r="BY7" s="239"/>
      <c r="BZ7" s="239"/>
      <c r="CA7" s="239"/>
      <c r="CB7" s="17"/>
      <c r="CC7" s="17"/>
      <c r="CD7" s="24"/>
      <c r="CE7" s="274"/>
      <c r="CF7" s="274"/>
      <c r="CG7" s="274"/>
      <c r="CH7" s="352"/>
      <c r="CI7" s="239"/>
      <c r="CJ7" s="239"/>
      <c r="CK7" s="239"/>
      <c r="CL7" s="282"/>
      <c r="CM7" s="34"/>
      <c r="CN7" s="440">
        <f t="shared" si="11"/>
        <v>5</v>
      </c>
      <c r="CO7" s="263"/>
      <c r="CP7" s="239"/>
      <c r="CQ7" s="239"/>
      <c r="CR7" s="239"/>
      <c r="CS7" s="239"/>
      <c r="CT7" s="17"/>
      <c r="CU7" s="17"/>
      <c r="CV7" s="26"/>
      <c r="CW7" s="17"/>
      <c r="CX7" s="17"/>
      <c r="CY7" s="17"/>
      <c r="CZ7" s="239"/>
      <c r="DA7" s="239"/>
      <c r="DB7" s="239"/>
      <c r="DC7" s="239"/>
      <c r="DD7" s="282"/>
      <c r="DE7" s="34"/>
    </row>
    <row r="8" spans="2:109" x14ac:dyDescent="0.25">
      <c r="B8" s="65">
        <f t="shared" si="6"/>
        <v>6</v>
      </c>
      <c r="C8" s="263"/>
      <c r="D8" s="239"/>
      <c r="E8" s="239"/>
      <c r="F8" s="239"/>
      <c r="G8" s="352"/>
      <c r="H8" s="274"/>
      <c r="I8" s="274"/>
      <c r="J8" s="317"/>
      <c r="K8" s="17"/>
      <c r="L8" s="17"/>
      <c r="M8" s="17"/>
      <c r="N8" s="290"/>
      <c r="O8" s="239"/>
      <c r="P8" s="239"/>
      <c r="Q8" s="239"/>
      <c r="R8" s="264"/>
      <c r="T8" s="65">
        <f t="shared" si="7"/>
        <v>6</v>
      </c>
      <c r="U8" s="263"/>
      <c r="V8" s="239"/>
      <c r="W8" s="239"/>
      <c r="X8" s="239"/>
      <c r="Y8" s="285"/>
      <c r="Z8" s="17"/>
      <c r="AA8" s="17"/>
      <c r="AB8" s="26"/>
      <c r="AC8" s="274"/>
      <c r="AD8" s="274"/>
      <c r="AE8" s="274"/>
      <c r="AF8" s="352"/>
      <c r="AG8" s="239"/>
      <c r="AH8" s="239"/>
      <c r="AI8" s="239"/>
      <c r="AJ8" s="264"/>
      <c r="AK8" s="34"/>
      <c r="AL8" s="65">
        <f t="shared" si="8"/>
        <v>6</v>
      </c>
      <c r="AM8" s="263"/>
      <c r="AN8" s="239"/>
      <c r="AO8" s="239"/>
      <c r="AP8" s="239"/>
      <c r="AQ8" s="285"/>
      <c r="AR8" s="17"/>
      <c r="AS8" s="274"/>
      <c r="AT8" s="317"/>
      <c r="AU8" s="274"/>
      <c r="AV8" s="274"/>
      <c r="AW8" s="17"/>
      <c r="AX8" s="290"/>
      <c r="AY8" s="239"/>
      <c r="AZ8" s="239"/>
      <c r="BA8" s="239"/>
      <c r="BB8" s="264"/>
      <c r="BC8" s="34"/>
      <c r="BD8" s="440">
        <f t="shared" si="9"/>
        <v>6</v>
      </c>
      <c r="BE8" s="263"/>
      <c r="BF8" s="239"/>
      <c r="BG8" s="239"/>
      <c r="BH8" s="239"/>
      <c r="BI8" s="352"/>
      <c r="BJ8" s="274"/>
      <c r="BK8" s="274"/>
      <c r="BL8" s="317"/>
      <c r="BM8" s="17"/>
      <c r="BN8" s="17"/>
      <c r="BO8" s="17"/>
      <c r="BP8" s="239"/>
      <c r="BQ8" s="239"/>
      <c r="BR8" s="239"/>
      <c r="BS8" s="239"/>
      <c r="BT8" s="282"/>
      <c r="BU8" s="34"/>
      <c r="BV8" s="440">
        <f t="shared" si="10"/>
        <v>6</v>
      </c>
      <c r="BW8" s="263"/>
      <c r="BX8" s="239"/>
      <c r="BY8" s="239"/>
      <c r="BZ8" s="239"/>
      <c r="CA8" s="239"/>
      <c r="CB8" s="17"/>
      <c r="CC8" s="17"/>
      <c r="CD8" s="258"/>
      <c r="CE8" s="274"/>
      <c r="CF8" s="274"/>
      <c r="CG8" s="274"/>
      <c r="CH8" s="352"/>
      <c r="CI8" s="239"/>
      <c r="CJ8" s="239"/>
      <c r="CK8" s="239"/>
      <c r="CL8" s="282"/>
      <c r="CM8" s="34"/>
      <c r="CN8" s="440">
        <f t="shared" si="11"/>
        <v>6</v>
      </c>
      <c r="CO8" s="263"/>
      <c r="CP8" s="239"/>
      <c r="CQ8" s="239"/>
      <c r="CR8" s="239"/>
      <c r="CS8" s="239"/>
      <c r="CT8" s="17"/>
      <c r="CU8" s="274"/>
      <c r="CV8" s="317"/>
      <c r="CW8" s="274"/>
      <c r="CX8" s="274"/>
      <c r="CY8" s="17"/>
      <c r="CZ8" s="239"/>
      <c r="DA8" s="239"/>
      <c r="DB8" s="239"/>
      <c r="DC8" s="239"/>
      <c r="DD8" s="282"/>
      <c r="DE8" s="34"/>
    </row>
    <row r="9" spans="2:109" x14ac:dyDescent="0.25">
      <c r="B9" s="65">
        <f t="shared" si="6"/>
        <v>7</v>
      </c>
      <c r="C9" s="32"/>
      <c r="D9" s="22"/>
      <c r="E9" s="22"/>
      <c r="F9" s="22"/>
      <c r="G9" s="475"/>
      <c r="H9" s="475"/>
      <c r="I9" s="475"/>
      <c r="J9" s="476"/>
      <c r="K9" s="17"/>
      <c r="L9" s="17"/>
      <c r="M9" s="17"/>
      <c r="N9" s="157"/>
      <c r="O9" s="17"/>
      <c r="P9" s="17"/>
      <c r="Q9" s="17"/>
      <c r="R9" s="26"/>
      <c r="T9" s="65">
        <f t="shared" si="7"/>
        <v>7</v>
      </c>
      <c r="U9" s="32"/>
      <c r="V9" s="22"/>
      <c r="W9" s="22"/>
      <c r="X9" s="22"/>
      <c r="Y9" s="162"/>
      <c r="Z9" s="22"/>
      <c r="AA9" s="22"/>
      <c r="AB9" s="33"/>
      <c r="AC9" s="274"/>
      <c r="AD9" s="274"/>
      <c r="AE9" s="274"/>
      <c r="AF9" s="274"/>
      <c r="AG9" s="17"/>
      <c r="AH9" s="17"/>
      <c r="AI9" s="17"/>
      <c r="AJ9" s="26"/>
      <c r="AK9" s="34"/>
      <c r="AL9" s="65">
        <f t="shared" si="8"/>
        <v>7</v>
      </c>
      <c r="AM9" s="32"/>
      <c r="AN9" s="22"/>
      <c r="AO9" s="22"/>
      <c r="AP9" s="22"/>
      <c r="AQ9" s="162"/>
      <c r="AR9" s="22"/>
      <c r="AS9" s="475"/>
      <c r="AT9" s="476"/>
      <c r="AU9" s="274"/>
      <c r="AV9" s="274"/>
      <c r="AW9" s="17"/>
      <c r="AX9" s="157"/>
      <c r="AY9" s="17"/>
      <c r="AZ9" s="17"/>
      <c r="BA9" s="17"/>
      <c r="BB9" s="26"/>
      <c r="BC9" s="34"/>
      <c r="BD9" s="440">
        <f t="shared" si="9"/>
        <v>7</v>
      </c>
      <c r="BE9" s="32"/>
      <c r="BF9" s="22"/>
      <c r="BG9" s="22"/>
      <c r="BH9" s="22"/>
      <c r="BI9" s="475"/>
      <c r="BJ9" s="475"/>
      <c r="BK9" s="475"/>
      <c r="BL9" s="476"/>
      <c r="BM9" s="157"/>
      <c r="BN9" s="214"/>
      <c r="BO9" s="8"/>
      <c r="BP9" s="214"/>
      <c r="BQ9" s="157"/>
      <c r="BR9" s="157"/>
      <c r="BS9" s="157"/>
      <c r="BT9" s="158"/>
      <c r="BU9" s="34"/>
      <c r="BV9" s="440">
        <f t="shared" si="10"/>
        <v>7</v>
      </c>
      <c r="BW9" s="32"/>
      <c r="BX9" s="22"/>
      <c r="BY9" s="22"/>
      <c r="BZ9" s="22"/>
      <c r="CA9" s="22"/>
      <c r="CB9" s="22"/>
      <c r="CC9" s="22"/>
      <c r="CD9" s="163"/>
      <c r="CE9" s="274"/>
      <c r="CF9" s="274"/>
      <c r="CG9" s="274"/>
      <c r="CH9" s="274"/>
      <c r="CI9" s="157"/>
      <c r="CJ9" s="157"/>
      <c r="CK9" s="157"/>
      <c r="CL9" s="158"/>
      <c r="CM9" s="34"/>
      <c r="CN9" s="440">
        <f t="shared" si="11"/>
        <v>7</v>
      </c>
      <c r="CO9" s="32"/>
      <c r="CP9" s="22"/>
      <c r="CQ9" s="22"/>
      <c r="CR9" s="22"/>
      <c r="CS9" s="22"/>
      <c r="CT9" s="22"/>
      <c r="CU9" s="475"/>
      <c r="CV9" s="476"/>
      <c r="CW9" s="274"/>
      <c r="CX9" s="274"/>
      <c r="CY9" s="17"/>
      <c r="CZ9" s="17"/>
      <c r="DA9" s="157"/>
      <c r="DB9" s="157"/>
      <c r="DC9" s="157"/>
      <c r="DD9" s="158"/>
      <c r="DE9" s="34"/>
    </row>
    <row r="10" spans="2:109" x14ac:dyDescent="0.25">
      <c r="B10" s="65">
        <f t="shared" si="6"/>
        <v>8</v>
      </c>
      <c r="C10" s="263"/>
      <c r="D10" s="239"/>
      <c r="E10" s="239"/>
      <c r="F10" s="239"/>
      <c r="G10" s="285"/>
      <c r="I10" s="17"/>
      <c r="J10" s="17"/>
      <c r="K10" s="25"/>
      <c r="L10" s="20"/>
      <c r="M10" s="20"/>
      <c r="N10" s="283"/>
      <c r="O10" s="2"/>
      <c r="P10" s="261"/>
      <c r="Q10" s="261"/>
      <c r="R10" s="262"/>
      <c r="T10" s="65">
        <f t="shared" si="7"/>
        <v>8</v>
      </c>
      <c r="U10" s="263"/>
      <c r="V10" s="239"/>
      <c r="W10" s="239"/>
      <c r="X10" s="239"/>
      <c r="Y10" s="285"/>
      <c r="Z10" s="17"/>
      <c r="AA10" s="17"/>
      <c r="AB10" s="17"/>
      <c r="AC10" s="25"/>
      <c r="AD10" s="20"/>
      <c r="AE10" s="20"/>
      <c r="AF10" s="283"/>
      <c r="AG10" s="261"/>
      <c r="AH10" s="261"/>
      <c r="AI10" s="261"/>
      <c r="AJ10" s="262"/>
      <c r="AK10" s="34"/>
      <c r="AL10" s="65">
        <f t="shared" si="8"/>
        <v>8</v>
      </c>
      <c r="AM10" s="263"/>
      <c r="AN10" s="239"/>
      <c r="AO10" s="239"/>
      <c r="AP10" s="239"/>
      <c r="AQ10" s="285"/>
      <c r="AR10" s="17"/>
      <c r="AS10" s="274"/>
      <c r="AT10" s="274"/>
      <c r="AU10" s="477"/>
      <c r="AV10" s="479"/>
      <c r="AW10" s="20"/>
      <c r="AX10" s="283"/>
      <c r="AY10" s="261"/>
      <c r="AZ10" s="261"/>
      <c r="BA10" s="261"/>
      <c r="BB10" s="262"/>
      <c r="BC10" s="34"/>
      <c r="BD10" s="440">
        <f t="shared" si="9"/>
        <v>8</v>
      </c>
      <c r="BE10" s="277"/>
      <c r="BF10" s="285"/>
      <c r="BG10" s="285"/>
      <c r="BH10" s="285"/>
      <c r="BI10" s="214"/>
      <c r="BJ10" s="8"/>
      <c r="BK10" s="214"/>
      <c r="BL10" s="157"/>
      <c r="BM10" s="159"/>
      <c r="BN10" s="20"/>
      <c r="BO10" s="20"/>
      <c r="BP10" s="261"/>
      <c r="BQ10" s="261"/>
      <c r="BR10" s="261"/>
      <c r="BS10" s="261"/>
      <c r="BT10" s="262"/>
      <c r="BU10" s="34"/>
      <c r="BV10" s="440">
        <f t="shared" si="10"/>
        <v>8</v>
      </c>
      <c r="BW10" s="277"/>
      <c r="BX10" s="285"/>
      <c r="BY10" s="285"/>
      <c r="BZ10" s="285"/>
      <c r="CA10" s="214"/>
      <c r="CB10" s="8"/>
      <c r="CC10" s="214"/>
      <c r="CD10" s="157"/>
      <c r="CE10" s="159"/>
      <c r="CF10" s="20"/>
      <c r="CG10" s="20"/>
      <c r="CH10" s="261"/>
      <c r="CI10" s="261"/>
      <c r="CJ10" s="261"/>
      <c r="CK10" s="261"/>
      <c r="CL10" s="262"/>
      <c r="CM10" s="34"/>
      <c r="CN10" s="440">
        <f t="shared" si="11"/>
        <v>8</v>
      </c>
      <c r="CO10" s="277"/>
      <c r="CP10" s="285"/>
      <c r="CQ10" s="285"/>
      <c r="CR10" s="285"/>
      <c r="CS10" s="17"/>
      <c r="CT10" s="17"/>
      <c r="CU10" s="274"/>
      <c r="CV10" s="274"/>
      <c r="CW10" s="477"/>
      <c r="CX10" s="479"/>
      <c r="CY10" s="20"/>
      <c r="CZ10" s="261"/>
      <c r="DA10" s="261"/>
      <c r="DB10" s="261"/>
      <c r="DC10" s="261"/>
      <c r="DD10" s="262"/>
      <c r="DE10" s="34"/>
    </row>
    <row r="11" spans="2:109" x14ac:dyDescent="0.25">
      <c r="B11" s="65">
        <f t="shared" si="6"/>
        <v>9</v>
      </c>
      <c r="C11" s="263"/>
      <c r="D11" s="239"/>
      <c r="E11" s="17"/>
      <c r="F11" s="17"/>
      <c r="G11" s="214"/>
      <c r="H11" s="17"/>
      <c r="I11" s="17"/>
      <c r="J11" s="17"/>
      <c r="K11" s="16"/>
      <c r="L11" s="17"/>
      <c r="M11" s="17"/>
      <c r="N11" s="157"/>
      <c r="O11" s="17"/>
      <c r="P11" s="17"/>
      <c r="Q11" s="239"/>
      <c r="R11" s="264"/>
      <c r="T11" s="65">
        <f t="shared" si="7"/>
        <v>9</v>
      </c>
      <c r="U11" s="263"/>
      <c r="V11" s="239"/>
      <c r="W11" s="17"/>
      <c r="X11" s="17"/>
      <c r="Y11" s="214"/>
      <c r="Z11" s="17"/>
      <c r="AA11" s="17"/>
      <c r="AB11" s="17"/>
      <c r="AC11" s="16"/>
      <c r="AD11" s="17"/>
      <c r="AE11" s="17"/>
      <c r="AF11" s="157"/>
      <c r="AG11" s="17"/>
      <c r="AH11" s="17"/>
      <c r="AI11" s="239"/>
      <c r="AJ11" s="264"/>
      <c r="AK11" s="34"/>
      <c r="AL11" s="65">
        <f t="shared" si="8"/>
        <v>9</v>
      </c>
      <c r="AM11" s="263"/>
      <c r="AN11" s="239"/>
      <c r="AO11" s="17"/>
      <c r="AP11" s="17"/>
      <c r="AQ11" s="214"/>
      <c r="AR11" s="17"/>
      <c r="AS11" s="274"/>
      <c r="AT11" s="274"/>
      <c r="AU11" s="478"/>
      <c r="AV11" s="274"/>
      <c r="AW11" s="17"/>
      <c r="AX11" s="157"/>
      <c r="AY11" s="17"/>
      <c r="AZ11" s="17"/>
      <c r="BA11" s="239"/>
      <c r="BB11" s="264"/>
      <c r="BC11" s="34"/>
      <c r="BD11" s="440">
        <f t="shared" si="9"/>
        <v>9</v>
      </c>
      <c r="BE11" s="277"/>
      <c r="BF11" s="239"/>
      <c r="BG11" s="17"/>
      <c r="BH11" s="17"/>
      <c r="BI11" s="17"/>
      <c r="BJ11" s="17"/>
      <c r="BK11" s="17"/>
      <c r="BL11" s="17"/>
      <c r="BM11" s="327"/>
      <c r="BN11" s="17"/>
      <c r="BO11" s="17"/>
      <c r="BP11" s="17"/>
      <c r="BQ11" s="17"/>
      <c r="BR11" s="17"/>
      <c r="BS11" s="239"/>
      <c r="BT11" s="264"/>
      <c r="BU11" s="34"/>
      <c r="BV11" s="440">
        <f t="shared" si="10"/>
        <v>9</v>
      </c>
      <c r="BW11" s="277"/>
      <c r="BX11" s="239"/>
      <c r="BY11" s="17"/>
      <c r="BZ11" s="17"/>
      <c r="CA11" s="17"/>
      <c r="CB11" s="17"/>
      <c r="CC11" s="17"/>
      <c r="CD11" s="17"/>
      <c r="CE11" s="327"/>
      <c r="CF11" s="17"/>
      <c r="CG11" s="17"/>
      <c r="CH11" s="17"/>
      <c r="CI11" s="17"/>
      <c r="CJ11" s="17"/>
      <c r="CK11" s="239"/>
      <c r="CL11" s="264"/>
      <c r="CM11" s="34"/>
      <c r="CN11" s="440">
        <f t="shared" si="11"/>
        <v>9</v>
      </c>
      <c r="CO11" s="277"/>
      <c r="CP11" s="239"/>
      <c r="CQ11" s="17"/>
      <c r="CR11" s="17"/>
      <c r="CS11" s="17"/>
      <c r="CT11" s="17"/>
      <c r="CU11" s="274"/>
      <c r="CV11" s="274"/>
      <c r="CW11" s="442"/>
      <c r="CX11" s="274"/>
      <c r="CY11" s="17"/>
      <c r="CZ11" s="17"/>
      <c r="DA11" s="17"/>
      <c r="DB11" s="17"/>
      <c r="DC11" s="239"/>
      <c r="DD11" s="264"/>
      <c r="DE11" s="34"/>
    </row>
    <row r="12" spans="2:109" x14ac:dyDescent="0.25">
      <c r="B12" s="65">
        <f t="shared" si="6"/>
        <v>10</v>
      </c>
      <c r="C12" s="263"/>
      <c r="D12" s="239"/>
      <c r="E12" s="239"/>
      <c r="F12" s="239"/>
      <c r="G12" s="269"/>
      <c r="H12" s="239"/>
      <c r="I12" s="239"/>
      <c r="J12" s="239"/>
      <c r="K12" s="263"/>
      <c r="L12" s="239"/>
      <c r="M12" s="239"/>
      <c r="N12" s="285"/>
      <c r="O12" s="239"/>
      <c r="P12" s="239"/>
      <c r="Q12" s="239"/>
      <c r="R12" s="264"/>
      <c r="T12" s="65">
        <f t="shared" si="7"/>
        <v>10</v>
      </c>
      <c r="U12" s="263"/>
      <c r="V12" s="239"/>
      <c r="W12" s="239"/>
      <c r="X12" s="239"/>
      <c r="Y12" s="269"/>
      <c r="Z12" s="239"/>
      <c r="AA12" s="239"/>
      <c r="AB12" s="239"/>
      <c r="AC12" s="263"/>
      <c r="AD12" s="239"/>
      <c r="AE12" s="239"/>
      <c r="AF12" s="285"/>
      <c r="AG12" s="239"/>
      <c r="AH12" s="239"/>
      <c r="AI12" s="239"/>
      <c r="AJ12" s="264"/>
      <c r="AK12" s="34"/>
      <c r="AL12" s="65">
        <f t="shared" si="8"/>
        <v>10</v>
      </c>
      <c r="AM12" s="263"/>
      <c r="AN12" s="239"/>
      <c r="AO12" s="239"/>
      <c r="AP12" s="239"/>
      <c r="AQ12" s="269"/>
      <c r="AR12" s="239"/>
      <c r="AS12" s="239"/>
      <c r="AT12" s="239"/>
      <c r="AU12" s="263"/>
      <c r="AV12" s="239"/>
      <c r="AW12" s="239"/>
      <c r="AX12" s="285"/>
      <c r="AY12" s="239"/>
      <c r="AZ12" s="239"/>
      <c r="BA12" s="239"/>
      <c r="BB12" s="264"/>
      <c r="BC12" s="34"/>
      <c r="BD12" s="440">
        <f t="shared" si="9"/>
        <v>10</v>
      </c>
      <c r="BE12" s="277"/>
      <c r="BF12" s="239"/>
      <c r="BG12" s="239"/>
      <c r="BH12" s="239"/>
      <c r="BI12" s="239"/>
      <c r="BJ12" s="239"/>
      <c r="BK12" s="239"/>
      <c r="BL12" s="239"/>
      <c r="BM12" s="12"/>
      <c r="BN12" s="239"/>
      <c r="BO12" s="239"/>
      <c r="BP12" s="239"/>
      <c r="BQ12" s="239"/>
      <c r="BR12" s="239"/>
      <c r="BS12" s="239"/>
      <c r="BT12" s="264"/>
      <c r="BU12" s="34"/>
      <c r="BV12" s="440">
        <f t="shared" si="10"/>
        <v>10</v>
      </c>
      <c r="BW12" s="277"/>
      <c r="BX12" s="239"/>
      <c r="BY12" s="239"/>
      <c r="BZ12" s="239"/>
      <c r="CA12" s="239"/>
      <c r="CB12" s="239"/>
      <c r="CC12" s="239"/>
      <c r="CD12" s="239"/>
      <c r="CE12" s="12"/>
      <c r="CF12" s="239"/>
      <c r="CG12" s="239"/>
      <c r="CH12" s="239"/>
      <c r="CI12" s="239"/>
      <c r="CJ12" s="239"/>
      <c r="CK12" s="239"/>
      <c r="CL12" s="264"/>
      <c r="CM12" s="34"/>
      <c r="CN12" s="440">
        <f t="shared" si="11"/>
        <v>10</v>
      </c>
      <c r="CO12" s="277"/>
      <c r="CP12" s="239"/>
      <c r="CQ12" s="239"/>
      <c r="CR12" s="239"/>
      <c r="CS12" s="239"/>
      <c r="CT12" s="239"/>
      <c r="CU12" s="239"/>
      <c r="CV12" s="239"/>
      <c r="CW12" s="16"/>
      <c r="CX12" s="239"/>
      <c r="CY12" s="239"/>
      <c r="CZ12" s="239"/>
      <c r="DA12" s="239"/>
      <c r="DB12" s="239"/>
      <c r="DC12" s="239"/>
      <c r="DD12" s="264"/>
      <c r="DE12" s="34"/>
    </row>
    <row r="13" spans="2:109" x14ac:dyDescent="0.25">
      <c r="B13" s="65">
        <f t="shared" si="6"/>
        <v>11</v>
      </c>
      <c r="C13" s="277"/>
      <c r="D13" s="285"/>
      <c r="E13" s="285"/>
      <c r="F13" s="285"/>
      <c r="G13" s="290"/>
      <c r="H13" s="285"/>
      <c r="I13" s="285"/>
      <c r="J13" s="285"/>
      <c r="K13" s="277"/>
      <c r="L13" s="290"/>
      <c r="M13" s="269"/>
      <c r="N13" s="290"/>
      <c r="O13" s="269"/>
      <c r="P13" s="290"/>
      <c r="Q13" s="285"/>
      <c r="R13" s="282"/>
      <c r="T13" s="65">
        <f t="shared" si="7"/>
        <v>11</v>
      </c>
      <c r="U13" s="277"/>
      <c r="V13" s="285"/>
      <c r="W13" s="285"/>
      <c r="X13" s="285"/>
      <c r="Y13" s="290"/>
      <c r="Z13" s="285"/>
      <c r="AA13" s="285"/>
      <c r="AB13" s="285"/>
      <c r="AC13" s="277"/>
      <c r="AD13" s="290"/>
      <c r="AE13" s="269"/>
      <c r="AF13" s="290"/>
      <c r="AG13" s="269"/>
      <c r="AH13" s="290"/>
      <c r="AI13" s="285"/>
      <c r="AJ13" s="282"/>
      <c r="AK13" s="34"/>
      <c r="AL13" s="65">
        <f t="shared" si="8"/>
        <v>11</v>
      </c>
      <c r="AM13" s="277"/>
      <c r="AN13" s="285"/>
      <c r="AO13" s="285"/>
      <c r="AP13" s="285"/>
      <c r="AQ13" s="290"/>
      <c r="AR13" s="285"/>
      <c r="AS13" s="285"/>
      <c r="AT13" s="285"/>
      <c r="AU13" s="277"/>
      <c r="AV13" s="290"/>
      <c r="AW13" s="269"/>
      <c r="AX13" s="290"/>
      <c r="AY13" s="269"/>
      <c r="AZ13" s="290"/>
      <c r="BA13" s="285"/>
      <c r="BB13" s="282"/>
      <c r="BC13" s="34"/>
      <c r="BD13" s="440">
        <f t="shared" si="9"/>
        <v>11</v>
      </c>
      <c r="BE13" s="277"/>
      <c r="BF13" s="239"/>
      <c r="BG13" s="239"/>
      <c r="BH13" s="239"/>
      <c r="BI13" s="239"/>
      <c r="BJ13" s="239"/>
      <c r="BK13" s="239"/>
      <c r="BL13" s="239"/>
      <c r="BM13" s="257"/>
      <c r="BN13" s="239"/>
      <c r="BO13" s="239"/>
      <c r="BP13" s="239"/>
      <c r="BQ13" s="239"/>
      <c r="BR13" s="239"/>
      <c r="BS13" s="239"/>
      <c r="BT13" s="264"/>
      <c r="BU13" s="34"/>
      <c r="BV13" s="440">
        <f t="shared" si="10"/>
        <v>11</v>
      </c>
      <c r="BW13" s="277"/>
      <c r="BX13" s="239"/>
      <c r="BY13" s="239"/>
      <c r="BZ13" s="239"/>
      <c r="CA13" s="239"/>
      <c r="CB13" s="239"/>
      <c r="CC13" s="239"/>
      <c r="CD13" s="239"/>
      <c r="CE13" s="257"/>
      <c r="CF13" s="239"/>
      <c r="CG13" s="239"/>
      <c r="CH13" s="239"/>
      <c r="CI13" s="239"/>
      <c r="CJ13" s="239"/>
      <c r="CK13" s="239"/>
      <c r="CL13" s="264"/>
      <c r="CM13" s="34"/>
      <c r="CN13" s="440">
        <f t="shared" si="11"/>
        <v>11</v>
      </c>
      <c r="CO13" s="277"/>
      <c r="CP13" s="239"/>
      <c r="CQ13" s="239"/>
      <c r="CR13" s="239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E13" s="34"/>
    </row>
    <row r="14" spans="2:109" x14ac:dyDescent="0.25">
      <c r="B14" s="65">
        <f t="shared" si="6"/>
        <v>12</v>
      </c>
      <c r="C14" s="490"/>
      <c r="D14" s="239"/>
      <c r="E14" s="239"/>
      <c r="F14" s="239"/>
      <c r="G14" s="269"/>
      <c r="H14" s="239"/>
      <c r="I14" s="239"/>
      <c r="J14" s="239"/>
      <c r="K14" s="490"/>
      <c r="L14" s="239"/>
      <c r="M14" s="239"/>
      <c r="N14" s="285"/>
      <c r="P14" s="239"/>
      <c r="Q14" s="239"/>
      <c r="R14" s="264"/>
      <c r="T14" s="65">
        <f t="shared" si="7"/>
        <v>12</v>
      </c>
      <c r="U14" s="263"/>
      <c r="V14" s="239"/>
      <c r="W14" s="239"/>
      <c r="X14" s="239"/>
      <c r="Y14" s="269"/>
      <c r="Z14" s="239"/>
      <c r="AA14" s="239"/>
      <c r="AB14" s="239"/>
      <c r="AC14" s="263"/>
      <c r="AD14" s="239"/>
      <c r="AE14" s="239"/>
      <c r="AF14" s="285"/>
      <c r="AG14" s="239"/>
      <c r="AH14" s="239"/>
      <c r="AI14" s="239"/>
      <c r="AJ14" s="264"/>
      <c r="AK14" s="34"/>
      <c r="AL14" s="65">
        <f t="shared" si="8"/>
        <v>12</v>
      </c>
      <c r="AM14" s="263"/>
      <c r="AN14" s="239"/>
      <c r="AO14" s="239"/>
      <c r="AP14" s="239"/>
      <c r="AQ14" s="269"/>
      <c r="AR14" s="239"/>
      <c r="AS14" s="239"/>
      <c r="AT14" s="239"/>
      <c r="AU14" s="263"/>
      <c r="AV14" s="239"/>
      <c r="AW14" s="239"/>
      <c r="AX14" s="285"/>
      <c r="AY14" s="239"/>
      <c r="AZ14" s="239"/>
      <c r="BA14" s="239"/>
      <c r="BB14" s="264"/>
      <c r="BC14" s="34"/>
      <c r="BD14" s="440">
        <f t="shared" si="9"/>
        <v>12</v>
      </c>
      <c r="BE14" s="263"/>
      <c r="BF14" s="239"/>
      <c r="BG14" s="239"/>
      <c r="BH14" s="239"/>
      <c r="BI14" s="239"/>
      <c r="BJ14" s="239"/>
      <c r="BK14" s="239"/>
      <c r="BL14" s="239"/>
      <c r="BM14" s="277"/>
      <c r="BN14" s="239"/>
      <c r="BO14" s="239"/>
      <c r="BP14" s="239"/>
      <c r="BQ14" s="239"/>
      <c r="BR14" s="239"/>
      <c r="BS14" s="239"/>
      <c r="BT14" s="264"/>
      <c r="BU14" s="34"/>
      <c r="BV14" s="440">
        <f t="shared" si="10"/>
        <v>12</v>
      </c>
      <c r="BW14" s="263"/>
      <c r="BX14" s="239"/>
      <c r="BY14" s="239"/>
      <c r="BZ14" s="239"/>
      <c r="CA14" s="239"/>
      <c r="CB14" s="239"/>
      <c r="CC14" s="239"/>
      <c r="CD14" s="239"/>
      <c r="CE14" s="27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11"/>
        <v>12</v>
      </c>
      <c r="CO14" s="263"/>
      <c r="CP14" s="239"/>
      <c r="CQ14" s="239"/>
      <c r="CR14" s="239"/>
      <c r="CS14" s="239"/>
      <c r="CT14" s="239"/>
      <c r="CU14" s="239"/>
      <c r="CV14" s="239"/>
      <c r="CW14" s="277"/>
      <c r="CX14" s="239"/>
      <c r="CY14" s="239"/>
      <c r="CZ14" s="239"/>
      <c r="DA14" s="239"/>
      <c r="DB14" s="239"/>
      <c r="DC14" s="239"/>
      <c r="DD14" s="264"/>
      <c r="DE14" s="34"/>
    </row>
    <row r="15" spans="2:109" x14ac:dyDescent="0.25">
      <c r="B15" s="65">
        <f t="shared" si="6"/>
        <v>13</v>
      </c>
      <c r="C15" s="263"/>
      <c r="D15" s="239"/>
      <c r="E15" s="239"/>
      <c r="F15" s="239"/>
      <c r="G15" s="290"/>
      <c r="H15" s="239"/>
      <c r="I15" s="239"/>
      <c r="J15" s="239"/>
      <c r="K15" s="263"/>
      <c r="L15" s="239"/>
      <c r="M15" s="239"/>
      <c r="N15" s="285"/>
      <c r="O15" s="239"/>
      <c r="P15" s="239"/>
      <c r="Q15" s="239"/>
      <c r="R15" s="264"/>
      <c r="T15" s="65">
        <f t="shared" si="7"/>
        <v>13</v>
      </c>
      <c r="U15" s="263"/>
      <c r="V15" s="239"/>
      <c r="W15" s="239"/>
      <c r="X15" s="239"/>
      <c r="Y15" s="290"/>
      <c r="Z15" s="239"/>
      <c r="AA15" s="239"/>
      <c r="AB15" s="239"/>
      <c r="AC15" s="263"/>
      <c r="AD15" s="239"/>
      <c r="AE15" s="239"/>
      <c r="AF15" s="285"/>
      <c r="AG15" s="239"/>
      <c r="AH15" s="239"/>
      <c r="AI15" s="239"/>
      <c r="AJ15" s="264"/>
      <c r="AK15" s="34"/>
      <c r="AL15" s="65">
        <f t="shared" si="8"/>
        <v>13</v>
      </c>
      <c r="AM15" s="263"/>
      <c r="AN15" s="239"/>
      <c r="AO15" s="239"/>
      <c r="AP15" s="239"/>
      <c r="AQ15" s="290"/>
      <c r="AR15" s="239"/>
      <c r="AS15" s="239"/>
      <c r="AT15" s="239"/>
      <c r="AU15" s="263"/>
      <c r="AV15" s="239"/>
      <c r="AW15" s="239"/>
      <c r="AX15" s="285"/>
      <c r="AY15" s="239"/>
      <c r="AZ15" s="239"/>
      <c r="BA15" s="239"/>
      <c r="BB15" s="264"/>
      <c r="BC15" s="34"/>
      <c r="BD15" s="440">
        <f t="shared" si="9"/>
        <v>13</v>
      </c>
      <c r="BE15" s="263"/>
      <c r="BF15" s="239"/>
      <c r="BG15" s="239"/>
      <c r="BH15" s="239"/>
      <c r="BI15" s="239"/>
      <c r="BJ15" s="239"/>
      <c r="BK15" s="239"/>
      <c r="BL15" s="239"/>
      <c r="BM15" s="277"/>
      <c r="BN15" s="239"/>
      <c r="BO15" s="239"/>
      <c r="BP15" s="239"/>
      <c r="BQ15" s="239"/>
      <c r="BR15" s="239"/>
      <c r="BS15" s="239"/>
      <c r="BT15" s="264"/>
      <c r="BU15" s="34"/>
      <c r="BV15" s="440">
        <f t="shared" si="10"/>
        <v>13</v>
      </c>
      <c r="BW15" s="263"/>
      <c r="BX15" s="239"/>
      <c r="BY15" s="239"/>
      <c r="BZ15" s="239"/>
      <c r="CA15" s="239"/>
      <c r="CB15" s="239"/>
      <c r="CC15" s="239"/>
      <c r="CD15" s="239"/>
      <c r="CE15" s="277"/>
      <c r="CF15" s="239"/>
      <c r="CG15" s="239"/>
      <c r="CH15" s="239"/>
      <c r="CI15" s="239"/>
      <c r="CJ15" s="239"/>
      <c r="CK15" s="239"/>
      <c r="CL15" s="264"/>
      <c r="CM15" s="34"/>
      <c r="CN15" s="440">
        <f t="shared" si="11"/>
        <v>13</v>
      </c>
      <c r="CO15" s="263"/>
      <c r="CP15" s="239"/>
      <c r="CQ15" s="239"/>
      <c r="CR15" s="239"/>
      <c r="CS15" s="239"/>
      <c r="CT15" s="239"/>
      <c r="CU15" s="239"/>
      <c r="CV15" s="239"/>
      <c r="CW15" s="277"/>
      <c r="CX15" s="239"/>
      <c r="CY15" s="239"/>
      <c r="CZ15" s="239"/>
      <c r="DA15" s="239"/>
      <c r="DB15" s="239"/>
      <c r="DC15" s="239"/>
      <c r="DD15" s="264"/>
      <c r="DE15" s="34"/>
    </row>
    <row r="16" spans="2:109" x14ac:dyDescent="0.25">
      <c r="B16" s="65">
        <f t="shared" si="6"/>
        <v>14</v>
      </c>
      <c r="C16" s="16"/>
      <c r="D16" s="17"/>
      <c r="E16" s="239"/>
      <c r="F16" s="239"/>
      <c r="G16" s="285"/>
      <c r="H16" s="17"/>
      <c r="I16" s="17"/>
      <c r="J16" s="17"/>
      <c r="K16" s="16"/>
      <c r="L16" s="17"/>
      <c r="M16" s="17"/>
      <c r="N16" s="285"/>
      <c r="O16" s="239"/>
      <c r="P16" s="239"/>
      <c r="Q16" s="17"/>
      <c r="R16" s="26"/>
      <c r="T16" s="65">
        <f t="shared" si="7"/>
        <v>14</v>
      </c>
      <c r="U16" s="16"/>
      <c r="V16" s="17"/>
      <c r="W16" s="239"/>
      <c r="X16" s="239"/>
      <c r="Y16" s="285"/>
      <c r="Z16" s="17"/>
      <c r="AA16" s="17"/>
      <c r="AB16" s="17"/>
      <c r="AC16" s="16"/>
      <c r="AD16" s="17"/>
      <c r="AE16" s="17"/>
      <c r="AF16" s="285"/>
      <c r="AG16" s="239"/>
      <c r="AH16" s="239"/>
      <c r="AI16" s="17"/>
      <c r="AJ16" s="26"/>
      <c r="AK16" s="34"/>
      <c r="AL16" s="65">
        <f t="shared" si="8"/>
        <v>14</v>
      </c>
      <c r="AM16" s="16"/>
      <c r="AN16" s="17"/>
      <c r="AO16" s="239"/>
      <c r="AP16" s="239"/>
      <c r="AQ16" s="285"/>
      <c r="AR16" s="17"/>
      <c r="AS16" s="17"/>
      <c r="AT16" s="17"/>
      <c r="AU16" s="16"/>
      <c r="AV16" s="17"/>
      <c r="AW16" s="17"/>
      <c r="AX16" s="285"/>
      <c r="AY16" s="239"/>
      <c r="AZ16" s="239"/>
      <c r="BA16" s="17"/>
      <c r="BB16" s="26"/>
      <c r="BC16" s="34"/>
      <c r="BD16" s="440">
        <f t="shared" si="9"/>
        <v>14</v>
      </c>
      <c r="BE16" s="16"/>
      <c r="BF16" s="17"/>
      <c r="BG16" s="239"/>
      <c r="BH16" s="239"/>
      <c r="BI16" s="239"/>
      <c r="BJ16" s="17"/>
      <c r="BK16" s="17"/>
      <c r="BL16" s="17"/>
      <c r="BM16" s="156"/>
      <c r="BN16" s="17"/>
      <c r="BO16" s="17"/>
      <c r="BP16" s="239"/>
      <c r="BQ16" s="239"/>
      <c r="BR16" s="239"/>
      <c r="BS16" s="17"/>
      <c r="BT16" s="26"/>
      <c r="BU16" s="34"/>
      <c r="BV16" s="440">
        <f t="shared" si="10"/>
        <v>14</v>
      </c>
      <c r="BW16" s="16"/>
      <c r="BX16" s="17"/>
      <c r="BY16" s="239"/>
      <c r="BZ16" s="239"/>
      <c r="CA16" s="239"/>
      <c r="CB16" s="17"/>
      <c r="CC16" s="17"/>
      <c r="CD16" s="17"/>
      <c r="CE16" s="156"/>
      <c r="CF16" s="17"/>
      <c r="CG16" s="17"/>
      <c r="CH16" s="239"/>
      <c r="CI16" s="239"/>
      <c r="CJ16" s="239"/>
      <c r="CK16" s="17"/>
      <c r="CL16" s="26"/>
      <c r="CM16" s="34"/>
      <c r="CN16" s="440">
        <f t="shared" si="11"/>
        <v>14</v>
      </c>
      <c r="CO16" s="16"/>
      <c r="CP16" s="17"/>
      <c r="CQ16" s="239"/>
      <c r="CR16" s="239"/>
      <c r="CS16" s="239"/>
      <c r="CT16" s="17"/>
      <c r="CU16" s="17"/>
      <c r="CV16" s="17"/>
      <c r="CW16" s="156"/>
      <c r="CX16" s="17"/>
      <c r="CY16" s="17"/>
      <c r="CZ16" s="239"/>
      <c r="DA16" s="239"/>
      <c r="DB16" s="239"/>
      <c r="DC16" s="17"/>
      <c r="DD16" s="26"/>
      <c r="DE16" s="34"/>
    </row>
    <row r="17" spans="2:109" x14ac:dyDescent="0.25">
      <c r="B17" s="65">
        <f t="shared" si="6"/>
        <v>15</v>
      </c>
      <c r="C17" s="32"/>
      <c r="D17" s="22"/>
      <c r="E17" s="22"/>
      <c r="F17" s="22"/>
      <c r="G17" s="162"/>
      <c r="H17" s="14"/>
      <c r="I17" s="22"/>
      <c r="J17" s="22"/>
      <c r="K17" s="32"/>
      <c r="L17" s="22"/>
      <c r="M17" s="22"/>
      <c r="N17" s="162"/>
      <c r="O17" s="22"/>
      <c r="P17" s="22"/>
      <c r="Q17" s="22"/>
      <c r="R17" s="33"/>
      <c r="T17" s="65">
        <f t="shared" si="7"/>
        <v>15</v>
      </c>
      <c r="U17" s="32"/>
      <c r="V17" s="22"/>
      <c r="W17" s="22"/>
      <c r="X17" s="22"/>
      <c r="Y17" s="162"/>
      <c r="Z17" s="22"/>
      <c r="AA17" s="22"/>
      <c r="AB17" s="22"/>
      <c r="AC17" s="32"/>
      <c r="AD17" s="22"/>
      <c r="AE17" s="22"/>
      <c r="AF17" s="162"/>
      <c r="AG17" s="22"/>
      <c r="AH17" s="22"/>
      <c r="AI17" s="22"/>
      <c r="AJ17" s="33"/>
      <c r="AK17" s="34"/>
      <c r="AL17" s="65">
        <f t="shared" si="8"/>
        <v>15</v>
      </c>
      <c r="AM17" s="32"/>
      <c r="AN17" s="22"/>
      <c r="AO17" s="22"/>
      <c r="AP17" s="22"/>
      <c r="AQ17" s="162"/>
      <c r="AR17" s="22"/>
      <c r="AS17" s="22"/>
      <c r="AT17" s="22"/>
      <c r="AU17" s="32"/>
      <c r="AV17" s="22"/>
      <c r="AW17" s="22"/>
      <c r="AX17" s="162"/>
      <c r="AY17" s="22"/>
      <c r="AZ17" s="22"/>
      <c r="BA17" s="22"/>
      <c r="BB17" s="33"/>
      <c r="BC17" s="34"/>
      <c r="BD17" s="440">
        <f t="shared" si="9"/>
        <v>15</v>
      </c>
      <c r="BE17" s="32"/>
      <c r="BF17" s="22"/>
      <c r="BG17" s="22"/>
      <c r="BH17" s="22"/>
      <c r="BI17" s="22"/>
      <c r="BJ17" s="22"/>
      <c r="BK17" s="22"/>
      <c r="BL17" s="22"/>
      <c r="BM17" s="441"/>
      <c r="BN17" s="162"/>
      <c r="BO17" s="162"/>
      <c r="BP17" s="162"/>
      <c r="BQ17" s="22"/>
      <c r="BR17" s="22"/>
      <c r="BS17" s="22"/>
      <c r="BT17" s="33"/>
      <c r="BU17" s="34"/>
      <c r="BV17" s="440">
        <f t="shared" si="10"/>
        <v>15</v>
      </c>
      <c r="BW17" s="32"/>
      <c r="BX17" s="22"/>
      <c r="BY17" s="22"/>
      <c r="BZ17" s="22"/>
      <c r="CA17" s="22"/>
      <c r="CB17" s="22"/>
      <c r="CC17" s="22"/>
      <c r="CD17" s="22"/>
      <c r="CE17" s="441"/>
      <c r="CF17" s="162"/>
      <c r="CG17" s="162"/>
      <c r="CH17" s="162"/>
      <c r="CI17" s="22"/>
      <c r="CJ17" s="22"/>
      <c r="CK17" s="22"/>
      <c r="CL17" s="33"/>
      <c r="CM17" s="34"/>
      <c r="CN17" s="440">
        <f t="shared" si="11"/>
        <v>15</v>
      </c>
      <c r="CO17" s="32"/>
      <c r="CP17" s="22"/>
      <c r="CQ17" s="22"/>
      <c r="CR17" s="22"/>
      <c r="CS17" s="22"/>
      <c r="CT17" s="22"/>
      <c r="CU17" s="22"/>
      <c r="CV17" s="22"/>
      <c r="CW17" s="441"/>
      <c r="CX17" s="162"/>
      <c r="CY17" s="162"/>
      <c r="CZ17" s="162"/>
      <c r="DA17" s="22"/>
      <c r="DB17" s="22"/>
      <c r="DC17" s="22"/>
      <c r="DD17" s="33"/>
      <c r="DE17" s="34"/>
    </row>
    <row r="18" spans="2:109" x14ac:dyDescent="0.25"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</row>
    <row r="19" spans="2:109" x14ac:dyDescent="0.25">
      <c r="B19" s="237"/>
      <c r="C19" s="65">
        <v>0</v>
      </c>
      <c r="D19" s="65">
        <f t="shared" ref="D19:R19" si="12">C19+1</f>
        <v>1</v>
      </c>
      <c r="E19" s="65">
        <f t="shared" si="12"/>
        <v>2</v>
      </c>
      <c r="F19" s="65">
        <f t="shared" si="12"/>
        <v>3</v>
      </c>
      <c r="G19" s="65">
        <f t="shared" si="12"/>
        <v>4</v>
      </c>
      <c r="H19" s="65">
        <f t="shared" si="12"/>
        <v>5</v>
      </c>
      <c r="I19" s="65">
        <f t="shared" si="12"/>
        <v>6</v>
      </c>
      <c r="J19" s="65">
        <f t="shared" si="12"/>
        <v>7</v>
      </c>
      <c r="K19" s="65">
        <f t="shared" si="12"/>
        <v>8</v>
      </c>
      <c r="L19" s="65">
        <f t="shared" si="12"/>
        <v>9</v>
      </c>
      <c r="M19" s="65">
        <f t="shared" si="12"/>
        <v>10</v>
      </c>
      <c r="N19" s="65">
        <f t="shared" si="12"/>
        <v>11</v>
      </c>
      <c r="O19" s="65">
        <f t="shared" si="12"/>
        <v>12</v>
      </c>
      <c r="P19" s="65">
        <f t="shared" si="12"/>
        <v>13</v>
      </c>
      <c r="Q19" s="65">
        <f t="shared" si="12"/>
        <v>14</v>
      </c>
      <c r="R19" s="65">
        <f t="shared" si="12"/>
        <v>15</v>
      </c>
      <c r="T19" s="237"/>
      <c r="U19" s="65">
        <v>0</v>
      </c>
      <c r="V19" s="65">
        <f t="shared" ref="V19:AJ19" si="13">U19+1</f>
        <v>1</v>
      </c>
      <c r="W19" s="65">
        <f t="shared" si="13"/>
        <v>2</v>
      </c>
      <c r="X19" s="65">
        <f t="shared" si="13"/>
        <v>3</v>
      </c>
      <c r="Y19" s="65">
        <f t="shared" si="13"/>
        <v>4</v>
      </c>
      <c r="Z19" s="65">
        <f t="shared" si="13"/>
        <v>5</v>
      </c>
      <c r="AA19" s="65">
        <f t="shared" si="13"/>
        <v>6</v>
      </c>
      <c r="AB19" s="65">
        <f t="shared" si="13"/>
        <v>7</v>
      </c>
      <c r="AC19" s="65">
        <f t="shared" si="13"/>
        <v>8</v>
      </c>
      <c r="AD19" s="65">
        <f t="shared" si="13"/>
        <v>9</v>
      </c>
      <c r="AE19" s="65">
        <f t="shared" si="13"/>
        <v>10</v>
      </c>
      <c r="AF19" s="65">
        <f t="shared" si="13"/>
        <v>11</v>
      </c>
      <c r="AG19" s="65">
        <f t="shared" si="13"/>
        <v>12</v>
      </c>
      <c r="AH19" s="65">
        <f t="shared" si="13"/>
        <v>13</v>
      </c>
      <c r="AI19" s="65">
        <f t="shared" si="13"/>
        <v>14</v>
      </c>
      <c r="AJ19" s="65">
        <f t="shared" si="13"/>
        <v>15</v>
      </c>
      <c r="AL19" s="237"/>
      <c r="AM19" s="65">
        <v>0</v>
      </c>
      <c r="AN19" s="65">
        <f t="shared" ref="AN19" si="14">AM19+1</f>
        <v>1</v>
      </c>
      <c r="AO19" s="65">
        <f t="shared" ref="AO19" si="15">AN19+1</f>
        <v>2</v>
      </c>
      <c r="AP19" s="65">
        <f t="shared" ref="AP19" si="16">AO19+1</f>
        <v>3</v>
      </c>
      <c r="AQ19" s="65">
        <f t="shared" ref="AQ19" si="17">AP19+1</f>
        <v>4</v>
      </c>
      <c r="AR19" s="65">
        <f t="shared" ref="AR19" si="18">AQ19+1</f>
        <v>5</v>
      </c>
      <c r="AS19" s="65">
        <f t="shared" ref="AS19" si="19">AR19+1</f>
        <v>6</v>
      </c>
      <c r="AT19" s="65">
        <f t="shared" ref="AT19" si="20">AS19+1</f>
        <v>7</v>
      </c>
      <c r="AU19" s="65">
        <f t="shared" ref="AU19" si="21">AT19+1</f>
        <v>8</v>
      </c>
      <c r="AV19" s="65">
        <f t="shared" ref="AV19" si="22">AU19+1</f>
        <v>9</v>
      </c>
      <c r="AW19" s="65">
        <f t="shared" ref="AW19" si="23">AV19+1</f>
        <v>10</v>
      </c>
      <c r="AX19" s="65">
        <f t="shared" ref="AX19" si="24">AW19+1</f>
        <v>11</v>
      </c>
      <c r="AY19" s="65">
        <f t="shared" ref="AY19" si="25">AX19+1</f>
        <v>12</v>
      </c>
      <c r="AZ19" s="65">
        <f t="shared" ref="AZ19" si="26">AY19+1</f>
        <v>13</v>
      </c>
      <c r="BA19" s="65">
        <f t="shared" ref="BA19" si="27">AZ19+1</f>
        <v>14</v>
      </c>
      <c r="BB19" s="65">
        <f t="shared" ref="BB19" si="28">BA19+1</f>
        <v>15</v>
      </c>
      <c r="BD19" s="481"/>
      <c r="BE19" s="440">
        <v>0</v>
      </c>
      <c r="BF19" s="440">
        <f t="shared" ref="BF19:BT19" si="29">BE19+1</f>
        <v>1</v>
      </c>
      <c r="BG19" s="440">
        <f t="shared" si="29"/>
        <v>2</v>
      </c>
      <c r="BH19" s="440">
        <f t="shared" si="29"/>
        <v>3</v>
      </c>
      <c r="BI19" s="440">
        <f t="shared" si="29"/>
        <v>4</v>
      </c>
      <c r="BJ19" s="440">
        <f t="shared" si="29"/>
        <v>5</v>
      </c>
      <c r="BK19" s="440">
        <f t="shared" si="29"/>
        <v>6</v>
      </c>
      <c r="BL19" s="440">
        <f t="shared" si="29"/>
        <v>7</v>
      </c>
      <c r="BM19" s="440">
        <f t="shared" si="29"/>
        <v>8</v>
      </c>
      <c r="BN19" s="440">
        <f t="shared" si="29"/>
        <v>9</v>
      </c>
      <c r="BO19" s="440">
        <f t="shared" si="29"/>
        <v>10</v>
      </c>
      <c r="BP19" s="440">
        <f t="shared" si="29"/>
        <v>11</v>
      </c>
      <c r="BQ19" s="440">
        <f t="shared" si="29"/>
        <v>12</v>
      </c>
      <c r="BR19" s="440">
        <f t="shared" si="29"/>
        <v>13</v>
      </c>
      <c r="BS19" s="440">
        <f t="shared" si="29"/>
        <v>14</v>
      </c>
      <c r="BT19" s="440">
        <f t="shared" si="29"/>
        <v>15</v>
      </c>
      <c r="BU19" s="34"/>
      <c r="BV19" s="481"/>
      <c r="BW19" s="440">
        <v>0</v>
      </c>
      <c r="BX19" s="440">
        <f t="shared" ref="BX19:CL19" si="30">BW19+1</f>
        <v>1</v>
      </c>
      <c r="BY19" s="440">
        <f t="shared" si="30"/>
        <v>2</v>
      </c>
      <c r="BZ19" s="440">
        <f t="shared" si="30"/>
        <v>3</v>
      </c>
      <c r="CA19" s="440">
        <f t="shared" si="30"/>
        <v>4</v>
      </c>
      <c r="CB19" s="440">
        <f t="shared" si="30"/>
        <v>5</v>
      </c>
      <c r="CC19" s="440">
        <f t="shared" si="30"/>
        <v>6</v>
      </c>
      <c r="CD19" s="440">
        <f t="shared" si="30"/>
        <v>7</v>
      </c>
      <c r="CE19" s="440">
        <f t="shared" si="30"/>
        <v>8</v>
      </c>
      <c r="CF19" s="440">
        <f t="shared" si="30"/>
        <v>9</v>
      </c>
      <c r="CG19" s="440">
        <f t="shared" si="30"/>
        <v>10</v>
      </c>
      <c r="CH19" s="440">
        <f t="shared" si="30"/>
        <v>11</v>
      </c>
      <c r="CI19" s="440">
        <f t="shared" si="30"/>
        <v>12</v>
      </c>
      <c r="CJ19" s="440">
        <f t="shared" si="30"/>
        <v>13</v>
      </c>
      <c r="CK19" s="440">
        <f t="shared" si="30"/>
        <v>14</v>
      </c>
      <c r="CL19" s="440">
        <f t="shared" si="30"/>
        <v>15</v>
      </c>
      <c r="CM19" s="34"/>
      <c r="CN19" s="481"/>
      <c r="CO19" s="440">
        <v>0</v>
      </c>
      <c r="CP19" s="440">
        <f t="shared" ref="CP19:DD19" si="31">CO19+1</f>
        <v>1</v>
      </c>
      <c r="CQ19" s="440">
        <f t="shared" si="31"/>
        <v>2</v>
      </c>
      <c r="CR19" s="440">
        <f t="shared" si="31"/>
        <v>3</v>
      </c>
      <c r="CS19" s="440">
        <f t="shared" si="31"/>
        <v>4</v>
      </c>
      <c r="CT19" s="440">
        <f t="shared" si="31"/>
        <v>5</v>
      </c>
      <c r="CU19" s="440">
        <f t="shared" si="31"/>
        <v>6</v>
      </c>
      <c r="CV19" s="440">
        <f t="shared" si="31"/>
        <v>7</v>
      </c>
      <c r="CW19" s="440">
        <f t="shared" si="31"/>
        <v>8</v>
      </c>
      <c r="CX19" s="440">
        <f t="shared" si="31"/>
        <v>9</v>
      </c>
      <c r="CY19" s="440">
        <f t="shared" si="31"/>
        <v>10</v>
      </c>
      <c r="CZ19" s="440">
        <f t="shared" si="31"/>
        <v>11</v>
      </c>
      <c r="DA19" s="440">
        <f t="shared" si="31"/>
        <v>12</v>
      </c>
      <c r="DB19" s="440">
        <f t="shared" si="31"/>
        <v>13</v>
      </c>
      <c r="DC19" s="440">
        <f t="shared" si="31"/>
        <v>14</v>
      </c>
      <c r="DD19" s="440">
        <f t="shared" si="31"/>
        <v>15</v>
      </c>
    </row>
    <row r="20" spans="2:109" x14ac:dyDescent="0.25">
      <c r="B20" s="65">
        <v>0</v>
      </c>
      <c r="C20" s="260"/>
      <c r="D20" s="261"/>
      <c r="E20" s="261"/>
      <c r="F20" s="261"/>
      <c r="G20" s="283"/>
      <c r="H20" s="261"/>
      <c r="I20" s="261"/>
      <c r="J20" s="262"/>
      <c r="K20" s="261"/>
      <c r="L20" s="261"/>
      <c r="M20" s="261"/>
      <c r="N20" s="283"/>
      <c r="O20" s="261"/>
      <c r="P20" s="261"/>
      <c r="Q20" s="261"/>
      <c r="R20" s="262"/>
      <c r="T20" s="65">
        <v>0</v>
      </c>
      <c r="U20" s="260"/>
      <c r="V20" s="261"/>
      <c r="W20" s="261"/>
      <c r="X20" s="261"/>
      <c r="Y20" s="283"/>
      <c r="Z20" s="261"/>
      <c r="AA20" s="261"/>
      <c r="AB20" s="262"/>
      <c r="AC20" s="261"/>
      <c r="AD20" s="261"/>
      <c r="AE20" s="261"/>
      <c r="AF20" s="283"/>
      <c r="AG20" s="261"/>
      <c r="AH20" s="261"/>
      <c r="AI20" s="261"/>
      <c r="AJ20" s="262"/>
      <c r="AK20" s="34"/>
      <c r="AL20" s="65">
        <v>0</v>
      </c>
      <c r="AM20" s="260"/>
      <c r="AN20" s="261"/>
      <c r="AO20" s="261"/>
      <c r="AP20" s="261"/>
      <c r="AQ20" s="283"/>
      <c r="AR20" s="261"/>
      <c r="AS20" s="261"/>
      <c r="AT20" s="262"/>
      <c r="AU20" s="261"/>
      <c r="AV20" s="261"/>
      <c r="AW20" s="261"/>
      <c r="AX20" s="283"/>
      <c r="AY20" s="261"/>
      <c r="AZ20" s="261"/>
      <c r="BA20" s="261"/>
      <c r="BB20" s="262"/>
      <c r="BC20" s="34"/>
      <c r="BD20" s="440">
        <v>0</v>
      </c>
      <c r="BE20" s="260"/>
      <c r="BF20" s="261"/>
      <c r="BG20" s="261"/>
      <c r="BH20" s="261"/>
      <c r="BI20" s="283"/>
      <c r="BJ20" s="283"/>
      <c r="BK20" s="283"/>
      <c r="BL20" s="281"/>
      <c r="BM20" s="261"/>
      <c r="BN20" s="261"/>
      <c r="BO20" s="261"/>
      <c r="BP20" s="261"/>
      <c r="BQ20" s="261"/>
      <c r="BR20" s="261"/>
      <c r="BS20" s="261"/>
      <c r="BT20" s="262"/>
      <c r="BU20" s="34"/>
      <c r="BV20" s="440">
        <v>0</v>
      </c>
      <c r="BW20" s="260"/>
      <c r="BX20" s="261"/>
      <c r="BY20" s="261"/>
      <c r="BZ20" s="261"/>
      <c r="CA20" s="283"/>
      <c r="CB20" s="283"/>
      <c r="CC20" s="283"/>
      <c r="CD20" s="281"/>
      <c r="CE20" s="261"/>
      <c r="CF20" s="261"/>
      <c r="CG20" s="261"/>
      <c r="CH20" s="261"/>
      <c r="CI20" s="261"/>
      <c r="CJ20" s="261"/>
      <c r="CK20" s="261"/>
      <c r="CL20" s="262"/>
      <c r="CM20" s="34"/>
      <c r="CN20" s="440">
        <v>0</v>
      </c>
      <c r="CO20" s="260"/>
      <c r="CP20" s="261"/>
      <c r="CQ20" s="261"/>
      <c r="CR20" s="283"/>
      <c r="CS20" s="283"/>
      <c r="CT20" s="256">
        <v>1</v>
      </c>
      <c r="CU20" s="4"/>
      <c r="CV20" s="512"/>
      <c r="CW20" s="261"/>
      <c r="CX20" s="261"/>
      <c r="CY20" s="261"/>
      <c r="CZ20" s="261"/>
      <c r="DA20" s="261"/>
      <c r="DB20" s="261"/>
      <c r="DC20" s="261"/>
      <c r="DD20" s="262"/>
      <c r="DE20" s="34"/>
    </row>
    <row r="21" spans="2:109" x14ac:dyDescent="0.25">
      <c r="B21" s="65">
        <f>B20+1</f>
        <v>1</v>
      </c>
      <c r="C21" s="263"/>
      <c r="D21" s="239"/>
      <c r="E21" s="239"/>
      <c r="F21" s="239"/>
      <c r="G21" s="285"/>
      <c r="H21" s="239"/>
      <c r="I21" s="239"/>
      <c r="J21" s="264"/>
      <c r="K21" s="239"/>
      <c r="L21" s="239"/>
      <c r="M21" s="239"/>
      <c r="N21" s="285"/>
      <c r="O21" s="239"/>
      <c r="P21" s="239"/>
      <c r="Q21" s="239"/>
      <c r="R21" s="264"/>
      <c r="T21" s="65">
        <f>T20+1</f>
        <v>1</v>
      </c>
      <c r="U21" s="263"/>
      <c r="V21" s="239"/>
      <c r="W21" s="239"/>
      <c r="X21" s="239"/>
      <c r="Y21" s="285"/>
      <c r="Z21" s="239"/>
      <c r="AA21" s="239"/>
      <c r="AB21" s="264"/>
      <c r="AC21" s="239"/>
      <c r="AD21" s="239"/>
      <c r="AE21" s="239"/>
      <c r="AF21" s="285"/>
      <c r="AG21" s="239"/>
      <c r="AH21" s="239"/>
      <c r="AI21" s="239"/>
      <c r="AJ21" s="264"/>
      <c r="AK21" s="34"/>
      <c r="AL21" s="65">
        <f>AL20+1</f>
        <v>1</v>
      </c>
      <c r="AM21" s="263"/>
      <c r="AN21" s="239"/>
      <c r="AO21" s="239"/>
      <c r="AP21" s="239"/>
      <c r="AQ21" s="285"/>
      <c r="AR21" s="239"/>
      <c r="AS21" s="239"/>
      <c r="AT21" s="264"/>
      <c r="AU21" s="239"/>
      <c r="AV21" s="239"/>
      <c r="AW21" s="239"/>
      <c r="AX21" s="285"/>
      <c r="AY21" s="239"/>
      <c r="AZ21" s="239"/>
      <c r="BA21" s="239"/>
      <c r="BB21" s="264"/>
      <c r="BC21" s="34"/>
      <c r="BD21" s="440">
        <f>BD20+1</f>
        <v>1</v>
      </c>
      <c r="BE21" s="263"/>
      <c r="BF21" s="239"/>
      <c r="BG21" s="239"/>
      <c r="BH21" s="239"/>
      <c r="BI21" s="239"/>
      <c r="BJ21" s="239"/>
      <c r="BK21" s="239"/>
      <c r="BL21" s="282"/>
      <c r="BM21" s="239"/>
      <c r="BN21" s="239"/>
      <c r="BO21" s="239"/>
      <c r="BP21" s="239"/>
      <c r="BQ21" s="239"/>
      <c r="BR21" s="239"/>
      <c r="BS21" s="239"/>
      <c r="BT21" s="264"/>
      <c r="BU21" s="34"/>
      <c r="BV21" s="440">
        <f>BV20+1</f>
        <v>1</v>
      </c>
      <c r="BW21" s="263"/>
      <c r="BX21" s="239"/>
      <c r="BY21" s="239"/>
      <c r="BZ21" s="239"/>
      <c r="CA21" s="239"/>
      <c r="CB21" s="239"/>
      <c r="CC21" s="239"/>
      <c r="CD21" s="282"/>
      <c r="CE21" s="239"/>
      <c r="CF21" s="239"/>
      <c r="CG21" s="239"/>
      <c r="CH21" s="239"/>
      <c r="CI21" s="239"/>
      <c r="CJ21" s="239"/>
      <c r="CK21" s="239"/>
      <c r="CL21" s="264"/>
      <c r="CM21" s="34"/>
      <c r="CN21" s="440">
        <f>CN20+1</f>
        <v>1</v>
      </c>
      <c r="CO21" s="263"/>
      <c r="CP21" s="239"/>
      <c r="CQ21" s="239"/>
      <c r="CR21" s="239"/>
      <c r="CS21" s="239"/>
      <c r="CT21" s="239"/>
      <c r="CU21" s="6"/>
      <c r="CV21" s="282"/>
      <c r="CW21" s="239"/>
      <c r="CX21" s="239"/>
      <c r="CY21" s="239"/>
      <c r="CZ21" s="239"/>
      <c r="DA21" s="239"/>
      <c r="DB21" s="239"/>
      <c r="DC21" s="239"/>
      <c r="DD21" s="264"/>
      <c r="DE21" s="34"/>
    </row>
    <row r="22" spans="2:109" x14ac:dyDescent="0.25">
      <c r="B22" s="65">
        <f t="shared" ref="B22:B35" si="32">B21+1</f>
        <v>2</v>
      </c>
      <c r="C22" s="263"/>
      <c r="D22" s="239"/>
      <c r="E22" s="239"/>
      <c r="F22" s="239"/>
      <c r="G22" s="285"/>
      <c r="H22" s="239"/>
      <c r="I22" s="239"/>
      <c r="J22" s="264"/>
      <c r="K22" s="239"/>
      <c r="L22" s="239"/>
      <c r="M22" s="239"/>
      <c r="N22" s="290"/>
      <c r="O22" s="239"/>
      <c r="P22" s="239"/>
      <c r="Q22" s="239"/>
      <c r="R22" s="264"/>
      <c r="T22" s="65">
        <f t="shared" ref="T22:T35" si="33">T21+1</f>
        <v>2</v>
      </c>
      <c r="U22" s="263"/>
      <c r="V22" s="239"/>
      <c r="W22" s="239"/>
      <c r="X22" s="239"/>
      <c r="Y22" s="285"/>
      <c r="Z22" s="239"/>
      <c r="AA22" s="239"/>
      <c r="AB22" s="264"/>
      <c r="AC22" s="239"/>
      <c r="AD22" s="239"/>
      <c r="AE22" s="239"/>
      <c r="AF22" s="290"/>
      <c r="AG22" s="239"/>
      <c r="AH22" s="239"/>
      <c r="AI22" s="239"/>
      <c r="AJ22" s="264"/>
      <c r="AK22" s="34"/>
      <c r="AL22" s="65">
        <f t="shared" ref="AL22:AL35" si="34">AL21+1</f>
        <v>2</v>
      </c>
      <c r="AM22" s="263"/>
      <c r="AN22" s="239"/>
      <c r="AO22" s="239"/>
      <c r="AP22" s="239"/>
      <c r="AQ22" s="290">
        <v>1</v>
      </c>
      <c r="AR22" s="239"/>
      <c r="AS22" s="239"/>
      <c r="AT22" s="264"/>
      <c r="AU22" s="239"/>
      <c r="AV22" s="239"/>
      <c r="AW22" s="239"/>
      <c r="AX22" s="290">
        <v>3</v>
      </c>
      <c r="AY22" s="239"/>
      <c r="AZ22" s="239"/>
      <c r="BA22" s="239"/>
      <c r="BB22" s="264"/>
      <c r="BC22" s="34"/>
      <c r="BD22" s="440">
        <f t="shared" ref="BD22:BD35" si="35">BD21+1</f>
        <v>2</v>
      </c>
      <c r="BE22" s="263"/>
      <c r="BF22" s="2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239"/>
      <c r="BT22" s="264"/>
      <c r="BU22" s="34"/>
      <c r="BV22" s="440">
        <f t="shared" ref="BV22:BV35" si="36">BV21+1</f>
        <v>2</v>
      </c>
      <c r="BW22" s="263"/>
      <c r="BX22" s="2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 t="shared" ref="CN22:CN35" si="37">CN21+1</f>
        <v>2</v>
      </c>
      <c r="CO22" s="263"/>
      <c r="CP22" s="239"/>
      <c r="CQ22" s="239"/>
      <c r="CR22" s="239"/>
      <c r="CS22" s="239"/>
      <c r="CT22" s="239"/>
      <c r="CU22" s="6"/>
      <c r="CV22" s="282"/>
      <c r="CW22" s="239"/>
      <c r="CX22" s="239"/>
      <c r="CY22" s="239"/>
      <c r="CZ22" s="239"/>
      <c r="DA22" s="239"/>
      <c r="DB22" s="239"/>
      <c r="DC22" s="239"/>
      <c r="DD22" s="264"/>
      <c r="DE22" s="34"/>
    </row>
    <row r="23" spans="2:109" x14ac:dyDescent="0.25">
      <c r="B23" s="65">
        <f t="shared" si="32"/>
        <v>3</v>
      </c>
      <c r="C23" s="263"/>
      <c r="D23" s="239"/>
      <c r="E23" s="239"/>
      <c r="F23" s="239"/>
      <c r="G23" s="285"/>
      <c r="H23" s="239"/>
      <c r="I23" s="239"/>
      <c r="J23" s="264"/>
      <c r="K23" s="239"/>
      <c r="L23" s="239"/>
      <c r="M23" s="239"/>
      <c r="N23" s="269"/>
      <c r="O23" s="239"/>
      <c r="P23" s="239"/>
      <c r="Q23" s="239"/>
      <c r="R23" s="264"/>
      <c r="T23" s="65">
        <f t="shared" si="33"/>
        <v>3</v>
      </c>
      <c r="U23" s="263"/>
      <c r="V23" s="239"/>
      <c r="W23" s="239"/>
      <c r="X23" s="239"/>
      <c r="Y23" s="285"/>
      <c r="Z23" s="239"/>
      <c r="AA23" s="239"/>
      <c r="AB23" s="264"/>
      <c r="AC23" s="239"/>
      <c r="AD23" s="239"/>
      <c r="AE23" s="239"/>
      <c r="AF23" s="269"/>
      <c r="AG23" s="239"/>
      <c r="AH23" s="239"/>
      <c r="AI23" s="239"/>
      <c r="AJ23" s="264"/>
      <c r="AK23" s="34"/>
      <c r="AL23" s="65">
        <f t="shared" si="34"/>
        <v>3</v>
      </c>
      <c r="AM23" s="263"/>
      <c r="AN23" s="239"/>
      <c r="AO23" s="239"/>
      <c r="AP23" s="239"/>
      <c r="AQ23" s="269"/>
      <c r="AR23" s="239"/>
      <c r="AS23" s="239"/>
      <c r="AT23" s="264"/>
      <c r="AU23" s="239"/>
      <c r="AV23" s="239"/>
      <c r="AW23" s="239"/>
      <c r="AX23" s="269"/>
      <c r="AY23" s="239"/>
      <c r="AZ23" s="239"/>
      <c r="BA23" s="239"/>
      <c r="BB23" s="264"/>
      <c r="BC23" s="34"/>
      <c r="BD23" s="440">
        <f t="shared" si="35"/>
        <v>3</v>
      </c>
      <c r="BE23" s="263"/>
      <c r="BF23" s="2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239"/>
      <c r="BT23" s="264"/>
      <c r="BU23" s="34"/>
      <c r="BV23" s="440">
        <f t="shared" si="36"/>
        <v>3</v>
      </c>
      <c r="BW23" s="263"/>
      <c r="BX23" s="2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239"/>
      <c r="CL23" s="264"/>
      <c r="CM23" s="34"/>
      <c r="CN23" s="440">
        <f t="shared" si="37"/>
        <v>3</v>
      </c>
      <c r="CO23" s="263"/>
      <c r="CP23" s="239"/>
      <c r="CQ23" s="239"/>
      <c r="CR23" s="239"/>
      <c r="CS23" s="239"/>
      <c r="CT23" s="239"/>
      <c r="CU23" s="6"/>
      <c r="CV23" s="282"/>
      <c r="CW23" s="239"/>
      <c r="CX23" s="239"/>
      <c r="CY23" s="239"/>
      <c r="CZ23" s="239"/>
      <c r="DA23" s="239"/>
      <c r="DB23" s="239"/>
      <c r="DC23" s="239"/>
      <c r="DD23" s="282"/>
      <c r="DE23" s="34"/>
    </row>
    <row r="24" spans="2:109" x14ac:dyDescent="0.25">
      <c r="B24" s="65">
        <f t="shared" si="32"/>
        <v>4</v>
      </c>
      <c r="C24" s="277"/>
      <c r="D24" s="285"/>
      <c r="E24" s="290"/>
      <c r="F24" s="269"/>
      <c r="G24" s="290"/>
      <c r="H24" s="8"/>
      <c r="I24" s="214"/>
      <c r="J24" s="158"/>
      <c r="K24" s="157"/>
      <c r="L24" s="157"/>
      <c r="M24" s="157"/>
      <c r="N24" s="290"/>
      <c r="O24" s="285"/>
      <c r="P24" s="285"/>
      <c r="Q24" s="285"/>
      <c r="R24" s="282"/>
      <c r="T24" s="65">
        <f t="shared" si="33"/>
        <v>4</v>
      </c>
      <c r="U24" s="277"/>
      <c r="V24" s="285"/>
      <c r="W24" s="290"/>
      <c r="X24" s="269"/>
      <c r="Y24" s="290"/>
      <c r="Z24" s="8"/>
      <c r="AA24" s="214"/>
      <c r="AB24" s="158"/>
      <c r="AC24" s="157"/>
      <c r="AD24" s="157"/>
      <c r="AE24" s="157"/>
      <c r="AF24" s="290"/>
      <c r="AG24" s="285"/>
      <c r="AH24" s="285"/>
      <c r="AI24" s="285"/>
      <c r="AJ24" s="282"/>
      <c r="AK24" s="34"/>
      <c r="AL24" s="65">
        <f t="shared" si="34"/>
        <v>4</v>
      </c>
      <c r="AM24" s="277"/>
      <c r="AN24" s="285"/>
      <c r="AO24" s="290">
        <v>2</v>
      </c>
      <c r="AP24" s="269"/>
      <c r="AQ24" s="290"/>
      <c r="AR24" s="157"/>
      <c r="AS24" s="157"/>
      <c r="AT24" s="158"/>
      <c r="AU24" s="157"/>
      <c r="AV24" s="157"/>
      <c r="AW24" s="157"/>
      <c r="AX24" s="290">
        <v>4</v>
      </c>
      <c r="AY24" s="269"/>
      <c r="AZ24" s="290"/>
      <c r="BA24" s="285"/>
      <c r="BB24" s="282"/>
      <c r="BC24" s="34"/>
      <c r="BD24" s="440">
        <f t="shared" si="35"/>
        <v>4</v>
      </c>
      <c r="BE24" s="263"/>
      <c r="BF24" s="239"/>
      <c r="BG24" s="239"/>
      <c r="BH24" s="239"/>
      <c r="BI24" s="239"/>
      <c r="BJ24" s="17"/>
      <c r="BK24" s="17"/>
      <c r="BL24" s="298"/>
      <c r="BM24" s="17"/>
      <c r="BN24" s="17"/>
      <c r="BO24" s="17"/>
      <c r="BP24" s="239"/>
      <c r="BQ24" s="239"/>
      <c r="BR24" s="239"/>
      <c r="BS24" s="239"/>
      <c r="BT24" s="282"/>
      <c r="BU24" s="34"/>
      <c r="BV24" s="440">
        <f t="shared" si="36"/>
        <v>4</v>
      </c>
      <c r="BW24" s="263"/>
      <c r="BX24" s="239"/>
      <c r="BY24" s="239"/>
      <c r="BZ24" s="239"/>
      <c r="CA24" s="239"/>
      <c r="CB24" s="17"/>
      <c r="CC24" s="17"/>
      <c r="CD24" s="298"/>
      <c r="CE24" s="17"/>
      <c r="CF24" s="17"/>
      <c r="CG24" s="17"/>
      <c r="CH24" s="239"/>
      <c r="CI24" s="239"/>
      <c r="CJ24" s="239"/>
      <c r="CK24" s="239"/>
      <c r="CL24" s="282"/>
      <c r="CM24" s="34"/>
      <c r="CN24" s="440">
        <f t="shared" si="37"/>
        <v>4</v>
      </c>
      <c r="CO24" s="263"/>
      <c r="CP24" s="239"/>
      <c r="CQ24" s="239"/>
      <c r="CR24" s="239"/>
      <c r="CS24" s="239"/>
      <c r="CT24" s="17"/>
      <c r="CU24" s="17"/>
      <c r="CV24" s="298">
        <v>2</v>
      </c>
      <c r="CW24" s="17"/>
      <c r="CX24" s="17"/>
      <c r="CY24" s="17"/>
      <c r="CZ24" s="239"/>
      <c r="DA24" s="239"/>
      <c r="DB24" s="239"/>
      <c r="DC24" s="239"/>
      <c r="DD24" s="282"/>
      <c r="DE24" s="34"/>
    </row>
    <row r="25" spans="2:109" x14ac:dyDescent="0.25">
      <c r="B25" s="65">
        <f t="shared" si="32"/>
        <v>5</v>
      </c>
      <c r="C25" s="263"/>
      <c r="D25" s="239"/>
      <c r="E25" s="239"/>
      <c r="F25" s="239"/>
      <c r="G25" s="285"/>
      <c r="H25" s="17"/>
      <c r="I25" s="17"/>
      <c r="J25" s="264"/>
      <c r="K25" s="17"/>
      <c r="L25" s="17"/>
      <c r="M25" s="17"/>
      <c r="N25" s="269"/>
      <c r="O25" s="239"/>
      <c r="P25" s="239"/>
      <c r="Q25" s="239"/>
      <c r="R25" s="264"/>
      <c r="T25" s="65">
        <f t="shared" si="33"/>
        <v>5</v>
      </c>
      <c r="U25" s="263"/>
      <c r="V25" s="239"/>
      <c r="W25" s="239"/>
      <c r="X25" s="239"/>
      <c r="Y25" s="285"/>
      <c r="Z25" s="17"/>
      <c r="AA25" s="17"/>
      <c r="AB25" s="264"/>
      <c r="AC25" s="17"/>
      <c r="AD25" s="17"/>
      <c r="AE25" s="17"/>
      <c r="AF25" s="269"/>
      <c r="AG25" s="239"/>
      <c r="AH25" s="239"/>
      <c r="AI25" s="239"/>
      <c r="AJ25" s="264"/>
      <c r="AK25" s="34"/>
      <c r="AL25" s="65">
        <f t="shared" si="34"/>
        <v>5</v>
      </c>
      <c r="AM25" s="263"/>
      <c r="AN25" s="239"/>
      <c r="AO25" s="239"/>
      <c r="AP25" s="239"/>
      <c r="AQ25" s="285"/>
      <c r="AR25" s="17"/>
      <c r="AS25" s="17"/>
      <c r="AT25" s="264"/>
      <c r="AU25" s="17"/>
      <c r="AV25" s="17"/>
      <c r="AW25" s="17"/>
      <c r="AX25" s="285"/>
      <c r="AY25" s="239"/>
      <c r="AZ25" s="239"/>
      <c r="BA25" s="239"/>
      <c r="BB25" s="264"/>
      <c r="BC25" s="34"/>
      <c r="BD25" s="440">
        <f t="shared" si="35"/>
        <v>5</v>
      </c>
      <c r="BE25" s="263"/>
      <c r="BF25" s="239"/>
      <c r="BG25" s="239"/>
      <c r="BH25" s="239"/>
      <c r="BI25" s="239"/>
      <c r="BJ25" s="17"/>
      <c r="BK25" s="17"/>
      <c r="BL25" s="24"/>
      <c r="BM25" s="17"/>
      <c r="BN25" s="17"/>
      <c r="BO25" s="17"/>
      <c r="BP25" s="239"/>
      <c r="BQ25" s="239"/>
      <c r="BR25" s="239"/>
      <c r="BS25" s="239"/>
      <c r="BT25" s="282"/>
      <c r="BU25" s="34"/>
      <c r="BV25" s="440">
        <f t="shared" si="36"/>
        <v>5</v>
      </c>
      <c r="BW25" s="263"/>
      <c r="BX25" s="239"/>
      <c r="BY25" s="239"/>
      <c r="BZ25" s="239"/>
      <c r="CA25" s="239"/>
      <c r="CB25" s="17"/>
      <c r="CC25" s="17"/>
      <c r="CD25" s="24"/>
      <c r="CE25" s="17"/>
      <c r="CF25" s="17"/>
      <c r="CG25" s="17"/>
      <c r="CH25" s="239"/>
      <c r="CI25" s="239"/>
      <c r="CJ25" s="239"/>
      <c r="CK25" s="239"/>
      <c r="CL25" s="282"/>
      <c r="CM25" s="34"/>
      <c r="CN25" s="440">
        <f t="shared" si="37"/>
        <v>5</v>
      </c>
      <c r="CO25" s="263"/>
      <c r="CP25" s="239"/>
      <c r="CQ25" s="239"/>
      <c r="CR25" s="239"/>
      <c r="CS25" s="239"/>
      <c r="CT25" s="17"/>
      <c r="CU25" s="17"/>
      <c r="CV25" s="24"/>
      <c r="CW25" s="17"/>
      <c r="CX25" s="17"/>
      <c r="CY25" s="17"/>
      <c r="CZ25" s="239"/>
      <c r="DA25" s="239"/>
      <c r="DB25" s="239"/>
      <c r="DC25" s="239"/>
      <c r="DD25" s="298">
        <v>4</v>
      </c>
      <c r="DE25" s="34"/>
    </row>
    <row r="26" spans="2:109" x14ac:dyDescent="0.25">
      <c r="B26" s="65">
        <f t="shared" si="32"/>
        <v>6</v>
      </c>
      <c r="C26" s="263"/>
      <c r="D26" s="239"/>
      <c r="E26" s="239"/>
      <c r="F26" s="239"/>
      <c r="G26" s="285"/>
      <c r="H26" s="17"/>
      <c r="I26" s="17"/>
      <c r="J26" s="26"/>
      <c r="K26" s="17"/>
      <c r="L26" s="17"/>
      <c r="M26" s="17"/>
      <c r="N26" s="290"/>
      <c r="O26" s="239"/>
      <c r="P26" s="239"/>
      <c r="Q26" s="239"/>
      <c r="R26" s="264"/>
      <c r="T26" s="65">
        <f t="shared" si="33"/>
        <v>6</v>
      </c>
      <c r="U26" s="263"/>
      <c r="V26" s="239"/>
      <c r="W26" s="239"/>
      <c r="X26" s="239"/>
      <c r="Y26" s="285"/>
      <c r="Z26" s="17"/>
      <c r="AA26" s="17"/>
      <c r="AB26" s="26"/>
      <c r="AC26" s="17"/>
      <c r="AD26" s="17"/>
      <c r="AE26" s="17"/>
      <c r="AF26" s="290"/>
      <c r="AG26" s="239"/>
      <c r="AH26" s="239"/>
      <c r="AI26" s="239"/>
      <c r="AJ26" s="264"/>
      <c r="AK26" s="34"/>
      <c r="AL26" s="65">
        <f t="shared" si="34"/>
        <v>6</v>
      </c>
      <c r="AM26" s="263"/>
      <c r="AN26" s="239"/>
      <c r="AO26" s="239"/>
      <c r="AP26" s="239"/>
      <c r="AQ26" s="285"/>
      <c r="AR26" s="17"/>
      <c r="AS26" s="17"/>
      <c r="AT26" s="26"/>
      <c r="AU26" s="17"/>
      <c r="AV26" s="17"/>
      <c r="AW26" s="17"/>
      <c r="AX26" s="285"/>
      <c r="AY26" s="239"/>
      <c r="AZ26" s="239"/>
      <c r="BA26" s="239"/>
      <c r="BB26" s="264"/>
      <c r="BC26" s="34"/>
      <c r="BD26" s="440">
        <f t="shared" si="35"/>
        <v>6</v>
      </c>
      <c r="BE26" s="263"/>
      <c r="BF26" s="239"/>
      <c r="BG26" s="239"/>
      <c r="BH26" s="239"/>
      <c r="BI26" s="239"/>
      <c r="BJ26" s="17"/>
      <c r="BK26" s="17"/>
      <c r="BL26" s="258"/>
      <c r="BM26" s="17"/>
      <c r="BN26" s="17"/>
      <c r="BO26" s="17"/>
      <c r="BP26" s="239"/>
      <c r="BQ26" s="239"/>
      <c r="BR26" s="239"/>
      <c r="BS26" s="239"/>
      <c r="BT26" s="282"/>
      <c r="BU26" s="34"/>
      <c r="BV26" s="440">
        <f t="shared" si="36"/>
        <v>6</v>
      </c>
      <c r="BW26" s="263"/>
      <c r="BX26" s="239"/>
      <c r="BY26" s="239"/>
      <c r="BZ26" s="239"/>
      <c r="CA26" s="239"/>
      <c r="CB26" s="17"/>
      <c r="CC26" s="17"/>
      <c r="CD26" s="258"/>
      <c r="CE26" s="17"/>
      <c r="CF26" s="17"/>
      <c r="CG26" s="17"/>
      <c r="CH26" s="239"/>
      <c r="CI26" s="239"/>
      <c r="CJ26" s="239"/>
      <c r="CK26" s="239"/>
      <c r="CL26" s="282"/>
      <c r="CM26" s="34"/>
      <c r="CN26" s="440">
        <f t="shared" si="37"/>
        <v>6</v>
      </c>
      <c r="CO26" s="263"/>
      <c r="CP26" s="239"/>
      <c r="CQ26" s="239"/>
      <c r="CR26" s="239"/>
      <c r="CS26" s="239"/>
      <c r="CT26" s="17"/>
      <c r="CU26" s="17"/>
      <c r="CV26" s="258"/>
      <c r="CW26" s="17"/>
      <c r="CX26" s="17"/>
      <c r="CY26" s="17"/>
      <c r="CZ26" s="239"/>
      <c r="DA26" s="17"/>
      <c r="DB26" s="17"/>
      <c r="DC26" s="17"/>
      <c r="DD26" s="24"/>
      <c r="DE26" s="34"/>
    </row>
    <row r="27" spans="2:109" x14ac:dyDescent="0.25">
      <c r="B27" s="65">
        <f t="shared" si="32"/>
        <v>7</v>
      </c>
      <c r="C27" s="32"/>
      <c r="D27" s="22"/>
      <c r="E27" s="22"/>
      <c r="F27" s="22"/>
      <c r="G27" s="162"/>
      <c r="H27" s="22"/>
      <c r="I27" s="22"/>
      <c r="J27" s="33"/>
      <c r="K27" s="17"/>
      <c r="L27" s="17"/>
      <c r="M27" s="17"/>
      <c r="N27" s="157"/>
      <c r="O27" s="17"/>
      <c r="P27" s="17"/>
      <c r="Q27" s="17"/>
      <c r="R27" s="26"/>
      <c r="T27" s="65">
        <f t="shared" si="33"/>
        <v>7</v>
      </c>
      <c r="U27" s="32"/>
      <c r="V27" s="22"/>
      <c r="W27" s="22"/>
      <c r="X27" s="22"/>
      <c r="Y27" s="162"/>
      <c r="Z27" s="22"/>
      <c r="AA27" s="22"/>
      <c r="AB27" s="33"/>
      <c r="AC27" s="17"/>
      <c r="AD27" s="17"/>
      <c r="AE27" s="17"/>
      <c r="AF27" s="157"/>
      <c r="AG27" s="17"/>
      <c r="AH27" s="17"/>
      <c r="AI27" s="17"/>
      <c r="AJ27" s="26"/>
      <c r="AK27" s="34"/>
      <c r="AL27" s="65">
        <f t="shared" si="34"/>
        <v>7</v>
      </c>
      <c r="AM27" s="32"/>
      <c r="AN27" s="22"/>
      <c r="AO27" s="22"/>
      <c r="AP27" s="22"/>
      <c r="AQ27" s="162"/>
      <c r="AR27" s="22"/>
      <c r="AS27" s="22"/>
      <c r="AT27" s="33"/>
      <c r="AU27" s="17"/>
      <c r="AV27" s="17"/>
      <c r="AW27" s="17"/>
      <c r="AX27" s="157"/>
      <c r="AY27" s="17"/>
      <c r="AZ27" s="17"/>
      <c r="BA27" s="17"/>
      <c r="BB27" s="26"/>
      <c r="BC27" s="34"/>
      <c r="BD27" s="440">
        <f t="shared" si="35"/>
        <v>7</v>
      </c>
      <c r="BE27" s="32"/>
      <c r="BF27" s="22"/>
      <c r="BG27" s="22"/>
      <c r="BH27" s="22"/>
      <c r="BI27" s="22"/>
      <c r="BJ27" s="22"/>
      <c r="BK27" s="22"/>
      <c r="BL27" s="163"/>
      <c r="BM27" s="157"/>
      <c r="BN27" s="214"/>
      <c r="BO27" s="8"/>
      <c r="BP27" s="214"/>
      <c r="BQ27" s="157"/>
      <c r="BR27" s="157"/>
      <c r="BS27" s="157"/>
      <c r="BT27" s="158"/>
      <c r="BU27" s="34"/>
      <c r="BV27" s="440">
        <f t="shared" si="36"/>
        <v>7</v>
      </c>
      <c r="BW27" s="32"/>
      <c r="BX27" s="22"/>
      <c r="BY27" s="22"/>
      <c r="BZ27" s="22"/>
      <c r="CA27" s="22"/>
      <c r="CB27" s="22"/>
      <c r="CC27" s="22"/>
      <c r="CD27" s="163"/>
      <c r="CE27" s="157"/>
      <c r="CF27" s="214"/>
      <c r="CG27" s="8"/>
      <c r="CH27" s="214"/>
      <c r="CI27" s="157"/>
      <c r="CJ27" s="157"/>
      <c r="CK27" s="157"/>
      <c r="CL27" s="158"/>
      <c r="CM27" s="34"/>
      <c r="CN27" s="440">
        <f t="shared" si="37"/>
        <v>7</v>
      </c>
      <c r="CO27" s="32"/>
      <c r="CP27" s="22"/>
      <c r="CQ27" s="22"/>
      <c r="CR27" s="22"/>
      <c r="CS27" s="22"/>
      <c r="CT27" s="22"/>
      <c r="CU27" s="22"/>
      <c r="CV27" s="163"/>
      <c r="CW27" s="157"/>
      <c r="CX27" s="214">
        <v>3</v>
      </c>
      <c r="CY27" s="8"/>
      <c r="CZ27" s="214"/>
      <c r="DA27" s="157"/>
      <c r="DB27" s="157"/>
      <c r="DC27" s="157"/>
      <c r="DD27" s="258"/>
      <c r="DE27" s="34"/>
    </row>
    <row r="28" spans="2:109" x14ac:dyDescent="0.25">
      <c r="B28" s="65">
        <f t="shared" si="32"/>
        <v>8</v>
      </c>
      <c r="C28" s="263"/>
      <c r="D28" s="239"/>
      <c r="E28" s="239"/>
      <c r="F28" s="239"/>
      <c r="G28" s="352"/>
      <c r="H28" s="274"/>
      <c r="I28" s="274"/>
      <c r="J28" s="274"/>
      <c r="K28" s="25"/>
      <c r="L28" s="20"/>
      <c r="M28" s="20"/>
      <c r="N28" s="283"/>
      <c r="O28" s="261"/>
      <c r="P28" s="261"/>
      <c r="Q28" s="261"/>
      <c r="R28" s="262"/>
      <c r="T28" s="65">
        <f t="shared" si="33"/>
        <v>8</v>
      </c>
      <c r="U28" s="263"/>
      <c r="V28" s="239"/>
      <c r="W28" s="239"/>
      <c r="X28" s="239"/>
      <c r="Y28" s="285"/>
      <c r="Z28" s="17"/>
      <c r="AA28" s="17"/>
      <c r="AB28" s="17"/>
      <c r="AC28" s="477"/>
      <c r="AD28" s="479"/>
      <c r="AE28" s="479"/>
      <c r="AF28" s="480"/>
      <c r="AG28" s="261"/>
      <c r="AH28" s="261"/>
      <c r="AI28" s="261"/>
      <c r="AJ28" s="262"/>
      <c r="AK28" s="34"/>
      <c r="AL28" s="65">
        <f t="shared" si="34"/>
        <v>8</v>
      </c>
      <c r="AM28" s="263"/>
      <c r="AN28" s="239"/>
      <c r="AO28" s="239"/>
      <c r="AP28" s="239"/>
      <c r="AQ28" s="285"/>
      <c r="AR28" s="17"/>
      <c r="AS28" s="17"/>
      <c r="AT28" s="17"/>
      <c r="AU28" s="25"/>
      <c r="AV28" s="20"/>
      <c r="AW28" s="20"/>
      <c r="AX28" s="283"/>
      <c r="AY28" s="261"/>
      <c r="AZ28" s="261"/>
      <c r="BA28" s="261"/>
      <c r="BB28" s="262"/>
      <c r="BC28" s="34"/>
      <c r="BD28" s="440">
        <f t="shared" si="35"/>
        <v>8</v>
      </c>
      <c r="BE28" s="277"/>
      <c r="BF28" s="285"/>
      <c r="BG28" s="285"/>
      <c r="BH28" s="285"/>
      <c r="BI28" s="274"/>
      <c r="BJ28" s="274"/>
      <c r="BK28" s="274"/>
      <c r="BL28" s="274"/>
      <c r="BM28" s="159"/>
      <c r="BN28" s="20"/>
      <c r="BO28" s="20"/>
      <c r="BP28" s="261"/>
      <c r="BQ28" s="261"/>
      <c r="BR28" s="261"/>
      <c r="BS28" s="261"/>
      <c r="BT28" s="262"/>
      <c r="BU28" s="34"/>
      <c r="BV28" s="440">
        <f t="shared" si="36"/>
        <v>8</v>
      </c>
      <c r="BW28" s="277"/>
      <c r="BX28" s="285"/>
      <c r="BY28" s="285"/>
      <c r="BZ28" s="285"/>
      <c r="CA28" s="214"/>
      <c r="CB28" s="8"/>
      <c r="CC28" s="214"/>
      <c r="CD28" s="157"/>
      <c r="CE28" s="477"/>
      <c r="CF28" s="479"/>
      <c r="CG28" s="479"/>
      <c r="CH28" s="480"/>
      <c r="CI28" s="261"/>
      <c r="CJ28" s="261"/>
      <c r="CK28" s="261"/>
      <c r="CL28" s="262"/>
      <c r="CM28" s="34"/>
      <c r="CN28" s="440">
        <f t="shared" si="37"/>
        <v>8</v>
      </c>
      <c r="CO28" s="327">
        <v>8</v>
      </c>
      <c r="CP28" s="285"/>
      <c r="CQ28" s="285"/>
      <c r="CR28" s="285"/>
      <c r="CS28" s="214">
        <v>7</v>
      </c>
      <c r="CT28" s="8"/>
      <c r="CU28" s="214"/>
      <c r="CV28" s="157"/>
      <c r="CW28" s="159"/>
      <c r="CX28" s="20"/>
      <c r="CY28" s="20"/>
      <c r="CZ28" s="261"/>
      <c r="DA28" s="261"/>
      <c r="DB28" s="261"/>
      <c r="DC28" s="261"/>
      <c r="DD28" s="262"/>
      <c r="DE28" s="34"/>
    </row>
    <row r="29" spans="2:109" x14ac:dyDescent="0.25">
      <c r="B29" s="65">
        <f t="shared" si="32"/>
        <v>9</v>
      </c>
      <c r="C29" s="263"/>
      <c r="D29" s="239"/>
      <c r="E29" s="17"/>
      <c r="F29" s="17"/>
      <c r="G29" s="274"/>
      <c r="H29" s="274"/>
      <c r="I29" s="274"/>
      <c r="J29" s="274"/>
      <c r="K29" s="16"/>
      <c r="L29" s="17"/>
      <c r="M29" s="17"/>
      <c r="N29" s="157"/>
      <c r="O29" s="17"/>
      <c r="P29" s="17"/>
      <c r="Q29" s="239"/>
      <c r="R29" s="264"/>
      <c r="T29" s="65">
        <f t="shared" si="33"/>
        <v>9</v>
      </c>
      <c r="U29" s="263"/>
      <c r="V29" s="239"/>
      <c r="W29" s="17"/>
      <c r="X29" s="17"/>
      <c r="Y29" s="214"/>
      <c r="Z29" s="17"/>
      <c r="AA29" s="17"/>
      <c r="AB29" s="17"/>
      <c r="AC29" s="478"/>
      <c r="AD29" s="274"/>
      <c r="AE29" s="274"/>
      <c r="AF29" s="274"/>
      <c r="AG29" s="17"/>
      <c r="AH29" s="17"/>
      <c r="AI29" s="239"/>
      <c r="AJ29" s="264"/>
      <c r="AK29" s="34"/>
      <c r="AL29" s="65">
        <f t="shared" si="34"/>
        <v>9</v>
      </c>
      <c r="AM29" s="263"/>
      <c r="AN29" s="239"/>
      <c r="AO29" s="17"/>
      <c r="AP29" s="17"/>
      <c r="AQ29" s="157"/>
      <c r="AR29" s="17"/>
      <c r="AS29" s="17"/>
      <c r="AT29" s="17"/>
      <c r="AU29" s="16"/>
      <c r="AV29" s="17"/>
      <c r="AW29" s="17"/>
      <c r="AX29" s="157"/>
      <c r="AY29" s="17"/>
      <c r="AZ29" s="17"/>
      <c r="BA29" s="239"/>
      <c r="BB29" s="264"/>
      <c r="BC29" s="34"/>
      <c r="BD29" s="440">
        <f t="shared" si="35"/>
        <v>9</v>
      </c>
      <c r="BE29" s="277"/>
      <c r="BF29" s="239"/>
      <c r="BG29" s="17"/>
      <c r="BH29" s="17"/>
      <c r="BI29" s="274"/>
      <c r="BJ29" s="274"/>
      <c r="BK29" s="274"/>
      <c r="BL29" s="274"/>
      <c r="BM29" s="327"/>
      <c r="BN29" s="17"/>
      <c r="BO29" s="17"/>
      <c r="BP29" s="17"/>
      <c r="BQ29" s="17"/>
      <c r="BR29" s="17"/>
      <c r="BS29" s="239"/>
      <c r="BT29" s="264"/>
      <c r="BU29" s="34"/>
      <c r="BV29" s="440">
        <f t="shared" si="36"/>
        <v>9</v>
      </c>
      <c r="BW29" s="277"/>
      <c r="BX29" s="239"/>
      <c r="BY29" s="17"/>
      <c r="BZ29" s="17"/>
      <c r="CA29" s="17"/>
      <c r="CB29" s="17"/>
      <c r="CC29" s="17"/>
      <c r="CD29" s="17"/>
      <c r="CE29" s="442"/>
      <c r="CF29" s="274"/>
      <c r="CG29" s="274"/>
      <c r="CH29" s="274"/>
      <c r="CI29" s="17"/>
      <c r="CJ29" s="17"/>
      <c r="CK29" s="239"/>
      <c r="CL29" s="264"/>
      <c r="CM29" s="34"/>
      <c r="CN29" s="440">
        <f t="shared" si="37"/>
        <v>9</v>
      </c>
      <c r="CO29" s="12"/>
      <c r="CP29" s="6"/>
      <c r="CQ29" s="6"/>
      <c r="CR29" s="6"/>
      <c r="CS29" s="17"/>
      <c r="CT29" s="17"/>
      <c r="CU29" s="17"/>
      <c r="CV29" s="17"/>
      <c r="CW29" s="327">
        <v>6</v>
      </c>
      <c r="CX29" s="17"/>
      <c r="CY29" s="17"/>
      <c r="CZ29" s="17"/>
      <c r="DA29" s="17"/>
      <c r="DB29" s="17"/>
      <c r="DC29" s="239"/>
      <c r="DD29" s="264"/>
      <c r="DE29" s="34"/>
    </row>
    <row r="30" spans="2:109" x14ac:dyDescent="0.25">
      <c r="B30" s="65">
        <f t="shared" si="32"/>
        <v>10</v>
      </c>
      <c r="C30" s="263"/>
      <c r="D30" s="239"/>
      <c r="E30" s="239"/>
      <c r="F30" s="239"/>
      <c r="G30" s="352"/>
      <c r="H30" s="352"/>
      <c r="I30" s="352"/>
      <c r="J30" s="352"/>
      <c r="K30" s="263"/>
      <c r="L30" s="239"/>
      <c r="M30" s="239"/>
      <c r="N30" s="285"/>
      <c r="O30" s="239"/>
      <c r="P30" s="239"/>
      <c r="Q30" s="239"/>
      <c r="R30" s="264"/>
      <c r="T30" s="65">
        <f t="shared" si="33"/>
        <v>10</v>
      </c>
      <c r="U30" s="263"/>
      <c r="V30" s="239"/>
      <c r="W30" s="239"/>
      <c r="X30" s="239"/>
      <c r="Y30" s="269"/>
      <c r="Z30" s="239"/>
      <c r="AA30" s="239"/>
      <c r="AB30" s="239"/>
      <c r="AC30" s="442"/>
      <c r="AD30" s="352"/>
      <c r="AE30" s="352"/>
      <c r="AF30" s="352"/>
      <c r="AG30" s="239"/>
      <c r="AH30" s="239"/>
      <c r="AI30" s="239"/>
      <c r="AJ30" s="264"/>
      <c r="AK30" s="34"/>
      <c r="AL30" s="65">
        <f t="shared" si="34"/>
        <v>10</v>
      </c>
      <c r="AM30" s="263"/>
      <c r="AN30" s="239"/>
      <c r="AO30" s="239"/>
      <c r="AP30" s="239"/>
      <c r="AQ30" s="285"/>
      <c r="AR30" s="239"/>
      <c r="AS30" s="239"/>
      <c r="AT30" s="239"/>
      <c r="AU30" s="263"/>
      <c r="AV30" s="239"/>
      <c r="AW30" s="239"/>
      <c r="AX30" s="285"/>
      <c r="AY30" s="239"/>
      <c r="AZ30" s="239"/>
      <c r="BA30" s="239"/>
      <c r="BB30" s="264"/>
      <c r="BC30" s="34"/>
      <c r="BD30" s="440">
        <f t="shared" si="35"/>
        <v>10</v>
      </c>
      <c r="BE30" s="277"/>
      <c r="BF30" s="239"/>
      <c r="BG30" s="239"/>
      <c r="BH30" s="239"/>
      <c r="BI30" s="352"/>
      <c r="BJ30" s="352"/>
      <c r="BK30" s="352"/>
      <c r="BL30" s="352"/>
      <c r="BM30" s="12"/>
      <c r="BN30" s="239"/>
      <c r="BO30" s="239"/>
      <c r="BP30" s="239"/>
      <c r="BQ30" s="239"/>
      <c r="BR30" s="239"/>
      <c r="BS30" s="239"/>
      <c r="BT30" s="264"/>
      <c r="BU30" s="34"/>
      <c r="BV30" s="440">
        <f t="shared" si="36"/>
        <v>10</v>
      </c>
      <c r="BW30" s="277"/>
      <c r="BX30" s="239"/>
      <c r="BY30" s="239"/>
      <c r="BZ30" s="239"/>
      <c r="CA30" s="239"/>
      <c r="CB30" s="239"/>
      <c r="CC30" s="239"/>
      <c r="CD30" s="239"/>
      <c r="CE30" s="478"/>
      <c r="CF30" s="352"/>
      <c r="CG30" s="352"/>
      <c r="CH30" s="352"/>
      <c r="CI30" s="239"/>
      <c r="CJ30" s="239"/>
      <c r="CK30" s="239"/>
      <c r="CL30" s="264"/>
      <c r="CM30" s="34"/>
      <c r="CN30" s="440">
        <f t="shared" si="37"/>
        <v>10</v>
      </c>
      <c r="CO30" s="257"/>
      <c r="CP30" s="239"/>
      <c r="CQ30" s="17"/>
      <c r="CR30" s="17"/>
      <c r="CS30" s="239"/>
      <c r="CT30" s="239"/>
      <c r="CU30" s="239"/>
      <c r="CV30" s="239"/>
      <c r="CW30" s="12"/>
      <c r="CX30" s="239"/>
      <c r="CY30" s="239"/>
      <c r="CZ30" s="239"/>
      <c r="DA30" s="239"/>
      <c r="DB30" s="239"/>
      <c r="DC30" s="239"/>
      <c r="DD30" s="264"/>
      <c r="DE30" s="34"/>
    </row>
    <row r="31" spans="2:109" x14ac:dyDescent="0.25">
      <c r="B31" s="65">
        <f t="shared" si="32"/>
        <v>11</v>
      </c>
      <c r="C31" s="277"/>
      <c r="D31" s="285"/>
      <c r="E31" s="290"/>
      <c r="F31" s="269"/>
      <c r="G31" s="352"/>
      <c r="H31" s="352"/>
      <c r="I31" s="352"/>
      <c r="J31" s="352"/>
      <c r="K31" s="277"/>
      <c r="L31" s="290"/>
      <c r="M31" s="269"/>
      <c r="N31" s="290"/>
      <c r="O31" s="269"/>
      <c r="P31" s="290"/>
      <c r="Q31" s="285"/>
      <c r="R31" s="282"/>
      <c r="T31" s="65">
        <f t="shared" si="33"/>
        <v>11</v>
      </c>
      <c r="U31" s="277"/>
      <c r="V31" s="285"/>
      <c r="W31" s="285"/>
      <c r="X31" s="285"/>
      <c r="Y31" s="290"/>
      <c r="Z31" s="285"/>
      <c r="AA31" s="285"/>
      <c r="AB31" s="285"/>
      <c r="AC31" s="442"/>
      <c r="AD31" s="352"/>
      <c r="AE31" s="352"/>
      <c r="AF31" s="352"/>
      <c r="AG31" s="269"/>
      <c r="AH31" s="290"/>
      <c r="AI31" s="285"/>
      <c r="AJ31" s="282"/>
      <c r="AK31" s="34"/>
      <c r="AL31" s="65">
        <f t="shared" si="34"/>
        <v>11</v>
      </c>
      <c r="AM31" s="277"/>
      <c r="AN31" s="285"/>
      <c r="AO31" s="290">
        <v>5</v>
      </c>
      <c r="AP31" s="269"/>
      <c r="AQ31" s="290">
        <v>6</v>
      </c>
      <c r="AR31" s="285"/>
      <c r="AS31" s="285"/>
      <c r="AT31" s="285"/>
      <c r="AU31" s="277"/>
      <c r="AV31" s="285"/>
      <c r="AW31" s="285"/>
      <c r="AX31" s="290">
        <v>7</v>
      </c>
      <c r="AY31" s="269"/>
      <c r="AZ31" s="290"/>
      <c r="BA31" s="285"/>
      <c r="BB31" s="282"/>
      <c r="BC31" s="34"/>
      <c r="BD31" s="440">
        <f t="shared" si="35"/>
        <v>11</v>
      </c>
      <c r="BE31" s="277"/>
      <c r="BF31" s="239"/>
      <c r="BG31" s="239"/>
      <c r="BH31" s="239"/>
      <c r="BI31" s="352"/>
      <c r="BJ31" s="352"/>
      <c r="BK31" s="352"/>
      <c r="BL31" s="352"/>
      <c r="BM31" s="257"/>
      <c r="BN31" s="239"/>
      <c r="BO31" s="239"/>
      <c r="BP31" s="239"/>
      <c r="BQ31" s="239"/>
      <c r="BR31" s="239"/>
      <c r="BS31" s="239"/>
      <c r="BT31" s="264"/>
      <c r="BU31" s="34"/>
      <c r="BV31" s="440">
        <f t="shared" si="36"/>
        <v>11</v>
      </c>
      <c r="BW31" s="277"/>
      <c r="BX31" s="239"/>
      <c r="BY31" s="239"/>
      <c r="BZ31" s="239"/>
      <c r="CA31" s="239"/>
      <c r="CB31" s="239"/>
      <c r="CC31" s="239"/>
      <c r="CD31" s="239"/>
      <c r="CE31" s="478"/>
      <c r="CF31" s="352"/>
      <c r="CG31" s="352"/>
      <c r="CH31" s="352"/>
      <c r="CI31" s="239"/>
      <c r="CJ31" s="239"/>
      <c r="CK31" s="239"/>
      <c r="CL31" s="264"/>
      <c r="CM31" s="34"/>
      <c r="CN31" s="440">
        <f t="shared" si="37"/>
        <v>11</v>
      </c>
      <c r="CO31" s="277"/>
      <c r="CP31" s="239"/>
      <c r="CQ31" s="239"/>
      <c r="CR31" s="239"/>
      <c r="CS31" s="239"/>
      <c r="CT31" s="239"/>
      <c r="CU31" s="239"/>
      <c r="CV31" s="239"/>
      <c r="CW31" s="257"/>
      <c r="CX31" s="239"/>
      <c r="CY31" s="239"/>
      <c r="CZ31" s="239"/>
      <c r="DA31" s="239"/>
      <c r="DB31" s="239"/>
      <c r="DC31" s="239"/>
      <c r="DD31" s="264"/>
      <c r="DE31" s="34"/>
    </row>
    <row r="32" spans="2:109" x14ac:dyDescent="0.25">
      <c r="B32" s="65">
        <f t="shared" si="32"/>
        <v>12</v>
      </c>
      <c r="C32" s="263"/>
      <c r="D32" s="239"/>
      <c r="E32" s="239"/>
      <c r="F32" s="239"/>
      <c r="G32" s="269"/>
      <c r="H32" s="239"/>
      <c r="I32" s="239"/>
      <c r="J32" s="239"/>
      <c r="K32" s="263"/>
      <c r="L32" s="239"/>
      <c r="M32" s="239"/>
      <c r="N32" s="285"/>
      <c r="O32" s="239"/>
      <c r="P32" s="239"/>
      <c r="Q32" s="239"/>
      <c r="R32" s="264"/>
      <c r="T32" s="65">
        <f t="shared" si="33"/>
        <v>12</v>
      </c>
      <c r="U32" s="263"/>
      <c r="V32" s="239"/>
      <c r="W32" s="239"/>
      <c r="X32" s="239"/>
      <c r="Y32" s="269"/>
      <c r="Z32" s="239"/>
      <c r="AA32" s="239"/>
      <c r="AB32" s="239"/>
      <c r="AC32" s="263"/>
      <c r="AD32" s="239"/>
      <c r="AE32" s="239"/>
      <c r="AF32" s="269"/>
      <c r="AG32" s="239"/>
      <c r="AH32" s="239"/>
      <c r="AI32" s="239"/>
      <c r="AJ32" s="264"/>
      <c r="AK32" s="34"/>
      <c r="AL32" s="65">
        <f t="shared" si="34"/>
        <v>12</v>
      </c>
      <c r="AM32" s="263"/>
      <c r="AN32" s="239"/>
      <c r="AO32" s="239"/>
      <c r="AP32" s="239"/>
      <c r="AQ32" s="269"/>
      <c r="AR32" s="239"/>
      <c r="AS32" s="239"/>
      <c r="AT32" s="239"/>
      <c r="AU32" s="263"/>
      <c r="AV32" s="239"/>
      <c r="AW32" s="239"/>
      <c r="AX32" s="269"/>
      <c r="AY32" s="239"/>
      <c r="AZ32" s="239"/>
      <c r="BA32" s="239"/>
      <c r="BB32" s="264"/>
      <c r="BC32" s="34"/>
      <c r="BD32" s="440">
        <f t="shared" si="35"/>
        <v>12</v>
      </c>
      <c r="BE32" s="263"/>
      <c r="BF32" s="2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239"/>
      <c r="BT32" s="264"/>
      <c r="BU32" s="34"/>
      <c r="BV32" s="440">
        <f t="shared" si="36"/>
        <v>12</v>
      </c>
      <c r="BW32" s="263"/>
      <c r="BX32" s="239"/>
      <c r="BY32" s="239"/>
      <c r="BZ32" s="239"/>
      <c r="CA32" s="239"/>
      <c r="CB32" s="239"/>
      <c r="CC32" s="239"/>
      <c r="CD32" s="239"/>
      <c r="CE32" s="27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37"/>
        <v>12</v>
      </c>
      <c r="CO32" s="277"/>
      <c r="CP32" s="239"/>
      <c r="CQ32" s="239"/>
      <c r="CR32" s="239"/>
      <c r="CS32" s="239"/>
      <c r="CT32" s="239"/>
      <c r="CU32" s="239"/>
      <c r="CV32" s="239"/>
      <c r="CW32" s="277"/>
      <c r="CX32" s="17"/>
      <c r="CY32" s="239"/>
      <c r="CZ32" s="239"/>
      <c r="DA32" s="239"/>
      <c r="DB32" s="239"/>
      <c r="DC32" s="239"/>
      <c r="DD32" s="264"/>
      <c r="DE32" s="34"/>
    </row>
    <row r="33" spans="2:109" x14ac:dyDescent="0.25">
      <c r="B33" s="65">
        <f t="shared" si="32"/>
        <v>13</v>
      </c>
      <c r="C33" s="263"/>
      <c r="D33" s="239"/>
      <c r="E33" s="239"/>
      <c r="F33" s="239"/>
      <c r="G33" s="290"/>
      <c r="H33" s="239"/>
      <c r="I33" s="239"/>
      <c r="J33" s="239"/>
      <c r="K33" s="263"/>
      <c r="L33" s="239"/>
      <c r="M33" s="239"/>
      <c r="N33" s="285"/>
      <c r="O33" s="239"/>
      <c r="P33" s="239"/>
      <c r="Q33" s="239"/>
      <c r="R33" s="264"/>
      <c r="T33" s="65">
        <f t="shared" si="33"/>
        <v>13</v>
      </c>
      <c r="U33" s="263"/>
      <c r="V33" s="239"/>
      <c r="W33" s="239"/>
      <c r="X33" s="239"/>
      <c r="Y33" s="290"/>
      <c r="Z33" s="239"/>
      <c r="AA33" s="239"/>
      <c r="AB33" s="239"/>
      <c r="AC33" s="263"/>
      <c r="AD33" s="239"/>
      <c r="AE33" s="239"/>
      <c r="AF33" s="290"/>
      <c r="AG33" s="239"/>
      <c r="AH33" s="239"/>
      <c r="AI33" s="239"/>
      <c r="AJ33" s="264"/>
      <c r="AK33" s="34"/>
      <c r="AL33" s="65">
        <f t="shared" si="34"/>
        <v>13</v>
      </c>
      <c r="AM33" s="263"/>
      <c r="AN33" s="239"/>
      <c r="AO33" s="239"/>
      <c r="AP33" s="239"/>
      <c r="AQ33" s="290"/>
      <c r="AR33" s="239"/>
      <c r="AS33" s="239"/>
      <c r="AT33" s="239"/>
      <c r="AU33" s="263"/>
      <c r="AV33" s="239"/>
      <c r="AW33" s="239"/>
      <c r="AX33" s="290"/>
      <c r="AY33" s="239"/>
      <c r="AZ33" s="239"/>
      <c r="BA33" s="239"/>
      <c r="BB33" s="264"/>
      <c r="BC33" s="34"/>
      <c r="BD33" s="440">
        <f t="shared" si="35"/>
        <v>13</v>
      </c>
      <c r="BE33" s="263"/>
      <c r="BF33" s="2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239"/>
      <c r="BT33" s="264"/>
      <c r="BU33" s="34"/>
      <c r="BV33" s="440">
        <f t="shared" si="36"/>
        <v>13</v>
      </c>
      <c r="BW33" s="263"/>
      <c r="BX33" s="239"/>
      <c r="BY33" s="239"/>
      <c r="BZ33" s="239"/>
      <c r="CA33" s="239"/>
      <c r="CB33" s="239"/>
      <c r="CC33" s="239"/>
      <c r="CD33" s="239"/>
      <c r="CE33" s="277"/>
      <c r="CF33" s="239"/>
      <c r="CG33" s="239"/>
      <c r="CH33" s="239"/>
      <c r="CI33" s="239"/>
      <c r="CJ33" s="239"/>
      <c r="CK33" s="239"/>
      <c r="CL33" s="264"/>
      <c r="CM33" s="34"/>
      <c r="CN33" s="440">
        <f t="shared" si="37"/>
        <v>13</v>
      </c>
      <c r="CO33" s="263"/>
      <c r="CP33" s="239"/>
      <c r="CQ33" s="239"/>
      <c r="CR33" s="239"/>
      <c r="CS33" s="239"/>
      <c r="CT33" s="239"/>
      <c r="CU33" s="239"/>
      <c r="CV33" s="239"/>
      <c r="CW33" s="277"/>
      <c r="CX33" s="17"/>
      <c r="CY33" s="239"/>
      <c r="CZ33" s="239"/>
      <c r="DA33" s="239"/>
      <c r="DB33" s="239"/>
      <c r="DC33" s="239"/>
      <c r="DD33" s="264"/>
      <c r="DE33" s="34"/>
    </row>
    <row r="34" spans="2:109" x14ac:dyDescent="0.25">
      <c r="B34" s="65">
        <f t="shared" si="32"/>
        <v>14</v>
      </c>
      <c r="C34" s="16"/>
      <c r="D34" s="17"/>
      <c r="E34" s="239"/>
      <c r="F34" s="239"/>
      <c r="G34" s="285"/>
      <c r="H34" s="17"/>
      <c r="I34" s="17"/>
      <c r="J34" s="17"/>
      <c r="K34" s="16"/>
      <c r="L34" s="17"/>
      <c r="M34" s="17"/>
      <c r="N34" s="285"/>
      <c r="O34" s="239"/>
      <c r="P34" s="239"/>
      <c r="Q34" s="17"/>
      <c r="R34" s="26"/>
      <c r="T34" s="65">
        <f t="shared" si="33"/>
        <v>14</v>
      </c>
      <c r="U34" s="16"/>
      <c r="V34" s="17"/>
      <c r="W34" s="239"/>
      <c r="X34" s="239"/>
      <c r="Y34" s="285"/>
      <c r="Z34" s="17"/>
      <c r="AA34" s="17"/>
      <c r="AB34" s="17"/>
      <c r="AC34" s="16"/>
      <c r="AD34" s="17"/>
      <c r="AE34" s="17"/>
      <c r="AF34" s="285"/>
      <c r="AG34" s="239"/>
      <c r="AH34" s="239"/>
      <c r="AI34" s="17"/>
      <c r="AJ34" s="26"/>
      <c r="AK34" s="34"/>
      <c r="AL34" s="65">
        <f t="shared" si="34"/>
        <v>14</v>
      </c>
      <c r="AM34" s="16"/>
      <c r="AN34" s="17"/>
      <c r="AO34" s="239"/>
      <c r="AP34" s="239"/>
      <c r="AQ34" s="285"/>
      <c r="AR34" s="17"/>
      <c r="AS34" s="17"/>
      <c r="AT34" s="17"/>
      <c r="AU34" s="16"/>
      <c r="AV34" s="17"/>
      <c r="AW34" s="17"/>
      <c r="AX34" s="285"/>
      <c r="AY34" s="239"/>
      <c r="AZ34" s="239"/>
      <c r="BA34" s="17"/>
      <c r="BB34" s="26"/>
      <c r="BC34" s="34"/>
      <c r="BD34" s="440">
        <f t="shared" si="35"/>
        <v>14</v>
      </c>
      <c r="BE34" s="16"/>
      <c r="BF34" s="17"/>
      <c r="BG34" s="239"/>
      <c r="BH34" s="239"/>
      <c r="BI34" s="239"/>
      <c r="BJ34" s="17"/>
      <c r="BK34" s="17"/>
      <c r="BL34" s="17"/>
      <c r="BM34" s="156"/>
      <c r="BN34" s="17"/>
      <c r="BO34" s="17"/>
      <c r="BP34" s="239"/>
      <c r="BQ34" s="239"/>
      <c r="BR34" s="239"/>
      <c r="BS34" s="17"/>
      <c r="BT34" s="26"/>
      <c r="BU34" s="34"/>
      <c r="BV34" s="440">
        <f t="shared" si="36"/>
        <v>14</v>
      </c>
      <c r="BW34" s="16"/>
      <c r="BX34" s="17"/>
      <c r="BY34" s="239"/>
      <c r="BZ34" s="239"/>
      <c r="CA34" s="239"/>
      <c r="CB34" s="17"/>
      <c r="CC34" s="17"/>
      <c r="CD34" s="17"/>
      <c r="CE34" s="156"/>
      <c r="CF34" s="17"/>
      <c r="CG34" s="17"/>
      <c r="CH34" s="239"/>
      <c r="CI34" s="239"/>
      <c r="CJ34" s="239"/>
      <c r="CK34" s="17"/>
      <c r="CL34" s="26"/>
      <c r="CM34" s="34"/>
      <c r="CN34" s="440">
        <f t="shared" si="37"/>
        <v>14</v>
      </c>
      <c r="CO34" s="16"/>
      <c r="CP34" s="17"/>
      <c r="CQ34" s="239"/>
      <c r="CR34" s="239"/>
      <c r="CS34" s="239"/>
      <c r="CT34" s="17"/>
      <c r="CU34" s="17"/>
      <c r="CV34" s="17"/>
      <c r="CW34" s="156"/>
      <c r="CX34" s="17"/>
      <c r="CY34" s="17"/>
      <c r="CZ34" s="17"/>
      <c r="DA34" s="239"/>
      <c r="DB34" s="239"/>
      <c r="DC34" s="17"/>
      <c r="DD34" s="26"/>
      <c r="DE34" s="34"/>
    </row>
    <row r="35" spans="2:109" x14ac:dyDescent="0.25">
      <c r="B35" s="65">
        <f t="shared" si="32"/>
        <v>15</v>
      </c>
      <c r="C35" s="32"/>
      <c r="D35" s="22"/>
      <c r="E35" s="22"/>
      <c r="F35" s="22"/>
      <c r="G35" s="162"/>
      <c r="H35" s="22"/>
      <c r="I35" s="22"/>
      <c r="J35" s="22"/>
      <c r="K35" s="32"/>
      <c r="L35" s="22"/>
      <c r="M35" s="22"/>
      <c r="N35" s="162"/>
      <c r="O35" s="22"/>
      <c r="P35" s="22"/>
      <c r="Q35" s="22"/>
      <c r="R35" s="33"/>
      <c r="T35" s="65">
        <f t="shared" si="33"/>
        <v>15</v>
      </c>
      <c r="U35" s="32"/>
      <c r="V35" s="22"/>
      <c r="W35" s="22"/>
      <c r="X35" s="22"/>
      <c r="Y35" s="16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AL35" s="65">
        <f t="shared" si="34"/>
        <v>15</v>
      </c>
      <c r="AM35" s="32"/>
      <c r="AN35" s="22"/>
      <c r="AO35" s="22"/>
      <c r="AP35" s="22"/>
      <c r="AQ35" s="162"/>
      <c r="AR35" s="22"/>
      <c r="AS35" s="22"/>
      <c r="AT35" s="22"/>
      <c r="AU35" s="32"/>
      <c r="AV35" s="22"/>
      <c r="AW35" s="22"/>
      <c r="AX35" s="162"/>
      <c r="AY35" s="22"/>
      <c r="AZ35" s="22"/>
      <c r="BA35" s="22"/>
      <c r="BB35" s="33"/>
      <c r="BC35" s="34"/>
      <c r="BD35" s="440">
        <f t="shared" si="35"/>
        <v>15</v>
      </c>
      <c r="BE35" s="32"/>
      <c r="BF35" s="22"/>
      <c r="BG35" s="22"/>
      <c r="BH35" s="22"/>
      <c r="BI35" s="22"/>
      <c r="BJ35" s="22"/>
      <c r="BK35" s="22"/>
      <c r="BL35" s="22"/>
      <c r="BM35" s="441"/>
      <c r="BN35" s="162"/>
      <c r="BO35" s="162"/>
      <c r="BP35" s="162"/>
      <c r="BQ35" s="22"/>
      <c r="BR35" s="22"/>
      <c r="BS35" s="22"/>
      <c r="BT35" s="33"/>
      <c r="BU35" s="34"/>
      <c r="BV35" s="440">
        <f t="shared" si="36"/>
        <v>15</v>
      </c>
      <c r="BW35" s="32"/>
      <c r="BX35" s="22"/>
      <c r="BY35" s="22"/>
      <c r="BZ35" s="22"/>
      <c r="CA35" s="22"/>
      <c r="CB35" s="22"/>
      <c r="CC35" s="22"/>
      <c r="CD35" s="22"/>
      <c r="CE35" s="441"/>
      <c r="CF35" s="162"/>
      <c r="CG35" s="162"/>
      <c r="CH35" s="162"/>
      <c r="CI35" s="22"/>
      <c r="CJ35" s="22"/>
      <c r="CK35" s="22"/>
      <c r="CL35" s="33"/>
      <c r="CM35" s="34"/>
      <c r="CN35" s="440">
        <f t="shared" si="37"/>
        <v>15</v>
      </c>
      <c r="CO35" s="32"/>
      <c r="CP35" s="22"/>
      <c r="CQ35" s="22"/>
      <c r="CR35" s="22"/>
      <c r="CS35" s="22"/>
      <c r="CT35" s="22"/>
      <c r="CU35" s="22"/>
      <c r="CV35" s="22"/>
      <c r="CW35" s="272">
        <v>5</v>
      </c>
      <c r="CX35" s="21"/>
      <c r="CY35" s="213"/>
      <c r="CZ35" s="162"/>
      <c r="DA35" s="162"/>
      <c r="DB35" s="22"/>
      <c r="DC35" s="22"/>
      <c r="DD35" s="33"/>
      <c r="DE35" s="34"/>
    </row>
    <row r="37" spans="2:109" x14ac:dyDescent="0.25">
      <c r="B37" s="237"/>
      <c r="C37" s="65">
        <v>0</v>
      </c>
      <c r="D37" s="65">
        <f t="shared" ref="D37:R37" si="38">C37+1</f>
        <v>1</v>
      </c>
      <c r="E37" s="65">
        <f t="shared" si="38"/>
        <v>2</v>
      </c>
      <c r="F37" s="65">
        <f t="shared" si="38"/>
        <v>3</v>
      </c>
      <c r="G37" s="65">
        <f t="shared" si="38"/>
        <v>4</v>
      </c>
      <c r="H37" s="65">
        <f t="shared" si="38"/>
        <v>5</v>
      </c>
      <c r="I37" s="65">
        <f t="shared" si="38"/>
        <v>6</v>
      </c>
      <c r="J37" s="65">
        <f t="shared" si="38"/>
        <v>7</v>
      </c>
      <c r="K37" s="65">
        <f t="shared" si="38"/>
        <v>8</v>
      </c>
      <c r="L37" s="65">
        <f t="shared" si="38"/>
        <v>9</v>
      </c>
      <c r="M37" s="65">
        <f t="shared" si="38"/>
        <v>10</v>
      </c>
      <c r="N37" s="65">
        <f t="shared" si="38"/>
        <v>11</v>
      </c>
      <c r="O37" s="65">
        <f t="shared" si="38"/>
        <v>12</v>
      </c>
      <c r="P37" s="65">
        <f t="shared" si="38"/>
        <v>13</v>
      </c>
      <c r="Q37" s="65">
        <f t="shared" si="38"/>
        <v>14</v>
      </c>
      <c r="R37" s="65">
        <f t="shared" si="38"/>
        <v>15</v>
      </c>
      <c r="T37" s="237"/>
      <c r="U37" s="65">
        <v>0</v>
      </c>
      <c r="V37" s="65">
        <f t="shared" ref="V37:AJ37" si="39">U37+1</f>
        <v>1</v>
      </c>
      <c r="W37" s="65">
        <f t="shared" si="39"/>
        <v>2</v>
      </c>
      <c r="X37" s="65">
        <f t="shared" si="39"/>
        <v>3</v>
      </c>
      <c r="Y37" s="65">
        <f t="shared" si="39"/>
        <v>4</v>
      </c>
      <c r="Z37" s="65">
        <f t="shared" si="39"/>
        <v>5</v>
      </c>
      <c r="AA37" s="65">
        <f t="shared" si="39"/>
        <v>6</v>
      </c>
      <c r="AB37" s="65">
        <f t="shared" si="39"/>
        <v>7</v>
      </c>
      <c r="AC37" s="65">
        <f t="shared" si="39"/>
        <v>8</v>
      </c>
      <c r="AD37" s="65">
        <f t="shared" si="39"/>
        <v>9</v>
      </c>
      <c r="AE37" s="65">
        <f t="shared" si="39"/>
        <v>10</v>
      </c>
      <c r="AF37" s="65">
        <f t="shared" si="39"/>
        <v>11</v>
      </c>
      <c r="AG37" s="65">
        <f t="shared" si="39"/>
        <v>12</v>
      </c>
      <c r="AH37" s="65">
        <f t="shared" si="39"/>
        <v>13</v>
      </c>
      <c r="AI37" s="65">
        <f t="shared" si="39"/>
        <v>14</v>
      </c>
      <c r="AJ37" s="65">
        <f t="shared" si="39"/>
        <v>15</v>
      </c>
      <c r="AL37" s="237"/>
      <c r="AM37" s="65">
        <v>0</v>
      </c>
      <c r="AN37" s="65">
        <f t="shared" ref="AN37:BB37" si="40">AM37+1</f>
        <v>1</v>
      </c>
      <c r="AO37" s="65">
        <f t="shared" si="40"/>
        <v>2</v>
      </c>
      <c r="AP37" s="65">
        <f t="shared" si="40"/>
        <v>3</v>
      </c>
      <c r="AQ37" s="65">
        <f t="shared" si="40"/>
        <v>4</v>
      </c>
      <c r="AR37" s="65">
        <f t="shared" si="40"/>
        <v>5</v>
      </c>
      <c r="AS37" s="65">
        <f t="shared" si="40"/>
        <v>6</v>
      </c>
      <c r="AT37" s="65">
        <f t="shared" si="40"/>
        <v>7</v>
      </c>
      <c r="AU37" s="65">
        <f t="shared" si="40"/>
        <v>8</v>
      </c>
      <c r="AV37" s="65">
        <f t="shared" si="40"/>
        <v>9</v>
      </c>
      <c r="AW37" s="65">
        <f t="shared" si="40"/>
        <v>10</v>
      </c>
      <c r="AX37" s="65">
        <f t="shared" si="40"/>
        <v>11</v>
      </c>
      <c r="AY37" s="65">
        <f t="shared" si="40"/>
        <v>12</v>
      </c>
      <c r="AZ37" s="65">
        <f t="shared" si="40"/>
        <v>13</v>
      </c>
      <c r="BA37" s="65">
        <f t="shared" si="40"/>
        <v>14</v>
      </c>
      <c r="BB37" s="65">
        <f t="shared" si="40"/>
        <v>15</v>
      </c>
      <c r="BD37" s="481"/>
      <c r="BE37" s="440">
        <v>0</v>
      </c>
      <c r="BF37" s="440">
        <f t="shared" ref="BF37:BT37" si="41">BE37+1</f>
        <v>1</v>
      </c>
      <c r="BG37" s="440">
        <f t="shared" si="41"/>
        <v>2</v>
      </c>
      <c r="BH37" s="440">
        <f t="shared" si="41"/>
        <v>3</v>
      </c>
      <c r="BI37" s="440">
        <f t="shared" si="41"/>
        <v>4</v>
      </c>
      <c r="BJ37" s="440">
        <f t="shared" si="41"/>
        <v>5</v>
      </c>
      <c r="BK37" s="440">
        <f t="shared" si="41"/>
        <v>6</v>
      </c>
      <c r="BL37" s="440">
        <f t="shared" si="41"/>
        <v>7</v>
      </c>
      <c r="BM37" s="440">
        <f t="shared" si="41"/>
        <v>8</v>
      </c>
      <c r="BN37" s="440">
        <f t="shared" si="41"/>
        <v>9</v>
      </c>
      <c r="BO37" s="440">
        <f t="shared" si="41"/>
        <v>10</v>
      </c>
      <c r="BP37" s="440">
        <f t="shared" si="41"/>
        <v>11</v>
      </c>
      <c r="BQ37" s="440">
        <f t="shared" si="41"/>
        <v>12</v>
      </c>
      <c r="BR37" s="440">
        <f t="shared" si="41"/>
        <v>13</v>
      </c>
      <c r="BS37" s="440">
        <f t="shared" si="41"/>
        <v>14</v>
      </c>
      <c r="BT37" s="440">
        <f t="shared" si="41"/>
        <v>15</v>
      </c>
      <c r="BV37" s="481"/>
      <c r="BW37" s="440">
        <v>0</v>
      </c>
      <c r="BX37" s="440">
        <f t="shared" ref="BX37:CL37" si="42">BW37+1</f>
        <v>1</v>
      </c>
      <c r="BY37" s="440">
        <f t="shared" si="42"/>
        <v>2</v>
      </c>
      <c r="BZ37" s="440">
        <f t="shared" si="42"/>
        <v>3</v>
      </c>
      <c r="CA37" s="440">
        <f t="shared" si="42"/>
        <v>4</v>
      </c>
      <c r="CB37" s="440">
        <f t="shared" si="42"/>
        <v>5</v>
      </c>
      <c r="CC37" s="440">
        <f t="shared" si="42"/>
        <v>6</v>
      </c>
      <c r="CD37" s="440">
        <f t="shared" si="42"/>
        <v>7</v>
      </c>
      <c r="CE37" s="440">
        <f t="shared" si="42"/>
        <v>8</v>
      </c>
      <c r="CF37" s="440">
        <f t="shared" si="42"/>
        <v>9</v>
      </c>
      <c r="CG37" s="440">
        <f t="shared" si="42"/>
        <v>10</v>
      </c>
      <c r="CH37" s="440">
        <f t="shared" si="42"/>
        <v>11</v>
      </c>
      <c r="CI37" s="440">
        <f t="shared" si="42"/>
        <v>12</v>
      </c>
      <c r="CJ37" s="440">
        <f t="shared" si="42"/>
        <v>13</v>
      </c>
      <c r="CK37" s="440">
        <f t="shared" si="42"/>
        <v>14</v>
      </c>
      <c r="CL37" s="440">
        <f t="shared" si="42"/>
        <v>15</v>
      </c>
      <c r="CN37" s="481"/>
      <c r="CO37" s="440">
        <v>0</v>
      </c>
      <c r="CP37" s="440">
        <f t="shared" ref="CP37:DD37" si="43">CO37+1</f>
        <v>1</v>
      </c>
      <c r="CQ37" s="440">
        <f t="shared" si="43"/>
        <v>2</v>
      </c>
      <c r="CR37" s="440">
        <f t="shared" si="43"/>
        <v>3</v>
      </c>
      <c r="CS37" s="440">
        <f t="shared" si="43"/>
        <v>4</v>
      </c>
      <c r="CT37" s="440">
        <f t="shared" si="43"/>
        <v>5</v>
      </c>
      <c r="CU37" s="440">
        <f t="shared" si="43"/>
        <v>6</v>
      </c>
      <c r="CV37" s="440">
        <f t="shared" si="43"/>
        <v>7</v>
      </c>
      <c r="CW37" s="440">
        <f t="shared" si="43"/>
        <v>8</v>
      </c>
      <c r="CX37" s="440">
        <f t="shared" si="43"/>
        <v>9</v>
      </c>
      <c r="CY37" s="440">
        <f t="shared" si="43"/>
        <v>10</v>
      </c>
      <c r="CZ37" s="440">
        <f t="shared" si="43"/>
        <v>11</v>
      </c>
      <c r="DA37" s="440">
        <f t="shared" si="43"/>
        <v>12</v>
      </c>
      <c r="DB37" s="440">
        <f t="shared" si="43"/>
        <v>13</v>
      </c>
      <c r="DC37" s="440">
        <f t="shared" si="43"/>
        <v>14</v>
      </c>
      <c r="DD37" s="440">
        <f t="shared" si="43"/>
        <v>15</v>
      </c>
    </row>
    <row r="38" spans="2:109" x14ac:dyDescent="0.25">
      <c r="B38" s="65">
        <v>0</v>
      </c>
      <c r="C38" s="260"/>
      <c r="D38" s="261"/>
      <c r="E38" s="261"/>
      <c r="F38" s="261"/>
      <c r="G38" s="283"/>
      <c r="H38" s="261"/>
      <c r="I38" s="261"/>
      <c r="J38" s="262"/>
      <c r="K38" s="261"/>
      <c r="L38" s="261"/>
      <c r="M38" s="261"/>
      <c r="N38" s="283"/>
      <c r="O38" s="261"/>
      <c r="P38" s="261"/>
      <c r="Q38" s="261"/>
      <c r="R38" s="262"/>
      <c r="S38" s="34"/>
      <c r="T38" s="65">
        <v>0</v>
      </c>
      <c r="U38" s="260"/>
      <c r="V38" s="261"/>
      <c r="W38" s="261"/>
      <c r="X38" s="261"/>
      <c r="Y38" s="283"/>
      <c r="Z38" s="261"/>
      <c r="AA38" s="261"/>
      <c r="AB38" s="262"/>
      <c r="AC38" s="261"/>
      <c r="AD38" s="261"/>
      <c r="AE38" s="261"/>
      <c r="AF38" s="283"/>
      <c r="AG38" s="261"/>
      <c r="AH38" s="261"/>
      <c r="AI38" s="261"/>
      <c r="AJ38" s="262"/>
      <c r="AK38" s="34"/>
      <c r="AL38" s="65">
        <v>0</v>
      </c>
      <c r="AM38" s="260"/>
      <c r="AN38" s="261"/>
      <c r="AO38" s="261"/>
      <c r="AP38" s="261"/>
      <c r="AQ38" s="283"/>
      <c r="AR38" s="261"/>
      <c r="AS38" s="261"/>
      <c r="AT38" s="262"/>
      <c r="AU38" s="261"/>
      <c r="AV38" s="261"/>
      <c r="AW38" s="261"/>
      <c r="AX38" s="283"/>
      <c r="AY38" s="261"/>
      <c r="AZ38" s="261"/>
      <c r="BA38" s="261"/>
      <c r="BB38" s="262"/>
      <c r="BC38" s="34"/>
      <c r="BD38" s="440">
        <v>0</v>
      </c>
      <c r="BE38" s="260"/>
      <c r="BF38" s="261"/>
      <c r="BG38" s="261"/>
      <c r="BH38" s="261"/>
      <c r="BI38" s="283"/>
      <c r="BJ38" s="283"/>
      <c r="BK38" s="283"/>
      <c r="BL38" s="281"/>
      <c r="BM38" s="261"/>
      <c r="BN38" s="261"/>
      <c r="BO38" s="261"/>
      <c r="BP38" s="261"/>
      <c r="BQ38" s="261"/>
      <c r="BR38" s="261"/>
      <c r="BS38" s="261"/>
      <c r="BT38" s="262"/>
      <c r="BU38" s="34"/>
      <c r="BV38" s="440">
        <v>0</v>
      </c>
      <c r="BW38" s="260"/>
      <c r="BX38" s="261"/>
      <c r="BY38" s="261"/>
      <c r="BZ38" s="261"/>
      <c r="CA38" s="283"/>
      <c r="CB38" s="283"/>
      <c r="CC38" s="283"/>
      <c r="CD38" s="281"/>
      <c r="CE38" s="261"/>
      <c r="CF38" s="261"/>
      <c r="CG38" s="261"/>
      <c r="CH38" s="261"/>
      <c r="CI38" s="261"/>
      <c r="CJ38" s="261"/>
      <c r="CK38" s="261"/>
      <c r="CL38" s="262"/>
      <c r="CM38" s="34"/>
      <c r="CN38" s="440">
        <v>0</v>
      </c>
      <c r="CO38" s="260"/>
      <c r="CP38" s="261"/>
      <c r="CQ38" s="261"/>
      <c r="CR38" s="261"/>
      <c r="CS38" s="261"/>
      <c r="CT38" s="20"/>
      <c r="CU38" s="20"/>
      <c r="CV38" s="31"/>
      <c r="CW38" s="261"/>
      <c r="CX38" s="261"/>
      <c r="CY38" s="261"/>
      <c r="CZ38" s="261"/>
      <c r="DA38" s="261"/>
      <c r="DB38" s="261"/>
      <c r="DC38" s="261"/>
      <c r="DD38" s="262"/>
    </row>
    <row r="39" spans="2:109" x14ac:dyDescent="0.25">
      <c r="B39" s="65">
        <f>B38+1</f>
        <v>1</v>
      </c>
      <c r="C39" s="263"/>
      <c r="D39" s="239"/>
      <c r="E39" s="239"/>
      <c r="F39" s="239"/>
      <c r="G39" s="285"/>
      <c r="H39" s="239"/>
      <c r="I39" s="239"/>
      <c r="J39" s="264"/>
      <c r="K39" s="239"/>
      <c r="L39" s="239"/>
      <c r="M39" s="239"/>
      <c r="N39" s="285"/>
      <c r="O39" s="239"/>
      <c r="P39" s="239"/>
      <c r="Q39" s="239"/>
      <c r="R39" s="264"/>
      <c r="S39" s="34"/>
      <c r="T39" s="65">
        <f>T38+1</f>
        <v>1</v>
      </c>
      <c r="U39" s="263"/>
      <c r="V39" s="239"/>
      <c r="W39" s="239"/>
      <c r="X39" s="239"/>
      <c r="Y39" s="285"/>
      <c r="Z39" s="239"/>
      <c r="AA39" s="239"/>
      <c r="AB39" s="264"/>
      <c r="AC39" s="239"/>
      <c r="AD39" s="239"/>
      <c r="AE39" s="239"/>
      <c r="AF39" s="285"/>
      <c r="AG39" s="239"/>
      <c r="AH39" s="239"/>
      <c r="AI39" s="239"/>
      <c r="AJ39" s="264"/>
      <c r="AK39" s="34"/>
      <c r="AL39" s="65">
        <f t="shared" ref="AL39:AL53" si="44">AL38+1</f>
        <v>1</v>
      </c>
      <c r="AM39" s="263"/>
      <c r="AN39" s="239"/>
      <c r="AO39" s="239"/>
      <c r="AP39" s="239"/>
      <c r="AQ39" s="285"/>
      <c r="AR39" s="239"/>
      <c r="AS39" s="239"/>
      <c r="AT39" s="264"/>
      <c r="AU39" s="239"/>
      <c r="AV39" s="239"/>
      <c r="AW39" s="239"/>
      <c r="AX39" s="285"/>
      <c r="AY39" s="239"/>
      <c r="AZ39" s="239"/>
      <c r="BA39" s="239"/>
      <c r="BB39" s="264"/>
      <c r="BC39" s="34"/>
      <c r="BD39" s="440">
        <f>BD38+1</f>
        <v>1</v>
      </c>
      <c r="BE39" s="263"/>
      <c r="BF39" s="239"/>
      <c r="BG39" s="239"/>
      <c r="BH39" s="239"/>
      <c r="BI39" s="239"/>
      <c r="BJ39" s="239"/>
      <c r="BK39" s="239"/>
      <c r="BL39" s="282"/>
      <c r="BM39" s="239"/>
      <c r="BN39" s="239"/>
      <c r="BO39" s="239"/>
      <c r="BP39" s="239"/>
      <c r="BQ39" s="239"/>
      <c r="BR39" s="239"/>
      <c r="BS39" s="239"/>
      <c r="BT39" s="264"/>
      <c r="BU39" s="34"/>
      <c r="BV39" s="440">
        <f>BV38+1</f>
        <v>1</v>
      </c>
      <c r="BW39" s="263"/>
      <c r="BX39" s="239"/>
      <c r="BY39" s="239"/>
      <c r="BZ39" s="239"/>
      <c r="CA39" s="239"/>
      <c r="CB39" s="239"/>
      <c r="CC39" s="239"/>
      <c r="CD39" s="282"/>
      <c r="CE39" s="239"/>
      <c r="CF39" s="239"/>
      <c r="CG39" s="239"/>
      <c r="CH39" s="239"/>
      <c r="CI39" s="239"/>
      <c r="CJ39" s="239"/>
      <c r="CK39" s="239"/>
      <c r="CL39" s="264"/>
      <c r="CM39" s="34"/>
      <c r="CN39" s="440">
        <f>CN38+1</f>
        <v>1</v>
      </c>
      <c r="CO39" s="263"/>
      <c r="CP39" s="339"/>
      <c r="CQ39" s="339"/>
      <c r="CR39" s="339"/>
      <c r="CS39" s="339"/>
      <c r="CT39" s="339"/>
      <c r="CU39" s="340"/>
      <c r="CV39" s="497"/>
      <c r="CW39" s="339"/>
      <c r="CX39" s="339"/>
      <c r="CY39" s="339"/>
      <c r="CZ39" s="339"/>
      <c r="DA39" s="339"/>
      <c r="DB39" s="339"/>
      <c r="DC39" s="339"/>
      <c r="DD39" s="264"/>
    </row>
    <row r="40" spans="2:109" x14ac:dyDescent="0.25">
      <c r="B40" s="65">
        <f t="shared" ref="B40:B53" si="45">B39+1</f>
        <v>2</v>
      </c>
      <c r="C40" s="263"/>
      <c r="D40" s="239"/>
      <c r="E40" s="239"/>
      <c r="F40" s="239"/>
      <c r="G40" s="285"/>
      <c r="H40" s="239"/>
      <c r="I40" s="239"/>
      <c r="J40" s="264"/>
      <c r="K40" s="239"/>
      <c r="L40" s="239"/>
      <c r="M40" s="239"/>
      <c r="N40" s="290"/>
      <c r="O40" s="239"/>
      <c r="P40" s="239"/>
      <c r="Q40" s="239"/>
      <c r="R40" s="264"/>
      <c r="S40" s="34"/>
      <c r="T40" s="65">
        <f t="shared" ref="T40:T53" si="46">T39+1</f>
        <v>2</v>
      </c>
      <c r="U40" s="263"/>
      <c r="V40" s="239"/>
      <c r="W40" s="239"/>
      <c r="X40" s="239"/>
      <c r="Y40" s="285"/>
      <c r="Z40" s="239"/>
      <c r="AA40" s="239"/>
      <c r="AB40" s="264"/>
      <c r="AC40" s="239"/>
      <c r="AD40" s="239"/>
      <c r="AE40" s="239"/>
      <c r="AF40" s="290"/>
      <c r="AG40" s="239"/>
      <c r="AH40" s="239"/>
      <c r="AI40" s="239"/>
      <c r="AJ40" s="264"/>
      <c r="AK40" s="34"/>
      <c r="AL40" s="65">
        <f t="shared" si="44"/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85"/>
      <c r="AY40" s="239"/>
      <c r="AZ40" s="239"/>
      <c r="BA40" s="239"/>
      <c r="BB40" s="264"/>
      <c r="BC40" s="34"/>
      <c r="BD40" s="440">
        <f t="shared" ref="BD40:BD53" si="47">BD39+1</f>
        <v>2</v>
      </c>
      <c r="BE40" s="263"/>
      <c r="BF40" s="2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239"/>
      <c r="BT40" s="264"/>
      <c r="BU40" s="34"/>
      <c r="BV40" s="440">
        <f t="shared" ref="BV40:BV53" si="48">BV39+1</f>
        <v>2</v>
      </c>
      <c r="BW40" s="263"/>
      <c r="BX40" s="239"/>
      <c r="BY40" s="239"/>
      <c r="BZ40" s="239"/>
      <c r="CA40" s="239"/>
      <c r="CB40" s="239"/>
      <c r="CC40" s="239"/>
      <c r="CD40" s="282"/>
      <c r="CE40" s="239"/>
      <c r="CF40" s="239"/>
      <c r="CG40" s="239"/>
      <c r="CH40" s="239"/>
      <c r="CI40" s="239"/>
      <c r="CJ40" s="239"/>
      <c r="CK40" s="239"/>
      <c r="CL40" s="264"/>
      <c r="CM40" s="34"/>
      <c r="CN40" s="440">
        <f t="shared" ref="CN40:CN53" si="49">CN39+1</f>
        <v>2</v>
      </c>
      <c r="CO40" s="263"/>
      <c r="CP40" s="339"/>
      <c r="CQ40" s="239"/>
      <c r="CR40" s="239"/>
      <c r="CS40" s="239"/>
      <c r="CT40" s="239"/>
      <c r="CU40" s="6"/>
      <c r="CV40" s="282"/>
      <c r="CW40" s="239"/>
      <c r="CX40" s="239"/>
      <c r="CY40" s="239"/>
      <c r="CZ40" s="239"/>
      <c r="DA40" s="239"/>
      <c r="DB40" s="239"/>
      <c r="DC40" s="339"/>
      <c r="DD40" s="264"/>
    </row>
    <row r="41" spans="2:109" x14ac:dyDescent="0.25">
      <c r="B41" s="65">
        <f t="shared" si="45"/>
        <v>3</v>
      </c>
      <c r="C41" s="263"/>
      <c r="D41" s="239"/>
      <c r="E41" s="239"/>
      <c r="F41" s="239"/>
      <c r="G41" s="285"/>
      <c r="H41" s="239"/>
      <c r="I41" s="239"/>
      <c r="J41" s="264"/>
      <c r="K41" s="239"/>
      <c r="L41" s="239"/>
      <c r="M41" s="239"/>
      <c r="N41" s="269"/>
      <c r="O41" s="239"/>
      <c r="P41" s="239"/>
      <c r="Q41" s="239"/>
      <c r="R41" s="264"/>
      <c r="S41" s="34"/>
      <c r="T41" s="65">
        <f t="shared" si="46"/>
        <v>3</v>
      </c>
      <c r="U41" s="263"/>
      <c r="V41" s="239"/>
      <c r="W41" s="239"/>
      <c r="X41" s="239"/>
      <c r="Y41" s="285"/>
      <c r="Z41" s="239"/>
      <c r="AA41" s="239"/>
      <c r="AB41" s="264"/>
      <c r="AC41" s="239"/>
      <c r="AD41" s="239"/>
      <c r="AE41" s="239"/>
      <c r="AF41" s="269"/>
      <c r="AG41" s="239"/>
      <c r="AH41" s="239"/>
      <c r="AI41" s="239"/>
      <c r="AJ41" s="264"/>
      <c r="AK41" s="34"/>
      <c r="AL41" s="65">
        <f t="shared" si="44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85"/>
      <c r="AY41" s="239"/>
      <c r="AZ41" s="239"/>
      <c r="BA41" s="239"/>
      <c r="BB41" s="264"/>
      <c r="BC41" s="34"/>
      <c r="BD41" s="440">
        <f t="shared" si="47"/>
        <v>3</v>
      </c>
      <c r="BE41" s="263"/>
      <c r="BF41" s="2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239"/>
      <c r="BT41" s="264"/>
      <c r="BU41" s="34"/>
      <c r="BV41" s="440">
        <f t="shared" si="48"/>
        <v>3</v>
      </c>
      <c r="BW41" s="263"/>
      <c r="BX41" s="239"/>
      <c r="BY41" s="239"/>
      <c r="BZ41" s="239"/>
      <c r="CA41" s="239"/>
      <c r="CB41" s="239"/>
      <c r="CC41" s="239"/>
      <c r="CD41" s="282"/>
      <c r="CE41" s="239"/>
      <c r="CF41" s="239"/>
      <c r="CG41" s="239"/>
      <c r="CH41" s="239"/>
      <c r="CI41" s="239"/>
      <c r="CJ41" s="239"/>
      <c r="CK41" s="239"/>
      <c r="CL41" s="264"/>
      <c r="CM41" s="34"/>
      <c r="CN41" s="440">
        <f t="shared" si="49"/>
        <v>3</v>
      </c>
      <c r="CO41" s="263"/>
      <c r="CP41" s="339"/>
      <c r="CQ41" s="239"/>
      <c r="CR41" s="239"/>
      <c r="CS41" s="239"/>
      <c r="CT41" s="239"/>
      <c r="CU41" s="6"/>
      <c r="CV41" s="282"/>
      <c r="CW41" s="239"/>
      <c r="CX41" s="239"/>
      <c r="CY41" s="239"/>
      <c r="CZ41" s="239"/>
      <c r="DA41" s="239"/>
      <c r="DB41" s="239"/>
      <c r="DC41" s="339"/>
      <c r="DD41" s="264"/>
    </row>
    <row r="42" spans="2:109" x14ac:dyDescent="0.25">
      <c r="B42" s="65">
        <f t="shared" si="45"/>
        <v>4</v>
      </c>
      <c r="C42" s="277"/>
      <c r="D42" s="285"/>
      <c r="E42" s="290"/>
      <c r="F42" s="269"/>
      <c r="G42" s="290"/>
      <c r="H42" s="8"/>
      <c r="I42" s="274"/>
      <c r="J42" s="317"/>
      <c r="K42" s="274"/>
      <c r="L42" s="274"/>
      <c r="M42" s="157"/>
      <c r="N42" s="290"/>
      <c r="O42" s="285"/>
      <c r="P42" s="285"/>
      <c r="Q42" s="285"/>
      <c r="R42" s="282"/>
      <c r="S42" s="34"/>
      <c r="T42" s="65">
        <f t="shared" si="46"/>
        <v>4</v>
      </c>
      <c r="U42" s="277"/>
      <c r="V42" s="285"/>
      <c r="W42" s="290"/>
      <c r="X42" s="269"/>
      <c r="Y42" s="290"/>
      <c r="Z42" s="8"/>
      <c r="AA42" s="214"/>
      <c r="AB42" s="158"/>
      <c r="AC42" s="157"/>
      <c r="AD42" s="157"/>
      <c r="AE42" s="157"/>
      <c r="AF42" s="290"/>
      <c r="AG42" s="285"/>
      <c r="AH42" s="285"/>
      <c r="AI42" s="285"/>
      <c r="AJ42" s="282"/>
      <c r="AK42" s="34"/>
      <c r="AL42" s="65">
        <f t="shared" si="44"/>
        <v>4</v>
      </c>
      <c r="AM42" s="277"/>
      <c r="AN42" s="285"/>
      <c r="AO42" s="285"/>
      <c r="AP42" s="285"/>
      <c r="AQ42" s="290">
        <v>8</v>
      </c>
      <c r="AR42" s="8"/>
      <c r="AS42" s="214"/>
      <c r="AT42" s="157"/>
      <c r="AU42" s="285"/>
      <c r="AV42" s="290">
        <v>9</v>
      </c>
      <c r="AW42" s="8"/>
      <c r="AX42" s="290">
        <v>10</v>
      </c>
      <c r="AY42" s="285"/>
      <c r="AZ42" s="285"/>
      <c r="BA42" s="285"/>
      <c r="BB42" s="282"/>
      <c r="BC42" s="34"/>
      <c r="BD42" s="440">
        <f t="shared" si="47"/>
        <v>4</v>
      </c>
      <c r="BE42" s="263"/>
      <c r="BF42" s="239"/>
      <c r="BG42" s="239"/>
      <c r="BH42" s="239"/>
      <c r="BI42" s="239"/>
      <c r="BJ42" s="17"/>
      <c r="BK42" s="274"/>
      <c r="BL42" s="474"/>
      <c r="BM42" s="274"/>
      <c r="BN42" s="274"/>
      <c r="BO42" s="17"/>
      <c r="BP42" s="239"/>
      <c r="BQ42" s="239"/>
      <c r="BR42" s="239"/>
      <c r="BS42" s="239"/>
      <c r="BT42" s="282"/>
      <c r="BU42" s="34"/>
      <c r="BV42" s="440">
        <f t="shared" si="48"/>
        <v>4</v>
      </c>
      <c r="BW42" s="263"/>
      <c r="BX42" s="239"/>
      <c r="BY42" s="239"/>
      <c r="BZ42" s="239"/>
      <c r="CA42" s="239"/>
      <c r="CB42" s="17"/>
      <c r="CC42" s="17"/>
      <c r="CD42" s="298"/>
      <c r="CE42" s="17"/>
      <c r="CF42" s="17"/>
      <c r="CG42" s="17"/>
      <c r="CH42" s="239"/>
      <c r="CI42" s="239"/>
      <c r="CJ42" s="239"/>
      <c r="CK42" s="239"/>
      <c r="CL42" s="282"/>
      <c r="CM42" s="34"/>
      <c r="CN42" s="440">
        <f t="shared" si="49"/>
        <v>4</v>
      </c>
      <c r="CO42" s="263"/>
      <c r="CP42" s="339"/>
      <c r="CQ42" s="239"/>
      <c r="CR42" s="239"/>
      <c r="CS42" s="239"/>
      <c r="CT42" s="17"/>
      <c r="CU42" s="17"/>
      <c r="CV42" s="152"/>
      <c r="CW42" s="17"/>
      <c r="CX42" s="17"/>
      <c r="CY42" s="17"/>
      <c r="CZ42" s="239"/>
      <c r="DA42" s="239"/>
      <c r="DB42" s="239"/>
      <c r="DC42" s="339"/>
      <c r="DD42" s="264"/>
    </row>
    <row r="43" spans="2:109" x14ac:dyDescent="0.25">
      <c r="B43" s="65">
        <f t="shared" si="45"/>
        <v>5</v>
      </c>
      <c r="C43" s="263"/>
      <c r="D43" s="239"/>
      <c r="E43" s="239"/>
      <c r="F43" s="239"/>
      <c r="G43" s="285"/>
      <c r="H43" s="17"/>
      <c r="I43" s="274"/>
      <c r="J43" s="474"/>
      <c r="K43" s="274"/>
      <c r="L43" s="274"/>
      <c r="M43" s="17"/>
      <c r="N43" s="269"/>
      <c r="O43" s="239"/>
      <c r="P43" s="239"/>
      <c r="Q43" s="239"/>
      <c r="R43" s="264"/>
      <c r="S43" s="34"/>
      <c r="T43" s="65">
        <f t="shared" si="46"/>
        <v>5</v>
      </c>
      <c r="U43" s="263"/>
      <c r="V43" s="239"/>
      <c r="W43" s="239"/>
      <c r="X43" s="239"/>
      <c r="Y43" s="285"/>
      <c r="Z43" s="17"/>
      <c r="AA43" s="17"/>
      <c r="AB43" s="264"/>
      <c r="AC43" s="17"/>
      <c r="AD43" s="17"/>
      <c r="AE43" s="17"/>
      <c r="AF43" s="269"/>
      <c r="AG43" s="239"/>
      <c r="AH43" s="239"/>
      <c r="AI43" s="239"/>
      <c r="AJ43" s="264"/>
      <c r="AK43" s="34"/>
      <c r="AL43" s="65">
        <f t="shared" si="44"/>
        <v>5</v>
      </c>
      <c r="AM43" s="263"/>
      <c r="AN43" s="239"/>
      <c r="AO43" s="239"/>
      <c r="AP43" s="239"/>
      <c r="AQ43" s="269"/>
      <c r="AR43" s="17"/>
      <c r="AS43" s="17"/>
      <c r="AT43" s="264"/>
      <c r="AU43" s="17"/>
      <c r="AV43" s="17"/>
      <c r="AW43" s="17"/>
      <c r="AX43" s="269"/>
      <c r="AY43" s="239"/>
      <c r="AZ43" s="239"/>
      <c r="BA43" s="239"/>
      <c r="BB43" s="264"/>
      <c r="BC43" s="34"/>
      <c r="BD43" s="440">
        <f t="shared" si="47"/>
        <v>5</v>
      </c>
      <c r="BE43" s="263"/>
      <c r="BF43" s="239"/>
      <c r="BG43" s="239"/>
      <c r="BH43" s="239"/>
      <c r="BI43" s="239"/>
      <c r="BJ43" s="17"/>
      <c r="BK43" s="274"/>
      <c r="BL43" s="317"/>
      <c r="BM43" s="274"/>
      <c r="BN43" s="274"/>
      <c r="BO43" s="17"/>
      <c r="BP43" s="239"/>
      <c r="BQ43" s="239"/>
      <c r="BR43" s="239"/>
      <c r="BS43" s="239"/>
      <c r="BT43" s="282"/>
      <c r="BU43" s="34"/>
      <c r="BV43" s="440">
        <f t="shared" si="48"/>
        <v>5</v>
      </c>
      <c r="BW43" s="263"/>
      <c r="BX43" s="239"/>
      <c r="BY43" s="239"/>
      <c r="BZ43" s="239"/>
      <c r="CA43" s="239"/>
      <c r="CB43" s="17"/>
      <c r="CC43" s="17"/>
      <c r="CD43" s="24"/>
      <c r="CE43" s="17"/>
      <c r="CF43" s="17"/>
      <c r="CG43" s="17"/>
      <c r="CH43" s="239"/>
      <c r="CI43" s="239"/>
      <c r="CJ43" s="239"/>
      <c r="CK43" s="239"/>
      <c r="CL43" s="282"/>
      <c r="CM43" s="34"/>
      <c r="CN43" s="440">
        <f t="shared" si="49"/>
        <v>5</v>
      </c>
      <c r="CO43" s="263"/>
      <c r="CP43" s="339"/>
      <c r="CQ43" s="239"/>
      <c r="CR43" s="239"/>
      <c r="CS43" s="239"/>
      <c r="CT43" s="17"/>
      <c r="CU43" s="17"/>
      <c r="CV43" s="298" t="s">
        <v>713</v>
      </c>
      <c r="CW43" s="17"/>
      <c r="CX43" s="17"/>
      <c r="CY43" s="17"/>
      <c r="CZ43" s="239"/>
      <c r="DA43" s="239"/>
      <c r="DB43" s="239"/>
      <c r="DC43" s="339"/>
      <c r="DD43" s="264"/>
    </row>
    <row r="44" spans="2:109" x14ac:dyDescent="0.25">
      <c r="B44" s="65">
        <f t="shared" si="45"/>
        <v>6</v>
      </c>
      <c r="C44" s="263"/>
      <c r="D44" s="239"/>
      <c r="E44" s="239"/>
      <c r="F44" s="239"/>
      <c r="G44" s="285"/>
      <c r="H44" s="17"/>
      <c r="I44" s="274"/>
      <c r="J44" s="317"/>
      <c r="K44" s="274"/>
      <c r="L44" s="274"/>
      <c r="M44" s="17"/>
      <c r="N44" s="290"/>
      <c r="O44" s="239"/>
      <c r="P44" s="239"/>
      <c r="Q44" s="239"/>
      <c r="R44" s="264"/>
      <c r="S44" s="34"/>
      <c r="T44" s="65">
        <f t="shared" si="46"/>
        <v>6</v>
      </c>
      <c r="U44" s="263"/>
      <c r="V44" s="239"/>
      <c r="W44" s="239"/>
      <c r="X44" s="239"/>
      <c r="Y44" s="285"/>
      <c r="Z44" s="17"/>
      <c r="AA44" s="17"/>
      <c r="AB44" s="26"/>
      <c r="AC44" s="274"/>
      <c r="AD44" s="274"/>
      <c r="AE44" s="274"/>
      <c r="AF44" s="352"/>
      <c r="AG44" s="239"/>
      <c r="AH44" s="239"/>
      <c r="AI44" s="239"/>
      <c r="AJ44" s="264"/>
      <c r="AK44" s="34"/>
      <c r="AL44" s="65">
        <f t="shared" si="44"/>
        <v>6</v>
      </c>
      <c r="AM44" s="263"/>
      <c r="AN44" s="239"/>
      <c r="AO44" s="239"/>
      <c r="AP44" s="239"/>
      <c r="AQ44" s="290"/>
      <c r="AR44" s="17"/>
      <c r="AS44" s="17"/>
      <c r="AT44" s="26"/>
      <c r="AU44" s="17"/>
      <c r="AV44" s="17"/>
      <c r="AW44" s="17"/>
      <c r="AX44" s="290"/>
      <c r="AY44" s="239"/>
      <c r="AZ44" s="239"/>
      <c r="BA44" s="239"/>
      <c r="BB44" s="264"/>
      <c r="BC44" s="34"/>
      <c r="BD44" s="440">
        <f t="shared" si="47"/>
        <v>6</v>
      </c>
      <c r="BE44" s="263"/>
      <c r="BF44" s="239"/>
      <c r="BG44" s="239"/>
      <c r="BH44" s="239"/>
      <c r="BI44" s="239"/>
      <c r="BJ44" s="17"/>
      <c r="BK44" s="274"/>
      <c r="BL44" s="317"/>
      <c r="BM44" s="274"/>
      <c r="BN44" s="274"/>
      <c r="BO44" s="17"/>
      <c r="BP44" s="239"/>
      <c r="BQ44" s="239"/>
      <c r="BR44" s="239"/>
      <c r="BS44" s="239"/>
      <c r="BT44" s="282"/>
      <c r="BU44" s="34"/>
      <c r="BV44" s="440">
        <f t="shared" si="48"/>
        <v>6</v>
      </c>
      <c r="BW44" s="263"/>
      <c r="BX44" s="239"/>
      <c r="BY44" s="239"/>
      <c r="BZ44" s="239"/>
      <c r="CA44" s="239"/>
      <c r="CB44" s="17"/>
      <c r="CC44" s="17"/>
      <c r="CD44" s="258"/>
      <c r="CE44" s="274"/>
      <c r="CF44" s="274"/>
      <c r="CG44" s="274"/>
      <c r="CH44" s="352"/>
      <c r="CI44" s="239"/>
      <c r="CJ44" s="239"/>
      <c r="CK44" s="239"/>
      <c r="CL44" s="282"/>
      <c r="CM44" s="34"/>
      <c r="CN44" s="440">
        <f t="shared" si="49"/>
        <v>6</v>
      </c>
      <c r="CO44" s="263"/>
      <c r="CP44" s="339"/>
      <c r="CQ44" s="239"/>
      <c r="CR44" s="239"/>
      <c r="CS44" s="239"/>
      <c r="CT44" s="17"/>
      <c r="CU44" s="17"/>
      <c r="CV44" s="24"/>
      <c r="CW44" s="17"/>
      <c r="CX44" s="17"/>
      <c r="CY44" s="17"/>
      <c r="CZ44" s="239"/>
      <c r="DA44" s="17"/>
      <c r="DB44" s="17"/>
      <c r="DC44" s="340"/>
      <c r="DD44" s="26"/>
    </row>
    <row r="45" spans="2:109" x14ac:dyDescent="0.25">
      <c r="B45" s="65">
        <f t="shared" si="45"/>
        <v>7</v>
      </c>
      <c r="C45" s="32"/>
      <c r="D45" s="22"/>
      <c r="E45" s="22"/>
      <c r="F45" s="22"/>
      <c r="G45" s="162"/>
      <c r="H45" s="22"/>
      <c r="I45" s="475"/>
      <c r="J45" s="476"/>
      <c r="K45" s="274"/>
      <c r="L45" s="274"/>
      <c r="M45" s="17"/>
      <c r="N45" s="157"/>
      <c r="O45" s="17"/>
      <c r="P45" s="17"/>
      <c r="Q45" s="17"/>
      <c r="R45" s="26"/>
      <c r="S45" s="34"/>
      <c r="T45" s="65">
        <f t="shared" si="46"/>
        <v>7</v>
      </c>
      <c r="U45" s="32"/>
      <c r="V45" s="22"/>
      <c r="W45" s="22"/>
      <c r="X45" s="22"/>
      <c r="Y45" s="162"/>
      <c r="Z45" s="22"/>
      <c r="AA45" s="22"/>
      <c r="AB45" s="33"/>
      <c r="AC45" s="274"/>
      <c r="AD45" s="274"/>
      <c r="AE45" s="274"/>
      <c r="AF45" s="274"/>
      <c r="AG45" s="17"/>
      <c r="AH45" s="17"/>
      <c r="AI45" s="17"/>
      <c r="AJ45" s="26"/>
      <c r="AK45" s="34"/>
      <c r="AL45" s="65">
        <f t="shared" si="44"/>
        <v>7</v>
      </c>
      <c r="AM45" s="32"/>
      <c r="AN45" s="22"/>
      <c r="AO45" s="22"/>
      <c r="AP45" s="22"/>
      <c r="AQ45" s="285"/>
      <c r="AR45" s="22"/>
      <c r="AS45" s="22"/>
      <c r="AT45" s="33"/>
      <c r="AU45" s="17"/>
      <c r="AV45" s="17"/>
      <c r="AW45" s="17"/>
      <c r="AX45" s="285"/>
      <c r="AY45" s="17"/>
      <c r="AZ45" s="17"/>
      <c r="BA45" s="17"/>
      <c r="BB45" s="26"/>
      <c r="BC45" s="34"/>
      <c r="BD45" s="440">
        <f t="shared" si="47"/>
        <v>7</v>
      </c>
      <c r="BE45" s="32"/>
      <c r="BF45" s="22"/>
      <c r="BG45" s="22"/>
      <c r="BH45" s="22"/>
      <c r="BI45" s="22"/>
      <c r="BJ45" s="22"/>
      <c r="BK45" s="475"/>
      <c r="BL45" s="476"/>
      <c r="BM45" s="274"/>
      <c r="BN45" s="274"/>
      <c r="BO45" s="8"/>
      <c r="BP45" s="214"/>
      <c r="BQ45" s="157"/>
      <c r="BR45" s="157"/>
      <c r="BS45" s="157"/>
      <c r="BT45" s="158"/>
      <c r="BU45" s="34"/>
      <c r="BV45" s="440">
        <f t="shared" si="48"/>
        <v>7</v>
      </c>
      <c r="BW45" s="32"/>
      <c r="BX45" s="22"/>
      <c r="BY45" s="22"/>
      <c r="BZ45" s="22"/>
      <c r="CA45" s="22"/>
      <c r="CB45" s="22"/>
      <c r="CC45" s="22"/>
      <c r="CD45" s="163"/>
      <c r="CE45" s="274"/>
      <c r="CF45" s="274"/>
      <c r="CG45" s="274"/>
      <c r="CH45" s="274"/>
      <c r="CI45" s="157"/>
      <c r="CJ45" s="157"/>
      <c r="CK45" s="157"/>
      <c r="CL45" s="158"/>
      <c r="CM45" s="34"/>
      <c r="CN45" s="440">
        <f t="shared" si="49"/>
        <v>7</v>
      </c>
      <c r="CO45" s="32"/>
      <c r="CP45" s="496"/>
      <c r="CQ45" s="22"/>
      <c r="CR45" s="22"/>
      <c r="CS45" s="22"/>
      <c r="CT45" s="22"/>
      <c r="CU45" s="22"/>
      <c r="CV45" s="258"/>
      <c r="CW45" s="214" t="s">
        <v>425</v>
      </c>
      <c r="CX45" s="8"/>
      <c r="CY45" s="214"/>
      <c r="CZ45" s="152"/>
      <c r="DA45" s="157"/>
      <c r="DB45" s="157"/>
      <c r="DC45" s="340"/>
      <c r="DD45" s="26"/>
    </row>
    <row r="46" spans="2:109" x14ac:dyDescent="0.25">
      <c r="B46" s="65">
        <f t="shared" si="45"/>
        <v>8</v>
      </c>
      <c r="C46" s="263"/>
      <c r="D46" s="239"/>
      <c r="E46" s="239"/>
      <c r="F46" s="239"/>
      <c r="G46" s="285"/>
      <c r="H46" s="17"/>
      <c r="I46" s="17"/>
      <c r="J46" s="17"/>
      <c r="K46" s="25"/>
      <c r="L46" s="20"/>
      <c r="M46" s="20"/>
      <c r="N46" s="283"/>
      <c r="O46" s="261"/>
      <c r="P46" s="261"/>
      <c r="Q46" s="261"/>
      <c r="R46" s="262"/>
      <c r="S46" s="34"/>
      <c r="T46" s="65">
        <f t="shared" si="46"/>
        <v>8</v>
      </c>
      <c r="U46" s="263"/>
      <c r="V46" s="239"/>
      <c r="W46" s="239"/>
      <c r="X46" s="239"/>
      <c r="Y46" s="285"/>
      <c r="Z46" s="17"/>
      <c r="AA46" s="17"/>
      <c r="AB46" s="17"/>
      <c r="AC46" s="477"/>
      <c r="AD46" s="479"/>
      <c r="AE46" s="479"/>
      <c r="AF46" s="480"/>
      <c r="AG46" s="261"/>
      <c r="AH46" s="261"/>
      <c r="AI46" s="261"/>
      <c r="AJ46" s="262"/>
      <c r="AK46" s="34"/>
      <c r="AL46" s="65">
        <f t="shared" si="44"/>
        <v>8</v>
      </c>
      <c r="AM46" s="263"/>
      <c r="AN46" s="239"/>
      <c r="AO46" s="239"/>
      <c r="AP46" s="239"/>
      <c r="AQ46" s="285"/>
      <c r="AR46" s="17"/>
      <c r="AS46" s="17"/>
      <c r="AT46" s="17"/>
      <c r="AU46" s="25"/>
      <c r="AV46" s="20"/>
      <c r="AW46" s="20"/>
      <c r="AX46" s="285"/>
      <c r="AY46" s="261"/>
      <c r="AZ46" s="261"/>
      <c r="BA46" s="261"/>
      <c r="BB46" s="262"/>
      <c r="BC46" s="34"/>
      <c r="BD46" s="440">
        <f t="shared" si="47"/>
        <v>8</v>
      </c>
      <c r="BE46" s="277"/>
      <c r="BF46" s="285"/>
      <c r="BG46" s="285"/>
      <c r="BH46" s="285"/>
      <c r="BI46" s="214"/>
      <c r="BJ46" s="8"/>
      <c r="BK46" s="214"/>
      <c r="BL46" s="157"/>
      <c r="BM46" s="159"/>
      <c r="BN46" s="20"/>
      <c r="BO46" s="20"/>
      <c r="BP46" s="261"/>
      <c r="BQ46" s="261"/>
      <c r="BR46" s="261"/>
      <c r="BS46" s="261"/>
      <c r="BT46" s="262"/>
      <c r="BU46" s="34"/>
      <c r="BV46" s="440">
        <f t="shared" si="48"/>
        <v>8</v>
      </c>
      <c r="BW46" s="277"/>
      <c r="BX46" s="285"/>
      <c r="BY46" s="285"/>
      <c r="BZ46" s="285"/>
      <c r="CA46" s="214"/>
      <c r="CB46" s="8"/>
      <c r="CC46" s="214"/>
      <c r="CD46" s="157"/>
      <c r="CE46" s="477"/>
      <c r="CF46" s="479"/>
      <c r="CG46" s="479"/>
      <c r="CH46" s="480"/>
      <c r="CI46" s="261"/>
      <c r="CJ46" s="261"/>
      <c r="CK46" s="261"/>
      <c r="CL46" s="262"/>
      <c r="CM46" s="34"/>
      <c r="CN46" s="440">
        <f t="shared" si="49"/>
        <v>8</v>
      </c>
      <c r="CO46" s="263"/>
      <c r="CP46" s="339"/>
      <c r="CQ46" s="285"/>
      <c r="CR46" s="285"/>
      <c r="CS46" s="152"/>
      <c r="CT46" s="214" t="s">
        <v>424</v>
      </c>
      <c r="CU46" s="8"/>
      <c r="CV46" s="214"/>
      <c r="CW46" s="327" t="s">
        <v>388</v>
      </c>
      <c r="CX46" s="20"/>
      <c r="CY46" s="20"/>
      <c r="CZ46" s="261"/>
      <c r="DA46" s="261"/>
      <c r="DB46" s="261"/>
      <c r="DC46" s="366"/>
      <c r="DD46" s="262"/>
    </row>
    <row r="47" spans="2:109" x14ac:dyDescent="0.25">
      <c r="B47" s="65">
        <f t="shared" si="45"/>
        <v>9</v>
      </c>
      <c r="C47" s="263"/>
      <c r="D47" s="239"/>
      <c r="E47" s="17"/>
      <c r="F47" s="17"/>
      <c r="G47" s="214"/>
      <c r="H47" s="17"/>
      <c r="I47" s="17"/>
      <c r="J47" s="17"/>
      <c r="K47" s="16"/>
      <c r="L47" s="17"/>
      <c r="M47" s="17"/>
      <c r="N47" s="157"/>
      <c r="O47" s="17"/>
      <c r="P47" s="17"/>
      <c r="Q47" s="239"/>
      <c r="R47" s="264"/>
      <c r="S47" s="34"/>
      <c r="T47" s="65">
        <f t="shared" si="46"/>
        <v>9</v>
      </c>
      <c r="U47" s="263"/>
      <c r="V47" s="239"/>
      <c r="W47" s="17"/>
      <c r="X47" s="17"/>
      <c r="Y47" s="214"/>
      <c r="Z47" s="17"/>
      <c r="AA47" s="17"/>
      <c r="AB47" s="17"/>
      <c r="AC47" s="478"/>
      <c r="AD47" s="274"/>
      <c r="AE47" s="274"/>
      <c r="AF47" s="274"/>
      <c r="AG47" s="17"/>
      <c r="AH47" s="17"/>
      <c r="AI47" s="239"/>
      <c r="AJ47" s="264"/>
      <c r="AK47" s="34"/>
      <c r="AL47" s="65">
        <f t="shared" si="44"/>
        <v>9</v>
      </c>
      <c r="AM47" s="263"/>
      <c r="AN47" s="239"/>
      <c r="AO47" s="17"/>
      <c r="AP47" s="17"/>
      <c r="AQ47" s="290">
        <v>14</v>
      </c>
      <c r="AR47" s="17"/>
      <c r="AS47" s="17"/>
      <c r="AT47" s="17"/>
      <c r="AU47" s="16"/>
      <c r="AV47" s="17"/>
      <c r="AW47" s="17"/>
      <c r="AX47" s="290">
        <v>11</v>
      </c>
      <c r="AY47" s="17"/>
      <c r="AZ47" s="17"/>
      <c r="BA47" s="239"/>
      <c r="BB47" s="264"/>
      <c r="BC47" s="34"/>
      <c r="BD47" s="440">
        <f t="shared" si="47"/>
        <v>9</v>
      </c>
      <c r="BE47" s="277"/>
      <c r="BF47" s="239"/>
      <c r="BG47" s="17"/>
      <c r="BH47" s="17"/>
      <c r="BI47" s="17"/>
      <c r="BJ47" s="17"/>
      <c r="BK47" s="17"/>
      <c r="BL47" s="17"/>
      <c r="BM47" s="327"/>
      <c r="BN47" s="17"/>
      <c r="BO47" s="17"/>
      <c r="BP47" s="17"/>
      <c r="BQ47" s="17"/>
      <c r="BR47" s="17"/>
      <c r="BS47" s="239"/>
      <c r="BT47" s="264"/>
      <c r="BU47" s="34"/>
      <c r="BV47" s="440">
        <f t="shared" si="48"/>
        <v>9</v>
      </c>
      <c r="BW47" s="277"/>
      <c r="BX47" s="239"/>
      <c r="BY47" s="17"/>
      <c r="BZ47" s="17"/>
      <c r="CA47" s="17"/>
      <c r="CB47" s="17"/>
      <c r="CC47" s="17"/>
      <c r="CD47" s="17"/>
      <c r="CE47" s="442"/>
      <c r="CF47" s="274"/>
      <c r="CG47" s="274"/>
      <c r="CH47" s="274"/>
      <c r="CI47" s="17"/>
      <c r="CJ47" s="17"/>
      <c r="CK47" s="239"/>
      <c r="CL47" s="264"/>
      <c r="CM47" s="34"/>
      <c r="CN47" s="440">
        <f t="shared" si="49"/>
        <v>9</v>
      </c>
      <c r="CO47" s="16"/>
      <c r="CP47" s="340"/>
      <c r="CQ47" s="6"/>
      <c r="CR47" s="6"/>
      <c r="CS47" s="17"/>
      <c r="CT47" s="17"/>
      <c r="CU47" s="17"/>
      <c r="CV47" s="17"/>
      <c r="CW47" s="12"/>
      <c r="CX47" s="17"/>
      <c r="CY47" s="17"/>
      <c r="CZ47" s="17"/>
      <c r="DA47" s="17"/>
      <c r="DB47" s="17"/>
      <c r="DC47" s="339"/>
      <c r="DD47" s="264"/>
    </row>
    <row r="48" spans="2:109" x14ac:dyDescent="0.25">
      <c r="B48" s="65">
        <f t="shared" si="45"/>
        <v>10</v>
      </c>
      <c r="C48" s="263"/>
      <c r="D48" s="239"/>
      <c r="E48" s="239"/>
      <c r="F48" s="239"/>
      <c r="G48" s="269"/>
      <c r="H48" s="239"/>
      <c r="I48" s="239"/>
      <c r="J48" s="239"/>
      <c r="K48" s="263"/>
      <c r="L48" s="239"/>
      <c r="M48" s="239"/>
      <c r="N48" s="285"/>
      <c r="O48" s="239"/>
      <c r="P48" s="239"/>
      <c r="Q48" s="239"/>
      <c r="R48" s="264"/>
      <c r="S48" s="34"/>
      <c r="T48" s="65">
        <f t="shared" si="46"/>
        <v>10</v>
      </c>
      <c r="U48" s="263"/>
      <c r="V48" s="239"/>
      <c r="W48" s="239"/>
      <c r="X48" s="239"/>
      <c r="Y48" s="269"/>
      <c r="Z48" s="239"/>
      <c r="AA48" s="239"/>
      <c r="AB48" s="239"/>
      <c r="AC48" s="263"/>
      <c r="AD48" s="239"/>
      <c r="AE48" s="239"/>
      <c r="AF48" s="285"/>
      <c r="AG48" s="239"/>
      <c r="AH48" s="239"/>
      <c r="AI48" s="239"/>
      <c r="AJ48" s="264"/>
      <c r="AK48" s="34"/>
      <c r="AL48" s="65">
        <f t="shared" si="44"/>
        <v>10</v>
      </c>
      <c r="AM48" s="263"/>
      <c r="AN48" s="239"/>
      <c r="AO48" s="239"/>
      <c r="AP48" s="239"/>
      <c r="AQ48" s="269"/>
      <c r="AR48" s="239"/>
      <c r="AS48" s="239"/>
      <c r="AT48" s="239"/>
      <c r="AU48" s="263"/>
      <c r="AV48" s="239"/>
      <c r="AW48" s="239"/>
      <c r="AX48" s="269"/>
      <c r="AY48" s="239"/>
      <c r="AZ48" s="239"/>
      <c r="BA48" s="239"/>
      <c r="BB48" s="264"/>
      <c r="BC48" s="34"/>
      <c r="BD48" s="440">
        <f t="shared" si="47"/>
        <v>10</v>
      </c>
      <c r="BE48" s="277"/>
      <c r="BF48" s="239"/>
      <c r="BG48" s="239"/>
      <c r="BH48" s="239"/>
      <c r="BI48" s="239"/>
      <c r="BJ48" s="239"/>
      <c r="BK48" s="239"/>
      <c r="BL48" s="239"/>
      <c r="BM48" s="12"/>
      <c r="BN48" s="239"/>
      <c r="BO48" s="239"/>
      <c r="BP48" s="239"/>
      <c r="BQ48" s="239"/>
      <c r="BR48" s="239"/>
      <c r="BS48" s="239"/>
      <c r="BT48" s="264"/>
      <c r="BU48" s="34"/>
      <c r="BV48" s="440">
        <f t="shared" si="48"/>
        <v>10</v>
      </c>
      <c r="BW48" s="277"/>
      <c r="BX48" s="239"/>
      <c r="BY48" s="239"/>
      <c r="BZ48" s="239"/>
      <c r="CA48" s="239"/>
      <c r="CB48" s="239"/>
      <c r="CC48" s="239"/>
      <c r="CD48" s="239"/>
      <c r="CE48" s="12"/>
      <c r="CF48" s="239"/>
      <c r="CG48" s="239"/>
      <c r="CH48" s="239"/>
      <c r="CI48" s="239"/>
      <c r="CJ48" s="239"/>
      <c r="CK48" s="239"/>
      <c r="CL48" s="264"/>
      <c r="CM48" s="34"/>
      <c r="CN48" s="440">
        <f t="shared" si="49"/>
        <v>10</v>
      </c>
      <c r="CO48" s="16"/>
      <c r="CP48" s="339"/>
      <c r="CQ48" s="17"/>
      <c r="CR48" s="17"/>
      <c r="CS48" s="239"/>
      <c r="CT48" s="239"/>
      <c r="CU48" s="239"/>
      <c r="CV48" s="239"/>
      <c r="CW48" s="257"/>
      <c r="CX48" s="239"/>
      <c r="CY48" s="239"/>
      <c r="CZ48" s="239"/>
      <c r="DA48" s="239"/>
      <c r="DB48" s="239"/>
      <c r="DC48" s="339"/>
      <c r="DD48" s="264"/>
    </row>
    <row r="49" spans="2:108" x14ac:dyDescent="0.25">
      <c r="B49" s="65">
        <f t="shared" si="45"/>
        <v>11</v>
      </c>
      <c r="C49" s="277"/>
      <c r="D49" s="285"/>
      <c r="E49" s="285"/>
      <c r="F49" s="285"/>
      <c r="G49" s="290"/>
      <c r="H49" s="285"/>
      <c r="I49" s="285"/>
      <c r="J49" s="285"/>
      <c r="K49" s="277"/>
      <c r="L49" s="290"/>
      <c r="M49" s="269"/>
      <c r="N49" s="290"/>
      <c r="O49" s="269"/>
      <c r="P49" s="290"/>
      <c r="Q49" s="285"/>
      <c r="R49" s="282"/>
      <c r="S49" s="34"/>
      <c r="T49" s="65">
        <f t="shared" si="46"/>
        <v>11</v>
      </c>
      <c r="U49" s="277"/>
      <c r="V49" s="285"/>
      <c r="W49" s="285"/>
      <c r="X49" s="285"/>
      <c r="Y49" s="290"/>
      <c r="Z49" s="285"/>
      <c r="AA49" s="285"/>
      <c r="AB49" s="285"/>
      <c r="AC49" s="277"/>
      <c r="AD49" s="290"/>
      <c r="AE49" s="269"/>
      <c r="AF49" s="290"/>
      <c r="AG49" s="269"/>
      <c r="AH49" s="290"/>
      <c r="AI49" s="285"/>
      <c r="AJ49" s="282"/>
      <c r="AK49" s="34"/>
      <c r="AL49" s="65">
        <f t="shared" si="44"/>
        <v>11</v>
      </c>
      <c r="AM49" s="277"/>
      <c r="AN49" s="285"/>
      <c r="AO49" s="285"/>
      <c r="AP49" s="285"/>
      <c r="AQ49" s="290">
        <v>13</v>
      </c>
      <c r="AR49" s="8"/>
      <c r="AS49" s="214"/>
      <c r="AT49" s="157"/>
      <c r="AU49" s="285"/>
      <c r="AV49" s="290">
        <v>12</v>
      </c>
      <c r="AW49" s="8"/>
      <c r="AX49" s="290"/>
      <c r="AY49" s="285"/>
      <c r="AZ49" s="285"/>
      <c r="BA49" s="285"/>
      <c r="BB49" s="282"/>
      <c r="BC49" s="34"/>
      <c r="BD49" s="440">
        <f t="shared" si="47"/>
        <v>11</v>
      </c>
      <c r="BE49" s="277"/>
      <c r="BF49" s="239"/>
      <c r="BG49" s="239"/>
      <c r="BH49" s="239"/>
      <c r="BI49" s="239"/>
      <c r="BJ49" s="239"/>
      <c r="BK49" s="239"/>
      <c r="BL49" s="239"/>
      <c r="BM49" s="257"/>
      <c r="BN49" s="239"/>
      <c r="BO49" s="239"/>
      <c r="BP49" s="239"/>
      <c r="BQ49" s="239"/>
      <c r="BR49" s="239"/>
      <c r="BS49" s="239"/>
      <c r="BT49" s="264"/>
      <c r="BU49" s="34"/>
      <c r="BV49" s="440">
        <f t="shared" si="48"/>
        <v>11</v>
      </c>
      <c r="BW49" s="277"/>
      <c r="BX49" s="239"/>
      <c r="BY49" s="239"/>
      <c r="BZ49" s="239"/>
      <c r="CA49" s="239"/>
      <c r="CB49" s="239"/>
      <c r="CC49" s="239"/>
      <c r="CD49" s="239"/>
      <c r="CE49" s="257"/>
      <c r="CF49" s="239"/>
      <c r="CG49" s="239"/>
      <c r="CH49" s="239"/>
      <c r="CI49" s="239"/>
      <c r="CJ49" s="239"/>
      <c r="CK49" s="239"/>
      <c r="CL49" s="264"/>
      <c r="CM49" s="34"/>
      <c r="CN49" s="440">
        <f t="shared" si="49"/>
        <v>11</v>
      </c>
      <c r="CO49" s="263"/>
      <c r="CP49" s="339"/>
      <c r="CQ49" s="239"/>
      <c r="CR49" s="239"/>
      <c r="CS49" s="239"/>
      <c r="CT49" s="239"/>
      <c r="CU49" s="239"/>
      <c r="CV49" s="239"/>
      <c r="CW49" s="152"/>
      <c r="CX49" s="239"/>
      <c r="CY49" s="239"/>
      <c r="CZ49" s="239"/>
      <c r="DA49" s="239"/>
      <c r="DB49" s="239"/>
      <c r="DC49" s="339"/>
      <c r="DD49" s="264"/>
    </row>
    <row r="50" spans="2:108" x14ac:dyDescent="0.25">
      <c r="B50" s="65">
        <f t="shared" si="45"/>
        <v>12</v>
      </c>
      <c r="C50" s="263"/>
      <c r="D50" s="239"/>
      <c r="E50" s="239"/>
      <c r="F50" s="239"/>
      <c r="G50" s="26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S50" s="34"/>
      <c r="T50" s="65">
        <f t="shared" si="46"/>
        <v>12</v>
      </c>
      <c r="U50" s="263"/>
      <c r="V50" s="239"/>
      <c r="W50" s="239"/>
      <c r="X50" s="239"/>
      <c r="Y50" s="269"/>
      <c r="Z50" s="239"/>
      <c r="AA50" s="239"/>
      <c r="AB50" s="239"/>
      <c r="AC50" s="263"/>
      <c r="AD50" s="239"/>
      <c r="AE50" s="239"/>
      <c r="AF50" s="285"/>
      <c r="AG50" s="239"/>
      <c r="AH50" s="239"/>
      <c r="AI50" s="239"/>
      <c r="AJ50" s="264"/>
      <c r="AK50" s="34"/>
      <c r="AL50" s="65">
        <f t="shared" si="44"/>
        <v>12</v>
      </c>
      <c r="AM50" s="263"/>
      <c r="AN50" s="239"/>
      <c r="AO50" s="239"/>
      <c r="AP50" s="239"/>
      <c r="AQ50" s="285"/>
      <c r="AR50" s="239"/>
      <c r="AS50" s="239"/>
      <c r="AT50" s="239"/>
      <c r="AU50" s="263"/>
      <c r="AV50" s="239"/>
      <c r="AW50" s="239"/>
      <c r="AX50" s="285"/>
      <c r="AY50" s="239"/>
      <c r="AZ50" s="239"/>
      <c r="BA50" s="239"/>
      <c r="BB50" s="264"/>
      <c r="BC50" s="34"/>
      <c r="BD50" s="440">
        <f t="shared" si="47"/>
        <v>12</v>
      </c>
      <c r="BE50" s="263"/>
      <c r="BF50" s="2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239"/>
      <c r="BT50" s="264"/>
      <c r="BU50" s="34"/>
      <c r="BV50" s="440">
        <f t="shared" si="48"/>
        <v>12</v>
      </c>
      <c r="BW50" s="263"/>
      <c r="BX50" s="239"/>
      <c r="BY50" s="239"/>
      <c r="BZ50" s="239"/>
      <c r="CA50" s="239"/>
      <c r="CB50" s="239"/>
      <c r="CC50" s="239"/>
      <c r="CD50" s="239"/>
      <c r="CE50" s="277"/>
      <c r="CF50" s="239"/>
      <c r="CG50" s="239"/>
      <c r="CH50" s="239"/>
      <c r="CI50" s="239"/>
      <c r="CJ50" s="239"/>
      <c r="CK50" s="239"/>
      <c r="CL50" s="264"/>
      <c r="CM50" s="34"/>
      <c r="CN50" s="440">
        <f t="shared" si="49"/>
        <v>12</v>
      </c>
      <c r="CO50" s="263"/>
      <c r="CP50" s="339"/>
      <c r="CQ50" s="239"/>
      <c r="CR50" s="239"/>
      <c r="CS50" s="239"/>
      <c r="CT50" s="239"/>
      <c r="CU50" s="239"/>
      <c r="CV50" s="239"/>
      <c r="CW50" s="277"/>
      <c r="CX50" s="17"/>
      <c r="CY50" s="239"/>
      <c r="CZ50" s="239"/>
      <c r="DA50" s="239"/>
      <c r="DB50" s="239"/>
      <c r="DC50" s="339"/>
      <c r="DD50" s="264"/>
    </row>
    <row r="51" spans="2:108" x14ac:dyDescent="0.25">
      <c r="B51" s="65">
        <f t="shared" si="45"/>
        <v>13</v>
      </c>
      <c r="C51" s="263"/>
      <c r="D51" s="239"/>
      <c r="E51" s="239"/>
      <c r="F51" s="239"/>
      <c r="G51" s="290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S51" s="34"/>
      <c r="T51" s="65">
        <f t="shared" si="46"/>
        <v>13</v>
      </c>
      <c r="U51" s="263"/>
      <c r="V51" s="239"/>
      <c r="W51" s="239"/>
      <c r="X51" s="239"/>
      <c r="Y51" s="290"/>
      <c r="Z51" s="239"/>
      <c r="AA51" s="239"/>
      <c r="AB51" s="239"/>
      <c r="AC51" s="263"/>
      <c r="AD51" s="239"/>
      <c r="AE51" s="239"/>
      <c r="AF51" s="285"/>
      <c r="AG51" s="239"/>
      <c r="AH51" s="239"/>
      <c r="AI51" s="239"/>
      <c r="AJ51" s="264"/>
      <c r="AK51" s="34"/>
      <c r="AL51" s="65">
        <f t="shared" si="44"/>
        <v>13</v>
      </c>
      <c r="AM51" s="263"/>
      <c r="AN51" s="239"/>
      <c r="AO51" s="239"/>
      <c r="AP51" s="239"/>
      <c r="AQ51" s="285"/>
      <c r="AR51" s="239"/>
      <c r="AS51" s="239"/>
      <c r="AT51" s="239"/>
      <c r="AU51" s="263"/>
      <c r="AV51" s="239"/>
      <c r="AW51" s="239"/>
      <c r="AX51" s="285"/>
      <c r="AY51" s="239"/>
      <c r="AZ51" s="239"/>
      <c r="BA51" s="239"/>
      <c r="BB51" s="264"/>
      <c r="BC51" s="34"/>
      <c r="BD51" s="440">
        <f t="shared" si="47"/>
        <v>13</v>
      </c>
      <c r="BE51" s="263"/>
      <c r="BF51" s="2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239"/>
      <c r="BT51" s="264"/>
      <c r="BU51" s="34"/>
      <c r="BV51" s="440">
        <f t="shared" si="48"/>
        <v>13</v>
      </c>
      <c r="BW51" s="263"/>
      <c r="BX51" s="239"/>
      <c r="BY51" s="239"/>
      <c r="BZ51" s="239"/>
      <c r="CA51" s="239"/>
      <c r="CB51" s="239"/>
      <c r="CC51" s="239"/>
      <c r="CD51" s="239"/>
      <c r="CE51" s="277"/>
      <c r="CF51" s="239"/>
      <c r="CG51" s="239"/>
      <c r="CH51" s="239"/>
      <c r="CI51" s="239"/>
      <c r="CJ51" s="239"/>
      <c r="CK51" s="239"/>
      <c r="CL51" s="264"/>
      <c r="CM51" s="34"/>
      <c r="CN51" s="440">
        <f t="shared" si="49"/>
        <v>13</v>
      </c>
      <c r="CO51" s="263"/>
      <c r="CP51" s="339"/>
      <c r="CQ51" s="239"/>
      <c r="CR51" s="239"/>
      <c r="CS51" s="239"/>
      <c r="CT51" s="239"/>
      <c r="CU51" s="239"/>
      <c r="CV51" s="239"/>
      <c r="CW51" s="277"/>
      <c r="CX51" s="17"/>
      <c r="CY51" s="239"/>
      <c r="CZ51" s="239"/>
      <c r="DA51" s="239"/>
      <c r="DB51" s="239"/>
      <c r="DC51" s="339"/>
      <c r="DD51" s="264"/>
    </row>
    <row r="52" spans="2:108" x14ac:dyDescent="0.25">
      <c r="B52" s="65">
        <f t="shared" si="45"/>
        <v>14</v>
      </c>
      <c r="C52" s="16"/>
      <c r="D52" s="17"/>
      <c r="E52" s="239"/>
      <c r="F52" s="239"/>
      <c r="G52" s="285"/>
      <c r="H52" s="17"/>
      <c r="I52" s="17"/>
      <c r="J52" s="17"/>
      <c r="K52" s="16"/>
      <c r="L52" s="17"/>
      <c r="M52" s="17"/>
      <c r="N52" s="285"/>
      <c r="O52" s="239"/>
      <c r="P52" s="239"/>
      <c r="Q52" s="17"/>
      <c r="R52" s="26"/>
      <c r="S52" s="34"/>
      <c r="T52" s="65">
        <f t="shared" si="46"/>
        <v>14</v>
      </c>
      <c r="U52" s="16"/>
      <c r="V52" s="17"/>
      <c r="W52" s="239"/>
      <c r="X52" s="239"/>
      <c r="Y52" s="285"/>
      <c r="Z52" s="17"/>
      <c r="AA52" s="17"/>
      <c r="AB52" s="17"/>
      <c r="AC52" s="16"/>
      <c r="AD52" s="17"/>
      <c r="AE52" s="17"/>
      <c r="AF52" s="285"/>
      <c r="AG52" s="239"/>
      <c r="AH52" s="239"/>
      <c r="AI52" s="17"/>
      <c r="AJ52" s="26"/>
      <c r="AK52" s="34"/>
      <c r="AL52" s="65">
        <f t="shared" si="44"/>
        <v>14</v>
      </c>
      <c r="AM52" s="16"/>
      <c r="AN52" s="17"/>
      <c r="AO52" s="239"/>
      <c r="AP52" s="239"/>
      <c r="AQ52" s="285"/>
      <c r="AR52" s="17"/>
      <c r="AS52" s="17"/>
      <c r="AT52" s="17"/>
      <c r="AU52" s="16"/>
      <c r="AV52" s="17"/>
      <c r="AW52" s="17"/>
      <c r="AX52" s="285"/>
      <c r="AY52" s="239"/>
      <c r="AZ52" s="239"/>
      <c r="BA52" s="17"/>
      <c r="BB52" s="26"/>
      <c r="BC52" s="34"/>
      <c r="BD52" s="440">
        <f t="shared" si="47"/>
        <v>14</v>
      </c>
      <c r="BE52" s="16"/>
      <c r="BF52" s="17"/>
      <c r="BG52" s="239"/>
      <c r="BH52" s="239"/>
      <c r="BI52" s="239"/>
      <c r="BJ52" s="17"/>
      <c r="BK52" s="17"/>
      <c r="BL52" s="17"/>
      <c r="BM52" s="156"/>
      <c r="BN52" s="17"/>
      <c r="BO52" s="17"/>
      <c r="BP52" s="239"/>
      <c r="BQ52" s="239"/>
      <c r="BR52" s="239"/>
      <c r="BS52" s="17"/>
      <c r="BT52" s="26"/>
      <c r="BU52" s="34"/>
      <c r="BV52" s="440">
        <f t="shared" si="48"/>
        <v>14</v>
      </c>
      <c r="BW52" s="16"/>
      <c r="BX52" s="17"/>
      <c r="BY52" s="239"/>
      <c r="BZ52" s="239"/>
      <c r="CA52" s="239"/>
      <c r="CB52" s="17"/>
      <c r="CC52" s="17"/>
      <c r="CD52" s="17"/>
      <c r="CE52" s="156"/>
      <c r="CF52" s="17"/>
      <c r="CG52" s="17"/>
      <c r="CH52" s="239"/>
      <c r="CI52" s="239"/>
      <c r="CJ52" s="239"/>
      <c r="CK52" s="17"/>
      <c r="CL52" s="26"/>
      <c r="CM52" s="34"/>
      <c r="CN52" s="440">
        <f t="shared" si="49"/>
        <v>14</v>
      </c>
      <c r="CO52" s="16"/>
      <c r="CP52" s="340"/>
      <c r="CQ52" s="339"/>
      <c r="CR52" s="339"/>
      <c r="CS52" s="339"/>
      <c r="CT52" s="340"/>
      <c r="CU52" s="340"/>
      <c r="CV52" s="340"/>
      <c r="CW52" s="498"/>
      <c r="CX52" s="340"/>
      <c r="CY52" s="340"/>
      <c r="CZ52" s="340"/>
      <c r="DA52" s="339"/>
      <c r="DB52" s="339"/>
      <c r="DC52" s="340"/>
      <c r="DD52" s="26"/>
    </row>
    <row r="53" spans="2:108" x14ac:dyDescent="0.25">
      <c r="B53" s="65">
        <f t="shared" si="45"/>
        <v>15</v>
      </c>
      <c r="C53" s="32"/>
      <c r="D53" s="22"/>
      <c r="E53" s="22"/>
      <c r="F53" s="22"/>
      <c r="G53" s="16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S53" s="34"/>
      <c r="T53" s="65">
        <f t="shared" si="46"/>
        <v>15</v>
      </c>
      <c r="U53" s="32"/>
      <c r="V53" s="22"/>
      <c r="W53" s="22"/>
      <c r="X53" s="22"/>
      <c r="Y53" s="162"/>
      <c r="Z53" s="22"/>
      <c r="AA53" s="22"/>
      <c r="AB53" s="22"/>
      <c r="AC53" s="32"/>
      <c r="AD53" s="22"/>
      <c r="AE53" s="22"/>
      <c r="AF53" s="162"/>
      <c r="AG53" s="22"/>
      <c r="AH53" s="22"/>
      <c r="AI53" s="22"/>
      <c r="AJ53" s="33"/>
      <c r="AK53" s="34"/>
      <c r="AL53" s="65">
        <f t="shared" si="44"/>
        <v>15</v>
      </c>
      <c r="AM53" s="32"/>
      <c r="AN53" s="22"/>
      <c r="AO53" s="22"/>
      <c r="AP53" s="22"/>
      <c r="AQ53" s="162"/>
      <c r="AR53" s="22"/>
      <c r="AS53" s="22"/>
      <c r="AT53" s="22"/>
      <c r="AU53" s="32"/>
      <c r="AV53" s="22"/>
      <c r="AW53" s="22"/>
      <c r="AX53" s="162"/>
      <c r="AY53" s="22"/>
      <c r="AZ53" s="22"/>
      <c r="BA53" s="22"/>
      <c r="BB53" s="33"/>
      <c r="BC53" s="34"/>
      <c r="BD53" s="440">
        <f t="shared" si="47"/>
        <v>15</v>
      </c>
      <c r="BE53" s="32"/>
      <c r="BF53" s="22"/>
      <c r="BG53" s="22"/>
      <c r="BH53" s="22"/>
      <c r="BI53" s="22"/>
      <c r="BJ53" s="22"/>
      <c r="BK53" s="22"/>
      <c r="BL53" s="22"/>
      <c r="BM53" s="441"/>
      <c r="BN53" s="162"/>
      <c r="BO53" s="162"/>
      <c r="BP53" s="162"/>
      <c r="BQ53" s="22"/>
      <c r="BR53" s="22"/>
      <c r="BS53" s="22"/>
      <c r="BT53" s="33"/>
      <c r="BU53" s="34"/>
      <c r="BV53" s="440">
        <f t="shared" si="48"/>
        <v>15</v>
      </c>
      <c r="BW53" s="32"/>
      <c r="BX53" s="22"/>
      <c r="BY53" s="22"/>
      <c r="BZ53" s="22"/>
      <c r="CA53" s="22"/>
      <c r="CB53" s="22"/>
      <c r="CC53" s="22"/>
      <c r="CD53" s="22"/>
      <c r="CE53" s="441"/>
      <c r="CF53" s="162"/>
      <c r="CG53" s="162"/>
      <c r="CH53" s="162"/>
      <c r="CI53" s="22"/>
      <c r="CJ53" s="22"/>
      <c r="CK53" s="22"/>
      <c r="CL53" s="33"/>
      <c r="CM53" s="34"/>
      <c r="CN53" s="440">
        <f t="shared" si="49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</row>
    <row r="54" spans="2:108" x14ac:dyDescent="0.25"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</row>
    <row r="55" spans="2:108" x14ac:dyDescent="0.25">
      <c r="B55" s="237"/>
      <c r="C55" s="65">
        <v>0</v>
      </c>
      <c r="D55" s="65">
        <f t="shared" ref="D55:R55" si="50">C55+1</f>
        <v>1</v>
      </c>
      <c r="E55" s="65">
        <f t="shared" si="50"/>
        <v>2</v>
      </c>
      <c r="F55" s="65">
        <f t="shared" si="50"/>
        <v>3</v>
      </c>
      <c r="G55" s="65">
        <f t="shared" si="50"/>
        <v>4</v>
      </c>
      <c r="H55" s="65">
        <f t="shared" si="50"/>
        <v>5</v>
      </c>
      <c r="I55" s="65">
        <f t="shared" si="50"/>
        <v>6</v>
      </c>
      <c r="J55" s="65">
        <f t="shared" si="50"/>
        <v>7</v>
      </c>
      <c r="K55" s="65">
        <f t="shared" si="50"/>
        <v>8</v>
      </c>
      <c r="L55" s="65">
        <f t="shared" si="50"/>
        <v>9</v>
      </c>
      <c r="M55" s="65">
        <f t="shared" si="50"/>
        <v>10</v>
      </c>
      <c r="N55" s="65">
        <f t="shared" si="50"/>
        <v>11</v>
      </c>
      <c r="O55" s="65">
        <f t="shared" si="50"/>
        <v>12</v>
      </c>
      <c r="P55" s="65">
        <f t="shared" si="50"/>
        <v>13</v>
      </c>
      <c r="Q55" s="65">
        <f t="shared" si="50"/>
        <v>14</v>
      </c>
      <c r="R55" s="65">
        <f t="shared" si="50"/>
        <v>15</v>
      </c>
      <c r="T55" s="237"/>
      <c r="U55" s="65">
        <v>0</v>
      </c>
      <c r="V55" s="65">
        <f t="shared" ref="V55:AJ55" si="51">U55+1</f>
        <v>1</v>
      </c>
      <c r="W55" s="65">
        <f t="shared" si="51"/>
        <v>2</v>
      </c>
      <c r="X55" s="65">
        <f t="shared" si="51"/>
        <v>3</v>
      </c>
      <c r="Y55" s="65">
        <f t="shared" si="51"/>
        <v>4</v>
      </c>
      <c r="Z55" s="65">
        <f t="shared" si="51"/>
        <v>5</v>
      </c>
      <c r="AA55" s="65">
        <f t="shared" si="51"/>
        <v>6</v>
      </c>
      <c r="AB55" s="65">
        <f t="shared" si="51"/>
        <v>7</v>
      </c>
      <c r="AC55" s="65">
        <f t="shared" si="51"/>
        <v>8</v>
      </c>
      <c r="AD55" s="65">
        <f t="shared" si="51"/>
        <v>9</v>
      </c>
      <c r="AE55" s="65">
        <f t="shared" si="51"/>
        <v>10</v>
      </c>
      <c r="AF55" s="65">
        <f t="shared" si="51"/>
        <v>11</v>
      </c>
      <c r="AG55" s="65">
        <f t="shared" si="51"/>
        <v>12</v>
      </c>
      <c r="AH55" s="65">
        <f t="shared" si="51"/>
        <v>13</v>
      </c>
      <c r="AI55" s="65">
        <f t="shared" si="51"/>
        <v>14</v>
      </c>
      <c r="AJ55" s="65">
        <f t="shared" si="51"/>
        <v>15</v>
      </c>
      <c r="AL55" s="237"/>
      <c r="AM55" s="65">
        <v>0</v>
      </c>
      <c r="AN55" s="65">
        <f t="shared" ref="AN55:BB55" si="52">AM55+1</f>
        <v>1</v>
      </c>
      <c r="AO55" s="65">
        <f t="shared" si="52"/>
        <v>2</v>
      </c>
      <c r="AP55" s="65">
        <f t="shared" si="52"/>
        <v>3</v>
      </c>
      <c r="AQ55" s="65">
        <f t="shared" si="52"/>
        <v>4</v>
      </c>
      <c r="AR55" s="65">
        <f t="shared" si="52"/>
        <v>5</v>
      </c>
      <c r="AS55" s="65">
        <f t="shared" si="52"/>
        <v>6</v>
      </c>
      <c r="AT55" s="65">
        <f t="shared" si="52"/>
        <v>7</v>
      </c>
      <c r="AU55" s="65">
        <f t="shared" si="52"/>
        <v>8</v>
      </c>
      <c r="AV55" s="65">
        <f t="shared" si="52"/>
        <v>9</v>
      </c>
      <c r="AW55" s="65">
        <f t="shared" si="52"/>
        <v>10</v>
      </c>
      <c r="AX55" s="65">
        <f t="shared" si="52"/>
        <v>11</v>
      </c>
      <c r="AY55" s="65">
        <f t="shared" si="52"/>
        <v>12</v>
      </c>
      <c r="AZ55" s="65">
        <f t="shared" si="52"/>
        <v>13</v>
      </c>
      <c r="BA55" s="65">
        <f t="shared" si="52"/>
        <v>14</v>
      </c>
      <c r="BB55" s="65">
        <f t="shared" si="52"/>
        <v>15</v>
      </c>
      <c r="BD55" s="481"/>
      <c r="BE55" s="440">
        <v>0</v>
      </c>
      <c r="BF55" s="440">
        <f t="shared" ref="BF55:BT55" si="53">BE55+1</f>
        <v>1</v>
      </c>
      <c r="BG55" s="440">
        <f t="shared" si="53"/>
        <v>2</v>
      </c>
      <c r="BH55" s="440">
        <f t="shared" si="53"/>
        <v>3</v>
      </c>
      <c r="BI55" s="440">
        <f t="shared" si="53"/>
        <v>4</v>
      </c>
      <c r="BJ55" s="440">
        <f t="shared" si="53"/>
        <v>5</v>
      </c>
      <c r="BK55" s="440">
        <f t="shared" si="53"/>
        <v>6</v>
      </c>
      <c r="BL55" s="440">
        <f t="shared" si="53"/>
        <v>7</v>
      </c>
      <c r="BM55" s="440">
        <f t="shared" si="53"/>
        <v>8</v>
      </c>
      <c r="BN55" s="440">
        <f t="shared" si="53"/>
        <v>9</v>
      </c>
      <c r="BO55" s="440">
        <f t="shared" si="53"/>
        <v>10</v>
      </c>
      <c r="BP55" s="440">
        <f t="shared" si="53"/>
        <v>11</v>
      </c>
      <c r="BQ55" s="440">
        <f t="shared" si="53"/>
        <v>12</v>
      </c>
      <c r="BR55" s="440">
        <f t="shared" si="53"/>
        <v>13</v>
      </c>
      <c r="BS55" s="440">
        <f t="shared" si="53"/>
        <v>14</v>
      </c>
      <c r="BT55" s="440">
        <f t="shared" si="53"/>
        <v>15</v>
      </c>
      <c r="BU55" s="34"/>
      <c r="BV55" s="481"/>
      <c r="BW55" s="440">
        <v>0</v>
      </c>
      <c r="BX55" s="440">
        <f t="shared" ref="BX55:CL55" si="54">BW55+1</f>
        <v>1</v>
      </c>
      <c r="BY55" s="440">
        <f t="shared" si="54"/>
        <v>2</v>
      </c>
      <c r="BZ55" s="440">
        <f t="shared" si="54"/>
        <v>3</v>
      </c>
      <c r="CA55" s="440">
        <f t="shared" si="54"/>
        <v>4</v>
      </c>
      <c r="CB55" s="440">
        <f t="shared" si="54"/>
        <v>5</v>
      </c>
      <c r="CC55" s="440">
        <f t="shared" si="54"/>
        <v>6</v>
      </c>
      <c r="CD55" s="440">
        <f t="shared" si="54"/>
        <v>7</v>
      </c>
      <c r="CE55" s="440">
        <f t="shared" si="54"/>
        <v>8</v>
      </c>
      <c r="CF55" s="440">
        <f t="shared" si="54"/>
        <v>9</v>
      </c>
      <c r="CG55" s="440">
        <f t="shared" si="54"/>
        <v>10</v>
      </c>
      <c r="CH55" s="440">
        <f t="shared" si="54"/>
        <v>11</v>
      </c>
      <c r="CI55" s="440">
        <f t="shared" si="54"/>
        <v>12</v>
      </c>
      <c r="CJ55" s="440">
        <f t="shared" si="54"/>
        <v>13</v>
      </c>
      <c r="CK55" s="440">
        <f t="shared" si="54"/>
        <v>14</v>
      </c>
      <c r="CL55" s="440">
        <f t="shared" si="54"/>
        <v>15</v>
      </c>
    </row>
    <row r="56" spans="2:108" x14ac:dyDescent="0.25">
      <c r="B56" s="65">
        <v>0</v>
      </c>
      <c r="C56" s="260"/>
      <c r="D56" s="261"/>
      <c r="E56" s="261"/>
      <c r="F56" s="261"/>
      <c r="G56" s="283"/>
      <c r="H56" s="261"/>
      <c r="I56" s="261"/>
      <c r="J56" s="262"/>
      <c r="K56" s="261"/>
      <c r="L56" s="261"/>
      <c r="M56" s="261"/>
      <c r="N56" s="283"/>
      <c r="O56" s="261"/>
      <c r="P56" s="261"/>
      <c r="Q56" s="261"/>
      <c r="R56" s="262"/>
      <c r="S56" s="34"/>
      <c r="T56" s="65">
        <v>0</v>
      </c>
      <c r="U56" s="260"/>
      <c r="V56" s="261"/>
      <c r="W56" s="261"/>
      <c r="X56" s="261"/>
      <c r="Y56" s="283"/>
      <c r="Z56" s="261"/>
      <c r="AA56" s="261"/>
      <c r="AB56" s="262"/>
      <c r="AC56" s="261"/>
      <c r="AD56" s="261"/>
      <c r="AE56" s="261"/>
      <c r="AF56" s="283"/>
      <c r="AG56" s="261"/>
      <c r="AH56" s="261"/>
      <c r="AI56" s="261"/>
      <c r="AJ56" s="262"/>
      <c r="AK56" s="34"/>
      <c r="AL56" s="65">
        <v>0</v>
      </c>
      <c r="AM56" s="260"/>
      <c r="AN56" s="261"/>
      <c r="AO56" s="261"/>
      <c r="AP56" s="261"/>
      <c r="AQ56" s="283"/>
      <c r="AR56" s="261"/>
      <c r="AS56" s="261"/>
      <c r="AT56" s="262"/>
      <c r="AU56" s="261"/>
      <c r="AV56" s="261"/>
      <c r="AW56" s="261"/>
      <c r="AX56" s="283"/>
      <c r="AY56" s="261"/>
      <c r="AZ56" s="261"/>
      <c r="BA56" s="261"/>
      <c r="BB56" s="262"/>
      <c r="BC56" s="34"/>
      <c r="BD56" s="440">
        <v>0</v>
      </c>
      <c r="BE56" s="260"/>
      <c r="BF56" s="261"/>
      <c r="BG56" s="261"/>
      <c r="BH56" s="261"/>
      <c r="BI56" s="283"/>
      <c r="BJ56" s="283"/>
      <c r="BK56" s="283"/>
      <c r="BL56" s="281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83"/>
      <c r="CB56" s="283"/>
      <c r="CC56" s="283"/>
      <c r="CD56" s="281"/>
      <c r="CE56" s="261"/>
      <c r="CF56" s="261"/>
      <c r="CG56" s="261"/>
      <c r="CH56" s="261"/>
      <c r="CI56" s="261"/>
      <c r="CJ56" s="261"/>
      <c r="CK56" s="261"/>
      <c r="CL56" s="262"/>
      <c r="CM56" s="34"/>
    </row>
    <row r="57" spans="2:108" x14ac:dyDescent="0.25">
      <c r="B57" s="65">
        <f>B56+1</f>
        <v>1</v>
      </c>
      <c r="C57" s="263"/>
      <c r="D57" s="239"/>
      <c r="E57" s="239"/>
      <c r="F57" s="239"/>
      <c r="G57" s="285"/>
      <c r="H57" s="239"/>
      <c r="I57" s="239"/>
      <c r="J57" s="264"/>
      <c r="K57" s="239"/>
      <c r="L57" s="239"/>
      <c r="M57" s="239"/>
      <c r="N57" s="285"/>
      <c r="O57" s="239"/>
      <c r="P57" s="239"/>
      <c r="Q57" s="239"/>
      <c r="R57" s="264"/>
      <c r="S57" s="34"/>
      <c r="T57" s="65">
        <f>T56+1</f>
        <v>1</v>
      </c>
      <c r="U57" s="263"/>
      <c r="V57" s="239"/>
      <c r="W57" s="239"/>
      <c r="X57" s="239"/>
      <c r="Y57" s="285"/>
      <c r="Z57" s="239"/>
      <c r="AA57" s="239"/>
      <c r="AB57" s="264"/>
      <c r="AC57" s="239"/>
      <c r="AD57" s="239"/>
      <c r="AE57" s="239"/>
      <c r="AF57" s="285"/>
      <c r="AG57" s="239"/>
      <c r="AH57" s="239"/>
      <c r="AI57" s="239"/>
      <c r="AJ57" s="264"/>
      <c r="AK57" s="34"/>
      <c r="AL57" s="65">
        <f t="shared" ref="AL57:AL71" si="55">AL56+1</f>
        <v>1</v>
      </c>
      <c r="AM57" s="263"/>
      <c r="AN57" s="239"/>
      <c r="AO57" s="239"/>
      <c r="AP57" s="239"/>
      <c r="AQ57" s="285"/>
      <c r="AR57" s="239"/>
      <c r="AS57" s="239"/>
      <c r="AT57" s="264"/>
      <c r="AU57" s="239"/>
      <c r="AV57" s="239"/>
      <c r="AW57" s="239"/>
      <c r="AX57" s="285"/>
      <c r="AY57" s="239"/>
      <c r="AZ57" s="239"/>
      <c r="BA57" s="239"/>
      <c r="BB57" s="264"/>
      <c r="BC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82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82"/>
      <c r="CE57" s="239"/>
      <c r="CF57" s="239"/>
      <c r="CG57" s="239"/>
      <c r="CH57" s="239"/>
      <c r="CI57" s="239"/>
      <c r="CJ57" s="239"/>
      <c r="CK57" s="239"/>
      <c r="CL57" s="264"/>
      <c r="CM57" s="34"/>
    </row>
    <row r="58" spans="2:108" x14ac:dyDescent="0.25">
      <c r="B58" s="65">
        <f t="shared" ref="B58:B71" si="56">B57+1</f>
        <v>2</v>
      </c>
      <c r="C58" s="263"/>
      <c r="D58" s="239"/>
      <c r="E58" s="239"/>
      <c r="F58" s="239"/>
      <c r="G58" s="285"/>
      <c r="H58" s="239"/>
      <c r="I58" s="239"/>
      <c r="J58" s="264"/>
      <c r="K58" s="239"/>
      <c r="L58" s="239"/>
      <c r="M58" s="239"/>
      <c r="N58" s="290"/>
      <c r="O58" s="239"/>
      <c r="P58" s="239"/>
      <c r="Q58" s="239"/>
      <c r="R58" s="264"/>
      <c r="S58" s="34"/>
      <c r="T58" s="65">
        <f t="shared" ref="T58:T71" si="57">T57+1</f>
        <v>2</v>
      </c>
      <c r="U58" s="263"/>
      <c r="V58" s="239"/>
      <c r="W58" s="239"/>
      <c r="X58" s="239"/>
      <c r="Y58" s="285"/>
      <c r="Z58" s="239"/>
      <c r="AA58" s="239"/>
      <c r="AB58" s="264"/>
      <c r="AC58" s="239"/>
      <c r="AD58" s="239"/>
      <c r="AE58" s="239"/>
      <c r="AF58" s="290"/>
      <c r="AG58" s="239"/>
      <c r="AH58" s="239"/>
      <c r="AI58" s="239"/>
      <c r="AJ58" s="264"/>
      <c r="AK58" s="34"/>
      <c r="AL58" s="65">
        <f t="shared" si="55"/>
        <v>2</v>
      </c>
      <c r="AM58" s="263"/>
      <c r="AN58" s="239"/>
      <c r="AO58" s="239"/>
      <c r="AP58" s="239"/>
      <c r="AQ58" s="285"/>
      <c r="AR58" s="239"/>
      <c r="AS58" s="239"/>
      <c r="AT58" s="264"/>
      <c r="AU58" s="239"/>
      <c r="AV58" s="239"/>
      <c r="AW58" s="239"/>
      <c r="AX58" s="285"/>
      <c r="AY58" s="239"/>
      <c r="AZ58" s="239"/>
      <c r="BA58" s="239"/>
      <c r="BB58" s="264"/>
      <c r="BC58" s="34"/>
      <c r="BD58" s="440">
        <f t="shared" ref="BD58:BD71" si="58">BD57+1</f>
        <v>2</v>
      </c>
      <c r="BE58" s="263"/>
      <c r="BF58" s="239"/>
      <c r="BG58" s="239"/>
      <c r="BH58" s="239"/>
      <c r="BI58" s="239"/>
      <c r="BJ58" s="239"/>
      <c r="BK58" s="239"/>
      <c r="BL58" s="282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59">BV57+1</f>
        <v>2</v>
      </c>
      <c r="BW58" s="263"/>
      <c r="BX58" s="239"/>
      <c r="BY58" s="239"/>
      <c r="BZ58" s="239"/>
      <c r="CA58" s="239"/>
      <c r="CB58" s="239"/>
      <c r="CC58" s="239"/>
      <c r="CD58" s="282"/>
      <c r="CE58" s="239"/>
      <c r="CF58" s="239"/>
      <c r="CG58" s="239"/>
      <c r="CH58" s="239"/>
      <c r="CI58" s="239"/>
      <c r="CJ58" s="239"/>
      <c r="CK58" s="239"/>
      <c r="CL58" s="264"/>
      <c r="CM58" s="34"/>
    </row>
    <row r="59" spans="2:108" x14ac:dyDescent="0.25">
      <c r="B59" s="65">
        <f t="shared" si="56"/>
        <v>3</v>
      </c>
      <c r="C59" s="263"/>
      <c r="D59" s="239"/>
      <c r="E59" s="239"/>
      <c r="F59" s="239"/>
      <c r="G59" s="285"/>
      <c r="H59" s="239"/>
      <c r="I59" s="239"/>
      <c r="J59" s="264"/>
      <c r="K59" s="239"/>
      <c r="L59" s="239"/>
      <c r="M59" s="239"/>
      <c r="N59" s="269"/>
      <c r="O59" s="239"/>
      <c r="P59" s="239"/>
      <c r="Q59" s="239"/>
      <c r="R59" s="264"/>
      <c r="S59" s="34"/>
      <c r="T59" s="65">
        <f t="shared" si="57"/>
        <v>3</v>
      </c>
      <c r="U59" s="263"/>
      <c r="V59" s="239"/>
      <c r="W59" s="239"/>
      <c r="X59" s="239"/>
      <c r="Y59" s="285"/>
      <c r="Z59" s="239"/>
      <c r="AA59" s="239"/>
      <c r="AB59" s="264"/>
      <c r="AC59" s="239"/>
      <c r="AD59" s="239"/>
      <c r="AE59" s="239"/>
      <c r="AF59" s="269"/>
      <c r="AG59" s="239"/>
      <c r="AH59" s="239"/>
      <c r="AI59" s="239"/>
      <c r="AJ59" s="264"/>
      <c r="AK59" s="34"/>
      <c r="AL59" s="65">
        <f t="shared" si="55"/>
        <v>3</v>
      </c>
      <c r="AM59" s="263"/>
      <c r="AN59" s="239"/>
      <c r="AO59" s="239"/>
      <c r="AP59" s="239"/>
      <c r="AQ59" s="285"/>
      <c r="AR59" s="239"/>
      <c r="AS59" s="239"/>
      <c r="AT59" s="264"/>
      <c r="AU59" s="239"/>
      <c r="AV59" s="239"/>
      <c r="AW59" s="239"/>
      <c r="AX59" s="285"/>
      <c r="AY59" s="239"/>
      <c r="AZ59" s="239"/>
      <c r="BA59" s="239"/>
      <c r="BB59" s="264"/>
      <c r="BC59" s="34"/>
      <c r="BD59" s="440">
        <f t="shared" si="58"/>
        <v>3</v>
      </c>
      <c r="BE59" s="263"/>
      <c r="BF59" s="239"/>
      <c r="BG59" s="239"/>
      <c r="BH59" s="239"/>
      <c r="BI59" s="239"/>
      <c r="BJ59" s="239"/>
      <c r="BK59" s="239"/>
      <c r="BL59" s="282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59"/>
        <v>3</v>
      </c>
      <c r="BW59" s="263"/>
      <c r="BX59" s="239"/>
      <c r="BY59" s="239"/>
      <c r="BZ59" s="239"/>
      <c r="CA59" s="239"/>
      <c r="CB59" s="239"/>
      <c r="CC59" s="239"/>
      <c r="CD59" s="282"/>
      <c r="CE59" s="239"/>
      <c r="CF59" s="239"/>
      <c r="CG59" s="239"/>
      <c r="CH59" s="239"/>
      <c r="CI59" s="239"/>
      <c r="CJ59" s="239"/>
      <c r="CK59" s="239"/>
      <c r="CL59" s="264"/>
      <c r="CM59" s="34"/>
    </row>
    <row r="60" spans="2:108" x14ac:dyDescent="0.25">
      <c r="B60" s="65">
        <f t="shared" si="56"/>
        <v>4</v>
      </c>
      <c r="C60" s="277"/>
      <c r="D60" s="285"/>
      <c r="E60" s="290"/>
      <c r="F60" s="269"/>
      <c r="G60" s="290"/>
      <c r="H60" s="8"/>
      <c r="I60" s="214"/>
      <c r="J60" s="158"/>
      <c r="K60" s="157"/>
      <c r="L60" s="157"/>
      <c r="M60" s="157"/>
      <c r="N60" s="290"/>
      <c r="O60" s="285"/>
      <c r="P60" s="285"/>
      <c r="Q60" s="285"/>
      <c r="R60" s="282"/>
      <c r="S60" s="34"/>
      <c r="T60" s="65">
        <f t="shared" si="57"/>
        <v>4</v>
      </c>
      <c r="U60" s="277"/>
      <c r="V60" s="285"/>
      <c r="W60" s="290"/>
      <c r="X60" s="269"/>
      <c r="Y60" s="290"/>
      <c r="Z60" s="8"/>
      <c r="AA60" s="214"/>
      <c r="AB60" s="158"/>
      <c r="AC60" s="157"/>
      <c r="AD60" s="157"/>
      <c r="AE60" s="157"/>
      <c r="AF60" s="290"/>
      <c r="AG60" s="285"/>
      <c r="AH60" s="285"/>
      <c r="AI60" s="285"/>
      <c r="AJ60" s="282"/>
      <c r="AK60" s="34"/>
      <c r="AL60" s="65">
        <f t="shared" si="55"/>
        <v>4</v>
      </c>
      <c r="AM60" s="277"/>
      <c r="AN60" s="285"/>
      <c r="AO60" s="285"/>
      <c r="AP60" s="285"/>
      <c r="AQ60" s="285"/>
      <c r="AR60" s="157"/>
      <c r="AS60" s="157"/>
      <c r="AT60" s="290">
        <v>15</v>
      </c>
      <c r="AU60" s="269"/>
      <c r="AV60" s="290"/>
      <c r="AW60" s="157"/>
      <c r="AX60" s="285"/>
      <c r="AY60" s="285"/>
      <c r="AZ60" s="285"/>
      <c r="BA60" s="285"/>
      <c r="BB60" s="282"/>
      <c r="BC60" s="34"/>
      <c r="BD60" s="440">
        <f t="shared" si="58"/>
        <v>4</v>
      </c>
      <c r="BE60" s="263"/>
      <c r="BF60" s="239"/>
      <c r="BG60" s="239"/>
      <c r="BH60" s="239"/>
      <c r="BI60" s="239"/>
      <c r="BJ60" s="17"/>
      <c r="BK60" s="17"/>
      <c r="BL60" s="298"/>
      <c r="BM60" s="17"/>
      <c r="BN60" s="17"/>
      <c r="BO60" s="17"/>
      <c r="BP60" s="239"/>
      <c r="BQ60" s="239"/>
      <c r="BR60" s="239"/>
      <c r="BS60" s="239"/>
      <c r="BT60" s="282"/>
      <c r="BU60" s="34"/>
      <c r="BV60" s="440">
        <f t="shared" si="59"/>
        <v>4</v>
      </c>
      <c r="BW60" s="263"/>
      <c r="BX60" s="239"/>
      <c r="BY60" s="239"/>
      <c r="BZ60" s="239"/>
      <c r="CA60" s="239"/>
      <c r="CB60" s="17"/>
      <c r="CC60" s="17"/>
      <c r="CD60" s="298"/>
      <c r="CE60" s="17"/>
      <c r="CF60" s="17"/>
      <c r="CG60" s="17"/>
      <c r="CH60" s="239"/>
      <c r="CI60" s="239"/>
      <c r="CJ60" s="239"/>
      <c r="CK60" s="239"/>
      <c r="CL60" s="282"/>
      <c r="CM60" s="34"/>
    </row>
    <row r="61" spans="2:108" x14ac:dyDescent="0.25">
      <c r="B61" s="65">
        <f t="shared" si="56"/>
        <v>5</v>
      </c>
      <c r="C61" s="263"/>
      <c r="D61" s="239"/>
      <c r="E61" s="239"/>
      <c r="F61" s="239"/>
      <c r="G61" s="285"/>
      <c r="H61" s="17"/>
      <c r="I61" s="17"/>
      <c r="J61" s="264"/>
      <c r="K61" s="17"/>
      <c r="L61" s="17"/>
      <c r="M61" s="17"/>
      <c r="N61" s="269"/>
      <c r="O61" s="239"/>
      <c r="P61" s="239"/>
      <c r="Q61" s="239"/>
      <c r="R61" s="264"/>
      <c r="S61" s="34"/>
      <c r="T61" s="65">
        <f t="shared" si="57"/>
        <v>5</v>
      </c>
      <c r="U61" s="263"/>
      <c r="V61" s="239"/>
      <c r="W61" s="239"/>
      <c r="X61" s="239"/>
      <c r="Y61" s="285"/>
      <c r="Z61" s="17"/>
      <c r="AA61" s="17"/>
      <c r="AB61" s="264"/>
      <c r="AC61" s="17"/>
      <c r="AD61" s="17"/>
      <c r="AE61" s="17"/>
      <c r="AF61" s="269"/>
      <c r="AG61" s="239"/>
      <c r="AH61" s="239"/>
      <c r="AI61" s="239"/>
      <c r="AJ61" s="264"/>
      <c r="AK61" s="34"/>
      <c r="AL61" s="65">
        <f t="shared" si="55"/>
        <v>5</v>
      </c>
      <c r="AM61" s="263"/>
      <c r="AN61" s="239"/>
      <c r="AO61" s="239"/>
      <c r="AP61" s="239"/>
      <c r="AQ61" s="285"/>
      <c r="AR61" s="17"/>
      <c r="AS61" s="17"/>
      <c r="AT61" s="264"/>
      <c r="AU61" s="17"/>
      <c r="AV61" s="17"/>
      <c r="AW61" s="17"/>
      <c r="AX61" s="285"/>
      <c r="AY61" s="239"/>
      <c r="AZ61" s="239"/>
      <c r="BA61" s="239"/>
      <c r="BB61" s="264"/>
      <c r="BC61" s="34"/>
      <c r="BD61" s="440">
        <f t="shared" si="58"/>
        <v>5</v>
      </c>
      <c r="BE61" s="263"/>
      <c r="BF61" s="239"/>
      <c r="BG61" s="239"/>
      <c r="BH61" s="239"/>
      <c r="BI61" s="239"/>
      <c r="BJ61" s="17"/>
      <c r="BK61" s="17"/>
      <c r="BL61" s="24"/>
      <c r="BM61" s="17"/>
      <c r="BN61" s="17"/>
      <c r="BO61" s="17"/>
      <c r="BP61" s="239"/>
      <c r="BQ61" s="239"/>
      <c r="BR61" s="239"/>
      <c r="BS61" s="239"/>
      <c r="BT61" s="282"/>
      <c r="BU61" s="34"/>
      <c r="BV61" s="440">
        <f t="shared" si="59"/>
        <v>5</v>
      </c>
      <c r="BW61" s="263"/>
      <c r="BX61" s="239"/>
      <c r="BY61" s="239"/>
      <c r="BZ61" s="239"/>
      <c r="CA61" s="239"/>
      <c r="CB61" s="17"/>
      <c r="CC61" s="17"/>
      <c r="CD61" s="24"/>
      <c r="CE61" s="17"/>
      <c r="CF61" s="17"/>
      <c r="CG61" s="17"/>
      <c r="CH61" s="239"/>
      <c r="CI61" s="239"/>
      <c r="CJ61" s="239"/>
      <c r="CK61" s="239"/>
      <c r="CL61" s="282"/>
      <c r="CM61" s="34"/>
    </row>
    <row r="62" spans="2:108" x14ac:dyDescent="0.25">
      <c r="B62" s="65">
        <f t="shared" si="56"/>
        <v>6</v>
      </c>
      <c r="C62" s="263"/>
      <c r="D62" s="239"/>
      <c r="E62" s="239"/>
      <c r="F62" s="239"/>
      <c r="G62" s="285"/>
      <c r="H62" s="17"/>
      <c r="I62" s="17"/>
      <c r="J62" s="26"/>
      <c r="K62" s="17"/>
      <c r="L62" s="17"/>
      <c r="M62" s="17"/>
      <c r="N62" s="290"/>
      <c r="O62" s="239"/>
      <c r="P62" s="239"/>
      <c r="Q62" s="239"/>
      <c r="R62" s="264"/>
      <c r="S62" s="34"/>
      <c r="T62" s="65">
        <f t="shared" si="57"/>
        <v>6</v>
      </c>
      <c r="U62" s="263"/>
      <c r="V62" s="239"/>
      <c r="W62" s="239"/>
      <c r="X62" s="239"/>
      <c r="Y62" s="352"/>
      <c r="Z62" s="274"/>
      <c r="AA62" s="274"/>
      <c r="AB62" s="317"/>
      <c r="AC62" s="17"/>
      <c r="AD62" s="17"/>
      <c r="AE62" s="17"/>
      <c r="AF62" s="290"/>
      <c r="AG62" s="239"/>
      <c r="AH62" s="239"/>
      <c r="AI62" s="239"/>
      <c r="AJ62" s="264"/>
      <c r="AK62" s="34"/>
      <c r="AL62" s="65">
        <f t="shared" si="55"/>
        <v>6</v>
      </c>
      <c r="AM62" s="263"/>
      <c r="AN62" s="239"/>
      <c r="AO62" s="239"/>
      <c r="AP62" s="239"/>
      <c r="AQ62" s="290">
        <v>18</v>
      </c>
      <c r="AR62" s="17"/>
      <c r="AS62" s="17"/>
      <c r="AT62" s="26"/>
      <c r="AU62" s="17"/>
      <c r="AV62" s="17"/>
      <c r="AW62" s="17"/>
      <c r="AX62" s="285"/>
      <c r="AY62" s="239"/>
      <c r="AZ62" s="239"/>
      <c r="BA62" s="239"/>
      <c r="BB62" s="264"/>
      <c r="BC62" s="34"/>
      <c r="BD62" s="440">
        <f t="shared" si="58"/>
        <v>6</v>
      </c>
      <c r="BE62" s="263"/>
      <c r="BF62" s="239"/>
      <c r="BG62" s="239"/>
      <c r="BH62" s="239"/>
      <c r="BI62" s="239"/>
      <c r="BJ62" s="17"/>
      <c r="BK62" s="17"/>
      <c r="BL62" s="258"/>
      <c r="BM62" s="17"/>
      <c r="BN62" s="17"/>
      <c r="BO62" s="17"/>
      <c r="BP62" s="239"/>
      <c r="BQ62" s="239"/>
      <c r="BR62" s="239"/>
      <c r="BS62" s="239"/>
      <c r="BT62" s="282"/>
      <c r="BU62" s="34"/>
      <c r="BV62" s="440">
        <f t="shared" si="59"/>
        <v>6</v>
      </c>
      <c r="BW62" s="263"/>
      <c r="BX62" s="239"/>
      <c r="BY62" s="239"/>
      <c r="BZ62" s="239"/>
      <c r="CA62" s="352"/>
      <c r="CB62" s="274"/>
      <c r="CC62" s="274"/>
      <c r="CD62" s="317"/>
      <c r="CE62" s="17"/>
      <c r="CF62" s="17"/>
      <c r="CG62" s="17"/>
      <c r="CH62" s="239"/>
      <c r="CI62" s="239"/>
      <c r="CJ62" s="239"/>
      <c r="CK62" s="239"/>
      <c r="CL62" s="282"/>
      <c r="CM62" s="34"/>
    </row>
    <row r="63" spans="2:108" x14ac:dyDescent="0.25">
      <c r="B63" s="65">
        <f t="shared" si="56"/>
        <v>7</v>
      </c>
      <c r="C63" s="32"/>
      <c r="D63" s="22"/>
      <c r="E63" s="22"/>
      <c r="F63" s="22"/>
      <c r="G63" s="162"/>
      <c r="H63" s="22"/>
      <c r="I63" s="22"/>
      <c r="J63" s="33"/>
      <c r="K63" s="17"/>
      <c r="L63" s="17"/>
      <c r="M63" s="17"/>
      <c r="N63" s="157"/>
      <c r="O63" s="17"/>
      <c r="P63" s="17"/>
      <c r="Q63" s="17"/>
      <c r="R63" s="26"/>
      <c r="S63" s="34"/>
      <c r="T63" s="65">
        <f t="shared" si="57"/>
        <v>7</v>
      </c>
      <c r="U63" s="32"/>
      <c r="V63" s="22"/>
      <c r="W63" s="22"/>
      <c r="X63" s="22"/>
      <c r="Y63" s="475"/>
      <c r="Z63" s="475"/>
      <c r="AA63" s="475"/>
      <c r="AB63" s="476"/>
      <c r="AC63" s="17"/>
      <c r="AD63" s="17"/>
      <c r="AE63" s="17"/>
      <c r="AF63" s="157"/>
      <c r="AG63" s="17"/>
      <c r="AH63" s="17"/>
      <c r="AI63" s="17"/>
      <c r="AJ63" s="26"/>
      <c r="AK63" s="34"/>
      <c r="AL63" s="65">
        <f t="shared" si="55"/>
        <v>7</v>
      </c>
      <c r="AM63" s="32"/>
      <c r="AN63" s="22"/>
      <c r="AO63" s="22"/>
      <c r="AP63" s="22"/>
      <c r="AQ63" s="269"/>
      <c r="AR63" s="22"/>
      <c r="AS63" s="22"/>
      <c r="AT63" s="33"/>
      <c r="AU63" s="17"/>
      <c r="AV63" s="17"/>
      <c r="AW63" s="17"/>
      <c r="AX63" s="290">
        <v>16</v>
      </c>
      <c r="AY63" s="17"/>
      <c r="AZ63" s="17"/>
      <c r="BA63" s="17"/>
      <c r="BB63" s="26"/>
      <c r="BC63" s="34"/>
      <c r="BD63" s="440">
        <f t="shared" si="58"/>
        <v>7</v>
      </c>
      <c r="BE63" s="32"/>
      <c r="BF63" s="22"/>
      <c r="BG63" s="22"/>
      <c r="BH63" s="22"/>
      <c r="BI63" s="22"/>
      <c r="BJ63" s="22"/>
      <c r="BK63" s="22"/>
      <c r="BL63" s="163"/>
      <c r="BM63" s="157"/>
      <c r="BN63" s="214"/>
      <c r="BO63" s="8"/>
      <c r="BP63" s="214"/>
      <c r="BQ63" s="157"/>
      <c r="BR63" s="157"/>
      <c r="BS63" s="157"/>
      <c r="BT63" s="158"/>
      <c r="BU63" s="34"/>
      <c r="BV63" s="440">
        <f t="shared" si="59"/>
        <v>7</v>
      </c>
      <c r="BW63" s="32"/>
      <c r="BX63" s="22"/>
      <c r="BY63" s="22"/>
      <c r="BZ63" s="22"/>
      <c r="CA63" s="475"/>
      <c r="CB63" s="475"/>
      <c r="CC63" s="475"/>
      <c r="CD63" s="476"/>
      <c r="CE63" s="157"/>
      <c r="CF63" s="214"/>
      <c r="CG63" s="8"/>
      <c r="CH63" s="214"/>
      <c r="CI63" s="157"/>
      <c r="CJ63" s="157"/>
      <c r="CK63" s="157"/>
      <c r="CL63" s="158"/>
      <c r="CM63" s="34"/>
    </row>
    <row r="64" spans="2:108" x14ac:dyDescent="0.25">
      <c r="B64" s="65">
        <f t="shared" si="56"/>
        <v>8</v>
      </c>
      <c r="C64" s="263"/>
      <c r="D64" s="239"/>
      <c r="E64" s="239"/>
      <c r="F64" s="239"/>
      <c r="G64" s="285"/>
      <c r="H64" s="17"/>
      <c r="I64" s="274"/>
      <c r="J64" s="274"/>
      <c r="K64" s="477"/>
      <c r="L64" s="479"/>
      <c r="M64" s="20"/>
      <c r="N64" s="283"/>
      <c r="O64" s="261"/>
      <c r="P64" s="261"/>
      <c r="Q64" s="261"/>
      <c r="R64" s="262"/>
      <c r="S64" s="34"/>
      <c r="T64" s="65">
        <f t="shared" si="57"/>
        <v>8</v>
      </c>
      <c r="U64" s="263"/>
      <c r="V64" s="239"/>
      <c r="W64" s="239"/>
      <c r="X64" s="239"/>
      <c r="Y64" s="352"/>
      <c r="Z64" s="274"/>
      <c r="AA64" s="274"/>
      <c r="AB64" s="274"/>
      <c r="AC64" s="25"/>
      <c r="AD64" s="20"/>
      <c r="AE64" s="20"/>
      <c r="AF64" s="283"/>
      <c r="AG64" s="261"/>
      <c r="AH64" s="261"/>
      <c r="AI64" s="261"/>
      <c r="AJ64" s="262"/>
      <c r="AK64" s="34"/>
      <c r="AL64" s="65">
        <f t="shared" si="55"/>
        <v>8</v>
      </c>
      <c r="AM64" s="263"/>
      <c r="AN64" s="239"/>
      <c r="AO64" s="239"/>
      <c r="AP64" s="239"/>
      <c r="AQ64" s="290"/>
      <c r="AR64" s="17"/>
      <c r="AS64" s="17"/>
      <c r="AT64" s="17"/>
      <c r="AU64" s="25"/>
      <c r="AV64" s="20"/>
      <c r="AW64" s="20"/>
      <c r="AX64" s="269"/>
      <c r="AY64" s="261"/>
      <c r="AZ64" s="261"/>
      <c r="BA64" s="261"/>
      <c r="BB64" s="262"/>
      <c r="BC64" s="34"/>
      <c r="BD64" s="440">
        <f t="shared" si="58"/>
        <v>8</v>
      </c>
      <c r="BE64" s="277"/>
      <c r="BF64" s="285"/>
      <c r="BG64" s="285"/>
      <c r="BH64" s="285"/>
      <c r="BI64" s="214"/>
      <c r="BJ64" s="8"/>
      <c r="BK64" s="274"/>
      <c r="BL64" s="274"/>
      <c r="BM64" s="477"/>
      <c r="BN64" s="479"/>
      <c r="BO64" s="20"/>
      <c r="BP64" s="261"/>
      <c r="BQ64" s="261"/>
      <c r="BR64" s="261"/>
      <c r="BS64" s="261"/>
      <c r="BT64" s="262"/>
      <c r="BU64" s="34"/>
      <c r="BV64" s="440">
        <f t="shared" si="59"/>
        <v>8</v>
      </c>
      <c r="BW64" s="277"/>
      <c r="BX64" s="285"/>
      <c r="BY64" s="285"/>
      <c r="BZ64" s="285"/>
      <c r="CA64" s="274"/>
      <c r="CB64" s="274"/>
      <c r="CC64" s="274"/>
      <c r="CD64" s="274"/>
      <c r="CE64" s="159"/>
      <c r="CF64" s="20"/>
      <c r="CG64" s="20"/>
      <c r="CH64" s="261"/>
      <c r="CI64" s="261"/>
      <c r="CJ64" s="261"/>
      <c r="CK64" s="261"/>
      <c r="CL64" s="262"/>
      <c r="CM64" s="34"/>
    </row>
    <row r="65" spans="2:91" x14ac:dyDescent="0.25">
      <c r="B65" s="65">
        <f t="shared" si="56"/>
        <v>9</v>
      </c>
      <c r="C65" s="263"/>
      <c r="D65" s="239"/>
      <c r="E65" s="17"/>
      <c r="F65" s="17"/>
      <c r="G65" s="214"/>
      <c r="H65" s="17"/>
      <c r="I65" s="274"/>
      <c r="J65" s="274"/>
      <c r="K65" s="478"/>
      <c r="L65" s="274"/>
      <c r="M65" s="17"/>
      <c r="N65" s="157"/>
      <c r="O65" s="17"/>
      <c r="P65" s="17"/>
      <c r="Q65" s="239"/>
      <c r="R65" s="264"/>
      <c r="S65" s="34"/>
      <c r="T65" s="65">
        <f t="shared" si="57"/>
        <v>9</v>
      </c>
      <c r="U65" s="263"/>
      <c r="V65" s="239"/>
      <c r="W65" s="17"/>
      <c r="X65" s="17"/>
      <c r="Y65" s="274"/>
      <c r="Z65" s="274"/>
      <c r="AA65" s="274"/>
      <c r="AB65" s="274"/>
      <c r="AC65" s="16"/>
      <c r="AD65" s="17"/>
      <c r="AE65" s="17"/>
      <c r="AF65" s="157"/>
      <c r="AG65" s="17"/>
      <c r="AH65" s="17"/>
      <c r="AI65" s="239"/>
      <c r="AJ65" s="264"/>
      <c r="AK65" s="34"/>
      <c r="AL65" s="65">
        <f t="shared" si="55"/>
        <v>9</v>
      </c>
      <c r="AM65" s="263"/>
      <c r="AN65" s="239"/>
      <c r="AO65" s="17"/>
      <c r="AP65" s="17"/>
      <c r="AQ65" s="285"/>
      <c r="AR65" s="17"/>
      <c r="AS65" s="17"/>
      <c r="AT65" s="17"/>
      <c r="AU65" s="16"/>
      <c r="AV65" s="17"/>
      <c r="AW65" s="17"/>
      <c r="AX65" s="290"/>
      <c r="AY65" s="17"/>
      <c r="AZ65" s="17"/>
      <c r="BA65" s="239"/>
      <c r="BB65" s="264"/>
      <c r="BC65" s="34"/>
      <c r="BD65" s="440">
        <f t="shared" si="58"/>
        <v>9</v>
      </c>
      <c r="BE65" s="277"/>
      <c r="BF65" s="239"/>
      <c r="BG65" s="17"/>
      <c r="BH65" s="17"/>
      <c r="BI65" s="17"/>
      <c r="BJ65" s="17"/>
      <c r="BK65" s="274"/>
      <c r="BL65" s="274"/>
      <c r="BM65" s="442"/>
      <c r="BN65" s="274"/>
      <c r="BO65" s="17"/>
      <c r="BP65" s="17"/>
      <c r="BQ65" s="17"/>
      <c r="BR65" s="17"/>
      <c r="BS65" s="239"/>
      <c r="BT65" s="264"/>
      <c r="BU65" s="34"/>
      <c r="BV65" s="440">
        <f t="shared" si="59"/>
        <v>9</v>
      </c>
      <c r="BW65" s="277"/>
      <c r="BX65" s="239"/>
      <c r="BY65" s="17"/>
      <c r="BZ65" s="17"/>
      <c r="CA65" s="274"/>
      <c r="CB65" s="274"/>
      <c r="CC65" s="274"/>
      <c r="CD65" s="274"/>
      <c r="CE65" s="327"/>
      <c r="CF65" s="17"/>
      <c r="CG65" s="17"/>
      <c r="CH65" s="17"/>
      <c r="CI65" s="17"/>
      <c r="CJ65" s="17"/>
      <c r="CK65" s="239"/>
      <c r="CL65" s="264"/>
      <c r="CM65" s="34"/>
    </row>
    <row r="66" spans="2:91" x14ac:dyDescent="0.25">
      <c r="B66" s="65">
        <f t="shared" si="56"/>
        <v>10</v>
      </c>
      <c r="C66" s="263"/>
      <c r="D66" s="239"/>
      <c r="E66" s="239"/>
      <c r="F66" s="239"/>
      <c r="G66" s="269"/>
      <c r="H66" s="239"/>
      <c r="I66" s="352"/>
      <c r="J66" s="352"/>
      <c r="K66" s="442"/>
      <c r="L66" s="352"/>
      <c r="M66" s="239"/>
      <c r="N66" s="285"/>
      <c r="O66" s="239"/>
      <c r="P66" s="239"/>
      <c r="Q66" s="239"/>
      <c r="R66" s="264"/>
      <c r="S66" s="34"/>
      <c r="T66" s="65">
        <f t="shared" si="57"/>
        <v>10</v>
      </c>
      <c r="U66" s="263"/>
      <c r="V66" s="239"/>
      <c r="W66" s="239"/>
      <c r="X66" s="239"/>
      <c r="Y66" s="269"/>
      <c r="Z66" s="239"/>
      <c r="AA66" s="239"/>
      <c r="AB66" s="239"/>
      <c r="AC66" s="263"/>
      <c r="AD66" s="239"/>
      <c r="AE66" s="239"/>
      <c r="AF66" s="285"/>
      <c r="AG66" s="239"/>
      <c r="AH66" s="239"/>
      <c r="AI66" s="239"/>
      <c r="AJ66" s="264"/>
      <c r="AK66" s="34"/>
      <c r="AL66" s="65">
        <f t="shared" si="55"/>
        <v>10</v>
      </c>
      <c r="AM66" s="263"/>
      <c r="AN66" s="239"/>
      <c r="AO66" s="239"/>
      <c r="AP66" s="239"/>
      <c r="AQ66" s="285"/>
      <c r="AR66" s="239"/>
      <c r="AS66" s="239"/>
      <c r="AT66" s="239"/>
      <c r="AU66" s="263"/>
      <c r="AV66" s="239"/>
      <c r="AW66" s="239"/>
      <c r="AX66" s="285"/>
      <c r="AY66" s="239"/>
      <c r="AZ66" s="239"/>
      <c r="BA66" s="239"/>
      <c r="BB66" s="264"/>
      <c r="BC66" s="34"/>
      <c r="BD66" s="440">
        <f t="shared" si="58"/>
        <v>10</v>
      </c>
      <c r="BE66" s="277"/>
      <c r="BF66" s="239"/>
      <c r="BG66" s="239"/>
      <c r="BH66" s="239"/>
      <c r="BI66" s="239"/>
      <c r="BJ66" s="239"/>
      <c r="BK66" s="352"/>
      <c r="BL66" s="352"/>
      <c r="BM66" s="478"/>
      <c r="BN66" s="352"/>
      <c r="BO66" s="239"/>
      <c r="BP66" s="239"/>
      <c r="BQ66" s="239"/>
      <c r="BR66" s="239"/>
      <c r="BS66" s="239"/>
      <c r="BT66" s="264"/>
      <c r="BU66" s="34"/>
      <c r="BV66" s="440">
        <f t="shared" si="59"/>
        <v>10</v>
      </c>
      <c r="BW66" s="277"/>
      <c r="BX66" s="239"/>
      <c r="BY66" s="239"/>
      <c r="BZ66" s="239"/>
      <c r="CA66" s="239"/>
      <c r="CB66" s="239"/>
      <c r="CC66" s="239"/>
      <c r="CD66" s="239"/>
      <c r="CE66" s="12"/>
      <c r="CF66" s="239"/>
      <c r="CG66" s="239"/>
      <c r="CH66" s="239"/>
      <c r="CI66" s="239"/>
      <c r="CJ66" s="239"/>
      <c r="CK66" s="239"/>
      <c r="CL66" s="264"/>
      <c r="CM66" s="34"/>
    </row>
    <row r="67" spans="2:91" x14ac:dyDescent="0.25">
      <c r="B67" s="65">
        <f t="shared" si="56"/>
        <v>11</v>
      </c>
      <c r="C67" s="277"/>
      <c r="D67" s="285"/>
      <c r="E67" s="285"/>
      <c r="F67" s="285"/>
      <c r="G67" s="290"/>
      <c r="H67" s="285"/>
      <c r="I67" s="352"/>
      <c r="J67" s="352"/>
      <c r="K67" s="442"/>
      <c r="L67" s="352"/>
      <c r="M67" s="269"/>
      <c r="N67" s="290"/>
      <c r="O67" s="269"/>
      <c r="P67" s="290"/>
      <c r="Q67" s="285"/>
      <c r="R67" s="282"/>
      <c r="S67" s="34"/>
      <c r="T67" s="65">
        <f t="shared" si="57"/>
        <v>11</v>
      </c>
      <c r="U67" s="277"/>
      <c r="V67" s="285"/>
      <c r="W67" s="285"/>
      <c r="X67" s="285"/>
      <c r="Y67" s="290"/>
      <c r="Z67" s="285"/>
      <c r="AA67" s="285"/>
      <c r="AB67" s="285"/>
      <c r="AC67" s="277"/>
      <c r="AD67" s="290"/>
      <c r="AE67" s="269"/>
      <c r="AF67" s="290"/>
      <c r="AG67" s="269"/>
      <c r="AH67" s="290"/>
      <c r="AI67" s="285"/>
      <c r="AJ67" s="282"/>
      <c r="AK67" s="34"/>
      <c r="AL67" s="65">
        <f t="shared" si="55"/>
        <v>11</v>
      </c>
      <c r="AM67" s="277"/>
      <c r="AN67" s="285"/>
      <c r="AO67" s="285"/>
      <c r="AP67" s="285"/>
      <c r="AQ67" s="285"/>
      <c r="AR67" s="157"/>
      <c r="AS67" s="290">
        <v>17</v>
      </c>
      <c r="AT67" s="269"/>
      <c r="AU67" s="290"/>
      <c r="AV67" s="285"/>
      <c r="AW67" s="157"/>
      <c r="AX67" s="285"/>
      <c r="AY67" s="285"/>
      <c r="AZ67" s="285"/>
      <c r="BA67" s="285"/>
      <c r="BB67" s="282"/>
      <c r="BC67" s="34"/>
      <c r="BD67" s="440">
        <f t="shared" si="58"/>
        <v>11</v>
      </c>
      <c r="BE67" s="277"/>
      <c r="BF67" s="239"/>
      <c r="BG67" s="239"/>
      <c r="BH67" s="239"/>
      <c r="BI67" s="239"/>
      <c r="BJ67" s="239"/>
      <c r="BK67" s="352"/>
      <c r="BL67" s="352"/>
      <c r="BM67" s="478"/>
      <c r="BN67" s="352"/>
      <c r="BO67" s="239"/>
      <c r="BP67" s="239"/>
      <c r="BQ67" s="239"/>
      <c r="BR67" s="239"/>
      <c r="BS67" s="239"/>
      <c r="BT67" s="264"/>
      <c r="BU67" s="34"/>
      <c r="BV67" s="440">
        <f t="shared" si="59"/>
        <v>11</v>
      </c>
      <c r="BW67" s="277"/>
      <c r="BX67" s="239"/>
      <c r="BY67" s="239"/>
      <c r="BZ67" s="239"/>
      <c r="CA67" s="239"/>
      <c r="CB67" s="239"/>
      <c r="CC67" s="239"/>
      <c r="CD67" s="239"/>
      <c r="CE67" s="257"/>
      <c r="CF67" s="239"/>
      <c r="CG67" s="239"/>
      <c r="CH67" s="239"/>
      <c r="CI67" s="239"/>
      <c r="CJ67" s="239"/>
      <c r="CK67" s="239"/>
      <c r="CL67" s="264"/>
      <c r="CM67" s="34"/>
    </row>
    <row r="68" spans="2:91" x14ac:dyDescent="0.25">
      <c r="B68" s="65">
        <f t="shared" si="56"/>
        <v>12</v>
      </c>
      <c r="C68" s="263"/>
      <c r="D68" s="239"/>
      <c r="E68" s="239"/>
      <c r="F68" s="239"/>
      <c r="G68" s="269"/>
      <c r="H68" s="239"/>
      <c r="I68" s="239"/>
      <c r="J68" s="239"/>
      <c r="K68" s="263"/>
      <c r="L68" s="239"/>
      <c r="M68" s="239"/>
      <c r="N68" s="285"/>
      <c r="O68" s="239"/>
      <c r="P68" s="239"/>
      <c r="Q68" s="239"/>
      <c r="R68" s="264"/>
      <c r="S68" s="34"/>
      <c r="T68" s="65">
        <f t="shared" si="57"/>
        <v>12</v>
      </c>
      <c r="U68" s="263"/>
      <c r="V68" s="239"/>
      <c r="W68" s="239"/>
      <c r="X68" s="239"/>
      <c r="Y68" s="269"/>
      <c r="Z68" s="239"/>
      <c r="AA68" s="239"/>
      <c r="AB68" s="239"/>
      <c r="AC68" s="263"/>
      <c r="AD68" s="239"/>
      <c r="AE68" s="239"/>
      <c r="AF68" s="285"/>
      <c r="AG68" s="239"/>
      <c r="AH68" s="239"/>
      <c r="AI68" s="239"/>
      <c r="AJ68" s="264"/>
      <c r="AK68" s="34"/>
      <c r="AL68" s="65">
        <f t="shared" si="55"/>
        <v>12</v>
      </c>
      <c r="AM68" s="263"/>
      <c r="AN68" s="239"/>
      <c r="AO68" s="239"/>
      <c r="AP68" s="239"/>
      <c r="AQ68" s="285"/>
      <c r="AR68" s="239"/>
      <c r="AS68" s="239"/>
      <c r="AT68" s="239"/>
      <c r="AU68" s="263"/>
      <c r="AV68" s="239"/>
      <c r="AW68" s="239"/>
      <c r="AX68" s="285"/>
      <c r="AY68" s="239"/>
      <c r="AZ68" s="239"/>
      <c r="BA68" s="239"/>
      <c r="BB68" s="264"/>
      <c r="BC68" s="34"/>
      <c r="BD68" s="440">
        <f t="shared" si="58"/>
        <v>12</v>
      </c>
      <c r="BE68" s="263"/>
      <c r="BF68" s="239"/>
      <c r="BG68" s="239"/>
      <c r="BH68" s="239"/>
      <c r="BI68" s="239"/>
      <c r="BJ68" s="239"/>
      <c r="BK68" s="239"/>
      <c r="BL68" s="239"/>
      <c r="BM68" s="277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59"/>
        <v>12</v>
      </c>
      <c r="BW68" s="263"/>
      <c r="BX68" s="239"/>
      <c r="BY68" s="239"/>
      <c r="BZ68" s="239"/>
      <c r="CA68" s="239"/>
      <c r="CB68" s="239"/>
      <c r="CC68" s="239"/>
      <c r="CD68" s="239"/>
      <c r="CE68" s="277"/>
      <c r="CF68" s="239"/>
      <c r="CG68" s="239"/>
      <c r="CH68" s="239"/>
      <c r="CI68" s="239"/>
      <c r="CJ68" s="239"/>
      <c r="CK68" s="239"/>
      <c r="CL68" s="264"/>
      <c r="CM68" s="34"/>
    </row>
    <row r="69" spans="2:91" x14ac:dyDescent="0.25">
      <c r="B69" s="65">
        <f t="shared" si="56"/>
        <v>13</v>
      </c>
      <c r="C69" s="263"/>
      <c r="D69" s="239"/>
      <c r="E69" s="239"/>
      <c r="F69" s="239"/>
      <c r="G69" s="290"/>
      <c r="H69" s="239"/>
      <c r="I69" s="239"/>
      <c r="J69" s="239"/>
      <c r="K69" s="263"/>
      <c r="L69" s="239"/>
      <c r="M69" s="239"/>
      <c r="N69" s="285"/>
      <c r="O69" s="239"/>
      <c r="P69" s="239"/>
      <c r="Q69" s="239"/>
      <c r="R69" s="264"/>
      <c r="S69" s="34"/>
      <c r="T69" s="65">
        <f t="shared" si="57"/>
        <v>13</v>
      </c>
      <c r="U69" s="263"/>
      <c r="V69" s="239"/>
      <c r="W69" s="239"/>
      <c r="X69" s="239"/>
      <c r="Y69" s="290"/>
      <c r="Z69" s="239"/>
      <c r="AA69" s="239"/>
      <c r="AB69" s="239"/>
      <c r="AC69" s="263"/>
      <c r="AD69" s="239"/>
      <c r="AE69" s="239"/>
      <c r="AF69" s="285"/>
      <c r="AG69" s="239"/>
      <c r="AH69" s="239"/>
      <c r="AI69" s="239"/>
      <c r="AJ69" s="264"/>
      <c r="AK69" s="34"/>
      <c r="AL69" s="65">
        <f t="shared" si="55"/>
        <v>13</v>
      </c>
      <c r="AM69" s="263"/>
      <c r="AN69" s="239"/>
      <c r="AO69" s="239"/>
      <c r="AP69" s="239"/>
      <c r="AQ69" s="285"/>
      <c r="AR69" s="239"/>
      <c r="AS69" s="239"/>
      <c r="AT69" s="239"/>
      <c r="AU69" s="263"/>
      <c r="AV69" s="239"/>
      <c r="AW69" s="239"/>
      <c r="AX69" s="285"/>
      <c r="AY69" s="239"/>
      <c r="AZ69" s="239"/>
      <c r="BA69" s="239"/>
      <c r="BB69" s="264"/>
      <c r="BC69" s="34"/>
      <c r="BD69" s="440">
        <f t="shared" si="58"/>
        <v>13</v>
      </c>
      <c r="BE69" s="263"/>
      <c r="BF69" s="239"/>
      <c r="BG69" s="239"/>
      <c r="BH69" s="239"/>
      <c r="BI69" s="239"/>
      <c r="BJ69" s="239"/>
      <c r="BK69" s="239"/>
      <c r="BL69" s="239"/>
      <c r="BM69" s="277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59"/>
        <v>13</v>
      </c>
      <c r="BW69" s="263"/>
      <c r="BX69" s="239"/>
      <c r="BY69" s="239"/>
      <c r="BZ69" s="239"/>
      <c r="CA69" s="239"/>
      <c r="CB69" s="239"/>
      <c r="CC69" s="239"/>
      <c r="CD69" s="239"/>
      <c r="CE69" s="277"/>
      <c r="CF69" s="239"/>
      <c r="CG69" s="239"/>
      <c r="CH69" s="239"/>
      <c r="CI69" s="239"/>
      <c r="CJ69" s="239"/>
      <c r="CK69" s="239"/>
      <c r="CL69" s="264"/>
      <c r="CM69" s="34"/>
    </row>
    <row r="70" spans="2:91" x14ac:dyDescent="0.25">
      <c r="B70" s="65">
        <f t="shared" si="56"/>
        <v>14</v>
      </c>
      <c r="C70" s="16"/>
      <c r="D70" s="17"/>
      <c r="E70" s="239"/>
      <c r="F70" s="239"/>
      <c r="G70" s="285"/>
      <c r="H70" s="17"/>
      <c r="I70" s="17"/>
      <c r="J70" s="17"/>
      <c r="K70" s="16"/>
      <c r="L70" s="17"/>
      <c r="M70" s="17"/>
      <c r="N70" s="285"/>
      <c r="O70" s="239"/>
      <c r="P70" s="239"/>
      <c r="Q70" s="17"/>
      <c r="R70" s="26"/>
      <c r="S70" s="34"/>
      <c r="T70" s="65">
        <f t="shared" si="57"/>
        <v>14</v>
      </c>
      <c r="U70" s="16"/>
      <c r="V70" s="17"/>
      <c r="W70" s="239"/>
      <c r="X70" s="239"/>
      <c r="Y70" s="285"/>
      <c r="Z70" s="17"/>
      <c r="AA70" s="17"/>
      <c r="AB70" s="17"/>
      <c r="AC70" s="16"/>
      <c r="AD70" s="17"/>
      <c r="AE70" s="17"/>
      <c r="AF70" s="285"/>
      <c r="AG70" s="239"/>
      <c r="AH70" s="239"/>
      <c r="AI70" s="17"/>
      <c r="AJ70" s="26"/>
      <c r="AK70" s="34"/>
      <c r="AL70" s="65">
        <f t="shared" si="55"/>
        <v>14</v>
      </c>
      <c r="AM70" s="16"/>
      <c r="AN70" s="17"/>
      <c r="AO70" s="239"/>
      <c r="AP70" s="239"/>
      <c r="AQ70" s="285"/>
      <c r="AR70" s="17"/>
      <c r="AS70" s="17"/>
      <c r="AT70" s="17"/>
      <c r="AU70" s="16"/>
      <c r="AV70" s="17"/>
      <c r="AW70" s="17"/>
      <c r="AX70" s="285"/>
      <c r="AY70" s="239"/>
      <c r="AZ70" s="239"/>
      <c r="BA70" s="17"/>
      <c r="BB70" s="26"/>
      <c r="BC70" s="34"/>
      <c r="BD70" s="440">
        <f t="shared" si="58"/>
        <v>14</v>
      </c>
      <c r="BE70" s="16"/>
      <c r="BF70" s="17"/>
      <c r="BG70" s="239"/>
      <c r="BH70" s="239"/>
      <c r="BI70" s="239"/>
      <c r="BJ70" s="17"/>
      <c r="BK70" s="17"/>
      <c r="BL70" s="17"/>
      <c r="BM70" s="156"/>
      <c r="BN70" s="17"/>
      <c r="BO70" s="17"/>
      <c r="BP70" s="239"/>
      <c r="BQ70" s="239"/>
      <c r="BR70" s="239"/>
      <c r="BS70" s="17"/>
      <c r="BT70" s="26"/>
      <c r="BU70" s="34"/>
      <c r="BV70" s="440">
        <f t="shared" si="59"/>
        <v>14</v>
      </c>
      <c r="BW70" s="16"/>
      <c r="BX70" s="17"/>
      <c r="BY70" s="239"/>
      <c r="BZ70" s="239"/>
      <c r="CA70" s="239"/>
      <c r="CB70" s="17"/>
      <c r="CC70" s="17"/>
      <c r="CD70" s="17"/>
      <c r="CE70" s="156"/>
      <c r="CF70" s="17"/>
      <c r="CG70" s="17"/>
      <c r="CH70" s="239"/>
      <c r="CI70" s="239"/>
      <c r="CJ70" s="239"/>
      <c r="CK70" s="17"/>
      <c r="CL70" s="26"/>
      <c r="CM70" s="34"/>
    </row>
    <row r="71" spans="2:91" x14ac:dyDescent="0.25">
      <c r="B71" s="65">
        <f t="shared" si="56"/>
        <v>15</v>
      </c>
      <c r="C71" s="32"/>
      <c r="D71" s="22"/>
      <c r="E71" s="22"/>
      <c r="F71" s="22"/>
      <c r="G71" s="162"/>
      <c r="H71" s="22"/>
      <c r="I71" s="22"/>
      <c r="J71" s="22"/>
      <c r="K71" s="32"/>
      <c r="L71" s="22"/>
      <c r="M71" s="22"/>
      <c r="N71" s="162"/>
      <c r="O71" s="22"/>
      <c r="P71" s="22"/>
      <c r="Q71" s="22"/>
      <c r="R71" s="33"/>
      <c r="S71" s="34"/>
      <c r="T71" s="65">
        <f t="shared" si="57"/>
        <v>15</v>
      </c>
      <c r="U71" s="32"/>
      <c r="V71" s="22"/>
      <c r="W71" s="22"/>
      <c r="X71" s="22"/>
      <c r="Y71" s="162"/>
      <c r="Z71" s="22"/>
      <c r="AA71" s="22"/>
      <c r="AB71" s="22"/>
      <c r="AC71" s="32"/>
      <c r="AD71" s="22"/>
      <c r="AE71" s="22"/>
      <c r="AF71" s="162"/>
      <c r="AG71" s="22"/>
      <c r="AH71" s="22"/>
      <c r="AI71" s="22"/>
      <c r="AJ71" s="33"/>
      <c r="AK71" s="34"/>
      <c r="AL71" s="65">
        <f t="shared" si="55"/>
        <v>15</v>
      </c>
      <c r="AM71" s="32"/>
      <c r="AN71" s="22"/>
      <c r="AO71" s="22"/>
      <c r="AP71" s="22"/>
      <c r="AQ71" s="162"/>
      <c r="AR71" s="22"/>
      <c r="AS71" s="22"/>
      <c r="AT71" s="22"/>
      <c r="AU71" s="32"/>
      <c r="AV71" s="22"/>
      <c r="AW71" s="22"/>
      <c r="AX71" s="162"/>
      <c r="AY71" s="22"/>
      <c r="AZ71" s="22"/>
      <c r="BA71" s="22"/>
      <c r="BB71" s="33"/>
      <c r="BC71" s="34"/>
      <c r="BD71" s="440">
        <f t="shared" si="58"/>
        <v>15</v>
      </c>
      <c r="BE71" s="32"/>
      <c r="BF71" s="22"/>
      <c r="BG71" s="22"/>
      <c r="BH71" s="22"/>
      <c r="BI71" s="22"/>
      <c r="BJ71" s="22"/>
      <c r="BK71" s="22"/>
      <c r="BL71" s="22"/>
      <c r="BM71" s="441"/>
      <c r="BN71" s="162"/>
      <c r="BO71" s="162"/>
      <c r="BP71" s="162"/>
      <c r="BQ71" s="22"/>
      <c r="BR71" s="22"/>
      <c r="BS71" s="22"/>
      <c r="BT71" s="33"/>
      <c r="BU71" s="34"/>
      <c r="BV71" s="440">
        <f t="shared" si="59"/>
        <v>15</v>
      </c>
      <c r="BW71" s="32"/>
      <c r="BX71" s="22"/>
      <c r="BY71" s="22"/>
      <c r="BZ71" s="22"/>
      <c r="CA71" s="22"/>
      <c r="CB71" s="22"/>
      <c r="CC71" s="22"/>
      <c r="CD71" s="22"/>
      <c r="CE71" s="441"/>
      <c r="CF71" s="162"/>
      <c r="CG71" s="162"/>
      <c r="CH71" s="162"/>
      <c r="CI71" s="22"/>
      <c r="CJ71" s="22"/>
      <c r="CK71" s="22"/>
      <c r="CL71" s="33"/>
      <c r="CM71" s="34"/>
    </row>
    <row r="73" spans="2:91" x14ac:dyDescent="0.25">
      <c r="AT73" s="237" t="s">
        <v>723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O71"/>
  <sheetViews>
    <sheetView zoomScale="55" zoomScaleNormal="55" workbookViewId="0">
      <selection activeCell="EH29" sqref="EH29"/>
    </sheetView>
  </sheetViews>
  <sheetFormatPr defaultColWidth="2.28515625" defaultRowHeight="15" x14ac:dyDescent="0.25"/>
  <cols>
    <col min="1" max="16384" width="2.28515625" style="34"/>
  </cols>
  <sheetData>
    <row r="1" spans="2:145" x14ac:dyDescent="0.25">
      <c r="B1" s="481"/>
      <c r="C1" s="440">
        <v>0</v>
      </c>
      <c r="D1" s="440">
        <f t="shared" ref="D1:R1" si="0">C1+1</f>
        <v>1</v>
      </c>
      <c r="E1" s="440">
        <f t="shared" si="0"/>
        <v>2</v>
      </c>
      <c r="F1" s="440">
        <f t="shared" si="0"/>
        <v>3</v>
      </c>
      <c r="G1" s="440">
        <f t="shared" si="0"/>
        <v>4</v>
      </c>
      <c r="H1" s="440">
        <f t="shared" si="0"/>
        <v>5</v>
      </c>
      <c r="I1" s="440">
        <f t="shared" si="0"/>
        <v>6</v>
      </c>
      <c r="J1" s="440">
        <f t="shared" si="0"/>
        <v>7</v>
      </c>
      <c r="K1" s="440">
        <f t="shared" si="0"/>
        <v>8</v>
      </c>
      <c r="L1" s="440">
        <f t="shared" si="0"/>
        <v>9</v>
      </c>
      <c r="M1" s="440">
        <f t="shared" si="0"/>
        <v>10</v>
      </c>
      <c r="N1" s="440">
        <f t="shared" si="0"/>
        <v>11</v>
      </c>
      <c r="O1" s="440">
        <f t="shared" si="0"/>
        <v>12</v>
      </c>
      <c r="P1" s="440">
        <f t="shared" si="0"/>
        <v>13</v>
      </c>
      <c r="Q1" s="440">
        <f t="shared" si="0"/>
        <v>14</v>
      </c>
      <c r="R1" s="440">
        <f t="shared" si="0"/>
        <v>15</v>
      </c>
      <c r="T1" s="481"/>
      <c r="U1" s="440">
        <v>0</v>
      </c>
      <c r="V1" s="440">
        <f t="shared" ref="V1:AJ1" si="1">U1+1</f>
        <v>1</v>
      </c>
      <c r="W1" s="440">
        <f t="shared" si="1"/>
        <v>2</v>
      </c>
      <c r="X1" s="440">
        <f t="shared" si="1"/>
        <v>3</v>
      </c>
      <c r="Y1" s="440">
        <f t="shared" si="1"/>
        <v>4</v>
      </c>
      <c r="Z1" s="440">
        <f t="shared" si="1"/>
        <v>5</v>
      </c>
      <c r="AA1" s="440">
        <f t="shared" si="1"/>
        <v>6</v>
      </c>
      <c r="AB1" s="440">
        <f t="shared" si="1"/>
        <v>7</v>
      </c>
      <c r="AC1" s="440">
        <f t="shared" si="1"/>
        <v>8</v>
      </c>
      <c r="AD1" s="440">
        <f t="shared" si="1"/>
        <v>9</v>
      </c>
      <c r="AE1" s="440">
        <f t="shared" si="1"/>
        <v>10</v>
      </c>
      <c r="AF1" s="440">
        <f t="shared" si="1"/>
        <v>11</v>
      </c>
      <c r="AG1" s="440">
        <f t="shared" si="1"/>
        <v>12</v>
      </c>
      <c r="AH1" s="440">
        <f t="shared" si="1"/>
        <v>13</v>
      </c>
      <c r="AI1" s="440">
        <f t="shared" si="1"/>
        <v>14</v>
      </c>
      <c r="AJ1" s="440">
        <f t="shared" si="1"/>
        <v>15</v>
      </c>
      <c r="AL1" s="481"/>
      <c r="AM1" s="440">
        <v>0</v>
      </c>
      <c r="AN1" s="440">
        <f t="shared" ref="AN1:BB1" si="2">AM1+1</f>
        <v>1</v>
      </c>
      <c r="AO1" s="440">
        <f t="shared" si="2"/>
        <v>2</v>
      </c>
      <c r="AP1" s="440">
        <f t="shared" si="2"/>
        <v>3</v>
      </c>
      <c r="AQ1" s="440">
        <f t="shared" si="2"/>
        <v>4</v>
      </c>
      <c r="AR1" s="440">
        <f t="shared" si="2"/>
        <v>5</v>
      </c>
      <c r="AS1" s="440">
        <f t="shared" si="2"/>
        <v>6</v>
      </c>
      <c r="AT1" s="440">
        <f t="shared" si="2"/>
        <v>7</v>
      </c>
      <c r="AU1" s="440">
        <f t="shared" si="2"/>
        <v>8</v>
      </c>
      <c r="AV1" s="440">
        <f t="shared" si="2"/>
        <v>9</v>
      </c>
      <c r="AW1" s="440">
        <f t="shared" si="2"/>
        <v>10</v>
      </c>
      <c r="AX1" s="440">
        <f t="shared" si="2"/>
        <v>11</v>
      </c>
      <c r="AY1" s="440">
        <f t="shared" si="2"/>
        <v>12</v>
      </c>
      <c r="AZ1" s="440">
        <f t="shared" si="2"/>
        <v>13</v>
      </c>
      <c r="BA1" s="440">
        <f t="shared" si="2"/>
        <v>14</v>
      </c>
      <c r="BB1" s="440">
        <f t="shared" si="2"/>
        <v>15</v>
      </c>
      <c r="BD1" s="481"/>
      <c r="BE1" s="440">
        <v>0</v>
      </c>
      <c r="BF1" s="440">
        <f t="shared" ref="BF1:BT1" si="3">BE1+1</f>
        <v>1</v>
      </c>
      <c r="BG1" s="440">
        <f t="shared" si="3"/>
        <v>2</v>
      </c>
      <c r="BH1" s="440">
        <f t="shared" si="3"/>
        <v>3</v>
      </c>
      <c r="BI1" s="440">
        <f t="shared" si="3"/>
        <v>4</v>
      </c>
      <c r="BJ1" s="440">
        <f t="shared" si="3"/>
        <v>5</v>
      </c>
      <c r="BK1" s="440">
        <f t="shared" si="3"/>
        <v>6</v>
      </c>
      <c r="BL1" s="440">
        <f t="shared" si="3"/>
        <v>7</v>
      </c>
      <c r="BM1" s="440">
        <f t="shared" si="3"/>
        <v>8</v>
      </c>
      <c r="BN1" s="440">
        <f t="shared" si="3"/>
        <v>9</v>
      </c>
      <c r="BO1" s="440">
        <f t="shared" si="3"/>
        <v>10</v>
      </c>
      <c r="BP1" s="440">
        <f t="shared" si="3"/>
        <v>11</v>
      </c>
      <c r="BQ1" s="440">
        <f t="shared" si="3"/>
        <v>12</v>
      </c>
      <c r="BR1" s="440">
        <f t="shared" si="3"/>
        <v>13</v>
      </c>
      <c r="BS1" s="440">
        <f t="shared" si="3"/>
        <v>14</v>
      </c>
      <c r="BT1" s="440">
        <f t="shared" si="3"/>
        <v>15</v>
      </c>
      <c r="BV1" s="481"/>
      <c r="BW1" s="440">
        <v>0</v>
      </c>
      <c r="BX1" s="440">
        <f t="shared" ref="BX1:CL1" si="4">BW1+1</f>
        <v>1</v>
      </c>
      <c r="BY1" s="440">
        <f t="shared" si="4"/>
        <v>2</v>
      </c>
      <c r="BZ1" s="440">
        <f t="shared" si="4"/>
        <v>3</v>
      </c>
      <c r="CA1" s="440">
        <f t="shared" si="4"/>
        <v>4</v>
      </c>
      <c r="CB1" s="440">
        <f t="shared" si="4"/>
        <v>5</v>
      </c>
      <c r="CC1" s="440">
        <f t="shared" si="4"/>
        <v>6</v>
      </c>
      <c r="CD1" s="440">
        <f t="shared" si="4"/>
        <v>7</v>
      </c>
      <c r="CE1" s="440">
        <f t="shared" si="4"/>
        <v>8</v>
      </c>
      <c r="CF1" s="440">
        <f t="shared" si="4"/>
        <v>9</v>
      </c>
      <c r="CG1" s="440">
        <f t="shared" si="4"/>
        <v>10</v>
      </c>
      <c r="CH1" s="440">
        <f t="shared" si="4"/>
        <v>11</v>
      </c>
      <c r="CI1" s="440">
        <f t="shared" si="4"/>
        <v>12</v>
      </c>
      <c r="CJ1" s="440">
        <f t="shared" si="4"/>
        <v>13</v>
      </c>
      <c r="CK1" s="440">
        <f t="shared" si="4"/>
        <v>14</v>
      </c>
      <c r="CL1" s="440">
        <f t="shared" si="4"/>
        <v>15</v>
      </c>
      <c r="CN1" s="481"/>
      <c r="CO1" s="440">
        <v>0</v>
      </c>
      <c r="CP1" s="440">
        <f t="shared" ref="CP1:DD1" si="5">CO1+1</f>
        <v>1</v>
      </c>
      <c r="CQ1" s="440">
        <f t="shared" si="5"/>
        <v>2</v>
      </c>
      <c r="CR1" s="440">
        <f t="shared" si="5"/>
        <v>3</v>
      </c>
      <c r="CS1" s="440">
        <f t="shared" si="5"/>
        <v>4</v>
      </c>
      <c r="CT1" s="440">
        <f t="shared" si="5"/>
        <v>5</v>
      </c>
      <c r="CU1" s="440">
        <f t="shared" si="5"/>
        <v>6</v>
      </c>
      <c r="CV1" s="440">
        <f t="shared" si="5"/>
        <v>7</v>
      </c>
      <c r="CW1" s="440">
        <f t="shared" si="5"/>
        <v>8</v>
      </c>
      <c r="CX1" s="440">
        <f t="shared" si="5"/>
        <v>9</v>
      </c>
      <c r="CY1" s="440">
        <f t="shared" si="5"/>
        <v>10</v>
      </c>
      <c r="CZ1" s="440">
        <f t="shared" si="5"/>
        <v>11</v>
      </c>
      <c r="DA1" s="440">
        <f t="shared" si="5"/>
        <v>12</v>
      </c>
      <c r="DB1" s="440">
        <f t="shared" si="5"/>
        <v>13</v>
      </c>
      <c r="DC1" s="440">
        <f t="shared" si="5"/>
        <v>14</v>
      </c>
      <c r="DD1" s="440">
        <f t="shared" si="5"/>
        <v>15</v>
      </c>
      <c r="DF1" s="481"/>
      <c r="DG1" s="440">
        <v>0</v>
      </c>
      <c r="DH1" s="440">
        <f t="shared" ref="DH1:DV1" si="6">DG1+1</f>
        <v>1</v>
      </c>
      <c r="DI1" s="440">
        <f t="shared" si="6"/>
        <v>2</v>
      </c>
      <c r="DJ1" s="440">
        <f t="shared" si="6"/>
        <v>3</v>
      </c>
      <c r="DK1" s="440">
        <f t="shared" si="6"/>
        <v>4</v>
      </c>
      <c r="DL1" s="440">
        <f t="shared" si="6"/>
        <v>5</v>
      </c>
      <c r="DM1" s="440">
        <f t="shared" si="6"/>
        <v>6</v>
      </c>
      <c r="DN1" s="440">
        <f t="shared" si="6"/>
        <v>7</v>
      </c>
      <c r="DO1" s="440">
        <f t="shared" si="6"/>
        <v>8</v>
      </c>
      <c r="DP1" s="440">
        <f t="shared" si="6"/>
        <v>9</v>
      </c>
      <c r="DQ1" s="440">
        <f t="shared" si="6"/>
        <v>10</v>
      </c>
      <c r="DR1" s="440">
        <f t="shared" si="6"/>
        <v>11</v>
      </c>
      <c r="DS1" s="440">
        <f t="shared" si="6"/>
        <v>12</v>
      </c>
      <c r="DT1" s="440">
        <f t="shared" si="6"/>
        <v>13</v>
      </c>
      <c r="DU1" s="440">
        <f t="shared" si="6"/>
        <v>14</v>
      </c>
      <c r="DV1" s="440">
        <f t="shared" si="6"/>
        <v>15</v>
      </c>
    </row>
    <row r="2" spans="2:145" x14ac:dyDescent="0.25">
      <c r="B2" s="440">
        <v>0</v>
      </c>
      <c r="C2" s="493"/>
      <c r="D2" s="261"/>
      <c r="E2" s="261"/>
      <c r="F2" s="261"/>
      <c r="G2" s="261"/>
      <c r="H2" s="261"/>
      <c r="I2" s="261"/>
      <c r="J2" s="262"/>
      <c r="K2" s="261"/>
      <c r="L2" s="261"/>
      <c r="M2" s="261"/>
      <c r="N2" s="261"/>
      <c r="O2" s="261"/>
      <c r="P2" s="261"/>
      <c r="Q2" s="261"/>
      <c r="R2" s="262"/>
      <c r="T2" s="440">
        <v>0</v>
      </c>
      <c r="U2" s="260"/>
      <c r="V2" s="261"/>
      <c r="W2" s="261"/>
      <c r="X2" s="261"/>
      <c r="Y2" s="261"/>
      <c r="Z2" s="261"/>
      <c r="AA2" s="261"/>
      <c r="AB2" s="262"/>
      <c r="AC2" s="493"/>
      <c r="AD2" s="261"/>
      <c r="AE2" s="261"/>
      <c r="AF2" s="261"/>
      <c r="AG2" s="261"/>
      <c r="AH2" s="261"/>
      <c r="AI2" s="261"/>
      <c r="AJ2" s="262"/>
      <c r="AL2" s="440">
        <v>0</v>
      </c>
      <c r="AM2" s="493"/>
      <c r="AN2" s="261"/>
      <c r="AO2" s="261"/>
      <c r="AP2" s="261"/>
      <c r="AQ2" s="261"/>
      <c r="AR2" s="261"/>
      <c r="AS2" s="261"/>
      <c r="AT2" s="262"/>
      <c r="AU2" s="493"/>
      <c r="AV2" s="261"/>
      <c r="AW2" s="261"/>
      <c r="AX2" s="261"/>
      <c r="AY2" s="261"/>
      <c r="AZ2" s="261"/>
      <c r="BA2" s="261"/>
      <c r="BB2" s="262"/>
      <c r="BD2" s="440">
        <v>0</v>
      </c>
      <c r="BE2" s="260"/>
      <c r="BF2" s="261"/>
      <c r="BG2" s="261"/>
      <c r="BH2" s="261"/>
      <c r="BI2" s="261"/>
      <c r="BJ2" s="261"/>
      <c r="BK2" s="261"/>
      <c r="BL2" s="262"/>
      <c r="BM2" s="261"/>
      <c r="BN2" s="261"/>
      <c r="BO2" s="261"/>
      <c r="BP2" s="261"/>
      <c r="BQ2" s="261"/>
      <c r="BR2" s="261"/>
      <c r="BS2" s="261"/>
      <c r="BT2" s="262"/>
      <c r="BV2" s="440">
        <v>0</v>
      </c>
      <c r="BW2" s="260"/>
      <c r="BX2" s="366"/>
      <c r="BY2" s="261"/>
      <c r="BZ2" s="261"/>
      <c r="CA2" s="261"/>
      <c r="CB2" s="261"/>
      <c r="CC2" s="261"/>
      <c r="CD2" s="262"/>
      <c r="CE2" s="261"/>
      <c r="CF2" s="261"/>
      <c r="CG2" s="261"/>
      <c r="CH2" s="261"/>
      <c r="CI2" s="261"/>
      <c r="CJ2" s="261"/>
      <c r="CK2" s="366"/>
      <c r="CL2" s="262"/>
      <c r="CN2" s="440">
        <v>0</v>
      </c>
      <c r="CO2" s="260"/>
      <c r="CP2" s="261"/>
      <c r="CQ2" s="261"/>
      <c r="CR2" s="261"/>
      <c r="CS2" s="261"/>
      <c r="CT2" s="261"/>
      <c r="CU2" s="261"/>
      <c r="CV2" s="262"/>
      <c r="CW2" s="261"/>
      <c r="CX2" s="261"/>
      <c r="CY2" s="261"/>
      <c r="CZ2" s="261"/>
      <c r="DA2" s="261"/>
      <c r="DB2" s="261"/>
      <c r="DC2" s="261"/>
      <c r="DD2" s="262"/>
      <c r="DF2" s="440">
        <v>0</v>
      </c>
      <c r="DG2" s="260"/>
      <c r="DH2" s="261"/>
      <c r="DI2" s="261"/>
      <c r="DJ2" s="261"/>
      <c r="DK2" s="261"/>
      <c r="DL2" s="261"/>
      <c r="DM2" s="261"/>
      <c r="DN2" s="262"/>
      <c r="DO2" s="261"/>
      <c r="DP2" s="261"/>
      <c r="DQ2" s="261"/>
      <c r="DR2" s="261"/>
      <c r="DS2" s="261"/>
      <c r="DT2" s="261"/>
      <c r="DU2" s="261"/>
      <c r="DV2" s="262"/>
    </row>
    <row r="3" spans="2:145" x14ac:dyDescent="0.25">
      <c r="B3" s="440">
        <f>B2+1</f>
        <v>1</v>
      </c>
      <c r="C3" s="263"/>
      <c r="D3" s="339"/>
      <c r="E3" s="339"/>
      <c r="F3" s="339"/>
      <c r="G3" s="339"/>
      <c r="H3" s="346"/>
      <c r="I3" s="346"/>
      <c r="J3" s="522"/>
      <c r="K3" s="339"/>
      <c r="L3" s="339"/>
      <c r="M3" s="339"/>
      <c r="N3" s="339"/>
      <c r="O3" s="339"/>
      <c r="P3" s="339"/>
      <c r="Q3" s="339"/>
      <c r="R3" s="497"/>
      <c r="T3" s="440">
        <f>T2+1</f>
        <v>1</v>
      </c>
      <c r="U3" s="367"/>
      <c r="V3" s="339"/>
      <c r="W3" s="339"/>
      <c r="X3" s="339"/>
      <c r="Y3" s="339"/>
      <c r="Z3" s="346"/>
      <c r="AA3" s="346"/>
      <c r="AB3" s="522"/>
      <c r="AC3" s="339"/>
      <c r="AD3" s="339"/>
      <c r="AE3" s="339"/>
      <c r="AF3" s="339"/>
      <c r="AG3" s="339"/>
      <c r="AH3" s="339"/>
      <c r="AI3" s="339"/>
      <c r="AJ3" s="497"/>
      <c r="AL3" s="440">
        <f>AL2+1</f>
        <v>1</v>
      </c>
      <c r="AM3" s="367"/>
      <c r="AN3" s="339"/>
      <c r="AO3" s="339"/>
      <c r="AP3" s="339"/>
      <c r="AQ3" s="339"/>
      <c r="AR3" s="346"/>
      <c r="AS3" s="346"/>
      <c r="AT3" s="522"/>
      <c r="AU3" s="339"/>
      <c r="AV3" s="339"/>
      <c r="AW3" s="339"/>
      <c r="AX3" s="339"/>
      <c r="AY3" s="339"/>
      <c r="AZ3" s="339"/>
      <c r="BA3" s="339"/>
      <c r="BB3" s="264"/>
      <c r="BD3" s="440">
        <f>BD2+1</f>
        <v>1</v>
      </c>
      <c r="BE3" s="367"/>
      <c r="BF3" s="339"/>
      <c r="BG3" s="339"/>
      <c r="BH3" s="339"/>
      <c r="BI3" s="339"/>
      <c r="BJ3" s="346"/>
      <c r="BK3" s="346"/>
      <c r="BL3" s="522"/>
      <c r="BM3" s="339"/>
      <c r="BN3" s="339"/>
      <c r="BO3" s="339"/>
      <c r="BP3" s="339"/>
      <c r="BQ3" s="339"/>
      <c r="BR3" s="339"/>
      <c r="BS3" s="339"/>
      <c r="BT3" s="497"/>
      <c r="BV3" s="440">
        <f>BV2+1</f>
        <v>1</v>
      </c>
      <c r="BW3" s="263"/>
      <c r="BX3" s="339"/>
      <c r="BY3" s="239"/>
      <c r="BZ3" s="239"/>
      <c r="CA3" s="239"/>
      <c r="CB3" s="239"/>
      <c r="CC3" s="239"/>
      <c r="CD3" s="264"/>
      <c r="CE3" s="239"/>
      <c r="CF3" s="239"/>
      <c r="CG3" s="239"/>
      <c r="CH3" s="239"/>
      <c r="CI3" s="239"/>
      <c r="CJ3" s="239"/>
      <c r="CK3" s="339"/>
      <c r="CL3" s="264"/>
      <c r="CN3" s="440">
        <f>CN2+1</f>
        <v>1</v>
      </c>
      <c r="CO3" s="263"/>
      <c r="CP3" s="339"/>
      <c r="CQ3" s="339"/>
      <c r="CR3" s="339"/>
      <c r="CS3" s="339"/>
      <c r="CT3" s="346"/>
      <c r="CU3" s="346"/>
      <c r="CV3" s="522"/>
      <c r="CW3" s="339"/>
      <c r="CX3" s="339"/>
      <c r="CY3" s="339"/>
      <c r="CZ3" s="339"/>
      <c r="DA3" s="339"/>
      <c r="DB3" s="339"/>
      <c r="DC3" s="339"/>
      <c r="DD3" s="264"/>
      <c r="DF3" s="440">
        <f>DF2+1</f>
        <v>1</v>
      </c>
      <c r="DG3" s="263"/>
      <c r="DH3" s="239"/>
      <c r="DI3" s="239"/>
      <c r="DJ3" s="239"/>
      <c r="DK3" s="239"/>
      <c r="DL3" s="239"/>
      <c r="DM3" s="239"/>
      <c r="DN3" s="264"/>
      <c r="DO3" s="239"/>
      <c r="DP3" s="239"/>
      <c r="DQ3" s="239"/>
      <c r="DR3" s="239"/>
      <c r="DS3" s="239"/>
      <c r="DT3" s="239"/>
      <c r="DU3" s="239"/>
      <c r="DV3" s="264"/>
    </row>
    <row r="4" spans="2:145" x14ac:dyDescent="0.25">
      <c r="B4" s="440">
        <f t="shared" ref="B4:B17" si="7">B3+1</f>
        <v>2</v>
      </c>
      <c r="C4" s="263"/>
      <c r="D4" s="339"/>
      <c r="E4" s="239"/>
      <c r="F4" s="239"/>
      <c r="G4" s="285"/>
      <c r="H4" s="239"/>
      <c r="I4" s="239"/>
      <c r="J4" s="264"/>
      <c r="K4" s="239"/>
      <c r="L4" s="239"/>
      <c r="M4" s="239"/>
      <c r="N4" s="290"/>
      <c r="O4" s="239"/>
      <c r="P4" s="239"/>
      <c r="Q4" s="239"/>
      <c r="R4" s="264"/>
      <c r="T4" s="440">
        <f t="shared" ref="T4:T17" si="8">T3+1</f>
        <v>2</v>
      </c>
      <c r="U4" s="263"/>
      <c r="V4" s="239"/>
      <c r="W4" s="239"/>
      <c r="X4" s="239"/>
      <c r="Y4" s="285"/>
      <c r="Z4" s="239"/>
      <c r="AA4" s="239"/>
      <c r="AB4" s="264"/>
      <c r="AC4" s="239"/>
      <c r="AD4" s="239"/>
      <c r="AE4" s="239"/>
      <c r="AF4" s="290"/>
      <c r="AG4" s="239"/>
      <c r="AH4" s="239"/>
      <c r="AI4" s="239"/>
      <c r="AJ4" s="264"/>
      <c r="AL4" s="440">
        <f t="shared" ref="AL4:AL17" si="9">AL3+1</f>
        <v>2</v>
      </c>
      <c r="AM4" s="263"/>
      <c r="AN4" s="239"/>
      <c r="AO4" s="239"/>
      <c r="AP4" s="239"/>
      <c r="AQ4" s="285"/>
      <c r="AR4" s="239"/>
      <c r="AS4" s="239"/>
      <c r="AT4" s="264"/>
      <c r="AU4" s="239"/>
      <c r="AV4" s="239"/>
      <c r="AW4" s="239"/>
      <c r="AX4" s="290"/>
      <c r="AY4" s="239"/>
      <c r="AZ4" s="239"/>
      <c r="BA4" s="339"/>
      <c r="BB4" s="264"/>
      <c r="BD4" s="440">
        <f t="shared" ref="BD4:BD17" si="10">BD3+1</f>
        <v>2</v>
      </c>
      <c r="BE4" s="263"/>
      <c r="BF4" s="239"/>
      <c r="BG4" s="239"/>
      <c r="BH4" s="239"/>
      <c r="BI4" s="239"/>
      <c r="BJ4" s="239"/>
      <c r="BK4" s="239"/>
      <c r="BL4" s="282"/>
      <c r="BM4" s="239"/>
      <c r="BN4" s="239"/>
      <c r="BO4" s="239"/>
      <c r="BP4" s="239"/>
      <c r="BQ4" s="239"/>
      <c r="BR4" s="239"/>
      <c r="BS4" s="239"/>
      <c r="BT4" s="264"/>
      <c r="BV4" s="440">
        <f t="shared" ref="BV4:BV17" si="11">BV3+1</f>
        <v>2</v>
      </c>
      <c r="BW4" s="263"/>
      <c r="BX4" s="339"/>
      <c r="BY4" s="239"/>
      <c r="BZ4" s="239"/>
      <c r="CA4" s="239"/>
      <c r="CB4" s="239"/>
      <c r="CC4" s="239"/>
      <c r="CD4" s="282"/>
      <c r="CE4" s="239"/>
      <c r="CF4" s="239"/>
      <c r="CG4" s="239"/>
      <c r="CH4" s="239"/>
      <c r="CI4" s="239"/>
      <c r="CJ4" s="239"/>
      <c r="CK4" s="339"/>
      <c r="CL4" s="264"/>
      <c r="CN4" s="440">
        <f t="shared" ref="CN4:CN17" si="12">CN3+1</f>
        <v>2</v>
      </c>
      <c r="CO4" s="263"/>
      <c r="CP4" s="339"/>
      <c r="CQ4" s="239"/>
      <c r="CR4" s="239"/>
      <c r="CS4" s="239"/>
      <c r="CT4" s="239"/>
      <c r="CU4" s="239"/>
      <c r="CV4" s="282"/>
      <c r="CW4" s="239"/>
      <c r="CX4" s="239"/>
      <c r="CY4" s="239"/>
      <c r="CZ4" s="239"/>
      <c r="DA4" s="239"/>
      <c r="DB4" s="239"/>
      <c r="DC4" s="339"/>
      <c r="DD4" s="264"/>
      <c r="DF4" s="440">
        <f t="shared" ref="DF4:DF17" si="13">DF3+1</f>
        <v>2</v>
      </c>
      <c r="DG4" s="263"/>
      <c r="DH4" s="239"/>
      <c r="DI4" s="239"/>
      <c r="DJ4" s="239"/>
      <c r="DK4" s="239"/>
      <c r="DL4" s="239"/>
      <c r="DM4" s="239"/>
      <c r="DN4" s="264"/>
      <c r="DO4" s="239"/>
      <c r="DP4" s="239"/>
      <c r="DQ4" s="239"/>
      <c r="DR4" s="239"/>
      <c r="DS4" s="239"/>
      <c r="DT4" s="239"/>
      <c r="DU4" s="239"/>
      <c r="DV4" s="264"/>
    </row>
    <row r="5" spans="2:145" x14ac:dyDescent="0.25">
      <c r="B5" s="440">
        <f t="shared" si="7"/>
        <v>3</v>
      </c>
      <c r="C5" s="263"/>
      <c r="D5" s="339"/>
      <c r="E5" s="239"/>
      <c r="F5" s="239"/>
      <c r="G5" s="285"/>
      <c r="H5" s="239"/>
      <c r="I5" s="239"/>
      <c r="J5" s="264"/>
      <c r="K5" s="239"/>
      <c r="L5" s="239"/>
      <c r="M5" s="239"/>
      <c r="N5" s="269"/>
      <c r="O5" s="239"/>
      <c r="P5" s="239"/>
      <c r="Q5" s="239"/>
      <c r="R5" s="264"/>
      <c r="T5" s="440">
        <f t="shared" si="8"/>
        <v>3</v>
      </c>
      <c r="U5" s="263"/>
      <c r="V5" s="239"/>
      <c r="W5" s="239"/>
      <c r="X5" s="239"/>
      <c r="Y5" s="285"/>
      <c r="Z5" s="239"/>
      <c r="AA5" s="239"/>
      <c r="AB5" s="264"/>
      <c r="AC5" s="239"/>
      <c r="AD5" s="239"/>
      <c r="AE5" s="239"/>
      <c r="AF5" s="269"/>
      <c r="AG5" s="239"/>
      <c r="AH5" s="239"/>
      <c r="AI5" s="239"/>
      <c r="AJ5" s="264"/>
      <c r="AL5" s="440">
        <f t="shared" si="9"/>
        <v>3</v>
      </c>
      <c r="AM5" s="263"/>
      <c r="AN5" s="239"/>
      <c r="AO5" s="239"/>
      <c r="AP5" s="239"/>
      <c r="AQ5" s="285"/>
      <c r="AR5" s="239"/>
      <c r="AS5" s="239"/>
      <c r="AT5" s="264"/>
      <c r="AU5" s="239"/>
      <c r="AV5" s="239"/>
      <c r="AW5" s="239"/>
      <c r="AX5" s="269"/>
      <c r="AY5" s="239"/>
      <c r="AZ5" s="239"/>
      <c r="BA5" s="339"/>
      <c r="BB5" s="264"/>
      <c r="BD5" s="440">
        <f t="shared" si="10"/>
        <v>3</v>
      </c>
      <c r="BE5" s="263"/>
      <c r="BF5" s="239"/>
      <c r="BG5" s="239"/>
      <c r="BH5" s="239"/>
      <c r="BI5" s="239"/>
      <c r="BJ5" s="239"/>
      <c r="BK5" s="239"/>
      <c r="BL5" s="282"/>
      <c r="BM5" s="239"/>
      <c r="BN5" s="239"/>
      <c r="BO5" s="239"/>
      <c r="BP5" s="239"/>
      <c r="BQ5" s="239"/>
      <c r="BR5" s="239"/>
      <c r="BS5" s="239"/>
      <c r="BT5" s="264"/>
      <c r="BV5" s="440">
        <f t="shared" si="11"/>
        <v>3</v>
      </c>
      <c r="BW5" s="263"/>
      <c r="BX5" s="339"/>
      <c r="BY5" s="239"/>
      <c r="BZ5" s="239"/>
      <c r="CA5" s="239"/>
      <c r="CB5" s="239"/>
      <c r="CC5" s="239"/>
      <c r="CD5" s="282"/>
      <c r="CE5" s="239"/>
      <c r="CF5" s="239"/>
      <c r="CG5" s="239"/>
      <c r="CH5" s="239"/>
      <c r="CI5" s="239"/>
      <c r="CJ5" s="239"/>
      <c r="CK5" s="339"/>
      <c r="CL5" s="264"/>
      <c r="CN5" s="440">
        <f t="shared" si="12"/>
        <v>3</v>
      </c>
      <c r="CO5" s="263"/>
      <c r="CP5" s="339"/>
      <c r="CQ5" s="239"/>
      <c r="CR5" s="239"/>
      <c r="CS5" s="239"/>
      <c r="CT5" s="239"/>
      <c r="CU5" s="239"/>
      <c r="CV5" s="282"/>
      <c r="CW5" s="239"/>
      <c r="CX5" s="239"/>
      <c r="CY5" s="239"/>
      <c r="CZ5" s="239"/>
      <c r="DA5" s="239"/>
      <c r="DB5" s="239"/>
      <c r="DC5" s="339"/>
      <c r="DD5" s="264"/>
      <c r="DF5" s="440">
        <f t="shared" si="13"/>
        <v>3</v>
      </c>
      <c r="DG5" s="263"/>
      <c r="DH5" s="239"/>
      <c r="DI5" s="239"/>
      <c r="DJ5" s="239"/>
      <c r="DK5" s="239"/>
      <c r="DL5" s="239"/>
      <c r="DM5" s="239"/>
      <c r="DN5" s="264"/>
      <c r="DO5" s="239"/>
      <c r="DP5" s="239"/>
      <c r="DQ5" s="239"/>
      <c r="DR5" s="239"/>
      <c r="DS5" s="239"/>
      <c r="DT5" s="239"/>
      <c r="DU5" s="239"/>
      <c r="DV5" s="264"/>
    </row>
    <row r="6" spans="2:145" x14ac:dyDescent="0.25">
      <c r="B6" s="440">
        <f t="shared" si="7"/>
        <v>4</v>
      </c>
      <c r="C6" s="263"/>
      <c r="D6" s="339"/>
      <c r="E6" s="290"/>
      <c r="F6" s="269"/>
      <c r="G6" s="290"/>
      <c r="H6" s="8"/>
      <c r="I6" s="214"/>
      <c r="J6" s="158"/>
      <c r="K6" s="157"/>
      <c r="L6" s="157"/>
      <c r="M6" s="157"/>
      <c r="N6" s="290"/>
      <c r="O6" s="285"/>
      <c r="P6" s="285"/>
      <c r="Q6" s="239"/>
      <c r="R6" s="264"/>
      <c r="T6" s="440">
        <f t="shared" si="8"/>
        <v>4</v>
      </c>
      <c r="U6" s="263"/>
      <c r="V6" s="239"/>
      <c r="W6" s="290"/>
      <c r="X6" s="269"/>
      <c r="Y6" s="290"/>
      <c r="Z6" s="8"/>
      <c r="AA6" s="214"/>
      <c r="AB6" s="158"/>
      <c r="AC6" s="157"/>
      <c r="AD6" s="157"/>
      <c r="AE6" s="157"/>
      <c r="AF6" s="290"/>
      <c r="AG6" s="285"/>
      <c r="AH6" s="285"/>
      <c r="AI6" s="239"/>
      <c r="AJ6" s="264"/>
      <c r="AL6" s="440">
        <f t="shared" si="9"/>
        <v>4</v>
      </c>
      <c r="AM6" s="263"/>
      <c r="AN6" s="239"/>
      <c r="AO6" s="290"/>
      <c r="AP6" s="269"/>
      <c r="AQ6" s="290"/>
      <c r="AR6" s="8"/>
      <c r="AS6" s="214"/>
      <c r="AT6" s="158"/>
      <c r="AU6" s="157"/>
      <c r="AV6" s="157"/>
      <c r="AW6" s="157"/>
      <c r="AX6" s="290"/>
      <c r="AY6" s="285"/>
      <c r="AZ6" s="285"/>
      <c r="BA6" s="339"/>
      <c r="BB6" s="264"/>
      <c r="BD6" s="440">
        <f t="shared" si="10"/>
        <v>4</v>
      </c>
      <c r="BE6" s="263"/>
      <c r="BF6" s="239"/>
      <c r="BG6" s="239"/>
      <c r="BH6" s="239"/>
      <c r="BI6" s="239"/>
      <c r="BJ6" s="17"/>
      <c r="BK6" s="17"/>
      <c r="BL6" s="158"/>
      <c r="BM6" s="17"/>
      <c r="BN6" s="17"/>
      <c r="BO6" s="17"/>
      <c r="BP6" s="239"/>
      <c r="BQ6" s="239"/>
      <c r="BR6" s="239"/>
      <c r="BS6" s="239"/>
      <c r="BT6" s="264"/>
      <c r="BV6" s="440">
        <f t="shared" si="11"/>
        <v>4</v>
      </c>
      <c r="BW6" s="263"/>
      <c r="BX6" s="339"/>
      <c r="BY6" s="239"/>
      <c r="BZ6" s="239"/>
      <c r="CA6" s="239"/>
      <c r="CB6" s="17"/>
      <c r="CC6" s="17"/>
      <c r="CD6" s="158"/>
      <c r="CE6" s="17"/>
      <c r="CF6" s="17"/>
      <c r="CG6" s="17"/>
      <c r="CH6" s="239"/>
      <c r="CI6" s="239"/>
      <c r="CJ6" s="239"/>
      <c r="CK6" s="339"/>
      <c r="CL6" s="264"/>
      <c r="CN6" s="440">
        <f t="shared" si="12"/>
        <v>4</v>
      </c>
      <c r="CO6" s="263"/>
      <c r="CP6" s="339"/>
      <c r="CQ6" s="239"/>
      <c r="CR6" s="239"/>
      <c r="CS6" s="239"/>
      <c r="CT6" s="17"/>
      <c r="CU6" s="17"/>
      <c r="CV6" s="158"/>
      <c r="CW6" s="17"/>
      <c r="CX6" s="17"/>
      <c r="CY6" s="17"/>
      <c r="CZ6" s="239"/>
      <c r="DA6" s="239"/>
      <c r="DB6" s="239"/>
      <c r="DC6" s="339"/>
      <c r="DD6" s="264"/>
      <c r="DF6" s="440">
        <f t="shared" si="13"/>
        <v>4</v>
      </c>
      <c r="DG6" s="263"/>
      <c r="DH6" s="239"/>
      <c r="DI6" s="239"/>
      <c r="DJ6" s="239"/>
      <c r="DK6" s="239"/>
      <c r="DL6" s="17"/>
      <c r="DM6" s="17"/>
      <c r="DN6" s="264"/>
      <c r="DO6" s="17"/>
      <c r="DP6" s="17"/>
      <c r="DQ6" s="17"/>
      <c r="DR6" s="239"/>
      <c r="DS6" s="239"/>
      <c r="DT6" s="239"/>
      <c r="DU6" s="239"/>
      <c r="DV6" s="264"/>
    </row>
    <row r="7" spans="2:145" x14ac:dyDescent="0.25">
      <c r="B7" s="440">
        <f t="shared" si="7"/>
        <v>5</v>
      </c>
      <c r="C7" s="263"/>
      <c r="D7" s="339"/>
      <c r="E7" s="239"/>
      <c r="F7" s="239"/>
      <c r="G7" s="285"/>
      <c r="H7" s="17"/>
      <c r="I7" s="17"/>
      <c r="J7" s="264"/>
      <c r="K7" s="17"/>
      <c r="L7" s="17"/>
      <c r="M7" s="17"/>
      <c r="N7" s="269"/>
      <c r="O7" s="239"/>
      <c r="P7" s="239"/>
      <c r="Q7" s="239"/>
      <c r="R7" s="264"/>
      <c r="T7" s="440">
        <f t="shared" si="8"/>
        <v>5</v>
      </c>
      <c r="U7" s="263"/>
      <c r="V7" s="239"/>
      <c r="W7" s="239"/>
      <c r="X7" s="239"/>
      <c r="Y7" s="285"/>
      <c r="Z7" s="17"/>
      <c r="AA7" s="17"/>
      <c r="AB7" s="264"/>
      <c r="AC7" s="17"/>
      <c r="AD7" s="17"/>
      <c r="AE7" s="17"/>
      <c r="AF7" s="269"/>
      <c r="AG7" s="239"/>
      <c r="AH7" s="239"/>
      <c r="AI7" s="239"/>
      <c r="AJ7" s="264"/>
      <c r="AL7" s="440">
        <f t="shared" si="9"/>
        <v>5</v>
      </c>
      <c r="AM7" s="263"/>
      <c r="AN7" s="239"/>
      <c r="AO7" s="239"/>
      <c r="AP7" s="239"/>
      <c r="AQ7" s="285"/>
      <c r="AR7" s="17"/>
      <c r="AS7" s="17"/>
      <c r="AT7" s="264"/>
      <c r="AU7" s="17"/>
      <c r="AV7" s="17"/>
      <c r="AW7" s="17"/>
      <c r="AX7" s="269"/>
      <c r="AY7" s="239"/>
      <c r="AZ7" s="239"/>
      <c r="BA7" s="346"/>
      <c r="BB7" s="264"/>
      <c r="BD7" s="440">
        <f t="shared" si="10"/>
        <v>5</v>
      </c>
      <c r="BE7" s="263"/>
      <c r="BF7" s="239"/>
      <c r="BG7" s="239"/>
      <c r="BH7" s="239"/>
      <c r="BI7" s="239"/>
      <c r="BJ7" s="17"/>
      <c r="BK7" s="17"/>
      <c r="BL7" s="298"/>
      <c r="BM7" s="17"/>
      <c r="BN7" s="17"/>
      <c r="BO7" s="17"/>
      <c r="BP7" s="239"/>
      <c r="BQ7" s="239"/>
      <c r="BR7" s="239"/>
      <c r="BS7" s="239"/>
      <c r="BT7" s="264"/>
      <c r="BV7" s="440">
        <f t="shared" si="11"/>
        <v>5</v>
      </c>
      <c r="BW7" s="263"/>
      <c r="BX7" s="339"/>
      <c r="BY7" s="239"/>
      <c r="BZ7" s="239"/>
      <c r="CA7" s="239"/>
      <c r="CB7" s="17"/>
      <c r="CC7" s="17"/>
      <c r="CD7" s="298"/>
      <c r="CE7" s="17"/>
      <c r="CF7" s="17"/>
      <c r="CG7" s="17"/>
      <c r="CH7" s="239"/>
      <c r="CI7" s="239"/>
      <c r="CJ7" s="239"/>
      <c r="CK7" s="346"/>
      <c r="CL7" s="264"/>
      <c r="CN7" s="440">
        <f t="shared" si="12"/>
        <v>5</v>
      </c>
      <c r="CO7" s="263"/>
      <c r="CP7" s="339"/>
      <c r="CQ7" s="239"/>
      <c r="CR7" s="239"/>
      <c r="CS7" s="239"/>
      <c r="CT7" s="17"/>
      <c r="CU7" s="17"/>
      <c r="CV7" s="298"/>
      <c r="CW7" s="17"/>
      <c r="CX7" s="17"/>
      <c r="CY7" s="17"/>
      <c r="CZ7" s="239"/>
      <c r="DA7" s="239"/>
      <c r="DB7" s="239"/>
      <c r="DC7" s="346"/>
      <c r="DD7" s="264"/>
      <c r="DF7" s="440">
        <f t="shared" si="13"/>
        <v>5</v>
      </c>
      <c r="DG7" s="263"/>
      <c r="DH7" s="239"/>
      <c r="DI7" s="239"/>
      <c r="DJ7" s="239"/>
      <c r="DK7" s="239"/>
      <c r="DL7" s="17"/>
      <c r="DM7" s="17"/>
      <c r="DN7" s="26"/>
      <c r="DO7" s="17"/>
      <c r="DP7" s="17"/>
      <c r="DQ7" s="17"/>
      <c r="DR7" s="239"/>
      <c r="DS7" s="239"/>
      <c r="DT7" s="239"/>
      <c r="DU7" s="239"/>
      <c r="DV7" s="264"/>
    </row>
    <row r="8" spans="2:145" x14ac:dyDescent="0.25">
      <c r="B8" s="440">
        <f t="shared" si="7"/>
        <v>6</v>
      </c>
      <c r="C8" s="263"/>
      <c r="D8" s="339"/>
      <c r="E8" s="239"/>
      <c r="F8" s="239"/>
      <c r="G8" s="285"/>
      <c r="H8" s="17"/>
      <c r="I8" s="17"/>
      <c r="J8" s="26"/>
      <c r="K8" s="17"/>
      <c r="L8" s="17"/>
      <c r="M8" s="17"/>
      <c r="N8" s="290"/>
      <c r="O8" s="239"/>
      <c r="P8" s="239"/>
      <c r="Q8" s="239"/>
      <c r="R8" s="264"/>
      <c r="T8" s="440">
        <f t="shared" si="8"/>
        <v>6</v>
      </c>
      <c r="U8" s="263"/>
      <c r="V8" s="239"/>
      <c r="W8" s="239"/>
      <c r="X8" s="239"/>
      <c r="Y8" s="285"/>
      <c r="Z8" s="17"/>
      <c r="AA8" s="17"/>
      <c r="AB8" s="26"/>
      <c r="AC8" s="17"/>
      <c r="AD8" s="17"/>
      <c r="AE8" s="17"/>
      <c r="AF8" s="290"/>
      <c r="AG8" s="239"/>
      <c r="AH8" s="239"/>
      <c r="AI8" s="239"/>
      <c r="AJ8" s="264"/>
      <c r="AL8" s="440">
        <f t="shared" si="9"/>
        <v>6</v>
      </c>
      <c r="AM8" s="263"/>
      <c r="AN8" s="239"/>
      <c r="AO8" s="239"/>
      <c r="AP8" s="239"/>
      <c r="AQ8" s="285"/>
      <c r="AR8" s="17"/>
      <c r="AS8" s="17"/>
      <c r="AT8" s="26"/>
      <c r="AU8" s="17"/>
      <c r="AV8" s="17"/>
      <c r="AW8" s="17"/>
      <c r="AX8" s="290"/>
      <c r="AY8" s="239"/>
      <c r="AZ8" s="239"/>
      <c r="BA8" s="346"/>
      <c r="BB8" s="264"/>
      <c r="BD8" s="440">
        <f t="shared" si="10"/>
        <v>6</v>
      </c>
      <c r="BE8" s="263"/>
      <c r="BF8" s="239"/>
      <c r="BG8" s="239"/>
      <c r="BH8" s="239"/>
      <c r="BI8" s="239"/>
      <c r="BJ8" s="17"/>
      <c r="BK8" s="17"/>
      <c r="BL8" s="24"/>
      <c r="BM8" s="17"/>
      <c r="BN8" s="17"/>
      <c r="BO8" s="17"/>
      <c r="BP8" s="239"/>
      <c r="BQ8" s="239"/>
      <c r="BR8" s="239"/>
      <c r="BS8" s="239"/>
      <c r="BT8" s="264"/>
      <c r="BV8" s="440">
        <f t="shared" si="11"/>
        <v>6</v>
      </c>
      <c r="BW8" s="263"/>
      <c r="BX8" s="339"/>
      <c r="BY8" s="239"/>
      <c r="BZ8" s="239"/>
      <c r="CA8" s="239"/>
      <c r="CB8" s="17"/>
      <c r="CC8" s="17"/>
      <c r="CD8" s="24"/>
      <c r="CE8" s="17"/>
      <c r="CF8" s="17"/>
      <c r="CG8" s="17"/>
      <c r="CH8" s="239"/>
      <c r="CI8" s="239"/>
      <c r="CJ8" s="239"/>
      <c r="CK8" s="346"/>
      <c r="CL8" s="264"/>
      <c r="CN8" s="440">
        <f t="shared" si="12"/>
        <v>6</v>
      </c>
      <c r="CO8" s="263"/>
      <c r="CP8" s="339"/>
      <c r="CQ8" s="239"/>
      <c r="CR8" s="239"/>
      <c r="CS8" s="239"/>
      <c r="CT8" s="17"/>
      <c r="CU8" s="17"/>
      <c r="CV8" s="24"/>
      <c r="CW8" s="17"/>
      <c r="CX8" s="17"/>
      <c r="CY8" s="17"/>
      <c r="CZ8" s="239"/>
      <c r="DA8" s="239"/>
      <c r="DB8" s="239"/>
      <c r="DC8" s="346"/>
      <c r="DD8" s="264"/>
      <c r="DF8" s="440">
        <f t="shared" si="13"/>
        <v>6</v>
      </c>
      <c r="DG8" s="263"/>
      <c r="DH8" s="239"/>
      <c r="DI8" s="239"/>
      <c r="DJ8" s="239"/>
      <c r="DK8" s="239"/>
      <c r="DL8" s="17"/>
      <c r="DM8" s="17"/>
      <c r="DN8" s="26"/>
      <c r="DO8" s="17"/>
      <c r="DP8" s="17"/>
      <c r="DQ8" s="17"/>
      <c r="DR8" s="239"/>
      <c r="DS8" s="239"/>
      <c r="DT8" s="239"/>
      <c r="DU8" s="239"/>
      <c r="DV8" s="264"/>
    </row>
    <row r="9" spans="2:145" x14ac:dyDescent="0.25">
      <c r="B9" s="440">
        <f t="shared" si="7"/>
        <v>7</v>
      </c>
      <c r="C9" s="32"/>
      <c r="D9" s="496"/>
      <c r="E9" s="22"/>
      <c r="F9" s="22"/>
      <c r="G9" s="162"/>
      <c r="H9" s="22"/>
      <c r="I9" s="22"/>
      <c r="J9" s="33"/>
      <c r="K9" s="17"/>
      <c r="L9" s="17"/>
      <c r="M9" s="17"/>
      <c r="N9" s="157"/>
      <c r="O9" s="17"/>
      <c r="P9" s="17"/>
      <c r="Q9" s="17"/>
      <c r="R9" s="26"/>
      <c r="T9" s="440">
        <f t="shared" si="8"/>
        <v>7</v>
      </c>
      <c r="U9" s="32"/>
      <c r="V9" s="22"/>
      <c r="W9" s="22"/>
      <c r="X9" s="22"/>
      <c r="Y9" s="162"/>
      <c r="Z9" s="22"/>
      <c r="AA9" s="22"/>
      <c r="AB9" s="33"/>
      <c r="AC9" s="17"/>
      <c r="AD9" s="17"/>
      <c r="AE9" s="17"/>
      <c r="AF9" s="157"/>
      <c r="AG9" s="17"/>
      <c r="AH9" s="17"/>
      <c r="AI9" s="17"/>
      <c r="AJ9" s="26"/>
      <c r="AL9" s="440">
        <f t="shared" si="9"/>
        <v>7</v>
      </c>
      <c r="AM9" s="32"/>
      <c r="AN9" s="22"/>
      <c r="AO9" s="22"/>
      <c r="AP9" s="22"/>
      <c r="AQ9" s="162"/>
      <c r="AR9" s="22"/>
      <c r="AS9" s="22"/>
      <c r="AT9" s="33"/>
      <c r="AU9" s="17"/>
      <c r="AV9" s="17"/>
      <c r="AW9" s="17"/>
      <c r="AX9" s="157"/>
      <c r="AY9" s="17"/>
      <c r="AZ9" s="17"/>
      <c r="BA9" s="345"/>
      <c r="BB9" s="26"/>
      <c r="BD9" s="440">
        <f t="shared" si="10"/>
        <v>7</v>
      </c>
      <c r="BE9" s="32"/>
      <c r="BF9" s="22"/>
      <c r="BG9" s="22"/>
      <c r="BH9" s="22"/>
      <c r="BI9" s="22"/>
      <c r="BJ9" s="22"/>
      <c r="BK9" s="22"/>
      <c r="BL9" s="273"/>
      <c r="BM9" s="214"/>
      <c r="BN9" s="8"/>
      <c r="BO9" s="214"/>
      <c r="BP9" s="157"/>
      <c r="BQ9" s="157"/>
      <c r="BR9" s="157"/>
      <c r="BS9" s="17"/>
      <c r="BT9" s="26"/>
      <c r="BV9" s="440">
        <f t="shared" si="11"/>
        <v>7</v>
      </c>
      <c r="BW9" s="32"/>
      <c r="BX9" s="496"/>
      <c r="BY9" s="22"/>
      <c r="BZ9" s="22"/>
      <c r="CA9" s="22"/>
      <c r="CB9" s="22"/>
      <c r="CC9" s="22"/>
      <c r="CD9" s="273"/>
      <c r="CE9" s="214"/>
      <c r="CF9" s="8"/>
      <c r="CG9" s="214"/>
      <c r="CH9" s="157"/>
      <c r="CI9" s="157"/>
      <c r="CJ9" s="157"/>
      <c r="CK9" s="345"/>
      <c r="CL9" s="26"/>
      <c r="CN9" s="440">
        <f t="shared" si="12"/>
        <v>7</v>
      </c>
      <c r="CO9" s="32"/>
      <c r="CP9" s="496"/>
      <c r="CQ9" s="22"/>
      <c r="CR9" s="22"/>
      <c r="CS9" s="22"/>
      <c r="CT9" s="22"/>
      <c r="CU9" s="22"/>
      <c r="CV9" s="273"/>
      <c r="CW9" s="214"/>
      <c r="CX9" s="8"/>
      <c r="CY9" s="214"/>
      <c r="CZ9" s="157"/>
      <c r="DA9" s="157"/>
      <c r="DB9" s="157"/>
      <c r="DC9" s="345"/>
      <c r="DD9" s="26"/>
      <c r="DF9" s="440">
        <f t="shared" si="13"/>
        <v>7</v>
      </c>
      <c r="DG9" s="32"/>
      <c r="DH9" s="22"/>
      <c r="DI9" s="22"/>
      <c r="DJ9" s="22"/>
      <c r="DK9" s="22"/>
      <c r="DL9" s="22"/>
      <c r="DM9" s="22"/>
      <c r="DN9" s="33"/>
      <c r="DO9" s="17"/>
      <c r="DP9" s="17"/>
      <c r="DQ9" s="17"/>
      <c r="DR9" s="17"/>
      <c r="DS9" s="17"/>
      <c r="DT9" s="17"/>
      <c r="DU9" s="17"/>
      <c r="DV9" s="26"/>
    </row>
    <row r="10" spans="2:145" x14ac:dyDescent="0.25">
      <c r="B10" s="440">
        <f t="shared" si="7"/>
        <v>8</v>
      </c>
      <c r="C10" s="263"/>
      <c r="D10" s="346"/>
      <c r="E10" s="239"/>
      <c r="F10" s="239"/>
      <c r="G10" s="285"/>
      <c r="H10" s="17"/>
      <c r="I10" s="17"/>
      <c r="J10" s="17"/>
      <c r="K10" s="25"/>
      <c r="L10" s="20"/>
      <c r="M10" s="20"/>
      <c r="N10" s="283"/>
      <c r="O10" s="261"/>
      <c r="P10" s="261"/>
      <c r="Q10" s="261"/>
      <c r="R10" s="262"/>
      <c r="T10" s="440">
        <f t="shared" si="8"/>
        <v>8</v>
      </c>
      <c r="U10" s="263"/>
      <c r="V10" s="239"/>
      <c r="W10" s="239"/>
      <c r="X10" s="239"/>
      <c r="Y10" s="285"/>
      <c r="Z10" s="17"/>
      <c r="AA10" s="17"/>
      <c r="AB10" s="17"/>
      <c r="AC10" s="25"/>
      <c r="AD10" s="20"/>
      <c r="AE10" s="20"/>
      <c r="AF10" s="283"/>
      <c r="AG10" s="261"/>
      <c r="AH10" s="261"/>
      <c r="AI10" s="261"/>
      <c r="AJ10" s="262"/>
      <c r="AL10" s="440">
        <f t="shared" si="9"/>
        <v>8</v>
      </c>
      <c r="AM10" s="493"/>
      <c r="AN10" s="239"/>
      <c r="AO10" s="239"/>
      <c r="AP10" s="239"/>
      <c r="AQ10" s="285"/>
      <c r="AR10" s="17"/>
      <c r="AS10" s="17"/>
      <c r="AT10" s="17"/>
      <c r="AU10" s="25"/>
      <c r="AV10" s="20"/>
      <c r="AW10" s="20"/>
      <c r="AX10" s="283"/>
      <c r="AY10" s="261"/>
      <c r="AZ10" s="261"/>
      <c r="BA10" s="366"/>
      <c r="BB10" s="262"/>
      <c r="BD10" s="440">
        <f t="shared" si="10"/>
        <v>8</v>
      </c>
      <c r="BE10" s="263"/>
      <c r="BF10" s="239"/>
      <c r="BG10" s="285"/>
      <c r="BH10" s="285"/>
      <c r="BI10" s="285"/>
      <c r="BJ10" s="214"/>
      <c r="BK10" s="8"/>
      <c r="BL10" s="214"/>
      <c r="BM10" s="271"/>
      <c r="BN10" s="20"/>
      <c r="BO10" s="20"/>
      <c r="BP10" s="261"/>
      <c r="BQ10" s="261"/>
      <c r="BR10" s="261"/>
      <c r="BS10" s="261"/>
      <c r="BT10" s="262"/>
      <c r="BV10" s="440">
        <f t="shared" si="11"/>
        <v>8</v>
      </c>
      <c r="BW10" s="263"/>
      <c r="BX10" s="346"/>
      <c r="BY10" s="285"/>
      <c r="BZ10" s="285"/>
      <c r="CA10" s="285"/>
      <c r="CB10" s="214"/>
      <c r="CC10" s="8"/>
      <c r="CD10" s="214"/>
      <c r="CE10" s="271"/>
      <c r="CF10" s="20"/>
      <c r="CG10" s="20"/>
      <c r="CH10" s="261"/>
      <c r="CI10" s="261"/>
      <c r="CJ10" s="261"/>
      <c r="CK10" s="366"/>
      <c r="CL10" s="262"/>
      <c r="CN10" s="440">
        <f t="shared" si="12"/>
        <v>8</v>
      </c>
      <c r="CO10" s="263"/>
      <c r="CP10" s="346"/>
      <c r="CQ10" s="285"/>
      <c r="CR10" s="285"/>
      <c r="CS10" s="285"/>
      <c r="CT10" s="214"/>
      <c r="CU10" s="8"/>
      <c r="CV10" s="214"/>
      <c r="CW10" s="271"/>
      <c r="CX10" s="20"/>
      <c r="CY10" s="20"/>
      <c r="CZ10" s="261"/>
      <c r="DA10" s="261"/>
      <c r="DB10" s="261"/>
      <c r="DC10" s="366"/>
      <c r="DD10" s="262"/>
      <c r="DF10" s="440">
        <f t="shared" si="13"/>
        <v>8</v>
      </c>
      <c r="DG10" s="263"/>
      <c r="DH10" s="239"/>
      <c r="DI10" s="239"/>
      <c r="DJ10" s="239"/>
      <c r="DK10" s="17"/>
      <c r="DL10" s="17"/>
      <c r="DM10" s="17"/>
      <c r="DN10" s="17"/>
      <c r="DO10" s="25"/>
      <c r="DP10" s="20"/>
      <c r="DQ10" s="20"/>
      <c r="DR10" s="261"/>
      <c r="DS10" s="261"/>
      <c r="DT10" s="261"/>
      <c r="DU10" s="261"/>
      <c r="DV10" s="262"/>
    </row>
    <row r="11" spans="2:145" x14ac:dyDescent="0.25">
      <c r="B11" s="440">
        <f t="shared" si="7"/>
        <v>9</v>
      </c>
      <c r="C11" s="263"/>
      <c r="D11" s="346"/>
      <c r="E11" s="17"/>
      <c r="F11" s="17"/>
      <c r="G11" s="214"/>
      <c r="H11" s="17"/>
      <c r="I11" s="17"/>
      <c r="J11" s="17"/>
      <c r="K11" s="16"/>
      <c r="L11" s="17"/>
      <c r="M11" s="17"/>
      <c r="N11" s="157"/>
      <c r="O11" s="17"/>
      <c r="P11" s="17"/>
      <c r="Q11" s="239"/>
      <c r="R11" s="264"/>
      <c r="T11" s="440">
        <f t="shared" si="8"/>
        <v>9</v>
      </c>
      <c r="U11" s="263"/>
      <c r="V11" s="239"/>
      <c r="W11" s="17"/>
      <c r="X11" s="17"/>
      <c r="Y11" s="214"/>
      <c r="Z11" s="17"/>
      <c r="AA11" s="17"/>
      <c r="AB11" s="17"/>
      <c r="AC11" s="16"/>
      <c r="AD11" s="17"/>
      <c r="AE11" s="17"/>
      <c r="AF11" s="157"/>
      <c r="AG11" s="17"/>
      <c r="AH11" s="17"/>
      <c r="AI11" s="239"/>
      <c r="AJ11" s="264"/>
      <c r="AL11" s="440">
        <f t="shared" si="9"/>
        <v>9</v>
      </c>
      <c r="AM11" s="263"/>
      <c r="AN11" s="239"/>
      <c r="AO11" s="17"/>
      <c r="AP11" s="17"/>
      <c r="AQ11" s="214"/>
      <c r="AR11" s="17"/>
      <c r="AS11" s="17"/>
      <c r="AT11" s="17"/>
      <c r="AU11" s="16"/>
      <c r="AV11" s="17"/>
      <c r="AW11" s="17"/>
      <c r="AX11" s="157"/>
      <c r="AY11" s="17"/>
      <c r="AZ11" s="17"/>
      <c r="BA11" s="339"/>
      <c r="BB11" s="264"/>
      <c r="BD11" s="440">
        <f t="shared" si="10"/>
        <v>9</v>
      </c>
      <c r="BE11" s="263"/>
      <c r="BF11" s="239"/>
      <c r="BG11" s="17"/>
      <c r="BH11" s="17"/>
      <c r="BI11" s="17"/>
      <c r="BJ11" s="17"/>
      <c r="BK11" s="17"/>
      <c r="BL11" s="17"/>
      <c r="BM11" s="12"/>
      <c r="BN11" s="17"/>
      <c r="BO11" s="17"/>
      <c r="BP11" s="17"/>
      <c r="BQ11" s="17"/>
      <c r="BR11" s="17"/>
      <c r="BS11" s="239"/>
      <c r="BT11" s="264"/>
      <c r="BV11" s="440">
        <f t="shared" si="11"/>
        <v>9</v>
      </c>
      <c r="BW11" s="263"/>
      <c r="BX11" s="346"/>
      <c r="BY11" s="17"/>
      <c r="BZ11" s="17"/>
      <c r="CA11" s="17"/>
      <c r="CB11" s="17"/>
      <c r="CC11" s="17"/>
      <c r="CD11" s="17"/>
      <c r="CE11" s="12"/>
      <c r="CF11" s="17"/>
      <c r="CG11" s="17"/>
      <c r="CH11" s="17"/>
      <c r="CI11" s="17"/>
      <c r="CJ11" s="17"/>
      <c r="CK11" s="339"/>
      <c r="CL11" s="264"/>
      <c r="CN11" s="440">
        <f t="shared" si="12"/>
        <v>9</v>
      </c>
      <c r="CO11" s="263"/>
      <c r="CP11" s="346"/>
      <c r="CQ11" s="17"/>
      <c r="CR11" s="17"/>
      <c r="CS11" s="17"/>
      <c r="CT11" s="17"/>
      <c r="CU11" s="17"/>
      <c r="CV11" s="17"/>
      <c r="CW11" s="12"/>
      <c r="CX11" s="17"/>
      <c r="CY11" s="17"/>
      <c r="CZ11" s="17"/>
      <c r="DA11" s="17"/>
      <c r="DB11" s="17"/>
      <c r="DC11" s="339"/>
      <c r="DD11" s="264"/>
      <c r="DF11" s="440">
        <f t="shared" si="13"/>
        <v>9</v>
      </c>
      <c r="DG11" s="263"/>
      <c r="DH11" s="239"/>
      <c r="DI11" s="17"/>
      <c r="DJ11" s="17"/>
      <c r="DK11" s="17"/>
      <c r="DL11" s="17"/>
      <c r="DM11" s="17"/>
      <c r="DN11" s="17"/>
      <c r="DO11" s="263"/>
      <c r="DP11" s="17"/>
      <c r="DQ11" s="17"/>
      <c r="DR11" s="17"/>
      <c r="DS11" s="17"/>
      <c r="DT11" s="17"/>
      <c r="DU11" s="239"/>
      <c r="DV11" s="264"/>
    </row>
    <row r="12" spans="2:145" x14ac:dyDescent="0.25">
      <c r="B12" s="440">
        <f t="shared" si="7"/>
        <v>10</v>
      </c>
      <c r="C12" s="263"/>
      <c r="D12" s="346"/>
      <c r="E12" s="239"/>
      <c r="F12" s="239"/>
      <c r="G12" s="269"/>
      <c r="H12" s="239"/>
      <c r="I12" s="239"/>
      <c r="J12" s="239"/>
      <c r="K12" s="263"/>
      <c r="L12" s="239"/>
      <c r="M12" s="239"/>
      <c r="N12" s="285"/>
      <c r="O12" s="239"/>
      <c r="P12" s="239"/>
      <c r="Q12" s="239"/>
      <c r="R12" s="264"/>
      <c r="T12" s="440">
        <f t="shared" si="8"/>
        <v>10</v>
      </c>
      <c r="U12" s="263"/>
      <c r="V12" s="239"/>
      <c r="W12" s="239"/>
      <c r="X12" s="239"/>
      <c r="Y12" s="269"/>
      <c r="Z12" s="239"/>
      <c r="AA12" s="239"/>
      <c r="AB12" s="239"/>
      <c r="AC12" s="263"/>
      <c r="AD12" s="239"/>
      <c r="AE12" s="239"/>
      <c r="AF12" s="285"/>
      <c r="AG12" s="239"/>
      <c r="AH12" s="239"/>
      <c r="AI12" s="239"/>
      <c r="AJ12" s="264"/>
      <c r="AL12" s="440">
        <f t="shared" si="9"/>
        <v>10</v>
      </c>
      <c r="AM12" s="263"/>
      <c r="AN12" s="239"/>
      <c r="AO12" s="239"/>
      <c r="AP12" s="239"/>
      <c r="AQ12" s="269"/>
      <c r="AR12" s="239"/>
      <c r="AS12" s="239"/>
      <c r="AT12" s="239"/>
      <c r="AU12" s="263"/>
      <c r="AV12" s="239"/>
      <c r="AW12" s="239"/>
      <c r="AX12" s="285"/>
      <c r="AY12" s="239"/>
      <c r="AZ12" s="239"/>
      <c r="BA12" s="339"/>
      <c r="BB12" s="264"/>
      <c r="BD12" s="440">
        <f t="shared" si="10"/>
        <v>10</v>
      </c>
      <c r="BE12" s="263"/>
      <c r="BF12" s="239"/>
      <c r="BG12" s="239"/>
      <c r="BH12" s="239"/>
      <c r="BI12" s="239"/>
      <c r="BJ12" s="239"/>
      <c r="BK12" s="239"/>
      <c r="BL12" s="239"/>
      <c r="BM12" s="327"/>
      <c r="BN12" s="239"/>
      <c r="BO12" s="239"/>
      <c r="BP12" s="239"/>
      <c r="BQ12" s="239"/>
      <c r="BR12" s="239"/>
      <c r="BS12" s="239"/>
      <c r="BT12" s="264"/>
      <c r="BV12" s="440">
        <f t="shared" si="11"/>
        <v>10</v>
      </c>
      <c r="BW12" s="263"/>
      <c r="BX12" s="346"/>
      <c r="BY12" s="239"/>
      <c r="BZ12" s="239"/>
      <c r="CA12" s="239"/>
      <c r="CB12" s="239"/>
      <c r="CC12" s="239"/>
      <c r="CD12" s="239"/>
      <c r="CE12" s="327"/>
      <c r="CF12" s="239"/>
      <c r="CG12" s="239"/>
      <c r="CH12" s="239"/>
      <c r="CI12" s="239"/>
      <c r="CJ12" s="239"/>
      <c r="CK12" s="339"/>
      <c r="CL12" s="264"/>
      <c r="CN12" s="440">
        <f t="shared" si="12"/>
        <v>10</v>
      </c>
      <c r="CO12" s="263"/>
      <c r="CP12" s="346"/>
      <c r="CQ12" s="239"/>
      <c r="CR12" s="239"/>
      <c r="CS12" s="239"/>
      <c r="CT12" s="239"/>
      <c r="CU12" s="239"/>
      <c r="CV12" s="239"/>
      <c r="CW12" s="327"/>
      <c r="CX12" s="239"/>
      <c r="CY12" s="239"/>
      <c r="CZ12" s="239"/>
      <c r="DA12" s="239"/>
      <c r="DB12" s="239"/>
      <c r="DC12" s="339"/>
      <c r="DD12" s="264"/>
      <c r="DF12" s="440">
        <f t="shared" si="13"/>
        <v>10</v>
      </c>
      <c r="DG12" s="263"/>
      <c r="DH12" s="239"/>
      <c r="DI12" s="239"/>
      <c r="DJ12" s="239"/>
      <c r="DK12" s="239"/>
      <c r="DL12" s="239"/>
      <c r="DM12" s="239"/>
      <c r="DN12" s="239"/>
      <c r="DO12" s="16"/>
      <c r="DP12" s="239"/>
      <c r="DQ12" s="239"/>
      <c r="DR12" s="239"/>
      <c r="DS12" s="239"/>
      <c r="DT12" s="239"/>
      <c r="DU12" s="239"/>
      <c r="DV12" s="264"/>
    </row>
    <row r="13" spans="2:145" x14ac:dyDescent="0.25">
      <c r="B13" s="440">
        <f t="shared" si="7"/>
        <v>11</v>
      </c>
      <c r="C13" s="263"/>
      <c r="D13" s="339"/>
      <c r="E13" s="285"/>
      <c r="F13" s="285"/>
      <c r="G13" s="290"/>
      <c r="H13" s="285"/>
      <c r="I13" s="285"/>
      <c r="J13" s="285"/>
      <c r="K13" s="277"/>
      <c r="L13" s="290"/>
      <c r="M13" s="269"/>
      <c r="N13" s="290"/>
      <c r="O13" s="269"/>
      <c r="P13" s="290"/>
      <c r="Q13" s="239"/>
      <c r="R13" s="264"/>
      <c r="T13" s="440">
        <f t="shared" si="8"/>
        <v>11</v>
      </c>
      <c r="U13" s="263"/>
      <c r="V13" s="239"/>
      <c r="W13" s="285"/>
      <c r="X13" s="285"/>
      <c r="Y13" s="290"/>
      <c r="Z13" s="285"/>
      <c r="AA13" s="285"/>
      <c r="AB13" s="285"/>
      <c r="AC13" s="277"/>
      <c r="AD13" s="290"/>
      <c r="AE13" s="269"/>
      <c r="AF13" s="290"/>
      <c r="AG13" s="269"/>
      <c r="AH13" s="290"/>
      <c r="AI13" s="239"/>
      <c r="AJ13" s="264"/>
      <c r="AL13" s="440">
        <f t="shared" si="9"/>
        <v>11</v>
      </c>
      <c r="AM13" s="263"/>
      <c r="AN13" s="239"/>
      <c r="AO13" s="285"/>
      <c r="AP13" s="285"/>
      <c r="AQ13" s="290"/>
      <c r="AR13" s="285"/>
      <c r="AS13" s="285"/>
      <c r="AT13" s="285"/>
      <c r="AU13" s="277"/>
      <c r="AV13" s="290"/>
      <c r="AW13" s="269"/>
      <c r="AX13" s="290"/>
      <c r="AY13" s="269"/>
      <c r="AZ13" s="290"/>
      <c r="BA13" s="339"/>
      <c r="BB13" s="264"/>
      <c r="BD13" s="440">
        <f t="shared" si="10"/>
        <v>11</v>
      </c>
      <c r="BE13" s="263"/>
      <c r="BF13" s="239"/>
      <c r="BG13" s="239"/>
      <c r="BH13" s="239"/>
      <c r="BI13" s="239"/>
      <c r="BJ13" s="239"/>
      <c r="BK13" s="239"/>
      <c r="BL13" s="239"/>
      <c r="BM13" s="277"/>
      <c r="BN13" s="239"/>
      <c r="BO13" s="239"/>
      <c r="BP13" s="239"/>
      <c r="BQ13" s="239"/>
      <c r="BR13" s="239"/>
      <c r="BS13" s="239"/>
      <c r="BT13" s="264"/>
      <c r="BV13" s="440">
        <f t="shared" si="11"/>
        <v>11</v>
      </c>
      <c r="BW13" s="263"/>
      <c r="BX13" s="339"/>
      <c r="BY13" s="239"/>
      <c r="BZ13" s="239"/>
      <c r="CA13" s="239"/>
      <c r="CB13" s="239"/>
      <c r="CC13" s="239"/>
      <c r="CD13" s="239"/>
      <c r="CE13" s="277"/>
      <c r="CF13" s="239"/>
      <c r="CG13" s="239"/>
      <c r="CH13" s="239"/>
      <c r="CI13" s="239"/>
      <c r="CJ13" s="239"/>
      <c r="CK13" s="339"/>
      <c r="CL13" s="264"/>
      <c r="CN13" s="440">
        <f t="shared" si="12"/>
        <v>11</v>
      </c>
      <c r="CO13" s="263"/>
      <c r="CP13" s="339"/>
      <c r="CQ13" s="239"/>
      <c r="CR13" s="239"/>
      <c r="CS13" s="239"/>
      <c r="CT13" s="239"/>
      <c r="CU13" s="239"/>
      <c r="CV13" s="239"/>
      <c r="CW13" s="277"/>
      <c r="CX13" s="239"/>
      <c r="CY13" s="239"/>
      <c r="CZ13" s="239"/>
      <c r="DA13" s="239"/>
      <c r="DB13" s="239"/>
      <c r="DC13" s="339"/>
      <c r="DD13" s="264"/>
      <c r="DF13" s="440">
        <f t="shared" si="13"/>
        <v>11</v>
      </c>
      <c r="DG13" s="263"/>
      <c r="DH13" s="239"/>
      <c r="DI13" s="239"/>
      <c r="DJ13" s="239"/>
      <c r="DK13" s="239"/>
      <c r="DL13" s="239"/>
      <c r="DM13" s="239"/>
      <c r="DN13" s="239"/>
      <c r="DO13" s="16"/>
      <c r="DP13" s="239"/>
      <c r="DQ13" s="239"/>
      <c r="DR13" s="239"/>
      <c r="DS13" s="239"/>
      <c r="DT13" s="239"/>
      <c r="DU13" s="239"/>
      <c r="DV13" s="264"/>
    </row>
    <row r="14" spans="2:145" x14ac:dyDescent="0.25">
      <c r="B14" s="440">
        <f t="shared" si="7"/>
        <v>12</v>
      </c>
      <c r="C14" s="263"/>
      <c r="D14" s="339"/>
      <c r="E14" s="239"/>
      <c r="F14" s="239"/>
      <c r="G14" s="269"/>
      <c r="H14" s="239"/>
      <c r="I14" s="239"/>
      <c r="J14" s="239"/>
      <c r="K14" s="263"/>
      <c r="L14" s="239"/>
      <c r="M14" s="239"/>
      <c r="N14" s="285"/>
      <c r="O14" s="239"/>
      <c r="P14" s="239"/>
      <c r="Q14" s="239"/>
      <c r="R14" s="264"/>
      <c r="T14" s="440">
        <f t="shared" si="8"/>
        <v>12</v>
      </c>
      <c r="U14" s="263"/>
      <c r="V14" s="239"/>
      <c r="W14" s="239"/>
      <c r="X14" s="239"/>
      <c r="Y14" s="269"/>
      <c r="Z14" s="239"/>
      <c r="AA14" s="239"/>
      <c r="AB14" s="239"/>
      <c r="AC14" s="263"/>
      <c r="AD14" s="239"/>
      <c r="AE14" s="239"/>
      <c r="AF14" s="285"/>
      <c r="AG14" s="239"/>
      <c r="AH14" s="239"/>
      <c r="AI14" s="239"/>
      <c r="AJ14" s="264"/>
      <c r="AL14" s="440">
        <f t="shared" si="9"/>
        <v>12</v>
      </c>
      <c r="AM14" s="263"/>
      <c r="AN14" s="239"/>
      <c r="AO14" s="239"/>
      <c r="AP14" s="239"/>
      <c r="AQ14" s="269"/>
      <c r="AR14" s="239"/>
      <c r="AS14" s="239"/>
      <c r="AT14" s="239"/>
      <c r="AU14" s="263"/>
      <c r="AV14" s="239"/>
      <c r="AW14" s="239"/>
      <c r="AX14" s="285"/>
      <c r="AY14" s="239"/>
      <c r="AZ14" s="239"/>
      <c r="BA14" s="339"/>
      <c r="BB14" s="264"/>
      <c r="BD14" s="440">
        <f t="shared" si="10"/>
        <v>12</v>
      </c>
      <c r="BE14" s="263"/>
      <c r="BF14" s="239"/>
      <c r="BG14" s="239"/>
      <c r="BH14" s="239"/>
      <c r="BI14" s="239"/>
      <c r="BJ14" s="239"/>
      <c r="BK14" s="239"/>
      <c r="BL14" s="239"/>
      <c r="BM14" s="277"/>
      <c r="BN14" s="239"/>
      <c r="BO14" s="239"/>
      <c r="BP14" s="239"/>
      <c r="BQ14" s="239"/>
      <c r="BR14" s="239"/>
      <c r="BS14" s="239"/>
      <c r="BT14" s="264"/>
      <c r="BV14" s="440">
        <f t="shared" si="11"/>
        <v>12</v>
      </c>
      <c r="BW14" s="263"/>
      <c r="BX14" s="339"/>
      <c r="BY14" s="239"/>
      <c r="BZ14" s="239"/>
      <c r="CA14" s="239"/>
      <c r="CB14" s="239"/>
      <c r="CC14" s="239"/>
      <c r="CD14" s="239"/>
      <c r="CE14" s="277"/>
      <c r="CF14" s="239"/>
      <c r="CG14" s="239"/>
      <c r="CH14" s="239"/>
      <c r="CI14" s="239"/>
      <c r="CJ14" s="239"/>
      <c r="CK14" s="339"/>
      <c r="CL14" s="264"/>
      <c r="CN14" s="440">
        <f t="shared" si="12"/>
        <v>12</v>
      </c>
      <c r="CO14" s="263"/>
      <c r="CP14" s="339"/>
      <c r="CQ14" s="239"/>
      <c r="CR14" s="239"/>
      <c r="CS14" s="239"/>
      <c r="CT14" s="239"/>
      <c r="CU14" s="239"/>
      <c r="CV14" s="239"/>
      <c r="CW14" s="277"/>
      <c r="CX14" s="239"/>
      <c r="CY14" s="239"/>
      <c r="CZ14" s="239"/>
      <c r="DA14" s="239"/>
      <c r="DB14" s="239"/>
      <c r="DC14" s="339"/>
      <c r="DD14" s="264"/>
      <c r="DF14" s="440">
        <f t="shared" si="13"/>
        <v>12</v>
      </c>
      <c r="DG14" s="263"/>
      <c r="DH14" s="239"/>
      <c r="DI14" s="239"/>
      <c r="DJ14" s="239"/>
      <c r="DK14" s="239"/>
      <c r="DL14" s="239"/>
      <c r="DM14" s="239"/>
      <c r="DN14" s="239"/>
      <c r="DO14" s="263"/>
      <c r="DP14" s="239"/>
      <c r="DQ14" s="239"/>
      <c r="DR14" s="239"/>
      <c r="DS14" s="239"/>
      <c r="DT14" s="239"/>
      <c r="DU14" s="239"/>
      <c r="DV14" s="264"/>
    </row>
    <row r="15" spans="2:145" x14ac:dyDescent="0.25">
      <c r="B15" s="440">
        <f t="shared" si="7"/>
        <v>13</v>
      </c>
      <c r="C15" s="263"/>
      <c r="D15" s="339"/>
      <c r="E15" s="239"/>
      <c r="F15" s="239"/>
      <c r="G15" s="290"/>
      <c r="H15" s="239"/>
      <c r="I15" s="239"/>
      <c r="J15" s="239"/>
      <c r="K15" s="263"/>
      <c r="L15" s="239"/>
      <c r="M15" s="239"/>
      <c r="N15" s="285"/>
      <c r="O15" s="239"/>
      <c r="P15" s="239"/>
      <c r="Q15" s="239"/>
      <c r="R15" s="264"/>
      <c r="T15" s="440">
        <f t="shared" si="8"/>
        <v>13</v>
      </c>
      <c r="U15" s="263"/>
      <c r="V15" s="239"/>
      <c r="W15" s="239"/>
      <c r="X15" s="239"/>
      <c r="Y15" s="290"/>
      <c r="Z15" s="239"/>
      <c r="AA15" s="239"/>
      <c r="AB15" s="239"/>
      <c r="AC15" s="263"/>
      <c r="AD15" s="239"/>
      <c r="AE15" s="239"/>
      <c r="AF15" s="285"/>
      <c r="AG15" s="239"/>
      <c r="AH15" s="239"/>
      <c r="AI15" s="239"/>
      <c r="AJ15" s="264"/>
      <c r="AL15" s="440">
        <f t="shared" si="9"/>
        <v>13</v>
      </c>
      <c r="AM15" s="263"/>
      <c r="AN15" s="239"/>
      <c r="AO15" s="239"/>
      <c r="AP15" s="239"/>
      <c r="AQ15" s="290"/>
      <c r="AR15" s="239"/>
      <c r="AS15" s="239"/>
      <c r="AT15" s="239"/>
      <c r="AU15" s="263"/>
      <c r="AV15" s="239"/>
      <c r="AW15" s="239"/>
      <c r="AX15" s="285"/>
      <c r="AY15" s="239"/>
      <c r="AZ15" s="239"/>
      <c r="BA15" s="339"/>
      <c r="BB15" s="264"/>
      <c r="BD15" s="440">
        <f t="shared" si="10"/>
        <v>13</v>
      </c>
      <c r="BE15" s="263"/>
      <c r="BF15" s="239"/>
      <c r="BG15" s="239"/>
      <c r="BH15" s="239"/>
      <c r="BI15" s="239"/>
      <c r="BJ15" s="239"/>
      <c r="BK15" s="239"/>
      <c r="BL15" s="239"/>
      <c r="BM15" s="277"/>
      <c r="BN15" s="239"/>
      <c r="BO15" s="239"/>
      <c r="BP15" s="239"/>
      <c r="BQ15" s="239"/>
      <c r="BR15" s="239"/>
      <c r="BS15" s="239"/>
      <c r="BT15" s="264"/>
      <c r="BV15" s="440">
        <f t="shared" si="11"/>
        <v>13</v>
      </c>
      <c r="BW15" s="263"/>
      <c r="BX15" s="339"/>
      <c r="BY15" s="239"/>
      <c r="BZ15" s="239"/>
      <c r="CA15" s="239"/>
      <c r="CB15" s="239"/>
      <c r="CC15" s="239"/>
      <c r="CD15" s="239"/>
      <c r="CE15" s="277"/>
      <c r="CF15" s="239"/>
      <c r="CG15" s="239"/>
      <c r="CH15" s="239"/>
      <c r="CI15" s="239"/>
      <c r="CJ15" s="239"/>
      <c r="CK15" s="339"/>
      <c r="CL15" s="264"/>
      <c r="CN15" s="440">
        <f t="shared" si="12"/>
        <v>13</v>
      </c>
      <c r="CO15" s="263"/>
      <c r="CP15" s="339"/>
      <c r="CQ15" s="239"/>
      <c r="CR15" s="239"/>
      <c r="CS15" s="239"/>
      <c r="CT15" s="239"/>
      <c r="CU15" s="239"/>
      <c r="CV15" s="239"/>
      <c r="CW15" s="277"/>
      <c r="CX15" s="239"/>
      <c r="CY15" s="239"/>
      <c r="CZ15" s="239"/>
      <c r="DA15" s="239"/>
      <c r="DB15" s="239"/>
      <c r="DC15" s="339"/>
      <c r="DD15" s="264"/>
      <c r="DF15" s="440">
        <f t="shared" si="13"/>
        <v>13</v>
      </c>
      <c r="DG15" s="263"/>
      <c r="DH15" s="239"/>
      <c r="DI15" s="239"/>
      <c r="DJ15" s="239"/>
      <c r="DK15" s="239"/>
      <c r="DL15" s="239"/>
      <c r="DM15" s="239"/>
      <c r="DN15" s="239"/>
      <c r="DO15" s="263"/>
      <c r="DP15" s="239"/>
      <c r="DQ15" s="239"/>
      <c r="DR15" s="239"/>
      <c r="DS15" s="239"/>
      <c r="DT15" s="239"/>
      <c r="DU15" s="239"/>
      <c r="DV15" s="264"/>
      <c r="EH15" s="519"/>
      <c r="EI15" s="519"/>
      <c r="EJ15" s="519"/>
      <c r="EK15" s="519"/>
      <c r="EL15" s="519"/>
      <c r="EM15" s="519"/>
      <c r="EN15" s="519"/>
      <c r="EO15" s="519"/>
    </row>
    <row r="16" spans="2:145" x14ac:dyDescent="0.25">
      <c r="B16" s="440">
        <f t="shared" si="7"/>
        <v>14</v>
      </c>
      <c r="C16" s="16"/>
      <c r="D16" s="340"/>
      <c r="E16" s="239"/>
      <c r="F16" s="239"/>
      <c r="G16" s="239"/>
      <c r="H16" s="17"/>
      <c r="I16" s="17"/>
      <c r="J16" s="17"/>
      <c r="K16" s="16"/>
      <c r="L16" s="17"/>
      <c r="M16" s="17"/>
      <c r="N16" s="239"/>
      <c r="O16" s="239"/>
      <c r="P16" s="239"/>
      <c r="Q16" s="17"/>
      <c r="R16" s="26"/>
      <c r="T16" s="440">
        <f t="shared" si="8"/>
        <v>14</v>
      </c>
      <c r="U16" s="16"/>
      <c r="V16" s="17"/>
      <c r="W16" s="239"/>
      <c r="X16" s="239"/>
      <c r="Y16" s="239"/>
      <c r="Z16" s="17"/>
      <c r="AA16" s="17"/>
      <c r="AB16" s="17"/>
      <c r="AC16" s="16"/>
      <c r="AD16" s="17"/>
      <c r="AE16" s="17"/>
      <c r="AF16" s="239"/>
      <c r="AG16" s="239"/>
      <c r="AH16" s="239"/>
      <c r="AI16" s="17"/>
      <c r="AJ16" s="26"/>
      <c r="AL16" s="440">
        <f t="shared" si="9"/>
        <v>14</v>
      </c>
      <c r="AM16" s="16"/>
      <c r="AN16" s="17"/>
      <c r="AO16" s="239"/>
      <c r="AP16" s="239"/>
      <c r="AQ16" s="239"/>
      <c r="AR16" s="17"/>
      <c r="AS16" s="17"/>
      <c r="AT16" s="17"/>
      <c r="AU16" s="16"/>
      <c r="AV16" s="17"/>
      <c r="AW16" s="17"/>
      <c r="AX16" s="239"/>
      <c r="AY16" s="239"/>
      <c r="AZ16" s="239"/>
      <c r="BA16" s="340"/>
      <c r="BB16" s="26"/>
      <c r="BD16" s="440">
        <f t="shared" si="10"/>
        <v>14</v>
      </c>
      <c r="BE16" s="498"/>
      <c r="BF16" s="340"/>
      <c r="BG16" s="339"/>
      <c r="BH16" s="339"/>
      <c r="BI16" s="339"/>
      <c r="BJ16" s="340"/>
      <c r="BK16" s="340"/>
      <c r="BL16" s="340"/>
      <c r="BM16" s="521"/>
      <c r="BN16" s="345"/>
      <c r="BO16" s="345"/>
      <c r="BP16" s="339"/>
      <c r="BQ16" s="339"/>
      <c r="BR16" s="339"/>
      <c r="BS16" s="340"/>
      <c r="BT16" s="499"/>
      <c r="BV16" s="440">
        <f t="shared" si="11"/>
        <v>14</v>
      </c>
      <c r="BW16" s="16"/>
      <c r="BX16" s="340"/>
      <c r="BY16" s="239"/>
      <c r="BZ16" s="239"/>
      <c r="CA16" s="239"/>
      <c r="CB16" s="17"/>
      <c r="CC16" s="17"/>
      <c r="CD16" s="17"/>
      <c r="CE16" s="16"/>
      <c r="CF16" s="17"/>
      <c r="CG16" s="17"/>
      <c r="CH16" s="239"/>
      <c r="CI16" s="239"/>
      <c r="CJ16" s="239"/>
      <c r="CK16" s="340"/>
      <c r="CL16" s="26"/>
      <c r="CN16" s="440">
        <f t="shared" si="12"/>
        <v>14</v>
      </c>
      <c r="CO16" s="16"/>
      <c r="CP16" s="340"/>
      <c r="CQ16" s="339"/>
      <c r="CR16" s="339"/>
      <c r="CS16" s="339"/>
      <c r="CT16" s="340"/>
      <c r="CU16" s="340"/>
      <c r="CV16" s="340"/>
      <c r="CW16" s="521"/>
      <c r="CX16" s="345"/>
      <c r="CY16" s="345"/>
      <c r="CZ16" s="339"/>
      <c r="DA16" s="339"/>
      <c r="DB16" s="339"/>
      <c r="DC16" s="340"/>
      <c r="DD16" s="26"/>
      <c r="DF16" s="440">
        <f t="shared" si="13"/>
        <v>14</v>
      </c>
      <c r="DG16" s="16"/>
      <c r="DH16" s="17"/>
      <c r="DI16" s="239"/>
      <c r="DJ16" s="239"/>
      <c r="DK16" s="239"/>
      <c r="DL16" s="17"/>
      <c r="DM16" s="17"/>
      <c r="DN16" s="17"/>
      <c r="DO16" s="16"/>
      <c r="DP16" s="17"/>
      <c r="DQ16" s="17"/>
      <c r="DR16" s="239"/>
      <c r="DS16" s="239"/>
      <c r="DT16" s="239"/>
      <c r="DU16" s="17"/>
      <c r="DV16" s="26"/>
    </row>
    <row r="17" spans="2:126" x14ac:dyDescent="0.25">
      <c r="B17" s="440">
        <f t="shared" si="7"/>
        <v>15</v>
      </c>
      <c r="C17" s="32"/>
      <c r="D17" s="496"/>
      <c r="E17" s="22"/>
      <c r="F17" s="22"/>
      <c r="G17" s="22"/>
      <c r="H17" s="22"/>
      <c r="I17" s="22"/>
      <c r="J17" s="22"/>
      <c r="K17" s="32"/>
      <c r="L17" s="22"/>
      <c r="M17" s="22"/>
      <c r="N17" s="22"/>
      <c r="O17" s="22"/>
      <c r="P17" s="22"/>
      <c r="Q17" s="22"/>
      <c r="R17" s="33"/>
      <c r="T17" s="440">
        <f t="shared" si="8"/>
        <v>15</v>
      </c>
      <c r="U17" s="32"/>
      <c r="V17" s="22"/>
      <c r="W17" s="22"/>
      <c r="X17" s="22"/>
      <c r="Y17" s="22"/>
      <c r="Z17" s="22"/>
      <c r="AA17" s="22"/>
      <c r="AB17" s="22"/>
      <c r="AC17" s="32"/>
      <c r="AD17" s="22"/>
      <c r="AE17" s="22"/>
      <c r="AF17" s="22"/>
      <c r="AG17" s="22"/>
      <c r="AH17" s="22"/>
      <c r="AI17" s="22"/>
      <c r="AJ17" s="33"/>
      <c r="AL17" s="440">
        <f t="shared" si="9"/>
        <v>15</v>
      </c>
      <c r="AM17" s="32"/>
      <c r="AN17" s="22"/>
      <c r="AO17" s="22"/>
      <c r="AP17" s="22"/>
      <c r="AQ17" s="22"/>
      <c r="AR17" s="22"/>
      <c r="AS17" s="22"/>
      <c r="AT17" s="22"/>
      <c r="AU17" s="32"/>
      <c r="AV17" s="22"/>
      <c r="AW17" s="22"/>
      <c r="AX17" s="22"/>
      <c r="AY17" s="22"/>
      <c r="AZ17" s="22"/>
      <c r="BA17" s="496"/>
      <c r="BB17" s="33"/>
      <c r="BD17" s="440">
        <f t="shared" si="10"/>
        <v>15</v>
      </c>
      <c r="BE17" s="32"/>
      <c r="BF17" s="22"/>
      <c r="BG17" s="22"/>
      <c r="BH17" s="22"/>
      <c r="BI17" s="22"/>
      <c r="BJ17" s="22"/>
      <c r="BK17" s="22"/>
      <c r="BL17" s="22"/>
      <c r="BM17" s="32"/>
      <c r="BN17" s="22"/>
      <c r="BO17" s="22"/>
      <c r="BP17" s="22"/>
      <c r="BQ17" s="22"/>
      <c r="BR17" s="22"/>
      <c r="BS17" s="22"/>
      <c r="BT17" s="33"/>
      <c r="BV17" s="440">
        <f t="shared" si="11"/>
        <v>15</v>
      </c>
      <c r="BW17" s="32"/>
      <c r="BX17" s="496"/>
      <c r="BY17" s="22"/>
      <c r="BZ17" s="22"/>
      <c r="CA17" s="22"/>
      <c r="CB17" s="22"/>
      <c r="CC17" s="22"/>
      <c r="CD17" s="22"/>
      <c r="CE17" s="32"/>
      <c r="CF17" s="22"/>
      <c r="CG17" s="22"/>
      <c r="CH17" s="22"/>
      <c r="CI17" s="22"/>
      <c r="CJ17" s="22"/>
      <c r="CK17" s="496"/>
      <c r="CL17" s="33"/>
      <c r="CN17" s="440">
        <f t="shared" si="12"/>
        <v>15</v>
      </c>
      <c r="CO17" s="32"/>
      <c r="CP17" s="22"/>
      <c r="CQ17" s="22"/>
      <c r="CR17" s="22"/>
      <c r="CS17" s="22"/>
      <c r="CT17" s="22"/>
      <c r="CU17" s="22"/>
      <c r="CV17" s="22"/>
      <c r="CW17" s="32"/>
      <c r="CX17" s="22"/>
      <c r="CY17" s="22"/>
      <c r="CZ17" s="22"/>
      <c r="DA17" s="22"/>
      <c r="DB17" s="22"/>
      <c r="DC17" s="22"/>
      <c r="DD17" s="33"/>
      <c r="DF17" s="440">
        <f t="shared" si="13"/>
        <v>15</v>
      </c>
      <c r="DG17" s="32"/>
      <c r="DH17" s="22"/>
      <c r="DI17" s="22"/>
      <c r="DJ17" s="22"/>
      <c r="DK17" s="22"/>
      <c r="DL17" s="22"/>
      <c r="DM17" s="22"/>
      <c r="DN17" s="22"/>
      <c r="DO17" s="32"/>
      <c r="DP17" s="22"/>
      <c r="DQ17" s="22"/>
      <c r="DR17" s="22"/>
      <c r="DS17" s="22"/>
      <c r="DT17" s="22"/>
      <c r="DU17" s="22"/>
      <c r="DV17" s="33"/>
    </row>
    <row r="19" spans="2:126" x14ac:dyDescent="0.25">
      <c r="B19" s="481"/>
      <c r="C19" s="440">
        <v>0</v>
      </c>
      <c r="D19" s="440">
        <f t="shared" ref="D19:R19" si="14">C19+1</f>
        <v>1</v>
      </c>
      <c r="E19" s="440">
        <f t="shared" si="14"/>
        <v>2</v>
      </c>
      <c r="F19" s="440">
        <f t="shared" si="14"/>
        <v>3</v>
      </c>
      <c r="G19" s="440">
        <f t="shared" si="14"/>
        <v>4</v>
      </c>
      <c r="H19" s="440">
        <f t="shared" si="14"/>
        <v>5</v>
      </c>
      <c r="I19" s="440">
        <f t="shared" si="14"/>
        <v>6</v>
      </c>
      <c r="J19" s="440">
        <f t="shared" si="14"/>
        <v>7</v>
      </c>
      <c r="K19" s="440">
        <f t="shared" si="14"/>
        <v>8</v>
      </c>
      <c r="L19" s="440">
        <f t="shared" si="14"/>
        <v>9</v>
      </c>
      <c r="M19" s="440">
        <f t="shared" si="14"/>
        <v>10</v>
      </c>
      <c r="N19" s="440">
        <f t="shared" si="14"/>
        <v>11</v>
      </c>
      <c r="O19" s="440">
        <f t="shared" si="14"/>
        <v>12</v>
      </c>
      <c r="P19" s="440">
        <f t="shared" si="14"/>
        <v>13</v>
      </c>
      <c r="Q19" s="440">
        <f t="shared" si="14"/>
        <v>14</v>
      </c>
      <c r="R19" s="440">
        <f t="shared" si="14"/>
        <v>15</v>
      </c>
      <c r="T19" s="481"/>
      <c r="U19" s="440">
        <v>0</v>
      </c>
      <c r="V19" s="440">
        <f t="shared" ref="V19:AJ19" si="15">U19+1</f>
        <v>1</v>
      </c>
      <c r="W19" s="440">
        <f t="shared" si="15"/>
        <v>2</v>
      </c>
      <c r="X19" s="440">
        <f t="shared" si="15"/>
        <v>3</v>
      </c>
      <c r="Y19" s="440">
        <f t="shared" si="15"/>
        <v>4</v>
      </c>
      <c r="Z19" s="440">
        <f t="shared" si="15"/>
        <v>5</v>
      </c>
      <c r="AA19" s="440">
        <f t="shared" si="15"/>
        <v>6</v>
      </c>
      <c r="AB19" s="440">
        <f t="shared" si="15"/>
        <v>7</v>
      </c>
      <c r="AC19" s="440">
        <f t="shared" si="15"/>
        <v>8</v>
      </c>
      <c r="AD19" s="440">
        <f t="shared" si="15"/>
        <v>9</v>
      </c>
      <c r="AE19" s="440">
        <f t="shared" si="15"/>
        <v>10</v>
      </c>
      <c r="AF19" s="440">
        <f t="shared" si="15"/>
        <v>11</v>
      </c>
      <c r="AG19" s="440">
        <f t="shared" si="15"/>
        <v>12</v>
      </c>
      <c r="AH19" s="440">
        <f t="shared" si="15"/>
        <v>13</v>
      </c>
      <c r="AI19" s="440">
        <f t="shared" si="15"/>
        <v>14</v>
      </c>
      <c r="AJ19" s="440">
        <f t="shared" si="15"/>
        <v>15</v>
      </c>
      <c r="AL19" s="481"/>
      <c r="AM19" s="440">
        <v>0</v>
      </c>
      <c r="AN19" s="440">
        <f t="shared" ref="AN19" si="16">AM19+1</f>
        <v>1</v>
      </c>
      <c r="AO19" s="440">
        <f t="shared" ref="AO19" si="17">AN19+1</f>
        <v>2</v>
      </c>
      <c r="AP19" s="440">
        <f t="shared" ref="AP19" si="18">AO19+1</f>
        <v>3</v>
      </c>
      <c r="AQ19" s="440">
        <f t="shared" ref="AQ19" si="19">AP19+1</f>
        <v>4</v>
      </c>
      <c r="AR19" s="440">
        <f t="shared" ref="AR19" si="20">AQ19+1</f>
        <v>5</v>
      </c>
      <c r="AS19" s="440">
        <f t="shared" ref="AS19" si="21">AR19+1</f>
        <v>6</v>
      </c>
      <c r="AT19" s="440">
        <f t="shared" ref="AT19" si="22">AS19+1</f>
        <v>7</v>
      </c>
      <c r="AU19" s="440">
        <f t="shared" ref="AU19" si="23">AT19+1</f>
        <v>8</v>
      </c>
      <c r="AV19" s="440">
        <f t="shared" ref="AV19" si="24">AU19+1</f>
        <v>9</v>
      </c>
      <c r="AW19" s="440">
        <f t="shared" ref="AW19" si="25">AV19+1</f>
        <v>10</v>
      </c>
      <c r="AX19" s="440">
        <f t="shared" ref="AX19" si="26">AW19+1</f>
        <v>11</v>
      </c>
      <c r="AY19" s="440">
        <f t="shared" ref="AY19" si="27">AX19+1</f>
        <v>12</v>
      </c>
      <c r="AZ19" s="440">
        <f t="shared" ref="AZ19" si="28">AY19+1</f>
        <v>13</v>
      </c>
      <c r="BA19" s="440">
        <f t="shared" ref="BA19" si="29">AZ19+1</f>
        <v>14</v>
      </c>
      <c r="BB19" s="440">
        <f t="shared" ref="BB19" si="30">BA19+1</f>
        <v>15</v>
      </c>
      <c r="BD19" s="481"/>
      <c r="BE19" s="440">
        <v>0</v>
      </c>
      <c r="BF19" s="440">
        <f t="shared" ref="BF19:BT19" si="31">BE19+1</f>
        <v>1</v>
      </c>
      <c r="BG19" s="440">
        <f t="shared" si="31"/>
        <v>2</v>
      </c>
      <c r="BH19" s="440">
        <f t="shared" si="31"/>
        <v>3</v>
      </c>
      <c r="BI19" s="440">
        <f t="shared" si="31"/>
        <v>4</v>
      </c>
      <c r="BJ19" s="440">
        <f t="shared" si="31"/>
        <v>5</v>
      </c>
      <c r="BK19" s="440">
        <f t="shared" si="31"/>
        <v>6</v>
      </c>
      <c r="BL19" s="440">
        <f t="shared" si="31"/>
        <v>7</v>
      </c>
      <c r="BM19" s="440">
        <f t="shared" si="31"/>
        <v>8</v>
      </c>
      <c r="BN19" s="440">
        <f t="shared" si="31"/>
        <v>9</v>
      </c>
      <c r="BO19" s="440">
        <f t="shared" si="31"/>
        <v>10</v>
      </c>
      <c r="BP19" s="440">
        <f t="shared" si="31"/>
        <v>11</v>
      </c>
      <c r="BQ19" s="440">
        <f t="shared" si="31"/>
        <v>12</v>
      </c>
      <c r="BR19" s="440">
        <f t="shared" si="31"/>
        <v>13</v>
      </c>
      <c r="BS19" s="440">
        <f t="shared" si="31"/>
        <v>14</v>
      </c>
      <c r="BT19" s="440">
        <f t="shared" si="31"/>
        <v>15</v>
      </c>
      <c r="BV19" s="481"/>
      <c r="BW19" s="440">
        <v>0</v>
      </c>
      <c r="BX19" s="440">
        <f t="shared" ref="BX19:CL19" si="32">BW19+1</f>
        <v>1</v>
      </c>
      <c r="BY19" s="440">
        <f t="shared" si="32"/>
        <v>2</v>
      </c>
      <c r="BZ19" s="440">
        <f t="shared" si="32"/>
        <v>3</v>
      </c>
      <c r="CA19" s="440">
        <f t="shared" si="32"/>
        <v>4</v>
      </c>
      <c r="CB19" s="440">
        <f t="shared" si="32"/>
        <v>5</v>
      </c>
      <c r="CC19" s="440">
        <f t="shared" si="32"/>
        <v>6</v>
      </c>
      <c r="CD19" s="440">
        <f t="shared" si="32"/>
        <v>7</v>
      </c>
      <c r="CE19" s="440">
        <f t="shared" si="32"/>
        <v>8</v>
      </c>
      <c r="CF19" s="440">
        <f t="shared" si="32"/>
        <v>9</v>
      </c>
      <c r="CG19" s="440">
        <f t="shared" si="32"/>
        <v>10</v>
      </c>
      <c r="CH19" s="440">
        <f t="shared" si="32"/>
        <v>11</v>
      </c>
      <c r="CI19" s="440">
        <f t="shared" si="32"/>
        <v>12</v>
      </c>
      <c r="CJ19" s="440">
        <f t="shared" si="32"/>
        <v>13</v>
      </c>
      <c r="CK19" s="440">
        <f t="shared" si="32"/>
        <v>14</v>
      </c>
      <c r="CL19" s="440">
        <f t="shared" si="32"/>
        <v>15</v>
      </c>
      <c r="CN19" s="481"/>
      <c r="CO19" s="440">
        <v>0</v>
      </c>
      <c r="CP19" s="440">
        <f t="shared" ref="CP19:DD19" si="33">CO19+1</f>
        <v>1</v>
      </c>
      <c r="CQ19" s="440">
        <f t="shared" si="33"/>
        <v>2</v>
      </c>
      <c r="CR19" s="440">
        <f t="shared" si="33"/>
        <v>3</v>
      </c>
      <c r="CS19" s="440">
        <f t="shared" si="33"/>
        <v>4</v>
      </c>
      <c r="CT19" s="440">
        <f t="shared" si="33"/>
        <v>5</v>
      </c>
      <c r="CU19" s="440">
        <f t="shared" si="33"/>
        <v>6</v>
      </c>
      <c r="CV19" s="440">
        <f t="shared" si="33"/>
        <v>7</v>
      </c>
      <c r="CW19" s="440">
        <f t="shared" si="33"/>
        <v>8</v>
      </c>
      <c r="CX19" s="440">
        <f t="shared" si="33"/>
        <v>9</v>
      </c>
      <c r="CY19" s="440">
        <f t="shared" si="33"/>
        <v>10</v>
      </c>
      <c r="CZ19" s="440">
        <f t="shared" si="33"/>
        <v>11</v>
      </c>
      <c r="DA19" s="440">
        <f t="shared" si="33"/>
        <v>12</v>
      </c>
      <c r="DB19" s="440">
        <f t="shared" si="33"/>
        <v>13</v>
      </c>
      <c r="DC19" s="440">
        <f t="shared" si="33"/>
        <v>14</v>
      </c>
      <c r="DD19" s="440">
        <f t="shared" si="33"/>
        <v>15</v>
      </c>
      <c r="DF19" s="481"/>
      <c r="DG19" s="440">
        <v>0</v>
      </c>
      <c r="DH19" s="440">
        <f t="shared" ref="DH19:DV19" si="34">DG19+1</f>
        <v>1</v>
      </c>
      <c r="DI19" s="440">
        <f t="shared" si="34"/>
        <v>2</v>
      </c>
      <c r="DJ19" s="440">
        <f t="shared" si="34"/>
        <v>3</v>
      </c>
      <c r="DK19" s="440">
        <f t="shared" si="34"/>
        <v>4</v>
      </c>
      <c r="DL19" s="440">
        <f t="shared" si="34"/>
        <v>5</v>
      </c>
      <c r="DM19" s="440">
        <f t="shared" si="34"/>
        <v>6</v>
      </c>
      <c r="DN19" s="440">
        <f t="shared" si="34"/>
        <v>7</v>
      </c>
      <c r="DO19" s="440">
        <f t="shared" si="34"/>
        <v>8</v>
      </c>
      <c r="DP19" s="440">
        <f t="shared" si="34"/>
        <v>9</v>
      </c>
      <c r="DQ19" s="440">
        <f t="shared" si="34"/>
        <v>10</v>
      </c>
      <c r="DR19" s="440">
        <f t="shared" si="34"/>
        <v>11</v>
      </c>
      <c r="DS19" s="440">
        <f t="shared" si="34"/>
        <v>12</v>
      </c>
      <c r="DT19" s="440">
        <f t="shared" si="34"/>
        <v>13</v>
      </c>
      <c r="DU19" s="440">
        <f t="shared" si="34"/>
        <v>14</v>
      </c>
      <c r="DV19" s="440">
        <f t="shared" si="34"/>
        <v>15</v>
      </c>
    </row>
    <row r="20" spans="2:126" x14ac:dyDescent="0.25">
      <c r="B20" s="440">
        <v>0</v>
      </c>
      <c r="C20" s="260"/>
      <c r="D20" s="366"/>
      <c r="E20" s="261"/>
      <c r="F20" s="261"/>
      <c r="G20" s="261"/>
      <c r="H20" s="261"/>
      <c r="I20" s="261"/>
      <c r="J20" s="262"/>
      <c r="K20" s="261"/>
      <c r="L20" s="261"/>
      <c r="M20" s="261"/>
      <c r="N20" s="261"/>
      <c r="O20" s="261"/>
      <c r="P20" s="261"/>
      <c r="Q20" s="261"/>
      <c r="R20" s="262"/>
      <c r="T20" s="440">
        <v>0</v>
      </c>
      <c r="U20" s="260"/>
      <c r="V20" s="261"/>
      <c r="W20" s="261"/>
      <c r="X20" s="261"/>
      <c r="Y20" s="261"/>
      <c r="Z20" s="261"/>
      <c r="AA20" s="261"/>
      <c r="AB20" s="262"/>
      <c r="AC20" s="261"/>
      <c r="AD20" s="261"/>
      <c r="AE20" s="261"/>
      <c r="AF20" s="261"/>
      <c r="AG20" s="261"/>
      <c r="AH20" s="261"/>
      <c r="AI20" s="261"/>
      <c r="AJ20" s="262"/>
      <c r="AL20" s="440">
        <v>0</v>
      </c>
      <c r="AM20" s="260"/>
      <c r="AN20" s="261"/>
      <c r="AO20" s="261"/>
      <c r="AP20" s="261"/>
      <c r="AQ20" s="261"/>
      <c r="AR20" s="261"/>
      <c r="AS20" s="261"/>
      <c r="AT20" s="262"/>
      <c r="AU20" s="261"/>
      <c r="AV20" s="261"/>
      <c r="AW20" s="261"/>
      <c r="AX20" s="261"/>
      <c r="AY20" s="261"/>
      <c r="AZ20" s="261"/>
      <c r="BA20" s="366"/>
      <c r="BB20" s="262"/>
      <c r="BD20" s="440">
        <v>0</v>
      </c>
      <c r="BE20" s="260"/>
      <c r="BF20" s="261"/>
      <c r="BG20" s="261"/>
      <c r="BH20" s="261"/>
      <c r="BI20" s="261"/>
      <c r="BJ20" s="261"/>
      <c r="BK20" s="261"/>
      <c r="BL20" s="262"/>
      <c r="BM20" s="261"/>
      <c r="BN20" s="261"/>
      <c r="BO20" s="261"/>
      <c r="BP20" s="261"/>
      <c r="BQ20" s="261"/>
      <c r="BR20" s="261"/>
      <c r="BS20" s="261"/>
      <c r="BT20" s="262"/>
      <c r="BV20" s="440">
        <v>0</v>
      </c>
      <c r="BW20" s="260"/>
      <c r="BX20" s="261"/>
      <c r="BY20" s="261"/>
      <c r="BZ20" s="261"/>
      <c r="CA20" s="261"/>
      <c r="CB20" s="261"/>
      <c r="CC20" s="261"/>
      <c r="CD20" s="262"/>
      <c r="CE20" s="261"/>
      <c r="CF20" s="261"/>
      <c r="CG20" s="261"/>
      <c r="CH20" s="261"/>
      <c r="CI20" s="261"/>
      <c r="CJ20" s="261"/>
      <c r="CK20" s="261"/>
      <c r="CL20" s="262"/>
      <c r="CN20" s="440">
        <v>0</v>
      </c>
      <c r="CO20" s="260"/>
      <c r="CP20" s="261"/>
      <c r="CQ20" s="261"/>
      <c r="CR20" s="261"/>
      <c r="CS20" s="261"/>
      <c r="CT20" s="261"/>
      <c r="CU20" s="261"/>
      <c r="CV20" s="262"/>
      <c r="CW20" s="261"/>
      <c r="CX20" s="261"/>
      <c r="CY20" s="261"/>
      <c r="CZ20" s="261"/>
      <c r="DA20" s="261"/>
      <c r="DB20" s="261"/>
      <c r="DC20" s="261"/>
      <c r="DD20" s="262"/>
      <c r="DF20" s="440">
        <v>0</v>
      </c>
      <c r="DG20" s="260"/>
      <c r="DH20" s="261"/>
      <c r="DI20" s="261"/>
      <c r="DJ20" s="261"/>
      <c r="DK20" s="261"/>
      <c r="DL20" s="261"/>
      <c r="DM20" s="261"/>
      <c r="DN20" s="262"/>
      <c r="DO20" s="261"/>
      <c r="DP20" s="261"/>
      <c r="DQ20" s="261"/>
      <c r="DR20" s="261"/>
      <c r="DS20" s="261"/>
      <c r="DT20" s="261"/>
      <c r="DU20" s="261"/>
      <c r="DV20" s="262"/>
    </row>
    <row r="21" spans="2:126" x14ac:dyDescent="0.25">
      <c r="B21" s="440">
        <f>B20+1</f>
        <v>1</v>
      </c>
      <c r="C21" s="263"/>
      <c r="D21" s="339"/>
      <c r="E21" s="239"/>
      <c r="F21" s="239"/>
      <c r="G21" s="239"/>
      <c r="H21" s="239"/>
      <c r="I21" s="239"/>
      <c r="J21" s="264"/>
      <c r="K21" s="239"/>
      <c r="L21" s="239"/>
      <c r="M21" s="239"/>
      <c r="N21" s="239"/>
      <c r="O21" s="239"/>
      <c r="P21" s="239"/>
      <c r="Q21" s="239"/>
      <c r="R21" s="264"/>
      <c r="T21" s="440">
        <f>T20+1</f>
        <v>1</v>
      </c>
      <c r="U21" s="263"/>
      <c r="V21" s="239"/>
      <c r="W21" s="239"/>
      <c r="X21" s="239"/>
      <c r="Y21" s="239"/>
      <c r="Z21" s="239"/>
      <c r="AA21" s="239"/>
      <c r="AB21" s="264"/>
      <c r="AC21" s="239"/>
      <c r="AD21" s="239"/>
      <c r="AE21" s="239"/>
      <c r="AF21" s="239"/>
      <c r="AG21" s="239"/>
      <c r="AH21" s="239"/>
      <c r="AI21" s="239"/>
      <c r="AJ21" s="264"/>
      <c r="AL21" s="440">
        <f>AL20+1</f>
        <v>1</v>
      </c>
      <c r="AM21" s="263"/>
      <c r="AN21" s="239"/>
      <c r="AO21" s="239"/>
      <c r="AP21" s="239"/>
      <c r="AQ21" s="239"/>
      <c r="AR21" s="239"/>
      <c r="AS21" s="239"/>
      <c r="AT21" s="264"/>
      <c r="AU21" s="239"/>
      <c r="AV21" s="239"/>
      <c r="AW21" s="239"/>
      <c r="AX21" s="239"/>
      <c r="AY21" s="239"/>
      <c r="AZ21" s="239"/>
      <c r="BA21" s="339"/>
      <c r="BB21" s="264"/>
      <c r="BD21" s="440">
        <f>BD20+1</f>
        <v>1</v>
      </c>
      <c r="BE21" s="263"/>
      <c r="BF21" s="339"/>
      <c r="BG21" s="339"/>
      <c r="BH21" s="339"/>
      <c r="BI21" s="339"/>
      <c r="BJ21" s="346"/>
      <c r="BK21" s="346"/>
      <c r="BL21" s="522"/>
      <c r="BM21" s="339"/>
      <c r="BN21" s="339"/>
      <c r="BO21" s="339"/>
      <c r="BP21" s="339"/>
      <c r="BQ21" s="339"/>
      <c r="BR21" s="339"/>
      <c r="BS21" s="339"/>
      <c r="BT21" s="264"/>
      <c r="BV21" s="440">
        <f>BV20+1</f>
        <v>1</v>
      </c>
      <c r="BW21" s="367"/>
      <c r="BX21" s="339"/>
      <c r="BY21" s="339"/>
      <c r="BZ21" s="339"/>
      <c r="CA21" s="339"/>
      <c r="CB21" s="346"/>
      <c r="CC21" s="346"/>
      <c r="CD21" s="522"/>
      <c r="CE21" s="339"/>
      <c r="CF21" s="339"/>
      <c r="CG21" s="339"/>
      <c r="CH21" s="339"/>
      <c r="CI21" s="339"/>
      <c r="CJ21" s="339"/>
      <c r="CK21" s="339"/>
      <c r="CL21" s="264"/>
      <c r="CN21" s="440">
        <f>CN20+1</f>
        <v>1</v>
      </c>
      <c r="CO21" s="263"/>
      <c r="CP21" s="239"/>
      <c r="CQ21" s="239"/>
      <c r="CR21" s="239"/>
      <c r="CS21" s="239"/>
      <c r="CT21" s="239"/>
      <c r="CU21" s="239"/>
      <c r="CV21" s="264"/>
      <c r="CW21" s="239"/>
      <c r="CX21" s="239"/>
      <c r="CY21" s="239"/>
      <c r="CZ21" s="239"/>
      <c r="DA21" s="239"/>
      <c r="DB21" s="346"/>
      <c r="DC21" s="346"/>
      <c r="DD21" s="522"/>
      <c r="DF21" s="440">
        <f>DF20+1</f>
        <v>1</v>
      </c>
      <c r="DG21" s="526"/>
      <c r="DH21" s="109"/>
      <c r="DI21" s="109"/>
      <c r="DJ21" s="239"/>
      <c r="DK21" s="239"/>
      <c r="DL21" s="239"/>
      <c r="DM21" s="239"/>
      <c r="DN21" s="264"/>
      <c r="DO21" s="239"/>
      <c r="DP21" s="239"/>
      <c r="DQ21" s="239"/>
      <c r="DR21" s="239"/>
      <c r="DS21" s="239"/>
      <c r="DT21" s="239"/>
      <c r="DU21" s="239"/>
      <c r="DV21" s="264"/>
    </row>
    <row r="22" spans="2:126" x14ac:dyDescent="0.25">
      <c r="B22" s="440">
        <f t="shared" ref="B22:B35" si="35">B21+1</f>
        <v>2</v>
      </c>
      <c r="C22" s="263"/>
      <c r="D22" s="339"/>
      <c r="E22" s="239"/>
      <c r="F22" s="239"/>
      <c r="G22" s="285"/>
      <c r="H22" s="239"/>
      <c r="I22" s="239"/>
      <c r="J22" s="264"/>
      <c r="K22" s="239"/>
      <c r="L22" s="239"/>
      <c r="M22" s="239"/>
      <c r="N22" s="290"/>
      <c r="O22" s="239"/>
      <c r="P22" s="239"/>
      <c r="Q22" s="239"/>
      <c r="R22" s="264"/>
      <c r="T22" s="440">
        <f t="shared" ref="T22:T35" si="36">T21+1</f>
        <v>2</v>
      </c>
      <c r="U22" s="263"/>
      <c r="V22" s="239"/>
      <c r="W22" s="239"/>
      <c r="X22" s="239"/>
      <c r="Y22" s="285"/>
      <c r="Z22" s="239"/>
      <c r="AA22" s="239"/>
      <c r="AB22" s="264"/>
      <c r="AC22" s="239"/>
      <c r="AD22" s="239"/>
      <c r="AE22" s="239"/>
      <c r="AF22" s="290"/>
      <c r="AG22" s="239"/>
      <c r="AH22" s="239"/>
      <c r="AI22" s="239"/>
      <c r="AJ22" s="264"/>
      <c r="AL22" s="440">
        <f t="shared" ref="AL22:AL35" si="37">AL21+1</f>
        <v>2</v>
      </c>
      <c r="AM22" s="263"/>
      <c r="AN22" s="239"/>
      <c r="AO22" s="239"/>
      <c r="AP22" s="239"/>
      <c r="AQ22" s="285"/>
      <c r="AR22" s="239"/>
      <c r="AS22" s="239"/>
      <c r="AT22" s="264"/>
      <c r="AU22" s="239"/>
      <c r="AV22" s="239"/>
      <c r="AW22" s="239"/>
      <c r="AX22" s="290"/>
      <c r="AY22" s="239"/>
      <c r="AZ22" s="239"/>
      <c r="BA22" s="339"/>
      <c r="BB22" s="264"/>
      <c r="BD22" s="440">
        <f t="shared" ref="BD22:BD35" si="38">BD21+1</f>
        <v>2</v>
      </c>
      <c r="BE22" s="263"/>
      <c r="BF22" s="3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339"/>
      <c r="BT22" s="264"/>
      <c r="BV22" s="440">
        <f t="shared" ref="BV22:BV35" si="39">BV21+1</f>
        <v>2</v>
      </c>
      <c r="BW22" s="263"/>
      <c r="BX22" s="2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339"/>
      <c r="CL22" s="264"/>
      <c r="CN22" s="440">
        <f t="shared" ref="CN22:CN35" si="40">CN21+1</f>
        <v>2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109"/>
      <c r="CZ22" s="109"/>
      <c r="DA22" s="109"/>
      <c r="DB22" s="239"/>
      <c r="DC22" s="239"/>
      <c r="DD22" s="264"/>
      <c r="DF22" s="440">
        <f t="shared" ref="DF22:DF35" si="41">DF21+1</f>
        <v>2</v>
      </c>
      <c r="DG22" s="263"/>
      <c r="DH22" s="239"/>
      <c r="DI22" s="239"/>
      <c r="DJ22" s="109"/>
      <c r="DK22" s="109"/>
      <c r="DL22" s="109"/>
      <c r="DM22" s="239"/>
      <c r="DN22" s="264"/>
      <c r="DO22" s="239"/>
      <c r="DP22" s="239"/>
      <c r="DQ22" s="239"/>
      <c r="DR22" s="239"/>
      <c r="DS22" s="239"/>
      <c r="DT22" s="239"/>
      <c r="DU22" s="239"/>
      <c r="DV22" s="264"/>
    </row>
    <row r="23" spans="2:126" x14ac:dyDescent="0.25">
      <c r="B23" s="440">
        <f t="shared" si="35"/>
        <v>3</v>
      </c>
      <c r="C23" s="263"/>
      <c r="D23" s="339"/>
      <c r="E23" s="239"/>
      <c r="F23" s="239"/>
      <c r="G23" s="285"/>
      <c r="H23" s="239"/>
      <c r="I23" s="239"/>
      <c r="J23" s="264"/>
      <c r="K23" s="239"/>
      <c r="L23" s="239"/>
      <c r="M23" s="239"/>
      <c r="N23" s="269"/>
      <c r="O23" s="239"/>
      <c r="P23" s="239"/>
      <c r="Q23" s="239"/>
      <c r="R23" s="264"/>
      <c r="T23" s="440">
        <f t="shared" si="36"/>
        <v>3</v>
      </c>
      <c r="U23" s="263"/>
      <c r="V23" s="239"/>
      <c r="W23" s="239"/>
      <c r="X23" s="239"/>
      <c r="Y23" s="285"/>
      <c r="Z23" s="239"/>
      <c r="AA23" s="239"/>
      <c r="AB23" s="264"/>
      <c r="AC23" s="239"/>
      <c r="AD23" s="239"/>
      <c r="AE23" s="239"/>
      <c r="AF23" s="269"/>
      <c r="AG23" s="239"/>
      <c r="AH23" s="239"/>
      <c r="AI23" s="239"/>
      <c r="AJ23" s="264"/>
      <c r="AL23" s="440">
        <f t="shared" si="37"/>
        <v>3</v>
      </c>
      <c r="AM23" s="263"/>
      <c r="AN23" s="239"/>
      <c r="AO23" s="239"/>
      <c r="AP23" s="239"/>
      <c r="AQ23" s="285"/>
      <c r="AR23" s="239"/>
      <c r="AS23" s="239"/>
      <c r="AT23" s="264"/>
      <c r="AU23" s="239"/>
      <c r="AV23" s="239"/>
      <c r="AW23" s="239"/>
      <c r="AX23" s="269"/>
      <c r="AY23" s="239"/>
      <c r="AZ23" s="239"/>
      <c r="BA23" s="339"/>
      <c r="BB23" s="264"/>
      <c r="BD23" s="440">
        <f t="shared" si="38"/>
        <v>3</v>
      </c>
      <c r="BE23" s="263"/>
      <c r="BF23" s="3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339"/>
      <c r="BT23" s="264"/>
      <c r="BV23" s="440">
        <f t="shared" si="39"/>
        <v>3</v>
      </c>
      <c r="BW23" s="263"/>
      <c r="BX23" s="2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339"/>
      <c r="CL23" s="264"/>
      <c r="CN23" s="440">
        <f t="shared" si="40"/>
        <v>3</v>
      </c>
      <c r="CO23" s="263"/>
      <c r="CP23" s="239"/>
      <c r="CQ23" s="239"/>
      <c r="CR23" s="239"/>
      <c r="CS23" s="239"/>
      <c r="CT23" s="239"/>
      <c r="CU23" s="239"/>
      <c r="CV23" s="264"/>
      <c r="CW23" s="109"/>
      <c r="CX23" s="109"/>
      <c r="CY23" s="239"/>
      <c r="CZ23" s="239"/>
      <c r="DA23" s="239"/>
      <c r="DB23" s="239"/>
      <c r="DC23" s="239"/>
      <c r="DD23" s="264"/>
      <c r="DF23" s="440">
        <f t="shared" si="41"/>
        <v>3</v>
      </c>
      <c r="DG23" s="263"/>
      <c r="DH23" s="239"/>
      <c r="DI23" s="239"/>
      <c r="DJ23" s="239"/>
      <c r="DK23" s="239"/>
      <c r="DL23" s="239"/>
      <c r="DM23" s="109"/>
      <c r="DN23" s="520"/>
      <c r="DO23" s="239"/>
      <c r="DP23" s="239"/>
      <c r="DQ23" s="239"/>
      <c r="DR23" s="239"/>
      <c r="DS23" s="239"/>
      <c r="DT23" s="239"/>
      <c r="DU23" s="239"/>
      <c r="DV23" s="264"/>
    </row>
    <row r="24" spans="2:126" x14ac:dyDescent="0.25">
      <c r="B24" s="440">
        <f t="shared" si="35"/>
        <v>4</v>
      </c>
      <c r="C24" s="263"/>
      <c r="D24" s="339"/>
      <c r="E24" s="290"/>
      <c r="F24" s="269"/>
      <c r="G24" s="290"/>
      <c r="H24" s="8"/>
      <c r="I24" s="214"/>
      <c r="J24" s="158"/>
      <c r="K24" s="157"/>
      <c r="L24" s="157"/>
      <c r="M24" s="157"/>
      <c r="N24" s="290"/>
      <c r="O24" s="285"/>
      <c r="P24" s="285"/>
      <c r="Q24" s="239"/>
      <c r="R24" s="264"/>
      <c r="T24" s="440">
        <f t="shared" si="36"/>
        <v>4</v>
      </c>
      <c r="U24" s="263"/>
      <c r="V24" s="239"/>
      <c r="W24" s="290"/>
      <c r="X24" s="269"/>
      <c r="Y24" s="290"/>
      <c r="Z24" s="8"/>
      <c r="AA24" s="214"/>
      <c r="AB24" s="158"/>
      <c r="AC24" s="157"/>
      <c r="AD24" s="157"/>
      <c r="AE24" s="157"/>
      <c r="AF24" s="290"/>
      <c r="AG24" s="285"/>
      <c r="AH24" s="285"/>
      <c r="AI24" s="239"/>
      <c r="AJ24" s="264"/>
      <c r="AL24" s="440">
        <f t="shared" si="37"/>
        <v>4</v>
      </c>
      <c r="AM24" s="263"/>
      <c r="AN24" s="239"/>
      <c r="AO24" s="290"/>
      <c r="AP24" s="269"/>
      <c r="AQ24" s="290"/>
      <c r="AR24" s="8"/>
      <c r="AS24" s="214"/>
      <c r="AT24" s="158"/>
      <c r="AU24" s="157"/>
      <c r="AV24" s="157"/>
      <c r="AW24" s="157"/>
      <c r="AX24" s="290"/>
      <c r="AY24" s="285"/>
      <c r="AZ24" s="285"/>
      <c r="BA24" s="339"/>
      <c r="BB24" s="264"/>
      <c r="BD24" s="440">
        <f t="shared" si="38"/>
        <v>4</v>
      </c>
      <c r="BE24" s="263"/>
      <c r="BF24" s="339"/>
      <c r="BG24" s="239"/>
      <c r="BH24" s="239"/>
      <c r="BI24" s="239"/>
      <c r="BJ24" s="17"/>
      <c r="BK24" s="17"/>
      <c r="BL24" s="158"/>
      <c r="BM24" s="17"/>
      <c r="BN24" s="17"/>
      <c r="BO24" s="17"/>
      <c r="BP24" s="239"/>
      <c r="BQ24" s="239"/>
      <c r="BR24" s="239"/>
      <c r="BS24" s="339"/>
      <c r="BT24" s="264"/>
      <c r="BV24" s="440">
        <f t="shared" si="39"/>
        <v>4</v>
      </c>
      <c r="BW24" s="263"/>
      <c r="BX24" s="239"/>
      <c r="BY24" s="239"/>
      <c r="BZ24" s="239"/>
      <c r="CA24" s="239"/>
      <c r="CB24" s="17"/>
      <c r="CC24" s="17"/>
      <c r="CD24" s="158"/>
      <c r="CE24" s="17"/>
      <c r="CF24" s="17"/>
      <c r="CG24" s="17"/>
      <c r="CH24" s="239"/>
      <c r="CI24" s="239"/>
      <c r="CJ24" s="239"/>
      <c r="CK24" s="339"/>
      <c r="CL24" s="264"/>
      <c r="CN24" s="440">
        <f t="shared" si="40"/>
        <v>4</v>
      </c>
      <c r="CO24" s="263"/>
      <c r="CP24" s="239"/>
      <c r="CQ24" s="239"/>
      <c r="CR24" s="239"/>
      <c r="CS24" s="239"/>
      <c r="CT24" s="17"/>
      <c r="CU24" s="155"/>
      <c r="CV24" s="520"/>
      <c r="CW24" s="17"/>
      <c r="CX24" s="17"/>
      <c r="CY24" s="17"/>
      <c r="CZ24" s="239"/>
      <c r="DA24" s="239"/>
      <c r="DB24" s="239"/>
      <c r="DC24" s="239"/>
      <c r="DD24" s="264"/>
      <c r="DF24" s="440">
        <f t="shared" si="41"/>
        <v>4</v>
      </c>
      <c r="DG24" s="263"/>
      <c r="DH24" s="239"/>
      <c r="DI24" s="239"/>
      <c r="DJ24" s="239"/>
      <c r="DK24" s="239"/>
      <c r="DL24" s="17"/>
      <c r="DM24" s="17"/>
      <c r="DN24" s="264"/>
      <c r="DO24" s="155"/>
      <c r="DP24" s="155"/>
      <c r="DQ24" s="17"/>
      <c r="DR24" s="239"/>
      <c r="DS24" s="239"/>
      <c r="DT24" s="239"/>
      <c r="DU24" s="239"/>
      <c r="DV24" s="264"/>
    </row>
    <row r="25" spans="2:126" x14ac:dyDescent="0.25">
      <c r="B25" s="440">
        <f t="shared" si="35"/>
        <v>5</v>
      </c>
      <c r="C25" s="263"/>
      <c r="D25" s="339"/>
      <c r="E25" s="239"/>
      <c r="F25" s="239"/>
      <c r="G25" s="285"/>
      <c r="H25" s="17"/>
      <c r="I25" s="17"/>
      <c r="J25" s="264"/>
      <c r="K25" s="17"/>
      <c r="L25" s="17"/>
      <c r="M25" s="17"/>
      <c r="N25" s="269"/>
      <c r="O25" s="239"/>
      <c r="P25" s="239"/>
      <c r="Q25" s="239"/>
      <c r="R25" s="264"/>
      <c r="T25" s="440">
        <f t="shared" si="36"/>
        <v>5</v>
      </c>
      <c r="U25" s="263"/>
      <c r="V25" s="239"/>
      <c r="W25" s="239"/>
      <c r="X25" s="239"/>
      <c r="Y25" s="285"/>
      <c r="Z25" s="17"/>
      <c r="AA25" s="17"/>
      <c r="AB25" s="264"/>
      <c r="AC25" s="17"/>
      <c r="AD25" s="17"/>
      <c r="AE25" s="17"/>
      <c r="AF25" s="269"/>
      <c r="AG25" s="239"/>
      <c r="AH25" s="239"/>
      <c r="AI25" s="239"/>
      <c r="AJ25" s="264"/>
      <c r="AL25" s="440">
        <f t="shared" si="37"/>
        <v>5</v>
      </c>
      <c r="AM25" s="263"/>
      <c r="AN25" s="239"/>
      <c r="AO25" s="239"/>
      <c r="AP25" s="239"/>
      <c r="AQ25" s="285"/>
      <c r="AR25" s="17"/>
      <c r="AS25" s="17"/>
      <c r="AT25" s="264"/>
      <c r="AU25" s="17"/>
      <c r="AV25" s="17"/>
      <c r="AW25" s="17"/>
      <c r="AX25" s="269"/>
      <c r="AY25" s="239"/>
      <c r="AZ25" s="239"/>
      <c r="BA25" s="346"/>
      <c r="BB25" s="264"/>
      <c r="BD25" s="440">
        <f t="shared" si="38"/>
        <v>5</v>
      </c>
      <c r="BE25" s="263"/>
      <c r="BF25" s="339"/>
      <c r="BG25" s="239"/>
      <c r="BH25" s="239"/>
      <c r="BI25" s="239"/>
      <c r="BJ25" s="17"/>
      <c r="BK25" s="17"/>
      <c r="BL25" s="298"/>
      <c r="BM25" s="17"/>
      <c r="BN25" s="17"/>
      <c r="BO25" s="17"/>
      <c r="BP25" s="239"/>
      <c r="BQ25" s="239"/>
      <c r="BR25" s="239"/>
      <c r="BS25" s="346"/>
      <c r="BT25" s="264"/>
      <c r="BV25" s="440">
        <f t="shared" si="39"/>
        <v>5</v>
      </c>
      <c r="BW25" s="263"/>
      <c r="BX25" s="239"/>
      <c r="BY25" s="239"/>
      <c r="BZ25" s="239"/>
      <c r="CA25" s="239"/>
      <c r="CB25" s="17"/>
      <c r="CC25" s="17"/>
      <c r="CD25" s="298"/>
      <c r="CE25" s="17"/>
      <c r="CF25" s="17"/>
      <c r="CG25" s="17"/>
      <c r="CH25" s="239"/>
      <c r="CI25" s="239"/>
      <c r="CJ25" s="239"/>
      <c r="CK25" s="346"/>
      <c r="CL25" s="264"/>
      <c r="CN25" s="440">
        <f t="shared" si="40"/>
        <v>5</v>
      </c>
      <c r="CO25" s="263"/>
      <c r="CP25" s="239"/>
      <c r="CQ25" s="239"/>
      <c r="CR25" s="239"/>
      <c r="CS25" s="239"/>
      <c r="CT25" s="155"/>
      <c r="CU25" s="17"/>
      <c r="CV25" s="26"/>
      <c r="CW25" s="17"/>
      <c r="CX25" s="17"/>
      <c r="CY25" s="17"/>
      <c r="CZ25" s="239"/>
      <c r="DA25" s="239"/>
      <c r="DB25" s="239"/>
      <c r="DC25" s="239"/>
      <c r="DD25" s="264"/>
      <c r="DF25" s="440">
        <f t="shared" si="41"/>
        <v>5</v>
      </c>
      <c r="DG25" s="263"/>
      <c r="DH25" s="239"/>
      <c r="DI25" s="239"/>
      <c r="DJ25" s="239"/>
      <c r="DK25" s="239"/>
      <c r="DL25" s="17"/>
      <c r="DM25" s="17"/>
      <c r="DN25" s="26"/>
      <c r="DO25" s="17"/>
      <c r="DP25" s="17"/>
      <c r="DQ25" s="155"/>
      <c r="DR25" s="239"/>
      <c r="DS25" s="239"/>
      <c r="DT25" s="239"/>
      <c r="DU25" s="239"/>
      <c r="DV25" s="264"/>
    </row>
    <row r="26" spans="2:126" x14ac:dyDescent="0.25">
      <c r="B26" s="440">
        <f t="shared" si="35"/>
        <v>6</v>
      </c>
      <c r="C26" s="263"/>
      <c r="D26" s="339"/>
      <c r="E26" s="239"/>
      <c r="F26" s="239"/>
      <c r="G26" s="285"/>
      <c r="H26" s="17"/>
      <c r="I26" s="17"/>
      <c r="J26" s="26"/>
      <c r="K26" s="17"/>
      <c r="L26" s="17"/>
      <c r="M26" s="17"/>
      <c r="N26" s="290"/>
      <c r="O26" s="239"/>
      <c r="P26" s="239"/>
      <c r="Q26" s="239"/>
      <c r="R26" s="264"/>
      <c r="T26" s="440">
        <f t="shared" si="36"/>
        <v>6</v>
      </c>
      <c r="U26" s="263"/>
      <c r="V26" s="239"/>
      <c r="W26" s="239"/>
      <c r="X26" s="239"/>
      <c r="Y26" s="285"/>
      <c r="Z26" s="17"/>
      <c r="AA26" s="17"/>
      <c r="AB26" s="26"/>
      <c r="AC26" s="17"/>
      <c r="AD26" s="17"/>
      <c r="AE26" s="17"/>
      <c r="AF26" s="290"/>
      <c r="AG26" s="239"/>
      <c r="AH26" s="239"/>
      <c r="AI26" s="239"/>
      <c r="AJ26" s="264"/>
      <c r="AL26" s="440">
        <f t="shared" si="37"/>
        <v>6</v>
      </c>
      <c r="AM26" s="263"/>
      <c r="AN26" s="239"/>
      <c r="AO26" s="239"/>
      <c r="AP26" s="239"/>
      <c r="AQ26" s="285"/>
      <c r="AR26" s="17"/>
      <c r="AS26" s="17"/>
      <c r="AT26" s="26"/>
      <c r="AU26" s="17"/>
      <c r="AV26" s="17"/>
      <c r="AW26" s="17"/>
      <c r="AX26" s="290"/>
      <c r="AY26" s="239"/>
      <c r="AZ26" s="239"/>
      <c r="BA26" s="346"/>
      <c r="BB26" s="264"/>
      <c r="BD26" s="440">
        <f t="shared" si="38"/>
        <v>6</v>
      </c>
      <c r="BE26" s="263"/>
      <c r="BF26" s="339"/>
      <c r="BG26" s="239"/>
      <c r="BH26" s="239"/>
      <c r="BI26" s="239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V26" s="440">
        <f t="shared" si="39"/>
        <v>6</v>
      </c>
      <c r="BW26" s="263"/>
      <c r="BX26" s="239"/>
      <c r="BY26" s="239"/>
      <c r="BZ26" s="239"/>
      <c r="CA26" s="239"/>
      <c r="CB26" s="17"/>
      <c r="CC26" s="17"/>
      <c r="CD26" s="24"/>
      <c r="CE26" s="17"/>
      <c r="CF26" s="17"/>
      <c r="CG26" s="17"/>
      <c r="CH26" s="239"/>
      <c r="CI26" s="239"/>
      <c r="CJ26" s="239"/>
      <c r="CK26" s="346"/>
      <c r="CL26" s="264"/>
      <c r="CN26" s="440">
        <f t="shared" si="40"/>
        <v>6</v>
      </c>
      <c r="CO26" s="263"/>
      <c r="CP26" s="239"/>
      <c r="CQ26" s="239"/>
      <c r="CR26" s="239"/>
      <c r="CS26" s="10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440">
        <f t="shared" si="41"/>
        <v>6</v>
      </c>
      <c r="DG26" s="263"/>
      <c r="DH26" s="239"/>
      <c r="DI26" s="239"/>
      <c r="DJ26" s="239"/>
      <c r="DK26" s="239"/>
      <c r="DL26" s="17"/>
      <c r="DM26" s="17"/>
      <c r="DN26" s="26"/>
      <c r="DO26" s="17"/>
      <c r="DP26" s="17"/>
      <c r="DQ26" s="17"/>
      <c r="DR26" s="109"/>
      <c r="DS26" s="239"/>
      <c r="DT26" s="239"/>
      <c r="DU26" s="239"/>
      <c r="DV26" s="264"/>
    </row>
    <row r="27" spans="2:126" x14ac:dyDescent="0.25">
      <c r="B27" s="440">
        <f t="shared" si="35"/>
        <v>7</v>
      </c>
      <c r="C27" s="32"/>
      <c r="D27" s="496"/>
      <c r="E27" s="22"/>
      <c r="F27" s="22"/>
      <c r="G27" s="162"/>
      <c r="H27" s="22"/>
      <c r="I27" s="22"/>
      <c r="J27" s="33"/>
      <c r="K27" s="17"/>
      <c r="L27" s="17"/>
      <c r="M27" s="17"/>
      <c r="N27" s="157"/>
      <c r="O27" s="17"/>
      <c r="P27" s="17"/>
      <c r="Q27" s="17"/>
      <c r="R27" s="26"/>
      <c r="T27" s="440">
        <f t="shared" si="36"/>
        <v>7</v>
      </c>
      <c r="U27" s="32"/>
      <c r="V27" s="22"/>
      <c r="W27" s="22"/>
      <c r="X27" s="22"/>
      <c r="Y27" s="162"/>
      <c r="Z27" s="22"/>
      <c r="AA27" s="22"/>
      <c r="AB27" s="33"/>
      <c r="AC27" s="17"/>
      <c r="AD27" s="17"/>
      <c r="AE27" s="17"/>
      <c r="AF27" s="157"/>
      <c r="AG27" s="17"/>
      <c r="AH27" s="17"/>
      <c r="AI27" s="17"/>
      <c r="AJ27" s="26"/>
      <c r="AL27" s="440">
        <f t="shared" si="37"/>
        <v>7</v>
      </c>
      <c r="AM27" s="32"/>
      <c r="AN27" s="22"/>
      <c r="AO27" s="22"/>
      <c r="AP27" s="22"/>
      <c r="AQ27" s="162"/>
      <c r="AR27" s="22"/>
      <c r="AS27" s="22"/>
      <c r="AT27" s="33"/>
      <c r="AU27" s="17"/>
      <c r="AV27" s="17"/>
      <c r="AW27" s="17"/>
      <c r="AX27" s="157"/>
      <c r="AY27" s="17"/>
      <c r="AZ27" s="17"/>
      <c r="BA27" s="345"/>
      <c r="BB27" s="26"/>
      <c r="BD27" s="440">
        <f t="shared" si="38"/>
        <v>7</v>
      </c>
      <c r="BE27" s="32"/>
      <c r="BF27" s="496"/>
      <c r="BG27" s="22"/>
      <c r="BH27" s="22"/>
      <c r="BI27" s="22"/>
      <c r="BJ27" s="22"/>
      <c r="BK27" s="22"/>
      <c r="BL27" s="273"/>
      <c r="BM27" s="214"/>
      <c r="BN27" s="8"/>
      <c r="BO27" s="214"/>
      <c r="BP27" s="157"/>
      <c r="BQ27" s="157"/>
      <c r="BR27" s="157"/>
      <c r="BS27" s="345"/>
      <c r="BT27" s="26"/>
      <c r="BV27" s="440">
        <f t="shared" si="39"/>
        <v>7</v>
      </c>
      <c r="BW27" s="32"/>
      <c r="BX27" s="22"/>
      <c r="BY27" s="22"/>
      <c r="BZ27" s="22"/>
      <c r="CA27" s="22"/>
      <c r="CB27" s="22"/>
      <c r="CC27" s="22"/>
      <c r="CD27" s="273"/>
      <c r="CE27" s="214"/>
      <c r="CF27" s="8"/>
      <c r="CG27" s="214"/>
      <c r="CH27" s="157"/>
      <c r="CI27" s="157"/>
      <c r="CJ27" s="157"/>
      <c r="CK27" s="345"/>
      <c r="CL27" s="26"/>
      <c r="CN27" s="440">
        <f t="shared" si="40"/>
        <v>7</v>
      </c>
      <c r="CO27" s="32"/>
      <c r="CP27" s="22"/>
      <c r="CQ27" s="22"/>
      <c r="CR27" s="22"/>
      <c r="CS27" s="47"/>
      <c r="CT27" s="22"/>
      <c r="CU27" s="22"/>
      <c r="CV27" s="33"/>
      <c r="CW27" s="17"/>
      <c r="CX27" s="17"/>
      <c r="CY27" s="17"/>
      <c r="CZ27" s="17"/>
      <c r="DA27" s="17"/>
      <c r="DB27" s="17"/>
      <c r="DC27" s="17"/>
      <c r="DD27" s="26"/>
      <c r="DF27" s="440">
        <f t="shared" si="41"/>
        <v>7</v>
      </c>
      <c r="DG27" s="32"/>
      <c r="DH27" s="22"/>
      <c r="DI27" s="22"/>
      <c r="DJ27" s="22"/>
      <c r="DK27" s="22"/>
      <c r="DL27" s="22"/>
      <c r="DM27" s="22"/>
      <c r="DN27" s="33"/>
      <c r="DO27" s="17"/>
      <c r="DP27" s="17"/>
      <c r="DQ27" s="17"/>
      <c r="DR27" s="155"/>
      <c r="DS27" s="17"/>
      <c r="DT27" s="17"/>
      <c r="DU27" s="17"/>
      <c r="DV27" s="26"/>
    </row>
    <row r="28" spans="2:126" x14ac:dyDescent="0.25">
      <c r="B28" s="440">
        <f t="shared" si="35"/>
        <v>8</v>
      </c>
      <c r="C28" s="493"/>
      <c r="D28" s="346"/>
      <c r="E28" s="239"/>
      <c r="F28" s="239"/>
      <c r="G28" s="285"/>
      <c r="H28" s="17"/>
      <c r="I28" s="17"/>
      <c r="J28" s="17"/>
      <c r="K28" s="25"/>
      <c r="L28" s="20"/>
      <c r="M28" s="20"/>
      <c r="N28" s="283"/>
      <c r="O28" s="261"/>
      <c r="P28" s="261"/>
      <c r="Q28" s="261"/>
      <c r="R28" s="262"/>
      <c r="T28" s="440">
        <f t="shared" si="36"/>
        <v>8</v>
      </c>
      <c r="U28" s="263"/>
      <c r="V28" s="239"/>
      <c r="W28" s="239"/>
      <c r="X28" s="239"/>
      <c r="Y28" s="285"/>
      <c r="Z28" s="17"/>
      <c r="AA28" s="17"/>
      <c r="AB28" s="17"/>
      <c r="AC28" s="25"/>
      <c r="AD28" s="20"/>
      <c r="AE28" s="20"/>
      <c r="AF28" s="283"/>
      <c r="AG28" s="261"/>
      <c r="AH28" s="261"/>
      <c r="AI28" s="261"/>
      <c r="AJ28" s="262"/>
      <c r="AL28" s="440">
        <f t="shared" si="37"/>
        <v>8</v>
      </c>
      <c r="AM28" s="263"/>
      <c r="AN28" s="239"/>
      <c r="AO28" s="239"/>
      <c r="AP28" s="239"/>
      <c r="AQ28" s="285"/>
      <c r="AR28" s="17"/>
      <c r="AS28" s="17"/>
      <c r="AT28" s="17"/>
      <c r="AU28" s="25"/>
      <c r="AV28" s="20"/>
      <c r="AW28" s="20"/>
      <c r="AX28" s="283"/>
      <c r="AY28" s="261"/>
      <c r="AZ28" s="261"/>
      <c r="BA28" s="366"/>
      <c r="BB28" s="262"/>
      <c r="BD28" s="440">
        <f t="shared" si="38"/>
        <v>8</v>
      </c>
      <c r="BE28" s="263"/>
      <c r="BF28" s="346"/>
      <c r="BG28" s="285"/>
      <c r="BH28" s="285"/>
      <c r="BI28" s="285"/>
      <c r="BJ28" s="214"/>
      <c r="BK28" s="8"/>
      <c r="BL28" s="214"/>
      <c r="BM28" s="271"/>
      <c r="BN28" s="20"/>
      <c r="BO28" s="20"/>
      <c r="BP28" s="261"/>
      <c r="BQ28" s="261"/>
      <c r="BR28" s="261"/>
      <c r="BS28" s="366"/>
      <c r="BT28" s="262"/>
      <c r="BV28" s="440">
        <f t="shared" si="39"/>
        <v>8</v>
      </c>
      <c r="BW28" s="263"/>
      <c r="BX28" s="239"/>
      <c r="BY28" s="285"/>
      <c r="BZ28" s="285"/>
      <c r="CA28" s="285"/>
      <c r="CB28" s="214"/>
      <c r="CC28" s="8"/>
      <c r="CD28" s="214"/>
      <c r="CE28" s="271"/>
      <c r="CF28" s="20"/>
      <c r="CG28" s="20"/>
      <c r="CH28" s="261"/>
      <c r="CI28" s="261"/>
      <c r="CJ28" s="261"/>
      <c r="CK28" s="366"/>
      <c r="CL28" s="262"/>
      <c r="CN28" s="440">
        <f t="shared" si="40"/>
        <v>8</v>
      </c>
      <c r="CO28" s="263"/>
      <c r="CP28" s="239"/>
      <c r="CQ28" s="239"/>
      <c r="CR28" s="109"/>
      <c r="CS28" s="17"/>
      <c r="CT28" s="17"/>
      <c r="CU28" s="17"/>
      <c r="CV28" s="17"/>
      <c r="CW28" s="25"/>
      <c r="CX28" s="20"/>
      <c r="CY28" s="20"/>
      <c r="CZ28" s="261"/>
      <c r="DA28" s="261"/>
      <c r="DB28" s="261"/>
      <c r="DC28" s="261"/>
      <c r="DD28" s="262"/>
      <c r="DF28" s="440">
        <f t="shared" si="41"/>
        <v>8</v>
      </c>
      <c r="DG28" s="263"/>
      <c r="DH28" s="239"/>
      <c r="DI28" s="239"/>
      <c r="DJ28" s="239"/>
      <c r="DK28" s="17"/>
      <c r="DL28" s="17"/>
      <c r="DM28" s="17"/>
      <c r="DN28" s="17"/>
      <c r="DO28" s="25"/>
      <c r="DP28" s="20"/>
      <c r="DQ28" s="20"/>
      <c r="DR28" s="261"/>
      <c r="DS28" s="525"/>
      <c r="DT28" s="261"/>
      <c r="DU28" s="261"/>
      <c r="DV28" s="262"/>
    </row>
    <row r="29" spans="2:126" x14ac:dyDescent="0.25">
      <c r="B29" s="440">
        <f t="shared" si="35"/>
        <v>9</v>
      </c>
      <c r="C29" s="263"/>
      <c r="D29" s="346"/>
      <c r="E29" s="17"/>
      <c r="F29" s="17"/>
      <c r="G29" s="214"/>
      <c r="H29" s="17"/>
      <c r="I29" s="17"/>
      <c r="J29" s="17"/>
      <c r="K29" s="16"/>
      <c r="L29" s="17"/>
      <c r="M29" s="17"/>
      <c r="N29" s="157"/>
      <c r="O29" s="17"/>
      <c r="P29" s="17"/>
      <c r="Q29" s="239"/>
      <c r="R29" s="264"/>
      <c r="T29" s="440">
        <f t="shared" si="36"/>
        <v>9</v>
      </c>
      <c r="U29" s="263"/>
      <c r="V29" s="239"/>
      <c r="W29" s="17"/>
      <c r="X29" s="17"/>
      <c r="Y29" s="214"/>
      <c r="Z29" s="17"/>
      <c r="AA29" s="17"/>
      <c r="AB29" s="17"/>
      <c r="AC29" s="16"/>
      <c r="AD29" s="17"/>
      <c r="AE29" s="17"/>
      <c r="AF29" s="157"/>
      <c r="AG29" s="17"/>
      <c r="AH29" s="17"/>
      <c r="AI29" s="239"/>
      <c r="AJ29" s="264"/>
      <c r="AL29" s="440">
        <f t="shared" si="37"/>
        <v>9</v>
      </c>
      <c r="AM29" s="263"/>
      <c r="AN29" s="239"/>
      <c r="AO29" s="17"/>
      <c r="AP29" s="17"/>
      <c r="AQ29" s="214"/>
      <c r="AR29" s="17"/>
      <c r="AS29" s="17"/>
      <c r="AT29" s="17"/>
      <c r="AU29" s="16"/>
      <c r="AV29" s="17"/>
      <c r="AW29" s="17"/>
      <c r="AX29" s="157"/>
      <c r="AY29" s="17"/>
      <c r="AZ29" s="17"/>
      <c r="BA29" s="339"/>
      <c r="BB29" s="264"/>
      <c r="BD29" s="440">
        <f t="shared" si="38"/>
        <v>9</v>
      </c>
      <c r="BE29" s="263"/>
      <c r="BF29" s="346"/>
      <c r="BG29" s="17"/>
      <c r="BH29" s="17"/>
      <c r="BI29" s="17"/>
      <c r="BJ29" s="17"/>
      <c r="BK29" s="17"/>
      <c r="BL29" s="17"/>
      <c r="BM29" s="12"/>
      <c r="BN29" s="17"/>
      <c r="BO29" s="17"/>
      <c r="BP29" s="17"/>
      <c r="BQ29" s="17"/>
      <c r="BR29" s="17"/>
      <c r="BS29" s="339"/>
      <c r="BT29" s="264"/>
      <c r="BV29" s="440">
        <f t="shared" si="39"/>
        <v>9</v>
      </c>
      <c r="BW29" s="263"/>
      <c r="BX29" s="239"/>
      <c r="BY29" s="17"/>
      <c r="BZ29" s="17"/>
      <c r="CA29" s="17"/>
      <c r="CB29" s="17"/>
      <c r="CC29" s="17"/>
      <c r="CD29" s="17"/>
      <c r="CE29" s="12"/>
      <c r="CF29" s="17"/>
      <c r="CG29" s="17"/>
      <c r="CH29" s="17"/>
      <c r="CI29" s="17"/>
      <c r="CJ29" s="17"/>
      <c r="CK29" s="339"/>
      <c r="CL29" s="264"/>
      <c r="CN29" s="440">
        <f t="shared" si="40"/>
        <v>9</v>
      </c>
      <c r="CO29" s="263"/>
      <c r="CP29" s="239"/>
      <c r="CQ29" s="17"/>
      <c r="CR29" s="155"/>
      <c r="CS29" s="17"/>
      <c r="CT29" s="17"/>
      <c r="CU29" s="17"/>
      <c r="CV29" s="17"/>
      <c r="CW29" s="263"/>
      <c r="CX29" s="17"/>
      <c r="CY29" s="17"/>
      <c r="CZ29" s="17"/>
      <c r="DA29" s="17"/>
      <c r="DB29" s="17"/>
      <c r="DC29" s="239"/>
      <c r="DD29" s="264"/>
      <c r="DF29" s="440">
        <f t="shared" si="41"/>
        <v>9</v>
      </c>
      <c r="DG29" s="263"/>
      <c r="DH29" s="239"/>
      <c r="DI29" s="17"/>
      <c r="DJ29" s="17"/>
      <c r="DK29" s="17"/>
      <c r="DL29" s="17"/>
      <c r="DM29" s="17"/>
      <c r="DN29" s="17"/>
      <c r="DO29" s="263"/>
      <c r="DP29" s="17"/>
      <c r="DQ29" s="17"/>
      <c r="DR29" s="17"/>
      <c r="DS29" s="155"/>
      <c r="DT29" s="17"/>
      <c r="DU29" s="239"/>
      <c r="DV29" s="264"/>
    </row>
    <row r="30" spans="2:126" x14ac:dyDescent="0.25">
      <c r="B30" s="440">
        <f t="shared" si="35"/>
        <v>10</v>
      </c>
      <c r="C30" s="263"/>
      <c r="D30" s="346"/>
      <c r="E30" s="239"/>
      <c r="F30" s="239"/>
      <c r="G30" s="269"/>
      <c r="H30" s="239"/>
      <c r="I30" s="239"/>
      <c r="J30" s="239"/>
      <c r="K30" s="263"/>
      <c r="L30" s="239"/>
      <c r="M30" s="239"/>
      <c r="N30" s="285"/>
      <c r="O30" s="239"/>
      <c r="P30" s="239"/>
      <c r="Q30" s="239"/>
      <c r="R30" s="264"/>
      <c r="T30" s="440">
        <f t="shared" si="36"/>
        <v>10</v>
      </c>
      <c r="U30" s="263"/>
      <c r="V30" s="239"/>
      <c r="W30" s="239"/>
      <c r="X30" s="239"/>
      <c r="Y30" s="269"/>
      <c r="Z30" s="239"/>
      <c r="AA30" s="239"/>
      <c r="AB30" s="239"/>
      <c r="AC30" s="263"/>
      <c r="AD30" s="239"/>
      <c r="AE30" s="239"/>
      <c r="AF30" s="285"/>
      <c r="AG30" s="239"/>
      <c r="AH30" s="239"/>
      <c r="AI30" s="239"/>
      <c r="AJ30" s="264"/>
      <c r="AL30" s="440">
        <f t="shared" si="37"/>
        <v>10</v>
      </c>
      <c r="AM30" s="263"/>
      <c r="AN30" s="239"/>
      <c r="AO30" s="239"/>
      <c r="AP30" s="239"/>
      <c r="AQ30" s="269"/>
      <c r="AR30" s="239"/>
      <c r="AS30" s="239"/>
      <c r="AT30" s="239"/>
      <c r="AU30" s="263"/>
      <c r="AV30" s="239"/>
      <c r="AW30" s="239"/>
      <c r="AX30" s="285"/>
      <c r="AY30" s="239"/>
      <c r="AZ30" s="239"/>
      <c r="BA30" s="339"/>
      <c r="BB30" s="264"/>
      <c r="BD30" s="440">
        <f t="shared" si="38"/>
        <v>10</v>
      </c>
      <c r="BE30" s="263"/>
      <c r="BF30" s="346"/>
      <c r="BG30" s="239"/>
      <c r="BH30" s="239"/>
      <c r="BI30" s="239"/>
      <c r="BJ30" s="239"/>
      <c r="BK30" s="239"/>
      <c r="BL30" s="239"/>
      <c r="BM30" s="327"/>
      <c r="BN30" s="239"/>
      <c r="BO30" s="239"/>
      <c r="BP30" s="239"/>
      <c r="BQ30" s="239"/>
      <c r="BR30" s="239"/>
      <c r="BS30" s="339"/>
      <c r="BT30" s="264"/>
      <c r="BV30" s="440">
        <f t="shared" si="39"/>
        <v>10</v>
      </c>
      <c r="BW30" s="263"/>
      <c r="BX30" s="239"/>
      <c r="BY30" s="239"/>
      <c r="BZ30" s="239"/>
      <c r="CA30" s="239"/>
      <c r="CB30" s="239"/>
      <c r="CC30" s="239"/>
      <c r="CD30" s="239"/>
      <c r="CE30" s="327"/>
      <c r="CF30" s="239"/>
      <c r="CG30" s="239"/>
      <c r="CH30" s="239"/>
      <c r="CI30" s="239"/>
      <c r="CJ30" s="239"/>
      <c r="CK30" s="339"/>
      <c r="CL30" s="264"/>
      <c r="CN30" s="440">
        <f t="shared" si="40"/>
        <v>10</v>
      </c>
      <c r="CO30" s="263"/>
      <c r="CP30" s="239"/>
      <c r="CQ30" s="109"/>
      <c r="CR30" s="239"/>
      <c r="CS30" s="239"/>
      <c r="CT30" s="239"/>
      <c r="CU30" s="239"/>
      <c r="CV30" s="239"/>
      <c r="CW30" s="16"/>
      <c r="CX30" s="239"/>
      <c r="CY30" s="239"/>
      <c r="CZ30" s="239"/>
      <c r="DA30" s="239"/>
      <c r="DB30" s="239"/>
      <c r="DC30" s="239"/>
      <c r="DD30" s="264"/>
      <c r="DF30" s="440">
        <f t="shared" si="41"/>
        <v>10</v>
      </c>
      <c r="DG30" s="263"/>
      <c r="DH30" s="239"/>
      <c r="DI30" s="239"/>
      <c r="DJ30" s="239"/>
      <c r="DK30" s="239"/>
      <c r="DL30" s="239"/>
      <c r="DM30" s="239"/>
      <c r="DN30" s="239"/>
      <c r="DO30" s="16"/>
      <c r="DP30" s="239"/>
      <c r="DQ30" s="239"/>
      <c r="DR30" s="239"/>
      <c r="DS30" s="239"/>
      <c r="DT30" s="109"/>
      <c r="DU30" s="239"/>
      <c r="DV30" s="264"/>
    </row>
    <row r="31" spans="2:126" x14ac:dyDescent="0.25">
      <c r="B31" s="440">
        <f t="shared" si="35"/>
        <v>11</v>
      </c>
      <c r="C31" s="263"/>
      <c r="D31" s="339"/>
      <c r="E31" s="285"/>
      <c r="F31" s="285"/>
      <c r="G31" s="290"/>
      <c r="H31" s="285"/>
      <c r="I31" s="285"/>
      <c r="J31" s="285"/>
      <c r="K31" s="277"/>
      <c r="L31" s="290"/>
      <c r="M31" s="269"/>
      <c r="N31" s="290"/>
      <c r="O31" s="269"/>
      <c r="P31" s="290"/>
      <c r="Q31" s="239"/>
      <c r="R31" s="264"/>
      <c r="T31" s="440">
        <f t="shared" si="36"/>
        <v>11</v>
      </c>
      <c r="U31" s="263"/>
      <c r="V31" s="239"/>
      <c r="W31" s="285"/>
      <c r="X31" s="285"/>
      <c r="Y31" s="290"/>
      <c r="Z31" s="285"/>
      <c r="AA31" s="285"/>
      <c r="AB31" s="285"/>
      <c r="AC31" s="277"/>
      <c r="AD31" s="290"/>
      <c r="AE31" s="269"/>
      <c r="AF31" s="290"/>
      <c r="AG31" s="269"/>
      <c r="AH31" s="290"/>
      <c r="AI31" s="239"/>
      <c r="AJ31" s="264"/>
      <c r="AL31" s="440">
        <f t="shared" si="37"/>
        <v>11</v>
      </c>
      <c r="AM31" s="263"/>
      <c r="AN31" s="239"/>
      <c r="AO31" s="285"/>
      <c r="AP31" s="285"/>
      <c r="AQ31" s="290"/>
      <c r="AR31" s="285"/>
      <c r="AS31" s="285"/>
      <c r="AT31" s="285"/>
      <c r="AU31" s="277"/>
      <c r="AV31" s="290"/>
      <c r="AW31" s="269"/>
      <c r="AX31" s="290"/>
      <c r="AY31" s="269"/>
      <c r="AZ31" s="290"/>
      <c r="BA31" s="339"/>
      <c r="BB31" s="264"/>
      <c r="BD31" s="440">
        <f t="shared" si="38"/>
        <v>11</v>
      </c>
      <c r="BE31" s="263"/>
      <c r="BF31" s="339"/>
      <c r="BG31" s="239"/>
      <c r="BH31" s="239"/>
      <c r="BI31" s="239"/>
      <c r="BJ31" s="239"/>
      <c r="BK31" s="239"/>
      <c r="BL31" s="239"/>
      <c r="BM31" s="277"/>
      <c r="BN31" s="239"/>
      <c r="BO31" s="239"/>
      <c r="BP31" s="239"/>
      <c r="BQ31" s="239"/>
      <c r="BR31" s="239"/>
      <c r="BS31" s="339"/>
      <c r="BT31" s="264"/>
      <c r="BV31" s="440">
        <f t="shared" si="39"/>
        <v>11</v>
      </c>
      <c r="BW31" s="263"/>
      <c r="BX31" s="239"/>
      <c r="BY31" s="239"/>
      <c r="BZ31" s="239"/>
      <c r="CA31" s="239"/>
      <c r="CB31" s="239"/>
      <c r="CC31" s="239"/>
      <c r="CD31" s="239"/>
      <c r="CE31" s="277"/>
      <c r="CF31" s="239"/>
      <c r="CG31" s="239"/>
      <c r="CH31" s="239"/>
      <c r="CI31" s="239"/>
      <c r="CJ31" s="239"/>
      <c r="CK31" s="339"/>
      <c r="CL31" s="264"/>
      <c r="CN31" s="440">
        <f t="shared" si="40"/>
        <v>11</v>
      </c>
      <c r="CO31" s="263"/>
      <c r="CP31" s="239"/>
      <c r="CQ31" s="109"/>
      <c r="CR31" s="239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440">
        <f t="shared" si="41"/>
        <v>11</v>
      </c>
      <c r="DG31" s="263"/>
      <c r="DH31" s="239"/>
      <c r="DI31" s="239"/>
      <c r="DJ31" s="239"/>
      <c r="DK31" s="239"/>
      <c r="DL31" s="239"/>
      <c r="DM31" s="239"/>
      <c r="DN31" s="239"/>
      <c r="DO31" s="16"/>
      <c r="DP31" s="239"/>
      <c r="DQ31" s="239"/>
      <c r="DR31" s="239"/>
      <c r="DS31" s="239"/>
      <c r="DT31" s="109"/>
      <c r="DU31" s="239"/>
      <c r="DV31" s="264"/>
    </row>
    <row r="32" spans="2:126" x14ac:dyDescent="0.25">
      <c r="B32" s="440">
        <f t="shared" si="35"/>
        <v>12</v>
      </c>
      <c r="C32" s="263"/>
      <c r="D32" s="339"/>
      <c r="E32" s="239"/>
      <c r="F32" s="239"/>
      <c r="G32" s="269"/>
      <c r="H32" s="239"/>
      <c r="I32" s="239"/>
      <c r="J32" s="239"/>
      <c r="K32" s="263"/>
      <c r="L32" s="239"/>
      <c r="M32" s="239"/>
      <c r="N32" s="285"/>
      <c r="O32" s="239"/>
      <c r="P32" s="239"/>
      <c r="Q32" s="239"/>
      <c r="R32" s="264"/>
      <c r="T32" s="440">
        <f t="shared" si="36"/>
        <v>12</v>
      </c>
      <c r="U32" s="263"/>
      <c r="V32" s="239"/>
      <c r="W32" s="239"/>
      <c r="X32" s="239"/>
      <c r="Y32" s="269"/>
      <c r="Z32" s="239"/>
      <c r="AA32" s="239"/>
      <c r="AB32" s="239"/>
      <c r="AC32" s="263"/>
      <c r="AD32" s="239"/>
      <c r="AE32" s="239"/>
      <c r="AF32" s="285"/>
      <c r="AG32" s="239"/>
      <c r="AH32" s="239"/>
      <c r="AI32" s="239"/>
      <c r="AJ32" s="264"/>
      <c r="AL32" s="440">
        <f t="shared" si="37"/>
        <v>12</v>
      </c>
      <c r="AM32" s="263"/>
      <c r="AN32" s="239"/>
      <c r="AO32" s="239"/>
      <c r="AP32" s="239"/>
      <c r="AQ32" s="269"/>
      <c r="AR32" s="239"/>
      <c r="AS32" s="239"/>
      <c r="AT32" s="239"/>
      <c r="AU32" s="263"/>
      <c r="AV32" s="239"/>
      <c r="AW32" s="239"/>
      <c r="AX32" s="285"/>
      <c r="AY32" s="239"/>
      <c r="AZ32" s="239"/>
      <c r="BA32" s="339"/>
      <c r="BB32" s="264"/>
      <c r="BD32" s="440">
        <f t="shared" si="38"/>
        <v>12</v>
      </c>
      <c r="BE32" s="263"/>
      <c r="BF32" s="3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339"/>
      <c r="BT32" s="264"/>
      <c r="BV32" s="440">
        <f t="shared" si="39"/>
        <v>12</v>
      </c>
      <c r="BW32" s="263"/>
      <c r="BX32" s="239"/>
      <c r="BY32" s="239"/>
      <c r="BZ32" s="239"/>
      <c r="CA32" s="239"/>
      <c r="CB32" s="239"/>
      <c r="CC32" s="239"/>
      <c r="CD32" s="239"/>
      <c r="CE32" s="277"/>
      <c r="CF32" s="239"/>
      <c r="CG32" s="239"/>
      <c r="CH32" s="239"/>
      <c r="CI32" s="239"/>
      <c r="CJ32" s="239"/>
      <c r="CK32" s="339"/>
      <c r="CL32" s="264"/>
      <c r="CN32" s="440">
        <f t="shared" si="40"/>
        <v>12</v>
      </c>
      <c r="CO32" s="263"/>
      <c r="CP32" s="239"/>
      <c r="CQ32" s="109"/>
      <c r="CR32" s="239"/>
      <c r="CS32" s="239"/>
      <c r="CT32" s="239"/>
      <c r="CU32" s="239"/>
      <c r="CV32" s="239"/>
      <c r="CW32" s="263"/>
      <c r="CX32" s="239"/>
      <c r="CY32" s="239"/>
      <c r="CZ32" s="239"/>
      <c r="DA32" s="239"/>
      <c r="DB32" s="239"/>
      <c r="DC32" s="239"/>
      <c r="DD32" s="264"/>
      <c r="DF32" s="440">
        <f t="shared" si="41"/>
        <v>12</v>
      </c>
      <c r="DG32" s="263"/>
      <c r="DH32" s="239"/>
      <c r="DI32" s="239"/>
      <c r="DJ32" s="239"/>
      <c r="DK32" s="239"/>
      <c r="DL32" s="239"/>
      <c r="DM32" s="239"/>
      <c r="DN32" s="239"/>
      <c r="DO32" s="263"/>
      <c r="DP32" s="239"/>
      <c r="DQ32" s="239"/>
      <c r="DR32" s="239"/>
      <c r="DS32" s="239"/>
      <c r="DT32" s="109"/>
      <c r="DU32" s="239"/>
      <c r="DV32" s="264"/>
    </row>
    <row r="33" spans="2:126" x14ac:dyDescent="0.25">
      <c r="B33" s="440">
        <f t="shared" si="35"/>
        <v>13</v>
      </c>
      <c r="C33" s="263"/>
      <c r="D33" s="339"/>
      <c r="E33" s="239"/>
      <c r="F33" s="239"/>
      <c r="G33" s="290"/>
      <c r="H33" s="239"/>
      <c r="I33" s="239"/>
      <c r="J33" s="239"/>
      <c r="K33" s="263"/>
      <c r="L33" s="239"/>
      <c r="M33" s="239"/>
      <c r="N33" s="285"/>
      <c r="O33" s="239"/>
      <c r="P33" s="239"/>
      <c r="Q33" s="239"/>
      <c r="R33" s="264"/>
      <c r="T33" s="440">
        <f t="shared" si="36"/>
        <v>13</v>
      </c>
      <c r="U33" s="263"/>
      <c r="V33" s="239"/>
      <c r="W33" s="239"/>
      <c r="X33" s="239"/>
      <c r="Y33" s="290"/>
      <c r="Z33" s="239"/>
      <c r="AA33" s="239"/>
      <c r="AB33" s="239"/>
      <c r="AC33" s="263"/>
      <c r="AD33" s="239"/>
      <c r="AE33" s="239"/>
      <c r="AF33" s="285"/>
      <c r="AG33" s="239"/>
      <c r="AH33" s="239"/>
      <c r="AI33" s="239"/>
      <c r="AJ33" s="264"/>
      <c r="AL33" s="440">
        <f t="shared" si="37"/>
        <v>13</v>
      </c>
      <c r="AM33" s="263"/>
      <c r="AN33" s="239"/>
      <c r="AO33" s="239"/>
      <c r="AP33" s="239"/>
      <c r="AQ33" s="290"/>
      <c r="AR33" s="239"/>
      <c r="AS33" s="239"/>
      <c r="AT33" s="239"/>
      <c r="AU33" s="263"/>
      <c r="AV33" s="239"/>
      <c r="AW33" s="239"/>
      <c r="AX33" s="285"/>
      <c r="AY33" s="239"/>
      <c r="AZ33" s="239"/>
      <c r="BA33" s="339"/>
      <c r="BB33" s="264"/>
      <c r="BD33" s="440">
        <f t="shared" si="38"/>
        <v>13</v>
      </c>
      <c r="BE33" s="263"/>
      <c r="BF33" s="3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339"/>
      <c r="BT33" s="264"/>
      <c r="BV33" s="440">
        <f t="shared" si="39"/>
        <v>13</v>
      </c>
      <c r="BW33" s="263"/>
      <c r="BX33" s="239"/>
      <c r="BY33" s="239"/>
      <c r="BZ33" s="239"/>
      <c r="CA33" s="239"/>
      <c r="CB33" s="239"/>
      <c r="CC33" s="239"/>
      <c r="CD33" s="239"/>
      <c r="CE33" s="277"/>
      <c r="CF33" s="239"/>
      <c r="CG33" s="239"/>
      <c r="CH33" s="239"/>
      <c r="CI33" s="239"/>
      <c r="CJ33" s="239"/>
      <c r="CK33" s="339"/>
      <c r="CL33" s="264"/>
      <c r="CN33" s="440">
        <f t="shared" si="40"/>
        <v>13</v>
      </c>
      <c r="CO33" s="263"/>
      <c r="CP33" s="109"/>
      <c r="CQ33" s="239"/>
      <c r="CR33" s="239"/>
      <c r="CS33" s="239"/>
      <c r="CT33" s="239"/>
      <c r="CU33" s="239"/>
      <c r="CV33" s="239"/>
      <c r="CW33" s="263"/>
      <c r="CX33" s="239"/>
      <c r="CY33" s="239"/>
      <c r="CZ33" s="239"/>
      <c r="DA33" s="239"/>
      <c r="DB33" s="239"/>
      <c r="DC33" s="239"/>
      <c r="DD33" s="264"/>
      <c r="DF33" s="440">
        <f t="shared" si="41"/>
        <v>13</v>
      </c>
      <c r="DG33" s="263"/>
      <c r="DH33" s="239"/>
      <c r="DI33" s="239"/>
      <c r="DJ33" s="239"/>
      <c r="DK33" s="239"/>
      <c r="DL33" s="239"/>
      <c r="DM33" s="239"/>
      <c r="DN33" s="239"/>
      <c r="DO33" s="263"/>
      <c r="DP33" s="239"/>
      <c r="DQ33" s="239"/>
      <c r="DR33" s="239"/>
      <c r="DS33" s="239"/>
      <c r="DT33" s="239"/>
      <c r="DU33" s="346"/>
      <c r="DV33" s="264"/>
    </row>
    <row r="34" spans="2:126" x14ac:dyDescent="0.25">
      <c r="B34" s="440">
        <f t="shared" si="35"/>
        <v>14</v>
      </c>
      <c r="C34" s="16"/>
      <c r="D34" s="340"/>
      <c r="E34" s="239"/>
      <c r="F34" s="239"/>
      <c r="G34" s="239"/>
      <c r="H34" s="17"/>
      <c r="I34" s="17"/>
      <c r="J34" s="17"/>
      <c r="K34" s="16"/>
      <c r="L34" s="17"/>
      <c r="M34" s="17"/>
      <c r="N34" s="239"/>
      <c r="O34" s="239"/>
      <c r="P34" s="239"/>
      <c r="Q34" s="17"/>
      <c r="R34" s="26"/>
      <c r="T34" s="440">
        <f t="shared" si="36"/>
        <v>14</v>
      </c>
      <c r="U34" s="16"/>
      <c r="V34" s="17"/>
      <c r="W34" s="239"/>
      <c r="X34" s="239"/>
      <c r="Y34" s="239"/>
      <c r="Z34" s="17"/>
      <c r="AA34" s="17"/>
      <c r="AB34" s="17"/>
      <c r="AC34" s="16"/>
      <c r="AD34" s="17"/>
      <c r="AE34" s="17"/>
      <c r="AF34" s="239"/>
      <c r="AG34" s="239"/>
      <c r="AH34" s="239"/>
      <c r="AI34" s="17"/>
      <c r="AJ34" s="26"/>
      <c r="AL34" s="440">
        <f t="shared" si="37"/>
        <v>14</v>
      </c>
      <c r="AM34" s="16"/>
      <c r="AN34" s="17"/>
      <c r="AO34" s="239"/>
      <c r="AP34" s="239"/>
      <c r="AQ34" s="239"/>
      <c r="AR34" s="17"/>
      <c r="AS34" s="17"/>
      <c r="AT34" s="17"/>
      <c r="AU34" s="16"/>
      <c r="AV34" s="17"/>
      <c r="AW34" s="17"/>
      <c r="AX34" s="239"/>
      <c r="AY34" s="239"/>
      <c r="AZ34" s="239"/>
      <c r="BA34" s="340"/>
      <c r="BB34" s="26"/>
      <c r="BD34" s="440">
        <f t="shared" si="38"/>
        <v>14</v>
      </c>
      <c r="BE34" s="16"/>
      <c r="BF34" s="340"/>
      <c r="BG34" s="239"/>
      <c r="BH34" s="239"/>
      <c r="BI34" s="239"/>
      <c r="BJ34" s="17"/>
      <c r="BK34" s="17"/>
      <c r="BL34" s="17"/>
      <c r="BM34" s="16"/>
      <c r="BN34" s="17"/>
      <c r="BO34" s="17"/>
      <c r="BP34" s="239"/>
      <c r="BQ34" s="239"/>
      <c r="BR34" s="239"/>
      <c r="BS34" s="340"/>
      <c r="BT34" s="26"/>
      <c r="BV34" s="440">
        <f t="shared" si="39"/>
        <v>14</v>
      </c>
      <c r="BW34" s="498"/>
      <c r="BX34" s="340"/>
      <c r="BY34" s="339"/>
      <c r="BZ34" s="339"/>
      <c r="CA34" s="339"/>
      <c r="CB34" s="340"/>
      <c r="CC34" s="340"/>
      <c r="CD34" s="340"/>
      <c r="CE34" s="521"/>
      <c r="CF34" s="345"/>
      <c r="CG34" s="345"/>
      <c r="CH34" s="339"/>
      <c r="CI34" s="339"/>
      <c r="CJ34" s="339"/>
      <c r="CK34" s="340"/>
      <c r="CL34" s="26"/>
      <c r="CN34" s="440">
        <f t="shared" si="40"/>
        <v>14</v>
      </c>
      <c r="CO34" s="16"/>
      <c r="CP34" s="155"/>
      <c r="CQ34" s="239"/>
      <c r="CR34" s="239"/>
      <c r="CS34" s="239"/>
      <c r="CT34" s="17"/>
      <c r="CU34" s="17"/>
      <c r="CV34" s="17"/>
      <c r="CW34" s="16"/>
      <c r="CX34" s="17"/>
      <c r="CY34" s="17"/>
      <c r="CZ34" s="239"/>
      <c r="DA34" s="239"/>
      <c r="DB34" s="239"/>
      <c r="DC34" s="17"/>
      <c r="DD34" s="26"/>
      <c r="DF34" s="440">
        <f t="shared" si="41"/>
        <v>14</v>
      </c>
      <c r="DG34" s="16"/>
      <c r="DH34" s="17"/>
      <c r="DI34" s="239"/>
      <c r="DJ34" s="239"/>
      <c r="DK34" s="239"/>
      <c r="DL34" s="17"/>
      <c r="DM34" s="17"/>
      <c r="DN34" s="17"/>
      <c r="DO34" s="16"/>
      <c r="DP34" s="17"/>
      <c r="DQ34" s="17"/>
      <c r="DR34" s="239"/>
      <c r="DS34" s="239"/>
      <c r="DT34" s="239"/>
      <c r="DU34" s="345"/>
      <c r="DV34" s="26"/>
    </row>
    <row r="35" spans="2:126" x14ac:dyDescent="0.25">
      <c r="B35" s="440">
        <f t="shared" si="35"/>
        <v>15</v>
      </c>
      <c r="C35" s="32"/>
      <c r="D35" s="496"/>
      <c r="E35" s="22"/>
      <c r="F35" s="22"/>
      <c r="G35" s="22"/>
      <c r="H35" s="22"/>
      <c r="I35" s="22"/>
      <c r="J35" s="22"/>
      <c r="K35" s="32"/>
      <c r="L35" s="22"/>
      <c r="M35" s="22"/>
      <c r="N35" s="22"/>
      <c r="O35" s="22"/>
      <c r="P35" s="22"/>
      <c r="Q35" s="22"/>
      <c r="R35" s="33"/>
      <c r="T35" s="440">
        <f t="shared" si="36"/>
        <v>15</v>
      </c>
      <c r="U35" s="32"/>
      <c r="V35" s="22"/>
      <c r="W35" s="22"/>
      <c r="X35" s="22"/>
      <c r="Y35" s="22"/>
      <c r="Z35" s="22"/>
      <c r="AA35" s="22"/>
      <c r="AB35" s="22"/>
      <c r="AC35" s="32"/>
      <c r="AD35" s="22"/>
      <c r="AE35" s="22"/>
      <c r="AF35" s="22"/>
      <c r="AG35" s="22"/>
      <c r="AH35" s="22"/>
      <c r="AI35" s="22"/>
      <c r="AJ35" s="33"/>
      <c r="AL35" s="440">
        <f t="shared" si="37"/>
        <v>15</v>
      </c>
      <c r="AM35" s="32"/>
      <c r="AN35" s="22"/>
      <c r="AO35" s="22"/>
      <c r="AP35" s="22"/>
      <c r="AQ35" s="22"/>
      <c r="AR35" s="22"/>
      <c r="AS35" s="22"/>
      <c r="AT35" s="22"/>
      <c r="AU35" s="32"/>
      <c r="AV35" s="22"/>
      <c r="AW35" s="22"/>
      <c r="AX35" s="22"/>
      <c r="AY35" s="22"/>
      <c r="AZ35" s="22"/>
      <c r="BA35" s="496"/>
      <c r="BB35" s="33"/>
      <c r="BD35" s="440">
        <f t="shared" si="38"/>
        <v>15</v>
      </c>
      <c r="BE35" s="32"/>
      <c r="BF35" s="496"/>
      <c r="BG35" s="22"/>
      <c r="BH35" s="22"/>
      <c r="BI35" s="22"/>
      <c r="BJ35" s="22"/>
      <c r="BK35" s="22"/>
      <c r="BL35" s="22"/>
      <c r="BM35" s="32"/>
      <c r="BN35" s="22"/>
      <c r="BO35" s="22"/>
      <c r="BP35" s="22"/>
      <c r="BQ35" s="22"/>
      <c r="BR35" s="22"/>
      <c r="BS35" s="496"/>
      <c r="BT35" s="33"/>
      <c r="BV35" s="440">
        <f t="shared" si="39"/>
        <v>15</v>
      </c>
      <c r="BW35" s="32"/>
      <c r="BX35" s="22"/>
      <c r="BY35" s="22"/>
      <c r="BZ35" s="22"/>
      <c r="CA35" s="22"/>
      <c r="CB35" s="22"/>
      <c r="CC35" s="22"/>
      <c r="CD35" s="22"/>
      <c r="CE35" s="32"/>
      <c r="CF35" s="22"/>
      <c r="CG35" s="22"/>
      <c r="CH35" s="22"/>
      <c r="CI35" s="22"/>
      <c r="CJ35" s="22"/>
      <c r="CK35" s="22"/>
      <c r="CL35" s="33"/>
      <c r="CN35" s="440">
        <f t="shared" si="40"/>
        <v>15</v>
      </c>
      <c r="CO35" s="32"/>
      <c r="CP35" s="47"/>
      <c r="CQ35" s="22"/>
      <c r="CR35" s="22"/>
      <c r="CS35" s="22"/>
      <c r="CT35" s="22"/>
      <c r="CU35" s="22"/>
      <c r="CV35" s="22"/>
      <c r="CW35" s="32"/>
      <c r="CX35" s="22"/>
      <c r="CY35" s="22"/>
      <c r="CZ35" s="22"/>
      <c r="DA35" s="22"/>
      <c r="DB35" s="22"/>
      <c r="DC35" s="22"/>
      <c r="DD35" s="33"/>
      <c r="DF35" s="440">
        <f t="shared" si="41"/>
        <v>15</v>
      </c>
      <c r="DG35" s="32"/>
      <c r="DH35" s="22"/>
      <c r="DI35" s="22"/>
      <c r="DJ35" s="22"/>
      <c r="DK35" s="22"/>
      <c r="DL35" s="22"/>
      <c r="DM35" s="22"/>
      <c r="DN35" s="22"/>
      <c r="DO35" s="32"/>
      <c r="DP35" s="22"/>
      <c r="DQ35" s="22"/>
      <c r="DR35" s="22"/>
      <c r="DS35" s="22"/>
      <c r="DT35" s="22"/>
      <c r="DU35" s="523"/>
      <c r="DV35" s="33"/>
    </row>
    <row r="37" spans="2:126" x14ac:dyDescent="0.25">
      <c r="B37" s="481"/>
      <c r="C37" s="440">
        <v>0</v>
      </c>
      <c r="D37" s="440">
        <f t="shared" ref="D37:R37" si="42">C37+1</f>
        <v>1</v>
      </c>
      <c r="E37" s="440">
        <f t="shared" si="42"/>
        <v>2</v>
      </c>
      <c r="F37" s="440">
        <f t="shared" si="42"/>
        <v>3</v>
      </c>
      <c r="G37" s="440">
        <f t="shared" si="42"/>
        <v>4</v>
      </c>
      <c r="H37" s="440">
        <f t="shared" si="42"/>
        <v>5</v>
      </c>
      <c r="I37" s="440">
        <f t="shared" si="42"/>
        <v>6</v>
      </c>
      <c r="J37" s="440">
        <f t="shared" si="42"/>
        <v>7</v>
      </c>
      <c r="K37" s="440">
        <f t="shared" si="42"/>
        <v>8</v>
      </c>
      <c r="L37" s="440">
        <f t="shared" si="42"/>
        <v>9</v>
      </c>
      <c r="M37" s="440">
        <f t="shared" si="42"/>
        <v>10</v>
      </c>
      <c r="N37" s="440">
        <f t="shared" si="42"/>
        <v>11</v>
      </c>
      <c r="O37" s="440">
        <f t="shared" si="42"/>
        <v>12</v>
      </c>
      <c r="P37" s="440">
        <f t="shared" si="42"/>
        <v>13</v>
      </c>
      <c r="Q37" s="440">
        <f t="shared" si="42"/>
        <v>14</v>
      </c>
      <c r="R37" s="440">
        <f t="shared" si="42"/>
        <v>15</v>
      </c>
      <c r="T37" s="481"/>
      <c r="U37" s="440">
        <v>0</v>
      </c>
      <c r="V37" s="440">
        <f t="shared" ref="V37:AJ37" si="43">U37+1</f>
        <v>1</v>
      </c>
      <c r="W37" s="440">
        <f t="shared" si="43"/>
        <v>2</v>
      </c>
      <c r="X37" s="440">
        <f t="shared" si="43"/>
        <v>3</v>
      </c>
      <c r="Y37" s="440">
        <f t="shared" si="43"/>
        <v>4</v>
      </c>
      <c r="Z37" s="440">
        <f t="shared" si="43"/>
        <v>5</v>
      </c>
      <c r="AA37" s="440">
        <f t="shared" si="43"/>
        <v>6</v>
      </c>
      <c r="AB37" s="440">
        <f t="shared" si="43"/>
        <v>7</v>
      </c>
      <c r="AC37" s="440">
        <f t="shared" si="43"/>
        <v>8</v>
      </c>
      <c r="AD37" s="440">
        <f t="shared" si="43"/>
        <v>9</v>
      </c>
      <c r="AE37" s="440">
        <f t="shared" si="43"/>
        <v>10</v>
      </c>
      <c r="AF37" s="440">
        <f t="shared" si="43"/>
        <v>11</v>
      </c>
      <c r="AG37" s="440">
        <f t="shared" si="43"/>
        <v>12</v>
      </c>
      <c r="AH37" s="440">
        <f t="shared" si="43"/>
        <v>13</v>
      </c>
      <c r="AI37" s="440">
        <f t="shared" si="43"/>
        <v>14</v>
      </c>
      <c r="AJ37" s="440">
        <f t="shared" si="43"/>
        <v>15</v>
      </c>
      <c r="AL37" s="481"/>
      <c r="AM37" s="440">
        <v>0</v>
      </c>
      <c r="AN37" s="440">
        <f t="shared" ref="AN37:BB37" si="44">AM37+1</f>
        <v>1</v>
      </c>
      <c r="AO37" s="440">
        <f t="shared" si="44"/>
        <v>2</v>
      </c>
      <c r="AP37" s="440">
        <f t="shared" si="44"/>
        <v>3</v>
      </c>
      <c r="AQ37" s="440">
        <f t="shared" si="44"/>
        <v>4</v>
      </c>
      <c r="AR37" s="440">
        <f t="shared" si="44"/>
        <v>5</v>
      </c>
      <c r="AS37" s="440">
        <f t="shared" si="44"/>
        <v>6</v>
      </c>
      <c r="AT37" s="440">
        <f t="shared" si="44"/>
        <v>7</v>
      </c>
      <c r="AU37" s="440">
        <f t="shared" si="44"/>
        <v>8</v>
      </c>
      <c r="AV37" s="440">
        <f t="shared" si="44"/>
        <v>9</v>
      </c>
      <c r="AW37" s="440">
        <f t="shared" si="44"/>
        <v>10</v>
      </c>
      <c r="AX37" s="440">
        <f t="shared" si="44"/>
        <v>11</v>
      </c>
      <c r="AY37" s="440">
        <f t="shared" si="44"/>
        <v>12</v>
      </c>
      <c r="AZ37" s="440">
        <f t="shared" si="44"/>
        <v>13</v>
      </c>
      <c r="BA37" s="440">
        <f t="shared" si="44"/>
        <v>14</v>
      </c>
      <c r="BB37" s="440">
        <f t="shared" si="44"/>
        <v>15</v>
      </c>
      <c r="BD37" s="481"/>
      <c r="BE37" s="440">
        <v>0</v>
      </c>
      <c r="BF37" s="440">
        <f t="shared" ref="BF37:BT37" si="45">BE37+1</f>
        <v>1</v>
      </c>
      <c r="BG37" s="440">
        <f t="shared" si="45"/>
        <v>2</v>
      </c>
      <c r="BH37" s="440">
        <f t="shared" si="45"/>
        <v>3</v>
      </c>
      <c r="BI37" s="440">
        <f t="shared" si="45"/>
        <v>4</v>
      </c>
      <c r="BJ37" s="440">
        <f t="shared" si="45"/>
        <v>5</v>
      </c>
      <c r="BK37" s="440">
        <f t="shared" si="45"/>
        <v>6</v>
      </c>
      <c r="BL37" s="440">
        <f t="shared" si="45"/>
        <v>7</v>
      </c>
      <c r="BM37" s="440">
        <f t="shared" si="45"/>
        <v>8</v>
      </c>
      <c r="BN37" s="440">
        <f t="shared" si="45"/>
        <v>9</v>
      </c>
      <c r="BO37" s="440">
        <f t="shared" si="45"/>
        <v>10</v>
      </c>
      <c r="BP37" s="440">
        <f t="shared" si="45"/>
        <v>11</v>
      </c>
      <c r="BQ37" s="440">
        <f t="shared" si="45"/>
        <v>12</v>
      </c>
      <c r="BR37" s="440">
        <f t="shared" si="45"/>
        <v>13</v>
      </c>
      <c r="BS37" s="440">
        <f t="shared" si="45"/>
        <v>14</v>
      </c>
      <c r="BT37" s="440">
        <f t="shared" si="45"/>
        <v>15</v>
      </c>
      <c r="BV37" s="481"/>
      <c r="BW37" s="440">
        <v>0</v>
      </c>
      <c r="BX37" s="440">
        <f t="shared" ref="BX37:CL37" si="46">BW37+1</f>
        <v>1</v>
      </c>
      <c r="BY37" s="440">
        <f t="shared" si="46"/>
        <v>2</v>
      </c>
      <c r="BZ37" s="440">
        <f t="shared" si="46"/>
        <v>3</v>
      </c>
      <c r="CA37" s="440">
        <f t="shared" si="46"/>
        <v>4</v>
      </c>
      <c r="CB37" s="440">
        <f t="shared" si="46"/>
        <v>5</v>
      </c>
      <c r="CC37" s="440">
        <f t="shared" si="46"/>
        <v>6</v>
      </c>
      <c r="CD37" s="440">
        <f t="shared" si="46"/>
        <v>7</v>
      </c>
      <c r="CE37" s="440">
        <f t="shared" si="46"/>
        <v>8</v>
      </c>
      <c r="CF37" s="440">
        <f t="shared" si="46"/>
        <v>9</v>
      </c>
      <c r="CG37" s="440">
        <f t="shared" si="46"/>
        <v>10</v>
      </c>
      <c r="CH37" s="440">
        <f t="shared" si="46"/>
        <v>11</v>
      </c>
      <c r="CI37" s="440">
        <f t="shared" si="46"/>
        <v>12</v>
      </c>
      <c r="CJ37" s="440">
        <f t="shared" si="46"/>
        <v>13</v>
      </c>
      <c r="CK37" s="440">
        <f t="shared" si="46"/>
        <v>14</v>
      </c>
      <c r="CL37" s="440">
        <f t="shared" si="46"/>
        <v>15</v>
      </c>
      <c r="CN37" s="481"/>
      <c r="CO37" s="440">
        <v>0</v>
      </c>
      <c r="CP37" s="440">
        <f t="shared" ref="CP37:DD37" si="47">CO37+1</f>
        <v>1</v>
      </c>
      <c r="CQ37" s="440">
        <f t="shared" si="47"/>
        <v>2</v>
      </c>
      <c r="CR37" s="440">
        <f t="shared" si="47"/>
        <v>3</v>
      </c>
      <c r="CS37" s="440">
        <f t="shared" si="47"/>
        <v>4</v>
      </c>
      <c r="CT37" s="440">
        <f t="shared" si="47"/>
        <v>5</v>
      </c>
      <c r="CU37" s="440">
        <f t="shared" si="47"/>
        <v>6</v>
      </c>
      <c r="CV37" s="440">
        <f t="shared" si="47"/>
        <v>7</v>
      </c>
      <c r="CW37" s="440">
        <f t="shared" si="47"/>
        <v>8</v>
      </c>
      <c r="CX37" s="440">
        <f t="shared" si="47"/>
        <v>9</v>
      </c>
      <c r="CY37" s="440">
        <f t="shared" si="47"/>
        <v>10</v>
      </c>
      <c r="CZ37" s="440">
        <f t="shared" si="47"/>
        <v>11</v>
      </c>
      <c r="DA37" s="440">
        <f t="shared" si="47"/>
        <v>12</v>
      </c>
      <c r="DB37" s="440">
        <f t="shared" si="47"/>
        <v>13</v>
      </c>
      <c r="DC37" s="440">
        <f t="shared" si="47"/>
        <v>14</v>
      </c>
      <c r="DD37" s="440">
        <f t="shared" si="47"/>
        <v>15</v>
      </c>
      <c r="DF37" s="481"/>
      <c r="DG37" s="440">
        <v>0</v>
      </c>
      <c r="DH37" s="440">
        <f t="shared" ref="DH37:DV37" si="48">DG37+1</f>
        <v>1</v>
      </c>
      <c r="DI37" s="440">
        <f t="shared" si="48"/>
        <v>2</v>
      </c>
      <c r="DJ37" s="440">
        <f t="shared" si="48"/>
        <v>3</v>
      </c>
      <c r="DK37" s="440">
        <f t="shared" si="48"/>
        <v>4</v>
      </c>
      <c r="DL37" s="440">
        <f t="shared" si="48"/>
        <v>5</v>
      </c>
      <c r="DM37" s="440">
        <f t="shared" si="48"/>
        <v>6</v>
      </c>
      <c r="DN37" s="440">
        <f t="shared" si="48"/>
        <v>7</v>
      </c>
      <c r="DO37" s="440">
        <f t="shared" si="48"/>
        <v>8</v>
      </c>
      <c r="DP37" s="440">
        <f t="shared" si="48"/>
        <v>9</v>
      </c>
      <c r="DQ37" s="440">
        <f t="shared" si="48"/>
        <v>10</v>
      </c>
      <c r="DR37" s="440">
        <f t="shared" si="48"/>
        <v>11</v>
      </c>
      <c r="DS37" s="440">
        <f t="shared" si="48"/>
        <v>12</v>
      </c>
      <c r="DT37" s="440">
        <f t="shared" si="48"/>
        <v>13</v>
      </c>
      <c r="DU37" s="440">
        <f t="shared" si="48"/>
        <v>14</v>
      </c>
      <c r="DV37" s="440">
        <f t="shared" si="48"/>
        <v>15</v>
      </c>
    </row>
    <row r="38" spans="2:126" x14ac:dyDescent="0.25">
      <c r="B38" s="440">
        <v>0</v>
      </c>
      <c r="C38" s="260"/>
      <c r="D38" s="366"/>
      <c r="E38" s="261"/>
      <c r="F38" s="261"/>
      <c r="G38" s="261"/>
      <c r="H38" s="261"/>
      <c r="I38" s="261"/>
      <c r="J38" s="262"/>
      <c r="K38" s="261"/>
      <c r="L38" s="261"/>
      <c r="M38" s="261"/>
      <c r="N38" s="261"/>
      <c r="O38" s="261"/>
      <c r="P38" s="261"/>
      <c r="Q38" s="261"/>
      <c r="R38" s="262"/>
      <c r="T38" s="440">
        <v>0</v>
      </c>
      <c r="U38" s="260"/>
      <c r="V38" s="261"/>
      <c r="W38" s="261"/>
      <c r="X38" s="261"/>
      <c r="Y38" s="261"/>
      <c r="Z38" s="261"/>
      <c r="AA38" s="261"/>
      <c r="AB38" s="262"/>
      <c r="AC38" s="261"/>
      <c r="AD38" s="261"/>
      <c r="AE38" s="261"/>
      <c r="AF38" s="261"/>
      <c r="AG38" s="261"/>
      <c r="AH38" s="261"/>
      <c r="AI38" s="261"/>
      <c r="AJ38" s="262"/>
      <c r="AL38" s="440">
        <v>0</v>
      </c>
      <c r="AM38" s="260"/>
      <c r="AN38" s="261"/>
      <c r="AO38" s="261"/>
      <c r="AP38" s="261"/>
      <c r="AQ38" s="261"/>
      <c r="AR38" s="261"/>
      <c r="AS38" s="261"/>
      <c r="AT38" s="262"/>
      <c r="AU38" s="261"/>
      <c r="AV38" s="261"/>
      <c r="AW38" s="261"/>
      <c r="AX38" s="261"/>
      <c r="AY38" s="261"/>
      <c r="AZ38" s="261"/>
      <c r="BA38" s="366"/>
      <c r="BB38" s="262"/>
      <c r="BD38" s="440">
        <v>0</v>
      </c>
      <c r="BE38" s="260"/>
      <c r="BF38" s="366"/>
      <c r="BG38" s="261"/>
      <c r="BH38" s="261"/>
      <c r="BI38" s="261"/>
      <c r="BJ38" s="261"/>
      <c r="BK38" s="261"/>
      <c r="BL38" s="262"/>
      <c r="BM38" s="261"/>
      <c r="BN38" s="261"/>
      <c r="BO38" s="261"/>
      <c r="BP38" s="261"/>
      <c r="BQ38" s="261"/>
      <c r="BR38" s="261"/>
      <c r="BS38" s="366"/>
      <c r="BT38" s="262"/>
      <c r="BV38" s="440">
        <v>0</v>
      </c>
      <c r="BW38" s="260"/>
      <c r="BX38" s="261"/>
      <c r="BY38" s="261"/>
      <c r="BZ38" s="261"/>
      <c r="CA38" s="261"/>
      <c r="CB38" s="261"/>
      <c r="CC38" s="261"/>
      <c r="CD38" s="262"/>
      <c r="CE38" s="261"/>
      <c r="CF38" s="261"/>
      <c r="CG38" s="261"/>
      <c r="CH38" s="261"/>
      <c r="CI38" s="261"/>
      <c r="CJ38" s="261"/>
      <c r="CK38" s="261"/>
      <c r="CL38" s="262"/>
      <c r="CN38" s="440">
        <v>0</v>
      </c>
      <c r="CO38" s="260"/>
      <c r="CP38" s="524"/>
      <c r="CQ38" s="261"/>
      <c r="CR38" s="261"/>
      <c r="CS38" s="261"/>
      <c r="CT38" s="261"/>
      <c r="CU38" s="261"/>
      <c r="CV38" s="262"/>
      <c r="CW38" s="261"/>
      <c r="CX38" s="261"/>
      <c r="CY38" s="261"/>
      <c r="CZ38" s="261"/>
      <c r="DA38" s="261"/>
      <c r="DB38" s="261"/>
      <c r="DC38" s="261"/>
      <c r="DD38" s="262"/>
      <c r="DF38" s="440">
        <v>0</v>
      </c>
      <c r="DG38" s="260"/>
      <c r="DH38" s="261"/>
      <c r="DI38" s="261"/>
      <c r="DJ38" s="261"/>
      <c r="DK38" s="261"/>
      <c r="DL38" s="20"/>
      <c r="DM38" s="20"/>
      <c r="DN38" s="31"/>
      <c r="DO38" s="261"/>
      <c r="DP38" s="261"/>
      <c r="DQ38" s="261"/>
      <c r="DR38" s="261"/>
      <c r="DS38" s="261"/>
      <c r="DT38" s="261"/>
      <c r="DU38" s="525"/>
      <c r="DV38" s="262"/>
    </row>
    <row r="39" spans="2:126" x14ac:dyDescent="0.25">
      <c r="B39" s="440">
        <f>B38+1</f>
        <v>1</v>
      </c>
      <c r="C39" s="263"/>
      <c r="D39" s="339"/>
      <c r="E39" s="239"/>
      <c r="F39" s="239"/>
      <c r="G39" s="239"/>
      <c r="H39" s="239"/>
      <c r="I39" s="239"/>
      <c r="J39" s="264"/>
      <c r="K39" s="239"/>
      <c r="L39" s="239"/>
      <c r="M39" s="239"/>
      <c r="N39" s="239"/>
      <c r="O39" s="239"/>
      <c r="P39" s="239"/>
      <c r="Q39" s="239"/>
      <c r="R39" s="264"/>
      <c r="T39" s="440">
        <f>T38+1</f>
        <v>1</v>
      </c>
      <c r="U39" s="263"/>
      <c r="V39" s="239"/>
      <c r="W39" s="239"/>
      <c r="X39" s="239"/>
      <c r="Y39" s="239"/>
      <c r="Z39" s="239"/>
      <c r="AA39" s="239"/>
      <c r="AB39" s="264"/>
      <c r="AC39" s="239"/>
      <c r="AD39" s="239"/>
      <c r="AE39" s="239"/>
      <c r="AF39" s="239"/>
      <c r="AG39" s="239"/>
      <c r="AH39" s="239"/>
      <c r="AI39" s="239"/>
      <c r="AJ39" s="264"/>
      <c r="AL39" s="440">
        <f>AL38+1</f>
        <v>1</v>
      </c>
      <c r="AM39" s="263"/>
      <c r="AN39" s="239"/>
      <c r="AO39" s="239"/>
      <c r="AP39" s="239"/>
      <c r="AQ39" s="239"/>
      <c r="AR39" s="239"/>
      <c r="AS39" s="239"/>
      <c r="AT39" s="264"/>
      <c r="AU39" s="239"/>
      <c r="AV39" s="239"/>
      <c r="AW39" s="239"/>
      <c r="AX39" s="239"/>
      <c r="AY39" s="239"/>
      <c r="AZ39" s="239"/>
      <c r="BA39" s="339"/>
      <c r="BB39" s="264"/>
      <c r="BD39" s="440">
        <f>BD38+1</f>
        <v>1</v>
      </c>
      <c r="BE39" s="263"/>
      <c r="BF39" s="339"/>
      <c r="BG39" s="239"/>
      <c r="BH39" s="239"/>
      <c r="BI39" s="239"/>
      <c r="BJ39" s="239"/>
      <c r="BK39" s="239"/>
      <c r="BL39" s="264"/>
      <c r="BM39" s="239"/>
      <c r="BN39" s="239"/>
      <c r="BO39" s="239"/>
      <c r="BP39" s="239"/>
      <c r="BQ39" s="239"/>
      <c r="BR39" s="239"/>
      <c r="BS39" s="339"/>
      <c r="BT39" s="264"/>
      <c r="BV39" s="440">
        <f>BV38+1</f>
        <v>1</v>
      </c>
      <c r="BW39" s="263"/>
      <c r="BX39" s="339"/>
      <c r="BY39" s="339"/>
      <c r="BZ39" s="339"/>
      <c r="CA39" s="339"/>
      <c r="CB39" s="346"/>
      <c r="CC39" s="346"/>
      <c r="CD39" s="522"/>
      <c r="CE39" s="339"/>
      <c r="CF39" s="339"/>
      <c r="CG39" s="339"/>
      <c r="CH39" s="339"/>
      <c r="CI39" s="339"/>
      <c r="CJ39" s="339"/>
      <c r="CK39" s="339"/>
      <c r="CL39" s="497"/>
      <c r="CN39" s="440">
        <f>CN38+1</f>
        <v>1</v>
      </c>
      <c r="CO39" s="263"/>
      <c r="CP39" s="346"/>
      <c r="CQ39" s="239"/>
      <c r="CR39" s="239"/>
      <c r="CS39" s="239"/>
      <c r="CT39" s="239"/>
      <c r="CU39" s="239"/>
      <c r="CV39" s="264"/>
      <c r="CW39" s="239"/>
      <c r="CX39" s="239"/>
      <c r="CY39" s="239"/>
      <c r="CZ39" s="239"/>
      <c r="DA39" s="239"/>
      <c r="DB39" s="239"/>
      <c r="DC39" s="239"/>
      <c r="DD39" s="264"/>
      <c r="DF39" s="440">
        <f>DF38+1</f>
        <v>1</v>
      </c>
      <c r="DG39" s="263"/>
      <c r="DH39" s="239"/>
      <c r="DI39" s="239"/>
      <c r="DJ39" s="239"/>
      <c r="DK39" s="239"/>
      <c r="DL39" s="239"/>
      <c r="DM39" s="17"/>
      <c r="DN39" s="264"/>
      <c r="DO39" s="239"/>
      <c r="DP39" s="239"/>
      <c r="DQ39" s="239"/>
      <c r="DR39" s="239"/>
      <c r="DS39" s="239"/>
      <c r="DT39" s="239"/>
      <c r="DU39" s="109"/>
      <c r="DV39" s="264"/>
    </row>
    <row r="40" spans="2:126" x14ac:dyDescent="0.25">
      <c r="B40" s="440">
        <f t="shared" ref="B40:B53" si="49">B39+1</f>
        <v>2</v>
      </c>
      <c r="C40" s="263"/>
      <c r="D40" s="339"/>
      <c r="E40" s="239"/>
      <c r="F40" s="239"/>
      <c r="G40" s="285"/>
      <c r="H40" s="239"/>
      <c r="I40" s="239"/>
      <c r="J40" s="264"/>
      <c r="K40" s="239"/>
      <c r="L40" s="239"/>
      <c r="M40" s="239"/>
      <c r="N40" s="290"/>
      <c r="O40" s="239"/>
      <c r="P40" s="239"/>
      <c r="Q40" s="239"/>
      <c r="R40" s="264"/>
      <c r="T40" s="440">
        <f t="shared" ref="T40:T53" si="50">T39+1</f>
        <v>2</v>
      </c>
      <c r="U40" s="263"/>
      <c r="V40" s="239"/>
      <c r="W40" s="239"/>
      <c r="X40" s="239"/>
      <c r="Y40" s="285"/>
      <c r="Z40" s="239"/>
      <c r="AA40" s="239"/>
      <c r="AB40" s="264"/>
      <c r="AC40" s="239"/>
      <c r="AD40" s="239"/>
      <c r="AE40" s="239"/>
      <c r="AF40" s="290"/>
      <c r="AG40" s="239"/>
      <c r="AH40" s="239"/>
      <c r="AI40" s="239"/>
      <c r="AJ40" s="264"/>
      <c r="AL40" s="440">
        <f t="shared" ref="AL40:AL53" si="51">AL39+1</f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90"/>
      <c r="AY40" s="239"/>
      <c r="AZ40" s="239"/>
      <c r="BA40" s="339"/>
      <c r="BB40" s="264"/>
      <c r="BD40" s="440">
        <f t="shared" ref="BD40:BD53" si="52">BD39+1</f>
        <v>2</v>
      </c>
      <c r="BE40" s="263"/>
      <c r="BF40" s="3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339"/>
      <c r="BT40" s="264"/>
      <c r="BV40" s="440">
        <f t="shared" ref="BV40:BV53" si="53">BV39+1</f>
        <v>2</v>
      </c>
      <c r="BW40" s="263"/>
      <c r="BX40" s="339"/>
      <c r="BY40" s="239"/>
      <c r="BZ40" s="239"/>
      <c r="CA40" s="239"/>
      <c r="CB40" s="239"/>
      <c r="CC40" s="239"/>
      <c r="CD40" s="282"/>
      <c r="CE40" s="239"/>
      <c r="CF40" s="239"/>
      <c r="CG40" s="239"/>
      <c r="CH40" s="239"/>
      <c r="CI40" s="239"/>
      <c r="CJ40" s="239"/>
      <c r="CK40" s="239"/>
      <c r="CL40" s="264"/>
      <c r="CN40" s="440">
        <f t="shared" ref="CN40:CN53" si="54">CN39+1</f>
        <v>2</v>
      </c>
      <c r="CO40" s="263"/>
      <c r="CP40" s="346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  <c r="DF40" s="440">
        <f t="shared" ref="DF40:DF53" si="55">DF39+1</f>
        <v>2</v>
      </c>
      <c r="DG40" s="263"/>
      <c r="DH40" s="239"/>
      <c r="DI40" s="239"/>
      <c r="DJ40" s="239"/>
      <c r="DK40" s="239"/>
      <c r="DL40" s="239"/>
      <c r="DM40" s="17"/>
      <c r="DN40" s="264"/>
      <c r="DO40" s="239"/>
      <c r="DP40" s="239"/>
      <c r="DQ40" s="239"/>
      <c r="DR40" s="239"/>
      <c r="DS40" s="239"/>
      <c r="DT40" s="239"/>
      <c r="DU40" s="109"/>
      <c r="DV40" s="264"/>
    </row>
    <row r="41" spans="2:126" x14ac:dyDescent="0.25">
      <c r="B41" s="440">
        <f t="shared" si="49"/>
        <v>3</v>
      </c>
      <c r="C41" s="263"/>
      <c r="D41" s="339"/>
      <c r="E41" s="239"/>
      <c r="F41" s="239"/>
      <c r="G41" s="285"/>
      <c r="H41" s="239"/>
      <c r="I41" s="239"/>
      <c r="J41" s="264"/>
      <c r="K41" s="239"/>
      <c r="L41" s="239"/>
      <c r="M41" s="239"/>
      <c r="N41" s="269"/>
      <c r="O41" s="239"/>
      <c r="P41" s="239"/>
      <c r="Q41" s="239"/>
      <c r="R41" s="264"/>
      <c r="T41" s="440">
        <f t="shared" si="50"/>
        <v>3</v>
      </c>
      <c r="U41" s="263"/>
      <c r="V41" s="239"/>
      <c r="W41" s="239"/>
      <c r="X41" s="239"/>
      <c r="Y41" s="285"/>
      <c r="Z41" s="239"/>
      <c r="AA41" s="239"/>
      <c r="AB41" s="264"/>
      <c r="AC41" s="239"/>
      <c r="AD41" s="239"/>
      <c r="AE41" s="239"/>
      <c r="AF41" s="269"/>
      <c r="AG41" s="239"/>
      <c r="AH41" s="239"/>
      <c r="AI41" s="239"/>
      <c r="AJ41" s="264"/>
      <c r="AL41" s="440">
        <f t="shared" si="51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69"/>
      <c r="AY41" s="239"/>
      <c r="AZ41" s="239"/>
      <c r="BA41" s="339"/>
      <c r="BB41" s="264"/>
      <c r="BD41" s="440">
        <f t="shared" si="52"/>
        <v>3</v>
      </c>
      <c r="BE41" s="263"/>
      <c r="BF41" s="3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339"/>
      <c r="BT41" s="264"/>
      <c r="BV41" s="440">
        <f t="shared" si="53"/>
        <v>3</v>
      </c>
      <c r="BW41" s="263"/>
      <c r="BX41" s="339"/>
      <c r="BY41" s="239"/>
      <c r="BZ41" s="239"/>
      <c r="CA41" s="239"/>
      <c r="CB41" s="239"/>
      <c r="CC41" s="239"/>
      <c r="CD41" s="282"/>
      <c r="CE41" s="239"/>
      <c r="CF41" s="239"/>
      <c r="CG41" s="239"/>
      <c r="CH41" s="239"/>
      <c r="CI41" s="239"/>
      <c r="CJ41" s="239"/>
      <c r="CK41" s="239"/>
      <c r="CL41" s="264"/>
      <c r="CN41" s="440">
        <f t="shared" si="54"/>
        <v>3</v>
      </c>
      <c r="CO41" s="263"/>
      <c r="CP41" s="239"/>
      <c r="CQ41" s="10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  <c r="DF41" s="440">
        <f t="shared" si="55"/>
        <v>3</v>
      </c>
      <c r="DG41" s="263"/>
      <c r="DH41" s="239"/>
      <c r="DI41" s="239"/>
      <c r="DJ41" s="239"/>
      <c r="DK41" s="239"/>
      <c r="DL41" s="239"/>
      <c r="DM41" s="17"/>
      <c r="DN41" s="264"/>
      <c r="DO41" s="239"/>
      <c r="DP41" s="239"/>
      <c r="DQ41" s="239"/>
      <c r="DR41" s="239"/>
      <c r="DS41" s="239"/>
      <c r="DT41" s="109"/>
      <c r="DU41" s="239"/>
      <c r="DV41" s="264"/>
    </row>
    <row r="42" spans="2:126" x14ac:dyDescent="0.25">
      <c r="B42" s="440">
        <f t="shared" si="49"/>
        <v>4</v>
      </c>
      <c r="C42" s="263"/>
      <c r="D42" s="339"/>
      <c r="E42" s="290"/>
      <c r="F42" s="269"/>
      <c r="G42" s="290"/>
      <c r="H42" s="8"/>
      <c r="I42" s="214"/>
      <c r="J42" s="158"/>
      <c r="K42" s="157"/>
      <c r="L42" s="157"/>
      <c r="M42" s="157"/>
      <c r="N42" s="290"/>
      <c r="O42" s="285"/>
      <c r="P42" s="285"/>
      <c r="Q42" s="239"/>
      <c r="R42" s="264"/>
      <c r="T42" s="440">
        <f t="shared" si="50"/>
        <v>4</v>
      </c>
      <c r="U42" s="263"/>
      <c r="V42" s="239"/>
      <c r="W42" s="290"/>
      <c r="X42" s="269"/>
      <c r="Y42" s="290"/>
      <c r="Z42" s="8"/>
      <c r="AA42" s="214"/>
      <c r="AB42" s="158"/>
      <c r="AC42" s="157"/>
      <c r="AD42" s="157"/>
      <c r="AE42" s="157"/>
      <c r="AF42" s="290"/>
      <c r="AG42" s="285"/>
      <c r="AH42" s="285"/>
      <c r="AI42" s="239"/>
      <c r="AJ42" s="264"/>
      <c r="AL42" s="440">
        <f t="shared" si="51"/>
        <v>4</v>
      </c>
      <c r="AM42" s="263"/>
      <c r="AN42" s="239"/>
      <c r="AO42" s="290"/>
      <c r="AP42" s="269"/>
      <c r="AQ42" s="290"/>
      <c r="AR42" s="8"/>
      <c r="AS42" s="214"/>
      <c r="AT42" s="158"/>
      <c r="AU42" s="157"/>
      <c r="AV42" s="157"/>
      <c r="AW42" s="157"/>
      <c r="AX42" s="290"/>
      <c r="AY42" s="285"/>
      <c r="AZ42" s="285"/>
      <c r="BA42" s="339"/>
      <c r="BB42" s="264"/>
      <c r="BD42" s="440">
        <f t="shared" si="52"/>
        <v>4</v>
      </c>
      <c r="BE42" s="263"/>
      <c r="BF42" s="339"/>
      <c r="BG42" s="239"/>
      <c r="BH42" s="239"/>
      <c r="BI42" s="239"/>
      <c r="BJ42" s="17"/>
      <c r="BK42" s="17"/>
      <c r="BL42" s="158"/>
      <c r="BM42" s="17"/>
      <c r="BN42" s="17"/>
      <c r="BO42" s="17"/>
      <c r="BP42" s="239"/>
      <c r="BQ42" s="239"/>
      <c r="BR42" s="239"/>
      <c r="BS42" s="339"/>
      <c r="BT42" s="264"/>
      <c r="BV42" s="440">
        <f t="shared" si="53"/>
        <v>4</v>
      </c>
      <c r="BW42" s="263"/>
      <c r="BX42" s="339"/>
      <c r="BY42" s="239"/>
      <c r="BZ42" s="239"/>
      <c r="CA42" s="239"/>
      <c r="CB42" s="17"/>
      <c r="CC42" s="17"/>
      <c r="CD42" s="158"/>
      <c r="CE42" s="17"/>
      <c r="CF42" s="17"/>
      <c r="CG42" s="17"/>
      <c r="CH42" s="239"/>
      <c r="CI42" s="239"/>
      <c r="CJ42" s="239"/>
      <c r="CK42" s="239"/>
      <c r="CL42" s="264"/>
      <c r="CN42" s="440">
        <f t="shared" si="54"/>
        <v>4</v>
      </c>
      <c r="CO42" s="263"/>
      <c r="CP42" s="239"/>
      <c r="CQ42" s="109"/>
      <c r="CR42" s="239"/>
      <c r="CS42" s="239"/>
      <c r="CT42" s="17"/>
      <c r="CU42" s="17"/>
      <c r="CV42" s="264"/>
      <c r="CW42" s="17"/>
      <c r="CX42" s="17"/>
      <c r="CY42" s="17"/>
      <c r="CZ42" s="239"/>
      <c r="DA42" s="239"/>
      <c r="DB42" s="239"/>
      <c r="DC42" s="239"/>
      <c r="DD42" s="264"/>
      <c r="DF42" s="440">
        <f t="shared" si="55"/>
        <v>4</v>
      </c>
      <c r="DG42" s="263"/>
      <c r="DH42" s="239"/>
      <c r="DI42" s="239"/>
      <c r="DJ42" s="239"/>
      <c r="DK42" s="239"/>
      <c r="DL42" s="17"/>
      <c r="DM42" s="17"/>
      <c r="DN42" s="264"/>
      <c r="DO42" s="17"/>
      <c r="DP42" s="17"/>
      <c r="DQ42" s="17"/>
      <c r="DR42" s="239"/>
      <c r="DS42" s="239"/>
      <c r="DT42" s="109"/>
      <c r="DU42" s="239"/>
      <c r="DV42" s="264"/>
    </row>
    <row r="43" spans="2:126" x14ac:dyDescent="0.25">
      <c r="B43" s="440">
        <f t="shared" si="49"/>
        <v>5</v>
      </c>
      <c r="C43" s="263"/>
      <c r="D43" s="339"/>
      <c r="E43" s="239"/>
      <c r="F43" s="239"/>
      <c r="G43" s="285"/>
      <c r="H43" s="17"/>
      <c r="I43" s="17"/>
      <c r="J43" s="264"/>
      <c r="K43" s="17"/>
      <c r="L43" s="17"/>
      <c r="M43" s="17"/>
      <c r="N43" s="269"/>
      <c r="O43" s="239"/>
      <c r="P43" s="239"/>
      <c r="Q43" s="239"/>
      <c r="R43" s="264"/>
      <c r="T43" s="440">
        <f t="shared" si="50"/>
        <v>5</v>
      </c>
      <c r="U43" s="263"/>
      <c r="V43" s="239"/>
      <c r="W43" s="239"/>
      <c r="X43" s="239"/>
      <c r="Y43" s="285"/>
      <c r="Z43" s="17"/>
      <c r="AA43" s="17"/>
      <c r="AB43" s="264"/>
      <c r="AC43" s="17"/>
      <c r="AD43" s="17"/>
      <c r="AE43" s="17"/>
      <c r="AF43" s="269"/>
      <c r="AG43" s="239"/>
      <c r="AH43" s="239"/>
      <c r="AI43" s="239"/>
      <c r="AJ43" s="264"/>
      <c r="AL43" s="440">
        <f t="shared" si="51"/>
        <v>5</v>
      </c>
      <c r="AM43" s="263"/>
      <c r="AN43" s="239"/>
      <c r="AO43" s="239"/>
      <c r="AP43" s="239"/>
      <c r="AQ43" s="285"/>
      <c r="AR43" s="17"/>
      <c r="AS43" s="17"/>
      <c r="AT43" s="264"/>
      <c r="AU43" s="17"/>
      <c r="AV43" s="17"/>
      <c r="AW43" s="17"/>
      <c r="AX43" s="269"/>
      <c r="AY43" s="239"/>
      <c r="AZ43" s="239"/>
      <c r="BA43" s="346"/>
      <c r="BB43" s="264"/>
      <c r="BD43" s="440">
        <f t="shared" si="52"/>
        <v>5</v>
      </c>
      <c r="BE43" s="263"/>
      <c r="BF43" s="339"/>
      <c r="BG43" s="239"/>
      <c r="BH43" s="239"/>
      <c r="BI43" s="239"/>
      <c r="BJ43" s="17"/>
      <c r="BK43" s="17"/>
      <c r="BL43" s="298"/>
      <c r="BM43" s="17"/>
      <c r="BN43" s="17"/>
      <c r="BO43" s="17"/>
      <c r="BP43" s="239"/>
      <c r="BQ43" s="239"/>
      <c r="BR43" s="239"/>
      <c r="BS43" s="346"/>
      <c r="BT43" s="264"/>
      <c r="BV43" s="440">
        <f t="shared" si="53"/>
        <v>5</v>
      </c>
      <c r="BW43" s="263"/>
      <c r="BX43" s="339"/>
      <c r="BY43" s="239"/>
      <c r="BZ43" s="239"/>
      <c r="CA43" s="239"/>
      <c r="CB43" s="17"/>
      <c r="CC43" s="17"/>
      <c r="CD43" s="298"/>
      <c r="CE43" s="17"/>
      <c r="CF43" s="17"/>
      <c r="CG43" s="17"/>
      <c r="CH43" s="239"/>
      <c r="CI43" s="239"/>
      <c r="CJ43" s="239"/>
      <c r="CK43" s="239"/>
      <c r="CL43" s="264"/>
      <c r="CN43" s="440">
        <f t="shared" si="54"/>
        <v>5</v>
      </c>
      <c r="CO43" s="263"/>
      <c r="CP43" s="239"/>
      <c r="CQ43" s="10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  <c r="DF43" s="440">
        <f t="shared" si="55"/>
        <v>5</v>
      </c>
      <c r="DG43" s="263"/>
      <c r="DH43" s="239"/>
      <c r="DI43" s="239"/>
      <c r="DJ43" s="239"/>
      <c r="DK43" s="239"/>
      <c r="DL43" s="17"/>
      <c r="DM43" s="17"/>
      <c r="DN43" s="26"/>
      <c r="DO43" s="17"/>
      <c r="DP43" s="17"/>
      <c r="DQ43" s="17"/>
      <c r="DR43" s="239"/>
      <c r="DS43" s="239"/>
      <c r="DT43" s="109"/>
      <c r="DU43" s="239"/>
      <c r="DV43" s="264"/>
    </row>
    <row r="44" spans="2:126" x14ac:dyDescent="0.25">
      <c r="B44" s="440">
        <f t="shared" si="49"/>
        <v>6</v>
      </c>
      <c r="C44" s="263"/>
      <c r="D44" s="339"/>
      <c r="E44" s="239"/>
      <c r="F44" s="239"/>
      <c r="G44" s="285"/>
      <c r="H44" s="17"/>
      <c r="I44" s="17"/>
      <c r="J44" s="26"/>
      <c r="K44" s="17"/>
      <c r="L44" s="17"/>
      <c r="M44" s="17"/>
      <c r="N44" s="290"/>
      <c r="O44" s="239"/>
      <c r="P44" s="239"/>
      <c r="Q44" s="239"/>
      <c r="R44" s="264"/>
      <c r="T44" s="440">
        <f t="shared" si="50"/>
        <v>6</v>
      </c>
      <c r="U44" s="263"/>
      <c r="V44" s="239"/>
      <c r="W44" s="239"/>
      <c r="X44" s="239"/>
      <c r="Y44" s="285"/>
      <c r="Z44" s="17"/>
      <c r="AA44" s="17"/>
      <c r="AB44" s="26"/>
      <c r="AC44" s="17"/>
      <c r="AD44" s="17"/>
      <c r="AE44" s="17"/>
      <c r="AF44" s="290"/>
      <c r="AG44" s="239"/>
      <c r="AH44" s="239"/>
      <c r="AI44" s="239"/>
      <c r="AJ44" s="264"/>
      <c r="AL44" s="440">
        <f t="shared" si="51"/>
        <v>6</v>
      </c>
      <c r="AM44" s="263"/>
      <c r="AN44" s="239"/>
      <c r="AO44" s="239"/>
      <c r="AP44" s="239"/>
      <c r="AQ44" s="285"/>
      <c r="AR44" s="17"/>
      <c r="AS44" s="17"/>
      <c r="AT44" s="26"/>
      <c r="AU44" s="17"/>
      <c r="AV44" s="17"/>
      <c r="AW44" s="17"/>
      <c r="AX44" s="290"/>
      <c r="AY44" s="239"/>
      <c r="AZ44" s="239"/>
      <c r="BA44" s="346"/>
      <c r="BB44" s="264"/>
      <c r="BD44" s="440">
        <f t="shared" si="52"/>
        <v>6</v>
      </c>
      <c r="BE44" s="263"/>
      <c r="BF44" s="339"/>
      <c r="BG44" s="239"/>
      <c r="BH44" s="239"/>
      <c r="BI44" s="239"/>
      <c r="BJ44" s="17"/>
      <c r="BK44" s="17"/>
      <c r="BL44" s="24"/>
      <c r="BM44" s="17"/>
      <c r="BN44" s="17"/>
      <c r="BO44" s="17"/>
      <c r="BP44" s="239"/>
      <c r="BQ44" s="239"/>
      <c r="BR44" s="239"/>
      <c r="BS44" s="346"/>
      <c r="BT44" s="264"/>
      <c r="BV44" s="440">
        <f t="shared" si="53"/>
        <v>6</v>
      </c>
      <c r="BW44" s="263"/>
      <c r="BX44" s="339"/>
      <c r="BY44" s="239"/>
      <c r="BZ44" s="239"/>
      <c r="CA44" s="239"/>
      <c r="CB44" s="17"/>
      <c r="CC44" s="17"/>
      <c r="CD44" s="24"/>
      <c r="CE44" s="17"/>
      <c r="CF44" s="17"/>
      <c r="CG44" s="17"/>
      <c r="CH44" s="239"/>
      <c r="CI44" s="239"/>
      <c r="CJ44" s="239"/>
      <c r="CK44" s="239"/>
      <c r="CL44" s="264"/>
      <c r="CN44" s="440">
        <f t="shared" si="54"/>
        <v>6</v>
      </c>
      <c r="CO44" s="263"/>
      <c r="CP44" s="239"/>
      <c r="CQ44" s="239"/>
      <c r="CR44" s="109"/>
      <c r="CS44" s="239"/>
      <c r="CT44" s="17"/>
      <c r="CU44" s="17"/>
      <c r="CV44" s="26"/>
      <c r="CW44" s="17"/>
      <c r="CX44" s="17"/>
      <c r="CY44" s="17"/>
      <c r="CZ44" s="239"/>
      <c r="DA44" s="239"/>
      <c r="DB44" s="239"/>
      <c r="DC44" s="239"/>
      <c r="DD44" s="264"/>
      <c r="DF44" s="440">
        <f t="shared" si="55"/>
        <v>6</v>
      </c>
      <c r="DG44" s="263"/>
      <c r="DH44" s="239"/>
      <c r="DI44" s="239"/>
      <c r="DJ44" s="239"/>
      <c r="DK44" s="239"/>
      <c r="DL44" s="17"/>
      <c r="DM44" s="17"/>
      <c r="DN44" s="26"/>
      <c r="DO44" s="17"/>
      <c r="DP44" s="17"/>
      <c r="DQ44" s="17"/>
      <c r="DR44" s="239"/>
      <c r="DS44" s="155"/>
      <c r="DT44" s="17"/>
      <c r="DU44" s="17"/>
      <c r="DV44" s="26"/>
    </row>
    <row r="45" spans="2:126" x14ac:dyDescent="0.25">
      <c r="B45" s="440">
        <f t="shared" si="49"/>
        <v>7</v>
      </c>
      <c r="C45" s="32"/>
      <c r="D45" s="496"/>
      <c r="E45" s="22"/>
      <c r="F45" s="22"/>
      <c r="G45" s="162"/>
      <c r="H45" s="22"/>
      <c r="I45" s="22"/>
      <c r="J45" s="33"/>
      <c r="K45" s="17"/>
      <c r="L45" s="17"/>
      <c r="M45" s="17"/>
      <c r="N45" s="157"/>
      <c r="O45" s="17"/>
      <c r="P45" s="17"/>
      <c r="Q45" s="17"/>
      <c r="R45" s="26"/>
      <c r="T45" s="440">
        <f t="shared" si="50"/>
        <v>7</v>
      </c>
      <c r="U45" s="32"/>
      <c r="V45" s="22"/>
      <c r="W45" s="22"/>
      <c r="X45" s="22"/>
      <c r="Y45" s="162"/>
      <c r="Z45" s="22"/>
      <c r="AA45" s="22"/>
      <c r="AB45" s="33"/>
      <c r="AC45" s="17"/>
      <c r="AD45" s="17"/>
      <c r="AE45" s="17"/>
      <c r="AF45" s="157"/>
      <c r="AG45" s="17"/>
      <c r="AH45" s="17"/>
      <c r="AI45" s="17"/>
      <c r="AJ45" s="26"/>
      <c r="AL45" s="440">
        <f t="shared" si="51"/>
        <v>7</v>
      </c>
      <c r="AM45" s="32"/>
      <c r="AN45" s="22"/>
      <c r="AO45" s="22"/>
      <c r="AP45" s="22"/>
      <c r="AQ45" s="162"/>
      <c r="AR45" s="22"/>
      <c r="AS45" s="22"/>
      <c r="AT45" s="33"/>
      <c r="AU45" s="17"/>
      <c r="AV45" s="17"/>
      <c r="AW45" s="17"/>
      <c r="AX45" s="157"/>
      <c r="AY45" s="17"/>
      <c r="AZ45" s="17"/>
      <c r="BA45" s="345"/>
      <c r="BB45" s="26"/>
      <c r="BD45" s="440">
        <f t="shared" si="52"/>
        <v>7</v>
      </c>
      <c r="BE45" s="32"/>
      <c r="BF45" s="496"/>
      <c r="BG45" s="22"/>
      <c r="BH45" s="22"/>
      <c r="BI45" s="22"/>
      <c r="BJ45" s="22"/>
      <c r="BK45" s="22"/>
      <c r="BL45" s="273"/>
      <c r="BM45" s="214"/>
      <c r="BN45" s="8"/>
      <c r="BO45" s="214"/>
      <c r="BP45" s="157"/>
      <c r="BQ45" s="157"/>
      <c r="BR45" s="157"/>
      <c r="BS45" s="345"/>
      <c r="BT45" s="26"/>
      <c r="BV45" s="440">
        <f t="shared" si="53"/>
        <v>7</v>
      </c>
      <c r="BW45" s="32"/>
      <c r="BX45" s="496"/>
      <c r="BY45" s="22"/>
      <c r="BZ45" s="22"/>
      <c r="CA45" s="22"/>
      <c r="CB45" s="22"/>
      <c r="CC45" s="22"/>
      <c r="CD45" s="273"/>
      <c r="CE45" s="214"/>
      <c r="CF45" s="8"/>
      <c r="CG45" s="214"/>
      <c r="CH45" s="157"/>
      <c r="CI45" s="157"/>
      <c r="CJ45" s="157"/>
      <c r="CK45" s="17"/>
      <c r="CL45" s="26"/>
      <c r="CN45" s="440">
        <f t="shared" si="54"/>
        <v>7</v>
      </c>
      <c r="CO45" s="32"/>
      <c r="CP45" s="22"/>
      <c r="CQ45" s="22"/>
      <c r="CR45" s="47"/>
      <c r="CS45" s="22"/>
      <c r="CT45" s="22"/>
      <c r="CU45" s="22"/>
      <c r="CV45" s="33"/>
      <c r="CW45" s="17"/>
      <c r="CX45" s="17"/>
      <c r="CY45" s="17"/>
      <c r="CZ45" s="17"/>
      <c r="DA45" s="17"/>
      <c r="DB45" s="17"/>
      <c r="DC45" s="17"/>
      <c r="DD45" s="26"/>
      <c r="DF45" s="440">
        <f t="shared" si="55"/>
        <v>7</v>
      </c>
      <c r="DG45" s="32"/>
      <c r="DH45" s="22"/>
      <c r="DI45" s="22"/>
      <c r="DJ45" s="22"/>
      <c r="DK45" s="22"/>
      <c r="DL45" s="22"/>
      <c r="DM45" s="22"/>
      <c r="DN45" s="33"/>
      <c r="DO45" s="17"/>
      <c r="DP45" s="17"/>
      <c r="DQ45" s="17"/>
      <c r="DR45" s="17"/>
      <c r="DS45" s="155"/>
      <c r="DT45" s="17"/>
      <c r="DU45" s="17"/>
      <c r="DV45" s="26"/>
    </row>
    <row r="46" spans="2:126" x14ac:dyDescent="0.25">
      <c r="B46" s="440">
        <f t="shared" si="49"/>
        <v>8</v>
      </c>
      <c r="C46" s="263"/>
      <c r="D46" s="346"/>
      <c r="E46" s="239"/>
      <c r="F46" s="239"/>
      <c r="G46" s="285"/>
      <c r="H46" s="17"/>
      <c r="I46" s="17"/>
      <c r="J46" s="17"/>
      <c r="K46" s="25"/>
      <c r="L46" s="20"/>
      <c r="M46" s="20"/>
      <c r="N46" s="283"/>
      <c r="O46" s="261"/>
      <c r="P46" s="261"/>
      <c r="Q46" s="261"/>
      <c r="R46" s="262"/>
      <c r="T46" s="440">
        <f t="shared" si="50"/>
        <v>8</v>
      </c>
      <c r="U46" s="263"/>
      <c r="V46" s="239"/>
      <c r="W46" s="239"/>
      <c r="X46" s="239"/>
      <c r="Y46" s="285"/>
      <c r="Z46" s="17"/>
      <c r="AA46" s="17"/>
      <c r="AB46" s="17"/>
      <c r="AC46" s="25"/>
      <c r="AD46" s="20"/>
      <c r="AE46" s="20"/>
      <c r="AF46" s="283"/>
      <c r="AG46" s="261"/>
      <c r="AH46" s="261"/>
      <c r="AI46" s="261"/>
      <c r="AJ46" s="262"/>
      <c r="AL46" s="440">
        <f t="shared" si="51"/>
        <v>8</v>
      </c>
      <c r="AM46" s="263"/>
      <c r="AN46" s="239"/>
      <c r="AO46" s="239"/>
      <c r="AP46" s="239"/>
      <c r="AQ46" s="285"/>
      <c r="AR46" s="17"/>
      <c r="AS46" s="17"/>
      <c r="AT46" s="17"/>
      <c r="AU46" s="25"/>
      <c r="AV46" s="20"/>
      <c r="AW46" s="20"/>
      <c r="AX46" s="283"/>
      <c r="AY46" s="261"/>
      <c r="AZ46" s="261"/>
      <c r="BA46" s="366"/>
      <c r="BB46" s="262"/>
      <c r="BD46" s="440">
        <f t="shared" si="52"/>
        <v>8</v>
      </c>
      <c r="BE46" s="263"/>
      <c r="BF46" s="346"/>
      <c r="BG46" s="285"/>
      <c r="BH46" s="285"/>
      <c r="BI46" s="285"/>
      <c r="BJ46" s="214"/>
      <c r="BK46" s="8"/>
      <c r="BL46" s="214"/>
      <c r="BM46" s="271"/>
      <c r="BN46" s="20"/>
      <c r="BO46" s="20"/>
      <c r="BP46" s="261"/>
      <c r="BQ46" s="261"/>
      <c r="BR46" s="261"/>
      <c r="BS46" s="366"/>
      <c r="BT46" s="262"/>
      <c r="BV46" s="440">
        <f t="shared" si="53"/>
        <v>8</v>
      </c>
      <c r="BW46" s="263"/>
      <c r="BX46" s="346"/>
      <c r="BY46" s="285"/>
      <c r="BZ46" s="285"/>
      <c r="CA46" s="285"/>
      <c r="CB46" s="214"/>
      <c r="CC46" s="8"/>
      <c r="CD46" s="214"/>
      <c r="CE46" s="271"/>
      <c r="CF46" s="20"/>
      <c r="CG46" s="20"/>
      <c r="CH46" s="261"/>
      <c r="CI46" s="261"/>
      <c r="CJ46" s="261"/>
      <c r="CK46" s="261"/>
      <c r="CL46" s="262"/>
      <c r="CN46" s="440">
        <f t="shared" si="54"/>
        <v>8</v>
      </c>
      <c r="CO46" s="263"/>
      <c r="CP46" s="239"/>
      <c r="CQ46" s="239"/>
      <c r="CR46" s="239"/>
      <c r="CS46" s="109"/>
      <c r="CT46" s="17"/>
      <c r="CU46" s="17"/>
      <c r="CV46" s="17"/>
      <c r="CW46" s="260"/>
      <c r="CX46" s="20"/>
      <c r="CY46" s="20"/>
      <c r="CZ46" s="261"/>
      <c r="DA46" s="261"/>
      <c r="DB46" s="261"/>
      <c r="DC46" s="261"/>
      <c r="DD46" s="262"/>
      <c r="DF46" s="440">
        <f t="shared" si="55"/>
        <v>8</v>
      </c>
      <c r="DG46" s="263"/>
      <c r="DH46" s="239"/>
      <c r="DI46" s="239"/>
      <c r="DJ46" s="239"/>
      <c r="DK46" s="17"/>
      <c r="DL46" s="17"/>
      <c r="DM46" s="17"/>
      <c r="DN46" s="17"/>
      <c r="DO46" s="25"/>
      <c r="DP46" s="20"/>
      <c r="DQ46" s="20"/>
      <c r="DR46" s="525"/>
      <c r="DS46" s="261"/>
      <c r="DT46" s="261"/>
      <c r="DU46" s="261"/>
      <c r="DV46" s="262"/>
    </row>
    <row r="47" spans="2:126" x14ac:dyDescent="0.25">
      <c r="B47" s="440">
        <f t="shared" si="49"/>
        <v>9</v>
      </c>
      <c r="C47" s="263"/>
      <c r="D47" s="346"/>
      <c r="E47" s="17"/>
      <c r="F47" s="17"/>
      <c r="G47" s="214"/>
      <c r="H47" s="17"/>
      <c r="I47" s="17"/>
      <c r="J47" s="17"/>
      <c r="K47" s="16"/>
      <c r="L47" s="17"/>
      <c r="M47" s="17"/>
      <c r="N47" s="157"/>
      <c r="O47" s="17"/>
      <c r="P47" s="17"/>
      <c r="Q47" s="239"/>
      <c r="R47" s="264"/>
      <c r="T47" s="440">
        <f t="shared" si="50"/>
        <v>9</v>
      </c>
      <c r="U47" s="263"/>
      <c r="V47" s="239"/>
      <c r="W47" s="17"/>
      <c r="X47" s="17"/>
      <c r="Y47" s="214"/>
      <c r="Z47" s="17"/>
      <c r="AA47" s="17"/>
      <c r="AB47" s="17"/>
      <c r="AC47" s="16"/>
      <c r="AD47" s="17"/>
      <c r="AE47" s="17"/>
      <c r="AF47" s="157"/>
      <c r="AG47" s="17"/>
      <c r="AH47" s="17"/>
      <c r="AI47" s="239"/>
      <c r="AJ47" s="264"/>
      <c r="AL47" s="440">
        <f t="shared" si="51"/>
        <v>9</v>
      </c>
      <c r="AM47" s="263"/>
      <c r="AN47" s="239"/>
      <c r="AO47" s="17"/>
      <c r="AP47" s="17"/>
      <c r="AQ47" s="214"/>
      <c r="AR47" s="17"/>
      <c r="AS47" s="17"/>
      <c r="AT47" s="17"/>
      <c r="AU47" s="16"/>
      <c r="AV47" s="17"/>
      <c r="AW47" s="17"/>
      <c r="AX47" s="157"/>
      <c r="AY47" s="17"/>
      <c r="AZ47" s="17"/>
      <c r="BA47" s="339"/>
      <c r="BB47" s="264"/>
      <c r="BD47" s="440">
        <f t="shared" si="52"/>
        <v>9</v>
      </c>
      <c r="BE47" s="263"/>
      <c r="BF47" s="346"/>
      <c r="BG47" s="17"/>
      <c r="BH47" s="17"/>
      <c r="BI47" s="17"/>
      <c r="BJ47" s="17"/>
      <c r="BK47" s="17"/>
      <c r="BL47" s="17"/>
      <c r="BM47" s="12"/>
      <c r="BN47" s="17"/>
      <c r="BO47" s="17"/>
      <c r="BP47" s="17"/>
      <c r="BQ47" s="17"/>
      <c r="BR47" s="17"/>
      <c r="BS47" s="339"/>
      <c r="BT47" s="264"/>
      <c r="BV47" s="440">
        <f t="shared" si="53"/>
        <v>9</v>
      </c>
      <c r="BW47" s="263"/>
      <c r="BX47" s="346"/>
      <c r="BY47" s="17"/>
      <c r="BZ47" s="17"/>
      <c r="CA47" s="17"/>
      <c r="CB47" s="17"/>
      <c r="CC47" s="17"/>
      <c r="CD47" s="17"/>
      <c r="CE47" s="12"/>
      <c r="CF47" s="17"/>
      <c r="CG47" s="17"/>
      <c r="CH47" s="17"/>
      <c r="CI47" s="17"/>
      <c r="CJ47" s="17"/>
      <c r="CK47" s="239"/>
      <c r="CL47" s="264"/>
      <c r="CN47" s="440">
        <f t="shared" si="54"/>
        <v>9</v>
      </c>
      <c r="CO47" s="263"/>
      <c r="CP47" s="239"/>
      <c r="CQ47" s="17"/>
      <c r="CR47" s="17"/>
      <c r="CS47" s="155"/>
      <c r="CT47" s="17"/>
      <c r="CU47" s="17"/>
      <c r="CV47" s="17"/>
      <c r="CW47" s="16"/>
      <c r="CX47" s="17"/>
      <c r="CY47" s="17"/>
      <c r="CZ47" s="17"/>
      <c r="DA47" s="17"/>
      <c r="DB47" s="17"/>
      <c r="DC47" s="239"/>
      <c r="DD47" s="264"/>
      <c r="DF47" s="440">
        <f t="shared" si="55"/>
        <v>9</v>
      </c>
      <c r="DG47" s="16"/>
      <c r="DH47" s="17"/>
      <c r="DI47" s="17"/>
      <c r="DJ47" s="17"/>
      <c r="DK47" s="17"/>
      <c r="DL47" s="17"/>
      <c r="DM47" s="17"/>
      <c r="DN47" s="17"/>
      <c r="DO47" s="263"/>
      <c r="DP47" s="17"/>
      <c r="DQ47" s="17"/>
      <c r="DR47" s="155"/>
      <c r="DS47" s="17"/>
      <c r="DT47" s="17"/>
      <c r="DU47" s="239"/>
      <c r="DV47" s="264"/>
    </row>
    <row r="48" spans="2:126" x14ac:dyDescent="0.25">
      <c r="B48" s="440">
        <f t="shared" si="49"/>
        <v>10</v>
      </c>
      <c r="C48" s="263"/>
      <c r="D48" s="346"/>
      <c r="E48" s="239"/>
      <c r="F48" s="239"/>
      <c r="G48" s="269"/>
      <c r="H48" s="239"/>
      <c r="I48" s="239"/>
      <c r="J48" s="239"/>
      <c r="K48" s="263"/>
      <c r="L48" s="239"/>
      <c r="M48" s="239"/>
      <c r="N48" s="285"/>
      <c r="O48" s="239"/>
      <c r="P48" s="239"/>
      <c r="Q48" s="239"/>
      <c r="R48" s="264"/>
      <c r="T48" s="440">
        <f t="shared" si="50"/>
        <v>10</v>
      </c>
      <c r="U48" s="263"/>
      <c r="V48" s="239"/>
      <c r="W48" s="239"/>
      <c r="X48" s="239"/>
      <c r="Y48" s="269"/>
      <c r="Z48" s="239"/>
      <c r="AA48" s="239"/>
      <c r="AB48" s="239"/>
      <c r="AC48" s="263"/>
      <c r="AD48" s="239"/>
      <c r="AE48" s="239"/>
      <c r="AF48" s="285"/>
      <c r="AG48" s="239"/>
      <c r="AH48" s="239"/>
      <c r="AI48" s="239"/>
      <c r="AJ48" s="264"/>
      <c r="AL48" s="440">
        <f t="shared" si="51"/>
        <v>10</v>
      </c>
      <c r="AM48" s="263"/>
      <c r="AN48" s="239"/>
      <c r="AO48" s="239"/>
      <c r="AP48" s="239"/>
      <c r="AQ48" s="269"/>
      <c r="AR48" s="239"/>
      <c r="AS48" s="239"/>
      <c r="AT48" s="239"/>
      <c r="AU48" s="263"/>
      <c r="AV48" s="239"/>
      <c r="AW48" s="239"/>
      <c r="AX48" s="285"/>
      <c r="AY48" s="239"/>
      <c r="AZ48" s="239"/>
      <c r="BA48" s="339"/>
      <c r="BB48" s="264"/>
      <c r="BD48" s="440">
        <f t="shared" si="52"/>
        <v>10</v>
      </c>
      <c r="BE48" s="263"/>
      <c r="BF48" s="346"/>
      <c r="BG48" s="239"/>
      <c r="BH48" s="239"/>
      <c r="BI48" s="239"/>
      <c r="BJ48" s="239"/>
      <c r="BK48" s="239"/>
      <c r="BL48" s="239"/>
      <c r="BM48" s="327"/>
      <c r="BN48" s="239"/>
      <c r="BO48" s="239"/>
      <c r="BP48" s="239"/>
      <c r="BQ48" s="239"/>
      <c r="BR48" s="239"/>
      <c r="BS48" s="339"/>
      <c r="BT48" s="264"/>
      <c r="BV48" s="440">
        <f t="shared" si="53"/>
        <v>10</v>
      </c>
      <c r="BW48" s="263"/>
      <c r="BX48" s="346"/>
      <c r="BY48" s="239"/>
      <c r="BZ48" s="239"/>
      <c r="CA48" s="239"/>
      <c r="CB48" s="239"/>
      <c r="CC48" s="239"/>
      <c r="CD48" s="239"/>
      <c r="CE48" s="327"/>
      <c r="CF48" s="239"/>
      <c r="CG48" s="239"/>
      <c r="CH48" s="239"/>
      <c r="CI48" s="239"/>
      <c r="CJ48" s="239"/>
      <c r="CK48" s="239"/>
      <c r="CL48" s="264"/>
      <c r="CN48" s="440">
        <f t="shared" si="54"/>
        <v>10</v>
      </c>
      <c r="CO48" s="263"/>
      <c r="CP48" s="239"/>
      <c r="CQ48" s="239"/>
      <c r="CR48" s="239"/>
      <c r="CS48" s="239"/>
      <c r="CT48" s="109"/>
      <c r="CU48" s="239"/>
      <c r="CV48" s="239"/>
      <c r="CW48" s="16"/>
      <c r="CX48" s="239"/>
      <c r="CY48" s="239"/>
      <c r="CZ48" s="239"/>
      <c r="DA48" s="239"/>
      <c r="DB48" s="239"/>
      <c r="DC48" s="239"/>
      <c r="DD48" s="264"/>
      <c r="DF48" s="440">
        <f t="shared" si="55"/>
        <v>10</v>
      </c>
      <c r="DG48" s="16"/>
      <c r="DH48" s="239"/>
      <c r="DI48" s="17"/>
      <c r="DJ48" s="17"/>
      <c r="DK48" s="239"/>
      <c r="DL48" s="239"/>
      <c r="DM48" s="239"/>
      <c r="DN48" s="239"/>
      <c r="DO48" s="16"/>
      <c r="DP48" s="239"/>
      <c r="DQ48" s="109"/>
      <c r="DR48" s="239"/>
      <c r="DS48" s="239"/>
      <c r="DT48" s="239"/>
      <c r="DU48" s="239"/>
      <c r="DV48" s="264"/>
    </row>
    <row r="49" spans="2:126" x14ac:dyDescent="0.25">
      <c r="B49" s="440">
        <f t="shared" si="49"/>
        <v>11</v>
      </c>
      <c r="C49" s="263"/>
      <c r="D49" s="339"/>
      <c r="E49" s="285"/>
      <c r="F49" s="285"/>
      <c r="G49" s="290"/>
      <c r="H49" s="285"/>
      <c r="I49" s="285"/>
      <c r="J49" s="285"/>
      <c r="K49" s="277"/>
      <c r="L49" s="290"/>
      <c r="M49" s="269"/>
      <c r="N49" s="290"/>
      <c r="O49" s="269"/>
      <c r="P49" s="290"/>
      <c r="Q49" s="239"/>
      <c r="R49" s="264"/>
      <c r="T49" s="440">
        <f t="shared" si="50"/>
        <v>11</v>
      </c>
      <c r="U49" s="263"/>
      <c r="V49" s="239"/>
      <c r="W49" s="285"/>
      <c r="X49" s="285"/>
      <c r="Y49" s="290"/>
      <c r="Z49" s="285"/>
      <c r="AA49" s="285"/>
      <c r="AB49" s="285"/>
      <c r="AC49" s="277"/>
      <c r="AD49" s="290"/>
      <c r="AE49" s="269"/>
      <c r="AF49" s="290"/>
      <c r="AG49" s="269"/>
      <c r="AH49" s="290"/>
      <c r="AI49" s="239"/>
      <c r="AJ49" s="264"/>
      <c r="AL49" s="440">
        <f t="shared" si="51"/>
        <v>11</v>
      </c>
      <c r="AM49" s="263"/>
      <c r="AN49" s="239"/>
      <c r="AO49" s="285"/>
      <c r="AP49" s="285"/>
      <c r="AQ49" s="290"/>
      <c r="AR49" s="285"/>
      <c r="AS49" s="285"/>
      <c r="AT49" s="285"/>
      <c r="AU49" s="277"/>
      <c r="AV49" s="290"/>
      <c r="AW49" s="269"/>
      <c r="AX49" s="290"/>
      <c r="AY49" s="269"/>
      <c r="AZ49" s="290"/>
      <c r="BA49" s="339"/>
      <c r="BB49" s="264"/>
      <c r="BD49" s="440">
        <f t="shared" si="52"/>
        <v>11</v>
      </c>
      <c r="BE49" s="263"/>
      <c r="BF49" s="339"/>
      <c r="BG49" s="239"/>
      <c r="BH49" s="239"/>
      <c r="BI49" s="239"/>
      <c r="BJ49" s="239"/>
      <c r="BK49" s="239"/>
      <c r="BL49" s="239"/>
      <c r="BM49" s="277"/>
      <c r="BN49" s="239"/>
      <c r="BO49" s="239"/>
      <c r="BP49" s="239"/>
      <c r="BQ49" s="239"/>
      <c r="BR49" s="239"/>
      <c r="BS49" s="339"/>
      <c r="BT49" s="264"/>
      <c r="BV49" s="440">
        <f t="shared" si="53"/>
        <v>11</v>
      </c>
      <c r="BW49" s="263"/>
      <c r="BX49" s="339"/>
      <c r="BY49" s="239"/>
      <c r="BZ49" s="239"/>
      <c r="CA49" s="239"/>
      <c r="CB49" s="239"/>
      <c r="CC49" s="239"/>
      <c r="CD49" s="239"/>
      <c r="CE49" s="277"/>
      <c r="CF49" s="239"/>
      <c r="CG49" s="239"/>
      <c r="CH49" s="239"/>
      <c r="CI49" s="239"/>
      <c r="CJ49" s="239"/>
      <c r="CK49" s="239"/>
      <c r="CL49" s="264"/>
      <c r="CN49" s="440">
        <f t="shared" si="54"/>
        <v>11</v>
      </c>
      <c r="CO49" s="263"/>
      <c r="CP49" s="239"/>
      <c r="CQ49" s="239"/>
      <c r="CR49" s="239"/>
      <c r="CS49" s="239"/>
      <c r="CT49" s="239"/>
      <c r="CU49" s="109"/>
      <c r="CV49" s="109"/>
      <c r="CW49" s="263"/>
      <c r="CX49" s="239"/>
      <c r="CY49" s="239"/>
      <c r="CZ49" s="239"/>
      <c r="DA49" s="239"/>
      <c r="DB49" s="239"/>
      <c r="DC49" s="239"/>
      <c r="DD49" s="264"/>
      <c r="DF49" s="440">
        <f t="shared" si="55"/>
        <v>11</v>
      </c>
      <c r="DG49" s="263"/>
      <c r="DH49" s="239"/>
      <c r="DI49" s="239"/>
      <c r="DJ49" s="239"/>
      <c r="DK49" s="239"/>
      <c r="DL49" s="239"/>
      <c r="DM49" s="239"/>
      <c r="DN49" s="239"/>
      <c r="DO49" s="44"/>
      <c r="DP49" s="109"/>
      <c r="DQ49" s="239"/>
      <c r="DR49" s="239"/>
      <c r="DS49" s="239"/>
      <c r="DT49" s="239"/>
      <c r="DU49" s="239"/>
      <c r="DV49" s="264"/>
    </row>
    <row r="50" spans="2:126" x14ac:dyDescent="0.25">
      <c r="B50" s="440">
        <f t="shared" si="49"/>
        <v>12</v>
      </c>
      <c r="C50" s="263"/>
      <c r="D50" s="339"/>
      <c r="E50" s="239"/>
      <c r="F50" s="239"/>
      <c r="G50" s="26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T50" s="440">
        <f t="shared" si="50"/>
        <v>12</v>
      </c>
      <c r="U50" s="263"/>
      <c r="V50" s="239"/>
      <c r="W50" s="239"/>
      <c r="X50" s="239"/>
      <c r="Y50" s="269"/>
      <c r="Z50" s="239"/>
      <c r="AA50" s="239"/>
      <c r="AB50" s="239"/>
      <c r="AC50" s="263"/>
      <c r="AD50" s="239"/>
      <c r="AE50" s="239"/>
      <c r="AF50" s="285"/>
      <c r="AG50" s="239"/>
      <c r="AH50" s="239"/>
      <c r="AI50" s="239"/>
      <c r="AJ50" s="264"/>
      <c r="AL50" s="440">
        <f t="shared" si="51"/>
        <v>12</v>
      </c>
      <c r="AM50" s="263"/>
      <c r="AN50" s="239"/>
      <c r="AO50" s="239"/>
      <c r="AP50" s="239"/>
      <c r="AQ50" s="269"/>
      <c r="AR50" s="239"/>
      <c r="AS50" s="239"/>
      <c r="AT50" s="239"/>
      <c r="AU50" s="263"/>
      <c r="AV50" s="239"/>
      <c r="AW50" s="239"/>
      <c r="AX50" s="285"/>
      <c r="AY50" s="239"/>
      <c r="AZ50" s="239"/>
      <c r="BA50" s="339"/>
      <c r="BB50" s="264"/>
      <c r="BD50" s="440">
        <f t="shared" si="52"/>
        <v>12</v>
      </c>
      <c r="BE50" s="263"/>
      <c r="BF50" s="3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339"/>
      <c r="BT50" s="264"/>
      <c r="BV50" s="440">
        <f t="shared" si="53"/>
        <v>12</v>
      </c>
      <c r="BW50" s="263"/>
      <c r="BX50" s="339"/>
      <c r="BY50" s="239"/>
      <c r="BZ50" s="239"/>
      <c r="CA50" s="239"/>
      <c r="CB50" s="239"/>
      <c r="CC50" s="239"/>
      <c r="CD50" s="239"/>
      <c r="CE50" s="277"/>
      <c r="CF50" s="239"/>
      <c r="CG50" s="239"/>
      <c r="CH50" s="239"/>
      <c r="CI50" s="239"/>
      <c r="CJ50" s="239"/>
      <c r="CK50" s="239"/>
      <c r="CL50" s="264"/>
      <c r="CN50" s="440">
        <f t="shared" si="54"/>
        <v>12</v>
      </c>
      <c r="CO50" s="263"/>
      <c r="CP50" s="239"/>
      <c r="CQ50" s="239"/>
      <c r="CR50" s="239"/>
      <c r="CS50" s="239"/>
      <c r="CT50" s="239"/>
      <c r="CU50" s="239"/>
      <c r="CV50" s="239"/>
      <c r="CW50" s="526"/>
      <c r="CX50" s="109"/>
      <c r="CY50" s="239"/>
      <c r="CZ50" s="239"/>
      <c r="DA50" s="239"/>
      <c r="DB50" s="239"/>
      <c r="DC50" s="239"/>
      <c r="DD50" s="264"/>
      <c r="DF50" s="440">
        <f t="shared" si="55"/>
        <v>12</v>
      </c>
      <c r="DG50" s="263"/>
      <c r="DH50" s="239"/>
      <c r="DI50" s="239"/>
      <c r="DJ50" s="239"/>
      <c r="DK50" s="239"/>
      <c r="DL50" s="239"/>
      <c r="DM50" s="109"/>
      <c r="DN50" s="109"/>
      <c r="DO50" s="263"/>
      <c r="DP50" s="17"/>
      <c r="DQ50" s="239"/>
      <c r="DR50" s="239"/>
      <c r="DS50" s="239"/>
      <c r="DT50" s="239"/>
      <c r="DU50" s="239"/>
      <c r="DV50" s="264"/>
    </row>
    <row r="51" spans="2:126" ht="14.45" x14ac:dyDescent="0.35">
      <c r="B51" s="440">
        <f t="shared" si="49"/>
        <v>13</v>
      </c>
      <c r="C51" s="263"/>
      <c r="D51" s="339"/>
      <c r="E51" s="239"/>
      <c r="F51" s="239"/>
      <c r="G51" s="290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T51" s="440">
        <f t="shared" si="50"/>
        <v>13</v>
      </c>
      <c r="U51" s="263"/>
      <c r="V51" s="239"/>
      <c r="W51" s="239"/>
      <c r="X51" s="239"/>
      <c r="Y51" s="290"/>
      <c r="Z51" s="239"/>
      <c r="AA51" s="239"/>
      <c r="AB51" s="239"/>
      <c r="AC51" s="263"/>
      <c r="AD51" s="239"/>
      <c r="AE51" s="239"/>
      <c r="AF51" s="285"/>
      <c r="AG51" s="239"/>
      <c r="AH51" s="239"/>
      <c r="AI51" s="239"/>
      <c r="AJ51" s="264"/>
      <c r="AL51" s="440">
        <f t="shared" si="51"/>
        <v>13</v>
      </c>
      <c r="AM51" s="263"/>
      <c r="AN51" s="239"/>
      <c r="AO51" s="239"/>
      <c r="AP51" s="239"/>
      <c r="AQ51" s="290"/>
      <c r="AR51" s="239"/>
      <c r="AS51" s="239"/>
      <c r="AT51" s="239"/>
      <c r="AU51" s="263"/>
      <c r="AV51" s="239"/>
      <c r="AW51" s="239"/>
      <c r="AX51" s="285"/>
      <c r="AY51" s="239"/>
      <c r="AZ51" s="239"/>
      <c r="BA51" s="339"/>
      <c r="BB51" s="264"/>
      <c r="BD51" s="440">
        <f t="shared" si="52"/>
        <v>13</v>
      </c>
      <c r="BE51" s="263"/>
      <c r="BF51" s="3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339"/>
      <c r="BT51" s="264"/>
      <c r="BV51" s="440">
        <f t="shared" si="53"/>
        <v>13</v>
      </c>
      <c r="BW51" s="263"/>
      <c r="BX51" s="339"/>
      <c r="BY51" s="239"/>
      <c r="BZ51" s="239"/>
      <c r="CA51" s="239"/>
      <c r="CB51" s="239"/>
      <c r="CC51" s="239"/>
      <c r="CD51" s="239"/>
      <c r="CE51" s="277"/>
      <c r="CF51" s="239"/>
      <c r="CG51" s="239"/>
      <c r="CH51" s="239"/>
      <c r="CI51" s="239"/>
      <c r="CJ51" s="239"/>
      <c r="CK51" s="239"/>
      <c r="CL51" s="264"/>
      <c r="CN51" s="440">
        <f t="shared" si="54"/>
        <v>13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109"/>
      <c r="CZ51" s="109"/>
      <c r="DA51" s="109"/>
      <c r="DB51" s="239"/>
      <c r="DC51" s="239"/>
      <c r="DD51" s="264"/>
      <c r="DF51" s="440">
        <f t="shared" si="55"/>
        <v>13</v>
      </c>
      <c r="DG51" s="263"/>
      <c r="DH51" s="239"/>
      <c r="DI51" s="239"/>
      <c r="DJ51" s="109"/>
      <c r="DK51" s="109"/>
      <c r="DL51" s="109"/>
      <c r="DM51" s="239"/>
      <c r="DN51" s="239"/>
      <c r="DO51" s="263"/>
      <c r="DP51" s="17"/>
      <c r="DQ51" s="239"/>
      <c r="DR51" s="239"/>
      <c r="DS51" s="239"/>
      <c r="DT51" s="239"/>
      <c r="DU51" s="239"/>
      <c r="DV51" s="264"/>
    </row>
    <row r="52" spans="2:126" ht="14.45" x14ac:dyDescent="0.35">
      <c r="B52" s="440">
        <f t="shared" si="49"/>
        <v>14</v>
      </c>
      <c r="C52" s="16"/>
      <c r="D52" s="340"/>
      <c r="E52" s="339"/>
      <c r="F52" s="339"/>
      <c r="G52" s="339"/>
      <c r="H52" s="340"/>
      <c r="I52" s="340"/>
      <c r="J52" s="340"/>
      <c r="K52" s="521"/>
      <c r="L52" s="345"/>
      <c r="M52" s="345"/>
      <c r="N52" s="339"/>
      <c r="O52" s="339"/>
      <c r="P52" s="339"/>
      <c r="Q52" s="340"/>
      <c r="R52" s="499"/>
      <c r="T52" s="440">
        <f t="shared" si="50"/>
        <v>14</v>
      </c>
      <c r="U52" s="498"/>
      <c r="V52" s="340"/>
      <c r="W52" s="339"/>
      <c r="X52" s="339"/>
      <c r="Y52" s="339"/>
      <c r="Z52" s="340"/>
      <c r="AA52" s="340"/>
      <c r="AB52" s="340"/>
      <c r="AC52" s="521"/>
      <c r="AD52" s="345"/>
      <c r="AE52" s="345"/>
      <c r="AF52" s="339"/>
      <c r="AG52" s="339"/>
      <c r="AH52" s="339"/>
      <c r="AI52" s="340"/>
      <c r="AJ52" s="499"/>
      <c r="AL52" s="440">
        <f t="shared" si="51"/>
        <v>14</v>
      </c>
      <c r="AM52" s="498"/>
      <c r="AN52" s="340"/>
      <c r="AO52" s="339"/>
      <c r="AP52" s="339"/>
      <c r="AQ52" s="339"/>
      <c r="AR52" s="340"/>
      <c r="AS52" s="340"/>
      <c r="AT52" s="340"/>
      <c r="AU52" s="521"/>
      <c r="AV52" s="345"/>
      <c r="AW52" s="345"/>
      <c r="AX52" s="339"/>
      <c r="AY52" s="339"/>
      <c r="AZ52" s="339"/>
      <c r="BA52" s="340"/>
      <c r="BB52" s="26"/>
      <c r="BD52" s="440">
        <f t="shared" si="52"/>
        <v>14</v>
      </c>
      <c r="BE52" s="16"/>
      <c r="BF52" s="340"/>
      <c r="BG52" s="339"/>
      <c r="BH52" s="339"/>
      <c r="BI52" s="339"/>
      <c r="BJ52" s="340"/>
      <c r="BK52" s="340"/>
      <c r="BL52" s="340"/>
      <c r="BM52" s="521"/>
      <c r="BN52" s="345"/>
      <c r="BO52" s="345"/>
      <c r="BP52" s="339"/>
      <c r="BQ52" s="339"/>
      <c r="BR52" s="339"/>
      <c r="BS52" s="340"/>
      <c r="BT52" s="26"/>
      <c r="BV52" s="440">
        <f t="shared" si="53"/>
        <v>14</v>
      </c>
      <c r="BW52" s="16"/>
      <c r="BX52" s="340"/>
      <c r="BY52" s="339"/>
      <c r="BZ52" s="339"/>
      <c r="CA52" s="339"/>
      <c r="CB52" s="340"/>
      <c r="CC52" s="340"/>
      <c r="CD52" s="340"/>
      <c r="CE52" s="521"/>
      <c r="CF52" s="345"/>
      <c r="CG52" s="345"/>
      <c r="CH52" s="339"/>
      <c r="CI52" s="339"/>
      <c r="CJ52" s="339"/>
      <c r="CK52" s="340"/>
      <c r="CL52" s="499"/>
      <c r="CN52" s="440">
        <f t="shared" si="54"/>
        <v>14</v>
      </c>
      <c r="CO52" s="16"/>
      <c r="CP52" s="17"/>
      <c r="CQ52" s="239"/>
      <c r="CR52" s="239"/>
      <c r="CS52" s="239"/>
      <c r="CT52" s="17"/>
      <c r="CU52" s="17"/>
      <c r="CV52" s="17"/>
      <c r="CW52" s="16"/>
      <c r="CX52" s="17"/>
      <c r="CY52" s="17"/>
      <c r="CZ52" s="239"/>
      <c r="DA52" s="239"/>
      <c r="DB52" s="109"/>
      <c r="DC52" s="155"/>
      <c r="DD52" s="45"/>
      <c r="DF52" s="440">
        <f t="shared" si="55"/>
        <v>14</v>
      </c>
      <c r="DG52" s="521"/>
      <c r="DH52" s="345"/>
      <c r="DI52" s="346"/>
      <c r="DJ52" s="239"/>
      <c r="DK52" s="239"/>
      <c r="DL52" s="17"/>
      <c r="DM52" s="17"/>
      <c r="DN52" s="17"/>
      <c r="DO52" s="16"/>
      <c r="DP52" s="17"/>
      <c r="DQ52" s="17"/>
      <c r="DR52" s="17"/>
      <c r="DS52" s="239"/>
      <c r="DT52" s="239"/>
      <c r="DU52" s="17"/>
      <c r="DV52" s="26"/>
    </row>
    <row r="53" spans="2:126" ht="14.45" x14ac:dyDescent="0.35">
      <c r="B53" s="440">
        <f t="shared" si="49"/>
        <v>15</v>
      </c>
      <c r="C53" s="32"/>
      <c r="D53" s="22"/>
      <c r="E53" s="22"/>
      <c r="F53" s="22"/>
      <c r="G53" s="22"/>
      <c r="H53" s="22"/>
      <c r="I53" s="22"/>
      <c r="J53" s="22"/>
      <c r="K53" s="32"/>
      <c r="L53" s="22"/>
      <c r="M53" s="22"/>
      <c r="N53" s="22"/>
      <c r="O53" s="22"/>
      <c r="P53" s="22"/>
      <c r="Q53" s="22"/>
      <c r="R53" s="33"/>
      <c r="T53" s="440">
        <f t="shared" si="50"/>
        <v>15</v>
      </c>
      <c r="U53" s="32"/>
      <c r="V53" s="22"/>
      <c r="W53" s="22"/>
      <c r="X53" s="22"/>
      <c r="Y53" s="22"/>
      <c r="Z53" s="22"/>
      <c r="AA53" s="22"/>
      <c r="AB53" s="22"/>
      <c r="AC53" s="32"/>
      <c r="AD53" s="22"/>
      <c r="AE53" s="22"/>
      <c r="AF53" s="22"/>
      <c r="AG53" s="22"/>
      <c r="AH53" s="22"/>
      <c r="AI53" s="22"/>
      <c r="AJ53" s="33"/>
      <c r="AL53" s="440">
        <f t="shared" si="51"/>
        <v>15</v>
      </c>
      <c r="AM53" s="32"/>
      <c r="AN53" s="22"/>
      <c r="AO53" s="22"/>
      <c r="AP53" s="22"/>
      <c r="AQ53" s="22"/>
      <c r="AR53" s="22"/>
      <c r="AS53" s="22"/>
      <c r="AT53" s="22"/>
      <c r="AU53" s="32"/>
      <c r="AV53" s="22"/>
      <c r="AW53" s="22"/>
      <c r="AX53" s="22"/>
      <c r="AY53" s="22"/>
      <c r="AZ53" s="22"/>
      <c r="BA53" s="22"/>
      <c r="BB53" s="33"/>
      <c r="BD53" s="440">
        <f t="shared" si="52"/>
        <v>15</v>
      </c>
      <c r="BE53" s="32"/>
      <c r="BF53" s="22"/>
      <c r="BG53" s="22"/>
      <c r="BH53" s="22"/>
      <c r="BI53" s="22"/>
      <c r="BJ53" s="22"/>
      <c r="BK53" s="22"/>
      <c r="BL53" s="22"/>
      <c r="BM53" s="32"/>
      <c r="BN53" s="22"/>
      <c r="BO53" s="22"/>
      <c r="BP53" s="22"/>
      <c r="BQ53" s="22"/>
      <c r="BR53" s="22"/>
      <c r="BS53" s="22"/>
      <c r="BT53" s="33"/>
      <c r="BV53" s="440">
        <f t="shared" si="53"/>
        <v>15</v>
      </c>
      <c r="BW53" s="32"/>
      <c r="BX53" s="22"/>
      <c r="BY53" s="22"/>
      <c r="BZ53" s="22"/>
      <c r="CA53" s="22"/>
      <c r="CB53" s="22"/>
      <c r="CC53" s="22"/>
      <c r="CD53" s="22"/>
      <c r="CE53" s="32"/>
      <c r="CF53" s="22"/>
      <c r="CG53" s="22"/>
      <c r="CH53" s="22"/>
      <c r="CI53" s="22"/>
      <c r="CJ53" s="22"/>
      <c r="CK53" s="22"/>
      <c r="CL53" s="33"/>
      <c r="CN53" s="440">
        <f t="shared" si="54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  <c r="DF53" s="440">
        <f t="shared" si="55"/>
        <v>15</v>
      </c>
      <c r="DG53" s="32"/>
      <c r="DH53" s="22"/>
      <c r="DI53" s="22"/>
      <c r="DJ53" s="22"/>
      <c r="DK53" s="22"/>
      <c r="DL53" s="22"/>
      <c r="DM53" s="22"/>
      <c r="DN53" s="22"/>
      <c r="DO53" s="32"/>
      <c r="DP53" s="22"/>
      <c r="DQ53" s="22"/>
      <c r="DR53" s="22"/>
      <c r="DS53" s="22"/>
      <c r="DT53" s="22"/>
      <c r="DU53" s="22"/>
      <c r="DV53" s="33"/>
    </row>
    <row r="55" spans="2:126" ht="14.45" x14ac:dyDescent="0.35">
      <c r="B55" s="481"/>
      <c r="C55" s="440">
        <v>0</v>
      </c>
      <c r="D55" s="440">
        <f t="shared" ref="D55:R55" si="56">C55+1</f>
        <v>1</v>
      </c>
      <c r="E55" s="440">
        <f t="shared" si="56"/>
        <v>2</v>
      </c>
      <c r="F55" s="440">
        <f t="shared" si="56"/>
        <v>3</v>
      </c>
      <c r="G55" s="440">
        <f t="shared" si="56"/>
        <v>4</v>
      </c>
      <c r="H55" s="440">
        <f t="shared" si="56"/>
        <v>5</v>
      </c>
      <c r="I55" s="440">
        <f t="shared" si="56"/>
        <v>6</v>
      </c>
      <c r="J55" s="440">
        <f t="shared" si="56"/>
        <v>7</v>
      </c>
      <c r="K55" s="440">
        <f t="shared" si="56"/>
        <v>8</v>
      </c>
      <c r="L55" s="440">
        <f t="shared" si="56"/>
        <v>9</v>
      </c>
      <c r="M55" s="440">
        <f t="shared" si="56"/>
        <v>10</v>
      </c>
      <c r="N55" s="440">
        <f t="shared" si="56"/>
        <v>11</v>
      </c>
      <c r="O55" s="440">
        <f t="shared" si="56"/>
        <v>12</v>
      </c>
      <c r="P55" s="440">
        <f t="shared" si="56"/>
        <v>13</v>
      </c>
      <c r="Q55" s="440">
        <f t="shared" si="56"/>
        <v>14</v>
      </c>
      <c r="R55" s="440">
        <f t="shared" si="56"/>
        <v>15</v>
      </c>
      <c r="T55" s="481"/>
      <c r="U55" s="440">
        <v>0</v>
      </c>
      <c r="V55" s="440">
        <f t="shared" ref="V55:AJ55" si="57">U55+1</f>
        <v>1</v>
      </c>
      <c r="W55" s="440">
        <f t="shared" si="57"/>
        <v>2</v>
      </c>
      <c r="X55" s="440">
        <f t="shared" si="57"/>
        <v>3</v>
      </c>
      <c r="Y55" s="440">
        <f t="shared" si="57"/>
        <v>4</v>
      </c>
      <c r="Z55" s="440">
        <f t="shared" si="57"/>
        <v>5</v>
      </c>
      <c r="AA55" s="440">
        <f t="shared" si="57"/>
        <v>6</v>
      </c>
      <c r="AB55" s="440">
        <f t="shared" si="57"/>
        <v>7</v>
      </c>
      <c r="AC55" s="440">
        <f t="shared" si="57"/>
        <v>8</v>
      </c>
      <c r="AD55" s="440">
        <f t="shared" si="57"/>
        <v>9</v>
      </c>
      <c r="AE55" s="440">
        <f t="shared" si="57"/>
        <v>10</v>
      </c>
      <c r="AF55" s="440">
        <f t="shared" si="57"/>
        <v>11</v>
      </c>
      <c r="AG55" s="440">
        <f t="shared" si="57"/>
        <v>12</v>
      </c>
      <c r="AH55" s="440">
        <f t="shared" si="57"/>
        <v>13</v>
      </c>
      <c r="AI55" s="440">
        <f t="shared" si="57"/>
        <v>14</v>
      </c>
      <c r="AJ55" s="440">
        <f t="shared" si="57"/>
        <v>15</v>
      </c>
      <c r="AL55" s="481"/>
      <c r="AM55" s="440">
        <v>0</v>
      </c>
      <c r="AN55" s="440">
        <f t="shared" ref="AN55" si="58">AM55+1</f>
        <v>1</v>
      </c>
      <c r="AO55" s="440">
        <f t="shared" ref="AO55" si="59">AN55+1</f>
        <v>2</v>
      </c>
      <c r="AP55" s="440">
        <f t="shared" ref="AP55" si="60">AO55+1</f>
        <v>3</v>
      </c>
      <c r="AQ55" s="440">
        <f t="shared" ref="AQ55" si="61">AP55+1</f>
        <v>4</v>
      </c>
      <c r="AR55" s="440">
        <f t="shared" ref="AR55" si="62">AQ55+1</f>
        <v>5</v>
      </c>
      <c r="AS55" s="440">
        <f t="shared" ref="AS55" si="63">AR55+1</f>
        <v>6</v>
      </c>
      <c r="AT55" s="440">
        <f t="shared" ref="AT55" si="64">AS55+1</f>
        <v>7</v>
      </c>
      <c r="AU55" s="440">
        <f t="shared" ref="AU55" si="65">AT55+1</f>
        <v>8</v>
      </c>
      <c r="AV55" s="440">
        <f t="shared" ref="AV55" si="66">AU55+1</f>
        <v>9</v>
      </c>
      <c r="AW55" s="440">
        <f t="shared" ref="AW55" si="67">AV55+1</f>
        <v>10</v>
      </c>
      <c r="AX55" s="440">
        <f t="shared" ref="AX55" si="68">AW55+1</f>
        <v>11</v>
      </c>
      <c r="AY55" s="440">
        <f t="shared" ref="AY55" si="69">AX55+1</f>
        <v>12</v>
      </c>
      <c r="AZ55" s="440">
        <f t="shared" ref="AZ55" si="70">AY55+1</f>
        <v>13</v>
      </c>
      <c r="BA55" s="440">
        <f t="shared" ref="BA55" si="71">AZ55+1</f>
        <v>14</v>
      </c>
      <c r="BB55" s="440">
        <f t="shared" ref="BB55" si="72">BA55+1</f>
        <v>15</v>
      </c>
      <c r="BD55" s="481"/>
      <c r="BE55" s="440">
        <v>0</v>
      </c>
      <c r="BF55" s="440">
        <f t="shared" ref="BF55:BT55" si="73">BE55+1</f>
        <v>1</v>
      </c>
      <c r="BG55" s="440">
        <f t="shared" si="73"/>
        <v>2</v>
      </c>
      <c r="BH55" s="440">
        <f t="shared" si="73"/>
        <v>3</v>
      </c>
      <c r="BI55" s="440">
        <f t="shared" si="73"/>
        <v>4</v>
      </c>
      <c r="BJ55" s="440">
        <f t="shared" si="73"/>
        <v>5</v>
      </c>
      <c r="BK55" s="440">
        <f t="shared" si="73"/>
        <v>6</v>
      </c>
      <c r="BL55" s="440">
        <f t="shared" si="73"/>
        <v>7</v>
      </c>
      <c r="BM55" s="440">
        <f t="shared" si="73"/>
        <v>8</v>
      </c>
      <c r="BN55" s="440">
        <f t="shared" si="73"/>
        <v>9</v>
      </c>
      <c r="BO55" s="440">
        <f t="shared" si="73"/>
        <v>10</v>
      </c>
      <c r="BP55" s="440">
        <f t="shared" si="73"/>
        <v>11</v>
      </c>
      <c r="BQ55" s="440">
        <f t="shared" si="73"/>
        <v>12</v>
      </c>
      <c r="BR55" s="440">
        <f t="shared" si="73"/>
        <v>13</v>
      </c>
      <c r="BS55" s="440">
        <f t="shared" si="73"/>
        <v>14</v>
      </c>
      <c r="BT55" s="440">
        <f t="shared" si="73"/>
        <v>15</v>
      </c>
      <c r="BV55" s="481"/>
      <c r="BW55" s="440">
        <v>0</v>
      </c>
      <c r="BX55" s="440">
        <f t="shared" ref="BX55:CL55" si="74">BW55+1</f>
        <v>1</v>
      </c>
      <c r="BY55" s="440">
        <f t="shared" si="74"/>
        <v>2</v>
      </c>
      <c r="BZ55" s="440">
        <f t="shared" si="74"/>
        <v>3</v>
      </c>
      <c r="CA55" s="440">
        <f t="shared" si="74"/>
        <v>4</v>
      </c>
      <c r="CB55" s="440">
        <f t="shared" si="74"/>
        <v>5</v>
      </c>
      <c r="CC55" s="440">
        <f t="shared" si="74"/>
        <v>6</v>
      </c>
      <c r="CD55" s="440">
        <f t="shared" si="74"/>
        <v>7</v>
      </c>
      <c r="CE55" s="440">
        <f t="shared" si="74"/>
        <v>8</v>
      </c>
      <c r="CF55" s="440">
        <f t="shared" si="74"/>
        <v>9</v>
      </c>
      <c r="CG55" s="440">
        <f t="shared" si="74"/>
        <v>10</v>
      </c>
      <c r="CH55" s="440">
        <f t="shared" si="74"/>
        <v>11</v>
      </c>
      <c r="CI55" s="440">
        <f t="shared" si="74"/>
        <v>12</v>
      </c>
      <c r="CJ55" s="440">
        <f t="shared" si="74"/>
        <v>13</v>
      </c>
      <c r="CK55" s="440">
        <f t="shared" si="74"/>
        <v>14</v>
      </c>
      <c r="CL55" s="440">
        <f t="shared" si="74"/>
        <v>15</v>
      </c>
      <c r="CN55" s="481"/>
      <c r="CO55" s="440">
        <v>0</v>
      </c>
      <c r="CP55" s="440">
        <f t="shared" ref="CP55:DD55" si="75">CO55+1</f>
        <v>1</v>
      </c>
      <c r="CQ55" s="440">
        <f t="shared" si="75"/>
        <v>2</v>
      </c>
      <c r="CR55" s="440">
        <f t="shared" si="75"/>
        <v>3</v>
      </c>
      <c r="CS55" s="440">
        <f t="shared" si="75"/>
        <v>4</v>
      </c>
      <c r="CT55" s="440">
        <f t="shared" si="75"/>
        <v>5</v>
      </c>
      <c r="CU55" s="440">
        <f t="shared" si="75"/>
        <v>6</v>
      </c>
      <c r="CV55" s="440">
        <f t="shared" si="75"/>
        <v>7</v>
      </c>
      <c r="CW55" s="440">
        <f t="shared" si="75"/>
        <v>8</v>
      </c>
      <c r="CX55" s="440">
        <f t="shared" si="75"/>
        <v>9</v>
      </c>
      <c r="CY55" s="440">
        <f t="shared" si="75"/>
        <v>10</v>
      </c>
      <c r="CZ55" s="440">
        <f t="shared" si="75"/>
        <v>11</v>
      </c>
      <c r="DA55" s="440">
        <f t="shared" si="75"/>
        <v>12</v>
      </c>
      <c r="DB55" s="440">
        <f t="shared" si="75"/>
        <v>13</v>
      </c>
      <c r="DC55" s="440">
        <f t="shared" si="75"/>
        <v>14</v>
      </c>
      <c r="DD55" s="440">
        <f t="shared" si="75"/>
        <v>15</v>
      </c>
      <c r="DF55" s="481"/>
      <c r="DG55" s="440">
        <v>0</v>
      </c>
      <c r="DH55" s="440">
        <f t="shared" ref="DH55:DV55" si="76">DG55+1</f>
        <v>1</v>
      </c>
      <c r="DI55" s="440">
        <f t="shared" si="76"/>
        <v>2</v>
      </c>
      <c r="DJ55" s="440">
        <f t="shared" si="76"/>
        <v>3</v>
      </c>
      <c r="DK55" s="440">
        <f t="shared" si="76"/>
        <v>4</v>
      </c>
      <c r="DL55" s="440">
        <f t="shared" si="76"/>
        <v>5</v>
      </c>
      <c r="DM55" s="440">
        <f t="shared" si="76"/>
        <v>6</v>
      </c>
      <c r="DN55" s="440">
        <f t="shared" si="76"/>
        <v>7</v>
      </c>
      <c r="DO55" s="440">
        <f t="shared" si="76"/>
        <v>8</v>
      </c>
      <c r="DP55" s="440">
        <f t="shared" si="76"/>
        <v>9</v>
      </c>
      <c r="DQ55" s="440">
        <f t="shared" si="76"/>
        <v>10</v>
      </c>
      <c r="DR55" s="440">
        <f t="shared" si="76"/>
        <v>11</v>
      </c>
      <c r="DS55" s="440">
        <f t="shared" si="76"/>
        <v>12</v>
      </c>
      <c r="DT55" s="440">
        <f t="shared" si="76"/>
        <v>13</v>
      </c>
      <c r="DU55" s="440">
        <f t="shared" si="76"/>
        <v>14</v>
      </c>
      <c r="DV55" s="440">
        <f t="shared" si="76"/>
        <v>15</v>
      </c>
    </row>
    <row r="56" spans="2:126" ht="14.45" x14ac:dyDescent="0.35">
      <c r="B56" s="440">
        <v>0</v>
      </c>
      <c r="C56" s="260"/>
      <c r="D56" s="261"/>
      <c r="E56" s="261"/>
      <c r="F56" s="261"/>
      <c r="G56" s="261"/>
      <c r="H56" s="261"/>
      <c r="I56" s="261"/>
      <c r="J56" s="262"/>
      <c r="K56" s="261"/>
      <c r="L56" s="261"/>
      <c r="M56" s="261"/>
      <c r="N56" s="261"/>
      <c r="O56" s="261"/>
      <c r="P56" s="261"/>
      <c r="Q56" s="261"/>
      <c r="R56" s="262"/>
      <c r="T56" s="440">
        <v>0</v>
      </c>
      <c r="U56" s="260"/>
      <c r="V56" s="261"/>
      <c r="W56" s="261"/>
      <c r="X56" s="261"/>
      <c r="Y56" s="261"/>
      <c r="Z56" s="261"/>
      <c r="AA56" s="261"/>
      <c r="AB56" s="262"/>
      <c r="AC56" s="261"/>
      <c r="AD56" s="261"/>
      <c r="AE56" s="261"/>
      <c r="AF56" s="261"/>
      <c r="AG56" s="261"/>
      <c r="AH56" s="261"/>
      <c r="AI56" s="261"/>
      <c r="AJ56" s="262"/>
      <c r="AL56" s="440">
        <v>0</v>
      </c>
      <c r="AM56" s="260"/>
      <c r="AN56" s="261"/>
      <c r="AO56" s="261"/>
      <c r="AP56" s="261"/>
      <c r="AQ56" s="261"/>
      <c r="AR56" s="261"/>
      <c r="AS56" s="261"/>
      <c r="AT56" s="262"/>
      <c r="AU56" s="261"/>
      <c r="AV56" s="261"/>
      <c r="AW56" s="261"/>
      <c r="AX56" s="261"/>
      <c r="AY56" s="261"/>
      <c r="AZ56" s="261"/>
      <c r="BA56" s="261"/>
      <c r="BB56" s="262"/>
      <c r="BD56" s="440">
        <v>0</v>
      </c>
      <c r="BE56" s="260"/>
      <c r="BF56" s="261"/>
      <c r="BG56" s="261"/>
      <c r="BH56" s="261"/>
      <c r="BI56" s="261"/>
      <c r="BJ56" s="261"/>
      <c r="BK56" s="261"/>
      <c r="BL56" s="262"/>
      <c r="BM56" s="261"/>
      <c r="BN56" s="261"/>
      <c r="BO56" s="261"/>
      <c r="BP56" s="261"/>
      <c r="BQ56" s="261"/>
      <c r="BR56" s="261"/>
      <c r="BS56" s="261"/>
      <c r="BT56" s="262"/>
      <c r="BV56" s="440">
        <v>0</v>
      </c>
      <c r="BW56" s="260"/>
      <c r="BX56" s="261"/>
      <c r="BY56" s="261"/>
      <c r="BZ56" s="261"/>
      <c r="CA56" s="261"/>
      <c r="CB56" s="261"/>
      <c r="CC56" s="261"/>
      <c r="CD56" s="262"/>
      <c r="CE56" s="261"/>
      <c r="CF56" s="261"/>
      <c r="CG56" s="261"/>
      <c r="CH56" s="261"/>
      <c r="CI56" s="261"/>
      <c r="CJ56" s="261"/>
      <c r="CK56" s="261"/>
      <c r="CL56" s="262"/>
      <c r="CN56" s="440">
        <v>0</v>
      </c>
      <c r="CO56" s="260"/>
      <c r="CP56" s="261"/>
      <c r="CQ56" s="261"/>
      <c r="CR56" s="261"/>
      <c r="CS56" s="261"/>
      <c r="CT56" s="261"/>
      <c r="CU56" s="261"/>
      <c r="CV56" s="262"/>
      <c r="CW56" s="261"/>
      <c r="CX56" s="261"/>
      <c r="CY56" s="261"/>
      <c r="CZ56" s="261"/>
      <c r="DA56" s="261"/>
      <c r="DB56" s="261"/>
      <c r="DC56" s="261"/>
      <c r="DD56" s="262"/>
      <c r="DF56" s="440">
        <v>0</v>
      </c>
      <c r="DG56" s="260"/>
      <c r="DH56" s="261"/>
      <c r="DI56" s="261"/>
      <c r="DJ56" s="261"/>
      <c r="DK56" s="261"/>
      <c r="DL56" s="20"/>
      <c r="DM56" s="20"/>
      <c r="DN56" s="31"/>
      <c r="DO56" s="261"/>
      <c r="DP56" s="261"/>
      <c r="DQ56" s="261"/>
      <c r="DR56" s="261"/>
      <c r="DS56" s="261"/>
      <c r="DT56" s="261"/>
      <c r="DU56" s="261"/>
      <c r="DV56" s="262"/>
    </row>
    <row r="57" spans="2:126" ht="14.45" x14ac:dyDescent="0.35">
      <c r="B57" s="440">
        <f>B56+1</f>
        <v>1</v>
      </c>
      <c r="C57" s="263"/>
      <c r="D57" s="239"/>
      <c r="E57" s="239"/>
      <c r="F57" s="239"/>
      <c r="G57" s="239"/>
      <c r="H57" s="239"/>
      <c r="I57" s="239"/>
      <c r="J57" s="264"/>
      <c r="K57" s="239"/>
      <c r="L57" s="239"/>
      <c r="M57" s="239"/>
      <c r="N57" s="239"/>
      <c r="O57" s="239"/>
      <c r="P57" s="239"/>
      <c r="Q57" s="239"/>
      <c r="R57" s="264"/>
      <c r="T57" s="440">
        <f>T56+1</f>
        <v>1</v>
      </c>
      <c r="U57" s="263"/>
      <c r="V57" s="239"/>
      <c r="W57" s="239"/>
      <c r="X57" s="239"/>
      <c r="Y57" s="239"/>
      <c r="Z57" s="239"/>
      <c r="AA57" s="239"/>
      <c r="AB57" s="264"/>
      <c r="AC57" s="239"/>
      <c r="AD57" s="239"/>
      <c r="AE57" s="239"/>
      <c r="AF57" s="239"/>
      <c r="AG57" s="239"/>
      <c r="AH57" s="239"/>
      <c r="AI57" s="239"/>
      <c r="AJ57" s="264"/>
      <c r="AL57" s="440">
        <f>AL56+1</f>
        <v>1</v>
      </c>
      <c r="AM57" s="263"/>
      <c r="AN57" s="239"/>
      <c r="AO57" s="239"/>
      <c r="AP57" s="239"/>
      <c r="AQ57" s="239"/>
      <c r="AR57" s="239"/>
      <c r="AS57" s="239"/>
      <c r="AT57" s="264"/>
      <c r="AU57" s="239"/>
      <c r="AV57" s="239"/>
      <c r="AW57" s="239"/>
      <c r="AX57" s="239"/>
      <c r="AY57" s="239"/>
      <c r="AZ57" s="239"/>
      <c r="BA57" s="239"/>
      <c r="BB57" s="26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64"/>
      <c r="BM57" s="239"/>
      <c r="BN57" s="239"/>
      <c r="BO57" s="239"/>
      <c r="BP57" s="239"/>
      <c r="BQ57" s="239"/>
      <c r="BR57" s="239"/>
      <c r="BS57" s="239"/>
      <c r="BT57" s="26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64"/>
      <c r="CE57" s="239"/>
      <c r="CF57" s="239"/>
      <c r="CG57" s="239"/>
      <c r="CH57" s="239"/>
      <c r="CI57" s="239"/>
      <c r="CJ57" s="239"/>
      <c r="CK57" s="239"/>
      <c r="CL57" s="264"/>
      <c r="CN57" s="440">
        <f>CN56+1</f>
        <v>1</v>
      </c>
      <c r="CO57" s="263"/>
      <c r="CP57" s="239"/>
      <c r="CQ57" s="239"/>
      <c r="CR57" s="239"/>
      <c r="CS57" s="239"/>
      <c r="CT57" s="239"/>
      <c r="CU57" s="239"/>
      <c r="CV57" s="264"/>
      <c r="CW57" s="239"/>
      <c r="CX57" s="239"/>
      <c r="CY57" s="239"/>
      <c r="CZ57" s="239"/>
      <c r="DA57" s="239"/>
      <c r="DB57" s="239"/>
      <c r="DC57" s="239"/>
      <c r="DD57" s="264"/>
      <c r="DF57" s="440">
        <f>DF56+1</f>
        <v>1</v>
      </c>
      <c r="DG57" s="263"/>
      <c r="DH57" s="239"/>
      <c r="DI57" s="239"/>
      <c r="DJ57" s="239"/>
      <c r="DK57" s="239"/>
      <c r="DL57" s="239"/>
      <c r="DM57" s="17"/>
      <c r="DN57" s="264"/>
      <c r="DO57" s="239"/>
      <c r="DP57" s="239"/>
      <c r="DQ57" s="239"/>
      <c r="DR57" s="239"/>
      <c r="DS57" s="239"/>
      <c r="DT57" s="239"/>
      <c r="DU57" s="239"/>
      <c r="DV57" s="264"/>
    </row>
    <row r="58" spans="2:126" ht="14.45" x14ac:dyDescent="0.35">
      <c r="B58" s="440">
        <f t="shared" ref="B58:B71" si="77">B57+1</f>
        <v>2</v>
      </c>
      <c r="C58" s="263"/>
      <c r="D58" s="239"/>
      <c r="E58" s="239"/>
      <c r="F58" s="239"/>
      <c r="G58" s="239"/>
      <c r="H58" s="239"/>
      <c r="I58" s="239"/>
      <c r="J58" s="264"/>
      <c r="K58" s="239"/>
      <c r="L58" s="239"/>
      <c r="M58" s="239"/>
      <c r="N58" s="239"/>
      <c r="O58" s="239"/>
      <c r="P58" s="239"/>
      <c r="Q58" s="239"/>
      <c r="R58" s="264"/>
      <c r="T58" s="440">
        <f t="shared" ref="T58:T71" si="78">T57+1</f>
        <v>2</v>
      </c>
      <c r="U58" s="263"/>
      <c r="V58" s="239"/>
      <c r="W58" s="239"/>
      <c r="X58" s="239"/>
      <c r="Y58" s="239"/>
      <c r="Z58" s="239"/>
      <c r="AA58" s="239"/>
      <c r="AB58" s="264"/>
      <c r="AC58" s="239"/>
      <c r="AD58" s="239"/>
      <c r="AE58" s="239"/>
      <c r="AF58" s="239"/>
      <c r="AG58" s="239"/>
      <c r="AH58" s="239"/>
      <c r="AI58" s="239"/>
      <c r="AJ58" s="264"/>
      <c r="AL58" s="440">
        <f t="shared" ref="AL58:AL71" si="79">AL57+1</f>
        <v>2</v>
      </c>
      <c r="AM58" s="263"/>
      <c r="AN58" s="239"/>
      <c r="AO58" s="239"/>
      <c r="AP58" s="239"/>
      <c r="AQ58" s="239"/>
      <c r="AR58" s="239"/>
      <c r="AS58" s="239"/>
      <c r="AT58" s="264"/>
      <c r="AU58" s="239"/>
      <c r="AV58" s="239"/>
      <c r="AW58" s="239"/>
      <c r="AX58" s="239"/>
      <c r="AY58" s="239"/>
      <c r="AZ58" s="239"/>
      <c r="BA58" s="239"/>
      <c r="BB58" s="264"/>
      <c r="BD58" s="440">
        <f t="shared" ref="BD58:BD71" si="80">BD57+1</f>
        <v>2</v>
      </c>
      <c r="BE58" s="263"/>
      <c r="BF58" s="239"/>
      <c r="BG58" s="239"/>
      <c r="BH58" s="239"/>
      <c r="BI58" s="239"/>
      <c r="BJ58" s="239"/>
      <c r="BK58" s="239"/>
      <c r="BL58" s="264"/>
      <c r="BM58" s="239"/>
      <c r="BN58" s="239"/>
      <c r="BO58" s="239"/>
      <c r="BP58" s="239"/>
      <c r="BQ58" s="239"/>
      <c r="BR58" s="239"/>
      <c r="BS58" s="239"/>
      <c r="BT58" s="264"/>
      <c r="BV58" s="440">
        <f t="shared" ref="BV58:BV71" si="81">BV57+1</f>
        <v>2</v>
      </c>
      <c r="BW58" s="263"/>
      <c r="BX58" s="239"/>
      <c r="BY58" s="239"/>
      <c r="BZ58" s="239"/>
      <c r="CA58" s="239"/>
      <c r="CB58" s="239"/>
      <c r="CC58" s="239"/>
      <c r="CD58" s="264"/>
      <c r="CE58" s="239"/>
      <c r="CF58" s="239"/>
      <c r="CG58" s="239"/>
      <c r="CH58" s="239"/>
      <c r="CI58" s="239"/>
      <c r="CJ58" s="239"/>
      <c r="CK58" s="239"/>
      <c r="CL58" s="264"/>
      <c r="CN58" s="440">
        <f t="shared" ref="CN58:CN71" si="82">CN57+1</f>
        <v>2</v>
      </c>
      <c r="CO58" s="263"/>
      <c r="CP58" s="239"/>
      <c r="CQ58" s="239"/>
      <c r="CR58" s="239"/>
      <c r="CS58" s="239"/>
      <c r="CT58" s="239"/>
      <c r="CU58" s="239"/>
      <c r="CV58" s="264"/>
      <c r="CW58" s="239"/>
      <c r="CX58" s="239"/>
      <c r="CY58" s="239"/>
      <c r="CZ58" s="239"/>
      <c r="DA58" s="239"/>
      <c r="DB58" s="239"/>
      <c r="DC58" s="239"/>
      <c r="DD58" s="264"/>
      <c r="DF58" s="440">
        <f t="shared" ref="DF58:DF71" si="83">DF57+1</f>
        <v>2</v>
      </c>
      <c r="DG58" s="263"/>
      <c r="DH58" s="239"/>
      <c r="DI58" s="239"/>
      <c r="DJ58" s="239"/>
      <c r="DK58" s="239"/>
      <c r="DL58" s="239"/>
      <c r="DM58" s="17"/>
      <c r="DN58" s="264"/>
      <c r="DO58" s="239"/>
      <c r="DP58" s="239"/>
      <c r="DQ58" s="239"/>
      <c r="DR58" s="239"/>
      <c r="DS58" s="239"/>
      <c r="DT58" s="239"/>
      <c r="DU58" s="239"/>
      <c r="DV58" s="264"/>
    </row>
    <row r="59" spans="2:126" ht="14.45" x14ac:dyDescent="0.35">
      <c r="B59" s="440">
        <f t="shared" si="77"/>
        <v>3</v>
      </c>
      <c r="C59" s="263"/>
      <c r="D59" s="239"/>
      <c r="E59" s="239"/>
      <c r="F59" s="239"/>
      <c r="G59" s="239"/>
      <c r="H59" s="239"/>
      <c r="I59" s="239"/>
      <c r="J59" s="264"/>
      <c r="K59" s="239"/>
      <c r="L59" s="239"/>
      <c r="M59" s="239"/>
      <c r="N59" s="239"/>
      <c r="O59" s="239"/>
      <c r="P59" s="239"/>
      <c r="Q59" s="239"/>
      <c r="R59" s="264"/>
      <c r="T59" s="440">
        <f t="shared" si="78"/>
        <v>3</v>
      </c>
      <c r="U59" s="263"/>
      <c r="V59" s="239"/>
      <c r="W59" s="239"/>
      <c r="X59" s="239"/>
      <c r="Y59" s="239"/>
      <c r="Z59" s="239"/>
      <c r="AA59" s="239"/>
      <c r="AB59" s="264"/>
      <c r="AC59" s="239"/>
      <c r="AD59" s="239"/>
      <c r="AE59" s="239"/>
      <c r="AF59" s="239"/>
      <c r="AG59" s="239"/>
      <c r="AH59" s="239"/>
      <c r="AI59" s="239"/>
      <c r="AJ59" s="264"/>
      <c r="AL59" s="440">
        <f t="shared" si="79"/>
        <v>3</v>
      </c>
      <c r="AM59" s="263"/>
      <c r="AN59" s="239"/>
      <c r="AO59" s="239"/>
      <c r="AP59" s="239"/>
      <c r="AQ59" s="239"/>
      <c r="AR59" s="239"/>
      <c r="AS59" s="239"/>
      <c r="AT59" s="264"/>
      <c r="AU59" s="239"/>
      <c r="AV59" s="239"/>
      <c r="AW59" s="239"/>
      <c r="AX59" s="239"/>
      <c r="AY59" s="239"/>
      <c r="AZ59" s="239"/>
      <c r="BA59" s="239"/>
      <c r="BB59" s="264"/>
      <c r="BD59" s="440">
        <f t="shared" si="80"/>
        <v>3</v>
      </c>
      <c r="BE59" s="263"/>
      <c r="BF59" s="239"/>
      <c r="BG59" s="239"/>
      <c r="BH59" s="239"/>
      <c r="BI59" s="239"/>
      <c r="BJ59" s="239"/>
      <c r="BK59" s="239"/>
      <c r="BL59" s="264"/>
      <c r="BM59" s="239"/>
      <c r="BN59" s="239"/>
      <c r="BO59" s="239"/>
      <c r="BP59" s="239"/>
      <c r="BQ59" s="239"/>
      <c r="BR59" s="239"/>
      <c r="BS59" s="239"/>
      <c r="BT59" s="264"/>
      <c r="BV59" s="440">
        <f t="shared" si="81"/>
        <v>3</v>
      </c>
      <c r="BW59" s="263"/>
      <c r="BX59" s="239"/>
      <c r="BY59" s="239"/>
      <c r="BZ59" s="239"/>
      <c r="CA59" s="239"/>
      <c r="CB59" s="239"/>
      <c r="CC59" s="239"/>
      <c r="CD59" s="264"/>
      <c r="CE59" s="239"/>
      <c r="CF59" s="239"/>
      <c r="CG59" s="239"/>
      <c r="CH59" s="239"/>
      <c r="CI59" s="239"/>
      <c r="CJ59" s="239"/>
      <c r="CK59" s="239"/>
      <c r="CL59" s="264"/>
      <c r="CN59" s="440">
        <f t="shared" si="82"/>
        <v>3</v>
      </c>
      <c r="CO59" s="263"/>
      <c r="CP59" s="239"/>
      <c r="CQ59" s="239"/>
      <c r="CR59" s="239"/>
      <c r="CS59" s="239"/>
      <c r="CT59" s="239"/>
      <c r="CU59" s="239"/>
      <c r="CV59" s="264"/>
      <c r="CW59" s="239"/>
      <c r="CX59" s="239"/>
      <c r="CY59" s="239"/>
      <c r="CZ59" s="239"/>
      <c r="DA59" s="239"/>
      <c r="DB59" s="239"/>
      <c r="DC59" s="239"/>
      <c r="DD59" s="264"/>
      <c r="DF59" s="440">
        <f t="shared" si="83"/>
        <v>3</v>
      </c>
      <c r="DG59" s="263"/>
      <c r="DH59" s="239"/>
      <c r="DI59" s="239"/>
      <c r="DJ59" s="239"/>
      <c r="DK59" s="239"/>
      <c r="DL59" s="239"/>
      <c r="DM59" s="17"/>
      <c r="DN59" s="264"/>
      <c r="DO59" s="239"/>
      <c r="DP59" s="239"/>
      <c r="DQ59" s="239"/>
      <c r="DR59" s="239"/>
      <c r="DS59" s="239"/>
      <c r="DT59" s="239"/>
      <c r="DU59" s="239"/>
      <c r="DV59" s="264"/>
    </row>
    <row r="60" spans="2:126" ht="14.45" x14ac:dyDescent="0.35">
      <c r="B60" s="440">
        <f t="shared" si="77"/>
        <v>4</v>
      </c>
      <c r="C60" s="263"/>
      <c r="D60" s="239"/>
      <c r="E60" s="239"/>
      <c r="F60" s="239"/>
      <c r="G60" s="239"/>
      <c r="H60" s="17"/>
      <c r="I60" s="17"/>
      <c r="J60" s="26"/>
      <c r="K60" s="17"/>
      <c r="L60" s="17"/>
      <c r="M60" s="17"/>
      <c r="N60" s="239"/>
      <c r="O60" s="239"/>
      <c r="P60" s="239"/>
      <c r="Q60" s="239"/>
      <c r="R60" s="264"/>
      <c r="T60" s="440">
        <f t="shared" si="78"/>
        <v>4</v>
      </c>
      <c r="U60" s="263"/>
      <c r="V60" s="239"/>
      <c r="W60" s="239"/>
      <c r="X60" s="239"/>
      <c r="Y60" s="239"/>
      <c r="Z60" s="17"/>
      <c r="AA60" s="17"/>
      <c r="AB60" s="26"/>
      <c r="AC60" s="17"/>
      <c r="AD60" s="17"/>
      <c r="AE60" s="17"/>
      <c r="AF60" s="239"/>
      <c r="AG60" s="239"/>
      <c r="AH60" s="239"/>
      <c r="AI60" s="239"/>
      <c r="AJ60" s="264"/>
      <c r="AL60" s="440">
        <f t="shared" si="79"/>
        <v>4</v>
      </c>
      <c r="AM60" s="263"/>
      <c r="AN60" s="239"/>
      <c r="AO60" s="239"/>
      <c r="AP60" s="239"/>
      <c r="AQ60" s="239"/>
      <c r="AR60" s="17"/>
      <c r="AS60" s="17"/>
      <c r="AT60" s="26"/>
      <c r="AU60" s="17"/>
      <c r="AV60" s="17"/>
      <c r="AW60" s="17"/>
      <c r="AX60" s="239"/>
      <c r="AY60" s="239"/>
      <c r="AZ60" s="239"/>
      <c r="BA60" s="239"/>
      <c r="BB60" s="264"/>
      <c r="BD60" s="440">
        <f t="shared" si="80"/>
        <v>4</v>
      </c>
      <c r="BE60" s="263"/>
      <c r="BF60" s="239"/>
      <c r="BG60" s="239"/>
      <c r="BH60" s="239"/>
      <c r="BI60" s="239"/>
      <c r="BJ60" s="17"/>
      <c r="BK60" s="17"/>
      <c r="BL60" s="264"/>
      <c r="BM60" s="17"/>
      <c r="BN60" s="17"/>
      <c r="BO60" s="17"/>
      <c r="BP60" s="239"/>
      <c r="BQ60" s="239"/>
      <c r="BR60" s="239"/>
      <c r="BS60" s="239"/>
      <c r="BT60" s="264"/>
      <c r="BV60" s="440">
        <f t="shared" si="81"/>
        <v>4</v>
      </c>
      <c r="BW60" s="263"/>
      <c r="BX60" s="239"/>
      <c r="BY60" s="239"/>
      <c r="BZ60" s="239"/>
      <c r="CA60" s="239"/>
      <c r="CB60" s="17"/>
      <c r="CC60" s="17"/>
      <c r="CD60" s="26"/>
      <c r="CE60" s="17"/>
      <c r="CF60" s="17"/>
      <c r="CG60" s="17"/>
      <c r="CH60" s="239"/>
      <c r="CI60" s="239"/>
      <c r="CJ60" s="239"/>
      <c r="CK60" s="239"/>
      <c r="CL60" s="264"/>
      <c r="CN60" s="440">
        <f t="shared" si="82"/>
        <v>4</v>
      </c>
      <c r="CO60" s="263"/>
      <c r="CP60" s="239"/>
      <c r="CQ60" s="239"/>
      <c r="CR60" s="239"/>
      <c r="CS60" s="239"/>
      <c r="CT60" s="17"/>
      <c r="CU60" s="17"/>
      <c r="CV60" s="264"/>
      <c r="CW60" s="17"/>
      <c r="CX60" s="17"/>
      <c r="CY60" s="17"/>
      <c r="CZ60" s="239"/>
      <c r="DA60" s="239"/>
      <c r="DB60" s="239"/>
      <c r="DC60" s="239"/>
      <c r="DD60" s="264"/>
      <c r="DF60" s="440">
        <f t="shared" si="83"/>
        <v>4</v>
      </c>
      <c r="DG60" s="263"/>
      <c r="DH60" s="239"/>
      <c r="DI60" s="239"/>
      <c r="DJ60" s="239"/>
      <c r="DK60" s="239"/>
      <c r="DL60" s="17"/>
      <c r="DM60" s="17"/>
      <c r="DN60" s="264"/>
      <c r="DO60" s="17"/>
      <c r="DP60" s="17"/>
      <c r="DQ60" s="17"/>
      <c r="DR60" s="239"/>
      <c r="DS60" s="239"/>
      <c r="DT60" s="239"/>
      <c r="DU60" s="239"/>
      <c r="DV60" s="264"/>
    </row>
    <row r="61" spans="2:126" ht="14.45" x14ac:dyDescent="0.35">
      <c r="B61" s="440">
        <f t="shared" si="77"/>
        <v>5</v>
      </c>
      <c r="C61" s="263"/>
      <c r="D61" s="239"/>
      <c r="E61" s="239"/>
      <c r="F61" s="239"/>
      <c r="G61" s="239"/>
      <c r="H61" s="17"/>
      <c r="I61" s="17"/>
      <c r="J61" s="264"/>
      <c r="K61" s="17"/>
      <c r="L61" s="17"/>
      <c r="M61" s="17"/>
      <c r="N61" s="239"/>
      <c r="O61" s="239"/>
      <c r="P61" s="239"/>
      <c r="Q61" s="239"/>
      <c r="R61" s="264"/>
      <c r="T61" s="440">
        <f t="shared" si="78"/>
        <v>5</v>
      </c>
      <c r="U61" s="263"/>
      <c r="V61" s="239"/>
      <c r="W61" s="239"/>
      <c r="X61" s="239"/>
      <c r="Y61" s="239"/>
      <c r="Z61" s="17"/>
      <c r="AA61" s="17"/>
      <c r="AB61" s="264"/>
      <c r="AC61" s="17"/>
      <c r="AD61" s="17"/>
      <c r="AE61" s="17"/>
      <c r="AF61" s="239"/>
      <c r="AG61" s="239"/>
      <c r="AH61" s="239"/>
      <c r="AI61" s="239"/>
      <c r="AJ61" s="264"/>
      <c r="AL61" s="440">
        <f t="shared" si="79"/>
        <v>5</v>
      </c>
      <c r="AM61" s="263"/>
      <c r="AN61" s="239"/>
      <c r="AO61" s="239"/>
      <c r="AP61" s="239"/>
      <c r="AQ61" s="239"/>
      <c r="AR61" s="17"/>
      <c r="AS61" s="17"/>
      <c r="AT61" s="264"/>
      <c r="AU61" s="17"/>
      <c r="AV61" s="17"/>
      <c r="AW61" s="17"/>
      <c r="AX61" s="239"/>
      <c r="AY61" s="239"/>
      <c r="AZ61" s="239"/>
      <c r="BA61" s="239"/>
      <c r="BB61" s="264"/>
      <c r="BD61" s="440">
        <f t="shared" si="80"/>
        <v>5</v>
      </c>
      <c r="BE61" s="263"/>
      <c r="BF61" s="239"/>
      <c r="BG61" s="239"/>
      <c r="BH61" s="239"/>
      <c r="BI61" s="239"/>
      <c r="BJ61" s="17"/>
      <c r="BK61" s="17"/>
      <c r="BL61" s="26"/>
      <c r="BM61" s="17"/>
      <c r="BN61" s="17"/>
      <c r="BO61" s="17"/>
      <c r="BP61" s="239"/>
      <c r="BQ61" s="239"/>
      <c r="BR61" s="239"/>
      <c r="BS61" s="239"/>
      <c r="BT61" s="264"/>
      <c r="BV61" s="440">
        <f t="shared" si="81"/>
        <v>5</v>
      </c>
      <c r="BW61" s="263"/>
      <c r="BX61" s="239"/>
      <c r="BY61" s="239"/>
      <c r="BZ61" s="239"/>
      <c r="CA61" s="239"/>
      <c r="CB61" s="17"/>
      <c r="CC61" s="17"/>
      <c r="CD61" s="264"/>
      <c r="CE61" s="17"/>
      <c r="CF61" s="17"/>
      <c r="CG61" s="17"/>
      <c r="CH61" s="239"/>
      <c r="CI61" s="239"/>
      <c r="CJ61" s="239"/>
      <c r="CK61" s="239"/>
      <c r="CL61" s="264"/>
      <c r="CN61" s="440">
        <f t="shared" si="82"/>
        <v>5</v>
      </c>
      <c r="CO61" s="263"/>
      <c r="CP61" s="239"/>
      <c r="CQ61" s="239"/>
      <c r="CR61" s="239"/>
      <c r="CS61" s="239"/>
      <c r="CT61" s="17"/>
      <c r="CU61" s="17"/>
      <c r="CV61" s="26"/>
      <c r="CW61" s="17"/>
      <c r="CX61" s="17"/>
      <c r="CY61" s="17"/>
      <c r="CZ61" s="239"/>
      <c r="DA61" s="239"/>
      <c r="DB61" s="239"/>
      <c r="DC61" s="239"/>
      <c r="DD61" s="264"/>
      <c r="DF61" s="440">
        <f t="shared" si="83"/>
        <v>5</v>
      </c>
      <c r="DG61" s="263"/>
      <c r="DH61" s="239"/>
      <c r="DI61" s="239"/>
      <c r="DJ61" s="239"/>
      <c r="DK61" s="239"/>
      <c r="DL61" s="17"/>
      <c r="DM61" s="17"/>
      <c r="DN61" s="26"/>
      <c r="DO61" s="17"/>
      <c r="DP61" s="17"/>
      <c r="DQ61" s="17"/>
      <c r="DR61" s="239"/>
      <c r="DS61" s="239"/>
      <c r="DT61" s="239"/>
      <c r="DU61" s="239"/>
      <c r="DV61" s="264"/>
    </row>
    <row r="62" spans="2:126" ht="14.45" x14ac:dyDescent="0.35">
      <c r="B62" s="440">
        <f t="shared" si="77"/>
        <v>6</v>
      </c>
      <c r="C62" s="263"/>
      <c r="D62" s="239"/>
      <c r="E62" s="239"/>
      <c r="F62" s="239"/>
      <c r="G62" s="239"/>
      <c r="H62" s="17"/>
      <c r="I62" s="17"/>
      <c r="J62" s="26"/>
      <c r="K62" s="17"/>
      <c r="L62" s="17"/>
      <c r="M62" s="17"/>
      <c r="N62" s="239"/>
      <c r="O62" s="239"/>
      <c r="P62" s="239"/>
      <c r="Q62" s="239"/>
      <c r="R62" s="264"/>
      <c r="T62" s="440">
        <f t="shared" si="78"/>
        <v>6</v>
      </c>
      <c r="U62" s="263"/>
      <c r="V62" s="239"/>
      <c r="W62" s="239"/>
      <c r="X62" s="239"/>
      <c r="Y62" s="239"/>
      <c r="Z62" s="17"/>
      <c r="AA62" s="17"/>
      <c r="AB62" s="26"/>
      <c r="AC62" s="17"/>
      <c r="AD62" s="17"/>
      <c r="AE62" s="17"/>
      <c r="AF62" s="239"/>
      <c r="AG62" s="239"/>
      <c r="AH62" s="239"/>
      <c r="AI62" s="239"/>
      <c r="AJ62" s="264"/>
      <c r="AL62" s="440">
        <f t="shared" si="79"/>
        <v>6</v>
      </c>
      <c r="AM62" s="263"/>
      <c r="AN62" s="239"/>
      <c r="AO62" s="239"/>
      <c r="AP62" s="239"/>
      <c r="AQ62" s="239"/>
      <c r="AR62" s="17"/>
      <c r="AS62" s="17"/>
      <c r="AT62" s="26"/>
      <c r="AU62" s="17"/>
      <c r="AV62" s="17"/>
      <c r="AW62" s="17"/>
      <c r="AX62" s="239"/>
      <c r="AY62" s="239"/>
      <c r="AZ62" s="239"/>
      <c r="BA62" s="239"/>
      <c r="BB62" s="264"/>
      <c r="BD62" s="440">
        <f t="shared" si="80"/>
        <v>6</v>
      </c>
      <c r="BE62" s="263"/>
      <c r="BF62" s="239"/>
      <c r="BG62" s="239"/>
      <c r="BH62" s="239"/>
      <c r="BI62" s="239"/>
      <c r="BJ62" s="17"/>
      <c r="BK62" s="17"/>
      <c r="BL62" s="26"/>
      <c r="BM62" s="17"/>
      <c r="BN62" s="17"/>
      <c r="BO62" s="17"/>
      <c r="BP62" s="239"/>
      <c r="BQ62" s="239"/>
      <c r="BR62" s="239"/>
      <c r="BS62" s="239"/>
      <c r="BT62" s="264"/>
      <c r="BV62" s="440">
        <f t="shared" si="81"/>
        <v>6</v>
      </c>
      <c r="BW62" s="263"/>
      <c r="BX62" s="239"/>
      <c r="BY62" s="239"/>
      <c r="BZ62" s="239"/>
      <c r="CA62" s="239"/>
      <c r="CB62" s="17"/>
      <c r="CC62" s="17"/>
      <c r="CD62" s="26"/>
      <c r="CE62" s="17"/>
      <c r="CF62" s="17"/>
      <c r="CG62" s="17"/>
      <c r="CH62" s="239"/>
      <c r="CI62" s="239"/>
      <c r="CJ62" s="239"/>
      <c r="CK62" s="239"/>
      <c r="CL62" s="264"/>
      <c r="CN62" s="440">
        <f t="shared" si="82"/>
        <v>6</v>
      </c>
      <c r="CO62" s="263"/>
      <c r="CP62" s="239"/>
      <c r="CQ62" s="239"/>
      <c r="CR62" s="239"/>
      <c r="CS62" s="239"/>
      <c r="CT62" s="17"/>
      <c r="CU62" s="17"/>
      <c r="CV62" s="26"/>
      <c r="CW62" s="17"/>
      <c r="CX62" s="17"/>
      <c r="CY62" s="17"/>
      <c r="CZ62" s="239"/>
      <c r="DA62" s="239"/>
      <c r="DB62" s="239"/>
      <c r="DC62" s="239"/>
      <c r="DD62" s="264"/>
      <c r="DF62" s="440">
        <f t="shared" si="83"/>
        <v>6</v>
      </c>
      <c r="DG62" s="263"/>
      <c r="DH62" s="239"/>
      <c r="DI62" s="239"/>
      <c r="DJ62" s="239"/>
      <c r="DK62" s="239"/>
      <c r="DL62" s="17"/>
      <c r="DM62" s="17"/>
      <c r="DN62" s="26"/>
      <c r="DO62" s="17"/>
      <c r="DP62" s="17"/>
      <c r="DQ62" s="17"/>
      <c r="DR62" s="239"/>
      <c r="DS62" s="17"/>
      <c r="DT62" s="17"/>
      <c r="DU62" s="17"/>
      <c r="DV62" s="26"/>
    </row>
    <row r="63" spans="2:126" ht="14.45" x14ac:dyDescent="0.35">
      <c r="B63" s="440">
        <f t="shared" si="77"/>
        <v>7</v>
      </c>
      <c r="C63" s="32"/>
      <c r="D63" s="22"/>
      <c r="E63" s="22"/>
      <c r="F63" s="22"/>
      <c r="G63" s="22"/>
      <c r="H63" s="22"/>
      <c r="I63" s="22"/>
      <c r="J63" s="33"/>
      <c r="K63" s="17"/>
      <c r="L63" s="17"/>
      <c r="M63" s="17"/>
      <c r="N63" s="17"/>
      <c r="O63" s="17"/>
      <c r="P63" s="17"/>
      <c r="Q63" s="17"/>
      <c r="R63" s="26"/>
      <c r="T63" s="440">
        <f t="shared" si="78"/>
        <v>7</v>
      </c>
      <c r="U63" s="32"/>
      <c r="V63" s="22"/>
      <c r="W63" s="22"/>
      <c r="X63" s="22"/>
      <c r="Y63" s="22"/>
      <c r="Z63" s="22"/>
      <c r="AA63" s="22"/>
      <c r="AB63" s="33"/>
      <c r="AC63" s="17"/>
      <c r="AD63" s="17"/>
      <c r="AE63" s="17"/>
      <c r="AF63" s="17"/>
      <c r="AG63" s="17"/>
      <c r="AH63" s="17"/>
      <c r="AI63" s="17"/>
      <c r="AJ63" s="26"/>
      <c r="AL63" s="440">
        <f t="shared" si="79"/>
        <v>7</v>
      </c>
      <c r="AM63" s="32"/>
      <c r="AN63" s="22"/>
      <c r="AO63" s="22"/>
      <c r="AP63" s="22"/>
      <c r="AQ63" s="22"/>
      <c r="AR63" s="22"/>
      <c r="AS63" s="22"/>
      <c r="AT63" s="33"/>
      <c r="AU63" s="17"/>
      <c r="AV63" s="17"/>
      <c r="AW63" s="17"/>
      <c r="AX63" s="17"/>
      <c r="AY63" s="17"/>
      <c r="AZ63" s="17"/>
      <c r="BA63" s="17"/>
      <c r="BB63" s="26"/>
      <c r="BD63" s="440">
        <f t="shared" si="80"/>
        <v>7</v>
      </c>
      <c r="BE63" s="32"/>
      <c r="BF63" s="22"/>
      <c r="BG63" s="22"/>
      <c r="BH63" s="22"/>
      <c r="BI63" s="22"/>
      <c r="BJ63" s="22"/>
      <c r="BK63" s="22"/>
      <c r="BL63" s="33"/>
      <c r="BM63" s="17"/>
      <c r="BN63" s="17"/>
      <c r="BO63" s="17"/>
      <c r="BP63" s="17"/>
      <c r="BQ63" s="17"/>
      <c r="BR63" s="17"/>
      <c r="BS63" s="17"/>
      <c r="BT63" s="26"/>
      <c r="BV63" s="440">
        <f t="shared" si="81"/>
        <v>7</v>
      </c>
      <c r="BW63" s="32"/>
      <c r="BX63" s="22"/>
      <c r="BY63" s="22"/>
      <c r="BZ63" s="22"/>
      <c r="CA63" s="22"/>
      <c r="CB63" s="22"/>
      <c r="CC63" s="22"/>
      <c r="CD63" s="33"/>
      <c r="CE63" s="17"/>
      <c r="CF63" s="17"/>
      <c r="CG63" s="17"/>
      <c r="CH63" s="17"/>
      <c r="CI63" s="17"/>
      <c r="CJ63" s="17"/>
      <c r="CK63" s="17"/>
      <c r="CL63" s="26"/>
      <c r="CN63" s="440">
        <f t="shared" si="82"/>
        <v>7</v>
      </c>
      <c r="CO63" s="32"/>
      <c r="CP63" s="22"/>
      <c r="CQ63" s="22"/>
      <c r="CR63" s="22"/>
      <c r="CS63" s="22"/>
      <c r="CT63" s="22"/>
      <c r="CU63" s="22"/>
      <c r="CV63" s="33"/>
      <c r="CW63" s="17"/>
      <c r="CX63" s="17"/>
      <c r="CY63" s="17"/>
      <c r="CZ63" s="17"/>
      <c r="DA63" s="17"/>
      <c r="DB63" s="17"/>
      <c r="DC63" s="17"/>
      <c r="DD63" s="26"/>
      <c r="DF63" s="440">
        <f t="shared" si="83"/>
        <v>7</v>
      </c>
      <c r="DG63" s="32"/>
      <c r="DH63" s="22"/>
      <c r="DI63" s="22"/>
      <c r="DJ63" s="22"/>
      <c r="DK63" s="22"/>
      <c r="DL63" s="22"/>
      <c r="DM63" s="22"/>
      <c r="DN63" s="33"/>
      <c r="DO63" s="17"/>
      <c r="DP63" s="17"/>
      <c r="DQ63" s="17"/>
      <c r="DR63" s="17"/>
      <c r="DS63" s="17"/>
      <c r="DT63" s="17"/>
      <c r="DU63" s="17"/>
      <c r="DV63" s="26"/>
    </row>
    <row r="64" spans="2:126" ht="14.45" x14ac:dyDescent="0.35">
      <c r="B64" s="440">
        <f t="shared" si="77"/>
        <v>8</v>
      </c>
      <c r="C64" s="263"/>
      <c r="D64" s="239"/>
      <c r="E64" s="239"/>
      <c r="F64" s="239"/>
      <c r="G64" s="239"/>
      <c r="H64" s="17"/>
      <c r="I64" s="17"/>
      <c r="J64" s="17"/>
      <c r="K64" s="25"/>
      <c r="L64" s="20"/>
      <c r="M64" s="20"/>
      <c r="N64" s="261"/>
      <c r="O64" s="261"/>
      <c r="P64" s="261"/>
      <c r="Q64" s="261"/>
      <c r="R64" s="262"/>
      <c r="T64" s="440">
        <f t="shared" si="78"/>
        <v>8</v>
      </c>
      <c r="U64" s="263"/>
      <c r="V64" s="239"/>
      <c r="W64" s="239"/>
      <c r="X64" s="239"/>
      <c r="Y64" s="239"/>
      <c r="Z64" s="17"/>
      <c r="AA64" s="17"/>
      <c r="AB64" s="17"/>
      <c r="AC64" s="25"/>
      <c r="AD64" s="20"/>
      <c r="AE64" s="20"/>
      <c r="AF64" s="261"/>
      <c r="AG64" s="261"/>
      <c r="AH64" s="261"/>
      <c r="AI64" s="261"/>
      <c r="AJ64" s="262"/>
      <c r="AL64" s="440">
        <f t="shared" si="79"/>
        <v>8</v>
      </c>
      <c r="AM64" s="263"/>
      <c r="AN64" s="239"/>
      <c r="AO64" s="239"/>
      <c r="AP64" s="239"/>
      <c r="AQ64" s="239"/>
      <c r="AR64" s="17"/>
      <c r="AS64" s="17"/>
      <c r="AT64" s="17"/>
      <c r="AU64" s="25"/>
      <c r="AV64" s="20"/>
      <c r="AW64" s="20"/>
      <c r="AX64" s="261"/>
      <c r="AY64" s="261"/>
      <c r="AZ64" s="261"/>
      <c r="BA64" s="261"/>
      <c r="BB64" s="262"/>
      <c r="BD64" s="440">
        <f t="shared" si="80"/>
        <v>8</v>
      </c>
      <c r="BE64" s="263"/>
      <c r="BF64" s="239"/>
      <c r="BG64" s="239"/>
      <c r="BH64" s="239"/>
      <c r="BI64" s="17"/>
      <c r="BJ64" s="17"/>
      <c r="BK64" s="17"/>
      <c r="BL64" s="17"/>
      <c r="BM64" s="25"/>
      <c r="BN64" s="20"/>
      <c r="BO64" s="20"/>
      <c r="BP64" s="261"/>
      <c r="BQ64" s="261"/>
      <c r="BR64" s="261"/>
      <c r="BS64" s="261"/>
      <c r="BT64" s="262"/>
      <c r="BV64" s="440">
        <f t="shared" si="81"/>
        <v>8</v>
      </c>
      <c r="BW64" s="263"/>
      <c r="BX64" s="239"/>
      <c r="BY64" s="239"/>
      <c r="BZ64" s="239"/>
      <c r="CA64" s="239"/>
      <c r="CB64" s="17"/>
      <c r="CC64" s="17"/>
      <c r="CD64" s="17"/>
      <c r="CE64" s="25"/>
      <c r="CF64" s="20"/>
      <c r="CG64" s="20"/>
      <c r="CH64" s="261"/>
      <c r="CI64" s="261"/>
      <c r="CJ64" s="261"/>
      <c r="CK64" s="261"/>
      <c r="CL64" s="262"/>
      <c r="CN64" s="440">
        <f t="shared" si="82"/>
        <v>8</v>
      </c>
      <c r="CO64" s="263"/>
      <c r="CP64" s="239"/>
      <c r="CQ64" s="239"/>
      <c r="CR64" s="239"/>
      <c r="CS64" s="239"/>
      <c r="CT64" s="17"/>
      <c r="CU64" s="17"/>
      <c r="CV64" s="17"/>
      <c r="CW64" s="25"/>
      <c r="CX64" s="20"/>
      <c r="CY64" s="20"/>
      <c r="CZ64" s="261"/>
      <c r="DA64" s="261"/>
      <c r="DB64" s="261"/>
      <c r="DC64" s="261"/>
      <c r="DD64" s="262"/>
      <c r="DF64" s="440">
        <f t="shared" si="83"/>
        <v>8</v>
      </c>
      <c r="DG64" s="263"/>
      <c r="DH64" s="239"/>
      <c r="DI64" s="239"/>
      <c r="DJ64" s="239"/>
      <c r="DK64" s="17"/>
      <c r="DL64" s="17"/>
      <c r="DM64" s="17"/>
      <c r="DN64" s="17"/>
      <c r="DO64" s="25"/>
      <c r="DP64" s="20"/>
      <c r="DQ64" s="20"/>
      <c r="DR64" s="261"/>
      <c r="DS64" s="261"/>
      <c r="DT64" s="261"/>
      <c r="DU64" s="261"/>
      <c r="DV64" s="262"/>
    </row>
    <row r="65" spans="2:126" ht="14.45" x14ac:dyDescent="0.35">
      <c r="B65" s="440">
        <f t="shared" si="77"/>
        <v>9</v>
      </c>
      <c r="C65" s="263"/>
      <c r="D65" s="239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239"/>
      <c r="R65" s="264"/>
      <c r="T65" s="440">
        <f t="shared" si="78"/>
        <v>9</v>
      </c>
      <c r="U65" s="263"/>
      <c r="V65" s="239"/>
      <c r="W65" s="17"/>
      <c r="X65" s="17"/>
      <c r="Y65" s="17"/>
      <c r="Z65" s="17"/>
      <c r="AA65" s="17"/>
      <c r="AB65" s="17"/>
      <c r="AC65" s="16"/>
      <c r="AD65" s="17"/>
      <c r="AE65" s="17"/>
      <c r="AF65" s="17"/>
      <c r="AG65" s="17"/>
      <c r="AH65" s="17"/>
      <c r="AI65" s="239"/>
      <c r="AJ65" s="264"/>
      <c r="AL65" s="440">
        <f t="shared" si="79"/>
        <v>9</v>
      </c>
      <c r="AM65" s="263"/>
      <c r="AN65" s="239"/>
      <c r="AO65" s="17"/>
      <c r="AP65" s="17"/>
      <c r="AQ65" s="17"/>
      <c r="AR65" s="17"/>
      <c r="AS65" s="17"/>
      <c r="AT65" s="17"/>
      <c r="AU65" s="16"/>
      <c r="AV65" s="17"/>
      <c r="AW65" s="17"/>
      <c r="AX65" s="17"/>
      <c r="AY65" s="17"/>
      <c r="AZ65" s="17"/>
      <c r="BA65" s="239"/>
      <c r="BB65" s="264"/>
      <c r="BD65" s="440">
        <f t="shared" si="80"/>
        <v>9</v>
      </c>
      <c r="BE65" s="263"/>
      <c r="BF65" s="239"/>
      <c r="BG65" s="17"/>
      <c r="BH65" s="17"/>
      <c r="BI65" s="17"/>
      <c r="BJ65" s="17"/>
      <c r="BK65" s="17"/>
      <c r="BL65" s="17"/>
      <c r="BM65" s="263"/>
      <c r="BN65" s="17"/>
      <c r="BO65" s="17"/>
      <c r="BP65" s="17"/>
      <c r="BQ65" s="17"/>
      <c r="BR65" s="17"/>
      <c r="BS65" s="239"/>
      <c r="BT65" s="264"/>
      <c r="BV65" s="440">
        <f t="shared" si="81"/>
        <v>9</v>
      </c>
      <c r="BW65" s="263"/>
      <c r="BX65" s="239"/>
      <c r="BY65" s="17"/>
      <c r="BZ65" s="17"/>
      <c r="CA65" s="17"/>
      <c r="CB65" s="17"/>
      <c r="CC65" s="17"/>
      <c r="CD65" s="17"/>
      <c r="CE65" s="16"/>
      <c r="CF65" s="17"/>
      <c r="CG65" s="17"/>
      <c r="CH65" s="17"/>
      <c r="CI65" s="17"/>
      <c r="CJ65" s="17"/>
      <c r="CK65" s="239"/>
      <c r="CL65" s="264"/>
      <c r="CN65" s="440">
        <f t="shared" si="82"/>
        <v>9</v>
      </c>
      <c r="CO65" s="263"/>
      <c r="CP65" s="239"/>
      <c r="CQ65" s="17"/>
      <c r="CR65" s="17"/>
      <c r="CS65" s="17"/>
      <c r="CT65" s="17"/>
      <c r="CU65" s="17"/>
      <c r="CV65" s="17"/>
      <c r="CW65" s="16"/>
      <c r="CX65" s="17"/>
      <c r="CY65" s="17"/>
      <c r="CZ65" s="17"/>
      <c r="DA65" s="17"/>
      <c r="DB65" s="17"/>
      <c r="DC65" s="239"/>
      <c r="DD65" s="264"/>
      <c r="DF65" s="440">
        <f t="shared" si="83"/>
        <v>9</v>
      </c>
      <c r="DG65" s="16"/>
      <c r="DH65" s="17"/>
      <c r="DI65" s="17"/>
      <c r="DJ65" s="17"/>
      <c r="DK65" s="17"/>
      <c r="DL65" s="17"/>
      <c r="DM65" s="17"/>
      <c r="DN65" s="17"/>
      <c r="DO65" s="16"/>
      <c r="DP65" s="17"/>
      <c r="DQ65" s="17"/>
      <c r="DR65" s="17"/>
      <c r="DS65" s="17"/>
      <c r="DT65" s="17"/>
      <c r="DU65" s="239"/>
      <c r="DV65" s="264"/>
    </row>
    <row r="66" spans="2:126" ht="14.45" x14ac:dyDescent="0.35">
      <c r="B66" s="440">
        <f t="shared" si="77"/>
        <v>10</v>
      </c>
      <c r="C66" s="263"/>
      <c r="D66" s="239"/>
      <c r="E66" s="239"/>
      <c r="F66" s="239"/>
      <c r="G66" s="239"/>
      <c r="H66" s="239"/>
      <c r="I66" s="239"/>
      <c r="J66" s="239"/>
      <c r="K66" s="263"/>
      <c r="L66" s="239"/>
      <c r="M66" s="239"/>
      <c r="N66" s="239"/>
      <c r="O66" s="239"/>
      <c r="P66" s="239"/>
      <c r="Q66" s="239"/>
      <c r="R66" s="264"/>
      <c r="T66" s="440">
        <f t="shared" si="78"/>
        <v>10</v>
      </c>
      <c r="U66" s="263"/>
      <c r="V66" s="239"/>
      <c r="W66" s="239"/>
      <c r="X66" s="239"/>
      <c r="Y66" s="239"/>
      <c r="Z66" s="239"/>
      <c r="AA66" s="239"/>
      <c r="AB66" s="239"/>
      <c r="AC66" s="263"/>
      <c r="AD66" s="239"/>
      <c r="AE66" s="239"/>
      <c r="AF66" s="239"/>
      <c r="AG66" s="239"/>
      <c r="AH66" s="239"/>
      <c r="AI66" s="239"/>
      <c r="AJ66" s="264"/>
      <c r="AL66" s="440">
        <f t="shared" si="79"/>
        <v>10</v>
      </c>
      <c r="AM66" s="263"/>
      <c r="AN66" s="239"/>
      <c r="AO66" s="239"/>
      <c r="AP66" s="239"/>
      <c r="AQ66" s="239"/>
      <c r="AR66" s="239"/>
      <c r="AS66" s="239"/>
      <c r="AT66" s="239"/>
      <c r="AU66" s="263"/>
      <c r="AV66" s="239"/>
      <c r="AW66" s="239"/>
      <c r="AX66" s="239"/>
      <c r="AY66" s="239"/>
      <c r="AZ66" s="239"/>
      <c r="BA66" s="239"/>
      <c r="BB66" s="264"/>
      <c r="BD66" s="440">
        <f t="shared" si="80"/>
        <v>10</v>
      </c>
      <c r="BE66" s="263"/>
      <c r="BF66" s="239"/>
      <c r="BG66" s="239"/>
      <c r="BH66" s="239"/>
      <c r="BI66" s="239"/>
      <c r="BJ66" s="239"/>
      <c r="BK66" s="239"/>
      <c r="BL66" s="239"/>
      <c r="BM66" s="16"/>
      <c r="BN66" s="239"/>
      <c r="BO66" s="239"/>
      <c r="BP66" s="239"/>
      <c r="BQ66" s="239"/>
      <c r="BR66" s="239"/>
      <c r="BS66" s="239"/>
      <c r="BT66" s="264"/>
      <c r="BV66" s="440">
        <f t="shared" si="81"/>
        <v>10</v>
      </c>
      <c r="BW66" s="263"/>
      <c r="BX66" s="239"/>
      <c r="BY66" s="239"/>
      <c r="BZ66" s="239"/>
      <c r="CA66" s="239"/>
      <c r="CB66" s="239"/>
      <c r="CC66" s="239"/>
      <c r="CD66" s="239"/>
      <c r="CE66" s="263"/>
      <c r="CF66" s="239"/>
      <c r="CG66" s="239"/>
      <c r="CH66" s="239"/>
      <c r="CI66" s="239"/>
      <c r="CJ66" s="239"/>
      <c r="CK66" s="239"/>
      <c r="CL66" s="264"/>
      <c r="CN66" s="440">
        <f t="shared" si="82"/>
        <v>10</v>
      </c>
      <c r="CO66" s="263"/>
      <c r="CP66" s="239"/>
      <c r="CQ66" s="239"/>
      <c r="CR66" s="239"/>
      <c r="CS66" s="239"/>
      <c r="CT66" s="239"/>
      <c r="CU66" s="239"/>
      <c r="CV66" s="239"/>
      <c r="CW66" s="16"/>
      <c r="CX66" s="239"/>
      <c r="CY66" s="239"/>
      <c r="CZ66" s="239"/>
      <c r="DA66" s="239"/>
      <c r="DB66" s="239"/>
      <c r="DC66" s="239"/>
      <c r="DD66" s="264"/>
      <c r="DF66" s="440">
        <f t="shared" si="83"/>
        <v>10</v>
      </c>
      <c r="DG66" s="16"/>
      <c r="DH66" s="239"/>
      <c r="DI66" s="17"/>
      <c r="DJ66" s="17"/>
      <c r="DK66" s="239"/>
      <c r="DL66" s="239"/>
      <c r="DM66" s="239"/>
      <c r="DN66" s="239"/>
      <c r="DO66" s="16"/>
      <c r="DP66" s="239"/>
      <c r="DQ66" s="239"/>
      <c r="DR66" s="239"/>
      <c r="DS66" s="239"/>
      <c r="DT66" s="239"/>
      <c r="DU66" s="239"/>
      <c r="DV66" s="264"/>
    </row>
    <row r="67" spans="2:126" ht="14.45" x14ac:dyDescent="0.35">
      <c r="B67" s="440">
        <f t="shared" si="77"/>
        <v>11</v>
      </c>
      <c r="C67" s="263"/>
      <c r="D67" s="239"/>
      <c r="E67" s="239"/>
      <c r="F67" s="239"/>
      <c r="G67" s="239"/>
      <c r="H67" s="239"/>
      <c r="I67" s="239"/>
      <c r="J67" s="239"/>
      <c r="K67" s="263"/>
      <c r="L67" s="239"/>
      <c r="M67" s="239"/>
      <c r="N67" s="239"/>
      <c r="O67" s="239"/>
      <c r="P67" s="239"/>
      <c r="Q67" s="239"/>
      <c r="R67" s="264"/>
      <c r="T67" s="440">
        <f t="shared" si="78"/>
        <v>11</v>
      </c>
      <c r="U67" s="263"/>
      <c r="V67" s="239"/>
      <c r="W67" s="239"/>
      <c r="X67" s="239"/>
      <c r="Y67" s="239"/>
      <c r="Z67" s="239"/>
      <c r="AA67" s="239"/>
      <c r="AB67" s="239"/>
      <c r="AC67" s="263"/>
      <c r="AD67" s="239"/>
      <c r="AE67" s="239"/>
      <c r="AF67" s="239"/>
      <c r="AG67" s="239"/>
      <c r="AH67" s="239"/>
      <c r="AI67" s="239"/>
      <c r="AJ67" s="264"/>
      <c r="AL67" s="440">
        <f t="shared" si="79"/>
        <v>11</v>
      </c>
      <c r="AM67" s="263"/>
      <c r="AN67" s="239"/>
      <c r="AO67" s="239"/>
      <c r="AP67" s="239"/>
      <c r="AQ67" s="239"/>
      <c r="AR67" s="239"/>
      <c r="AS67" s="239"/>
      <c r="AT67" s="239"/>
      <c r="AU67" s="263"/>
      <c r="AV67" s="239"/>
      <c r="AW67" s="239"/>
      <c r="AX67" s="239"/>
      <c r="AY67" s="239"/>
      <c r="AZ67" s="239"/>
      <c r="BA67" s="239"/>
      <c r="BB67" s="264"/>
      <c r="BD67" s="440">
        <f t="shared" si="80"/>
        <v>11</v>
      </c>
      <c r="BE67" s="263"/>
      <c r="BF67" s="239"/>
      <c r="BG67" s="239"/>
      <c r="BH67" s="239"/>
      <c r="BI67" s="239"/>
      <c r="BJ67" s="239"/>
      <c r="BK67" s="239"/>
      <c r="BL67" s="239"/>
      <c r="BM67" s="16"/>
      <c r="BN67" s="239"/>
      <c r="BO67" s="239"/>
      <c r="BP67" s="239"/>
      <c r="BQ67" s="239"/>
      <c r="BR67" s="239"/>
      <c r="BS67" s="239"/>
      <c r="BT67" s="264"/>
      <c r="BV67" s="440">
        <f t="shared" si="81"/>
        <v>11</v>
      </c>
      <c r="BW67" s="263"/>
      <c r="BX67" s="239"/>
      <c r="BY67" s="239"/>
      <c r="BZ67" s="239"/>
      <c r="CA67" s="239"/>
      <c r="CB67" s="239"/>
      <c r="CC67" s="239"/>
      <c r="CD67" s="239"/>
      <c r="CE67" s="263"/>
      <c r="CF67" s="239"/>
      <c r="CG67" s="239"/>
      <c r="CH67" s="239"/>
      <c r="CI67" s="239"/>
      <c r="CJ67" s="239"/>
      <c r="CK67" s="239"/>
      <c r="CL67" s="264"/>
      <c r="CN67" s="440">
        <f t="shared" si="82"/>
        <v>11</v>
      </c>
      <c r="CO67" s="263"/>
      <c r="CP67" s="239"/>
      <c r="CQ67" s="239"/>
      <c r="CR67" s="239"/>
      <c r="CS67" s="239"/>
      <c r="CT67" s="239"/>
      <c r="CU67" s="239"/>
      <c r="CV67" s="239"/>
      <c r="CW67" s="263"/>
      <c r="CX67" s="239"/>
      <c r="CY67" s="239"/>
      <c r="CZ67" s="239"/>
      <c r="DA67" s="239"/>
      <c r="DB67" s="239"/>
      <c r="DC67" s="239"/>
      <c r="DD67" s="264"/>
      <c r="DF67" s="440">
        <f t="shared" si="83"/>
        <v>11</v>
      </c>
      <c r="DG67" s="263"/>
      <c r="DH67" s="239"/>
      <c r="DI67" s="239"/>
      <c r="DJ67" s="239"/>
      <c r="DK67" s="239"/>
      <c r="DL67" s="239"/>
      <c r="DM67" s="239"/>
      <c r="DN67" s="239"/>
      <c r="DO67" s="16"/>
      <c r="DP67" s="239"/>
      <c r="DQ67" s="239"/>
      <c r="DR67" s="239"/>
      <c r="DS67" s="239"/>
      <c r="DT67" s="239"/>
      <c r="DU67" s="239"/>
      <c r="DV67" s="264"/>
    </row>
    <row r="68" spans="2:126" ht="14.45" x14ac:dyDescent="0.35">
      <c r="B68" s="440">
        <f t="shared" si="77"/>
        <v>12</v>
      </c>
      <c r="C68" s="263"/>
      <c r="D68" s="239"/>
      <c r="E68" s="239"/>
      <c r="F68" s="239"/>
      <c r="G68" s="239"/>
      <c r="H68" s="239"/>
      <c r="I68" s="239"/>
      <c r="J68" s="239"/>
      <c r="K68" s="263"/>
      <c r="L68" s="239"/>
      <c r="M68" s="239"/>
      <c r="N68" s="239"/>
      <c r="O68" s="239"/>
      <c r="P68" s="239"/>
      <c r="Q68" s="239"/>
      <c r="R68" s="264"/>
      <c r="T68" s="440">
        <f t="shared" si="78"/>
        <v>12</v>
      </c>
      <c r="U68" s="263"/>
      <c r="V68" s="239"/>
      <c r="W68" s="239"/>
      <c r="X68" s="239"/>
      <c r="Y68" s="239"/>
      <c r="Z68" s="239"/>
      <c r="AA68" s="239"/>
      <c r="AB68" s="239"/>
      <c r="AC68" s="263"/>
      <c r="AD68" s="239"/>
      <c r="AE68" s="239"/>
      <c r="AF68" s="239"/>
      <c r="AG68" s="239"/>
      <c r="AH68" s="239"/>
      <c r="AI68" s="239"/>
      <c r="AJ68" s="264"/>
      <c r="AL68" s="440">
        <f t="shared" si="79"/>
        <v>12</v>
      </c>
      <c r="AM68" s="263"/>
      <c r="AN68" s="239"/>
      <c r="AO68" s="239"/>
      <c r="AP68" s="239"/>
      <c r="AQ68" s="239"/>
      <c r="AR68" s="239"/>
      <c r="AS68" s="239"/>
      <c r="AT68" s="239"/>
      <c r="AU68" s="263"/>
      <c r="AV68" s="239"/>
      <c r="AW68" s="239"/>
      <c r="AX68" s="239"/>
      <c r="AY68" s="239"/>
      <c r="AZ68" s="239"/>
      <c r="BA68" s="239"/>
      <c r="BB68" s="264"/>
      <c r="BD68" s="440">
        <f t="shared" si="80"/>
        <v>12</v>
      </c>
      <c r="BE68" s="263"/>
      <c r="BF68" s="239"/>
      <c r="BG68" s="239"/>
      <c r="BH68" s="239"/>
      <c r="BI68" s="239"/>
      <c r="BJ68" s="239"/>
      <c r="BK68" s="239"/>
      <c r="BL68" s="239"/>
      <c r="BM68" s="263"/>
      <c r="BN68" s="239"/>
      <c r="BO68" s="239"/>
      <c r="BP68" s="239"/>
      <c r="BQ68" s="239"/>
      <c r="BR68" s="239"/>
      <c r="BS68" s="239"/>
      <c r="BT68" s="264"/>
      <c r="BV68" s="440">
        <f t="shared" si="81"/>
        <v>12</v>
      </c>
      <c r="BW68" s="263"/>
      <c r="BX68" s="239"/>
      <c r="BY68" s="239"/>
      <c r="BZ68" s="239"/>
      <c r="CA68" s="239"/>
      <c r="CB68" s="239"/>
      <c r="CC68" s="239"/>
      <c r="CD68" s="239"/>
      <c r="CE68" s="263"/>
      <c r="CF68" s="239"/>
      <c r="CG68" s="239"/>
      <c r="CH68" s="239"/>
      <c r="CI68" s="239"/>
      <c r="CJ68" s="239"/>
      <c r="CK68" s="239"/>
      <c r="CL68" s="264"/>
      <c r="CN68" s="440">
        <f t="shared" si="82"/>
        <v>12</v>
      </c>
      <c r="CO68" s="263"/>
      <c r="CP68" s="239"/>
      <c r="CQ68" s="239"/>
      <c r="CR68" s="239"/>
      <c r="CS68" s="239"/>
      <c r="CT68" s="239"/>
      <c r="CU68" s="239"/>
      <c r="CV68" s="239"/>
      <c r="CW68" s="263"/>
      <c r="CX68" s="239"/>
      <c r="CY68" s="239"/>
      <c r="CZ68" s="239"/>
      <c r="DA68" s="239"/>
      <c r="DB68" s="239"/>
      <c r="DC68" s="239"/>
      <c r="DD68" s="264"/>
      <c r="DF68" s="440">
        <f t="shared" si="83"/>
        <v>12</v>
      </c>
      <c r="DG68" s="263"/>
      <c r="DH68" s="239"/>
      <c r="DI68" s="239"/>
      <c r="DJ68" s="239"/>
      <c r="DK68" s="239"/>
      <c r="DL68" s="239"/>
      <c r="DM68" s="239"/>
      <c r="DN68" s="239"/>
      <c r="DO68" s="263"/>
      <c r="DP68" s="17"/>
      <c r="DQ68" s="239"/>
      <c r="DR68" s="239"/>
      <c r="DS68" s="239"/>
      <c r="DT68" s="239"/>
      <c r="DU68" s="239"/>
      <c r="DV68" s="264"/>
    </row>
    <row r="69" spans="2:126" ht="14.45" x14ac:dyDescent="0.35">
      <c r="B69" s="440">
        <f t="shared" si="77"/>
        <v>13</v>
      </c>
      <c r="C69" s="263"/>
      <c r="D69" s="239"/>
      <c r="E69" s="239"/>
      <c r="F69" s="239"/>
      <c r="G69" s="239"/>
      <c r="H69" s="239"/>
      <c r="I69" s="239"/>
      <c r="J69" s="239"/>
      <c r="K69" s="263"/>
      <c r="L69" s="239"/>
      <c r="M69" s="239"/>
      <c r="N69" s="239"/>
      <c r="O69" s="239"/>
      <c r="P69" s="239"/>
      <c r="Q69" s="239"/>
      <c r="R69" s="264"/>
      <c r="T69" s="440">
        <f t="shared" si="78"/>
        <v>13</v>
      </c>
      <c r="U69" s="263"/>
      <c r="V69" s="239"/>
      <c r="W69" s="239"/>
      <c r="X69" s="239"/>
      <c r="Y69" s="239"/>
      <c r="Z69" s="239"/>
      <c r="AA69" s="239"/>
      <c r="AB69" s="239"/>
      <c r="AC69" s="263"/>
      <c r="AD69" s="239"/>
      <c r="AE69" s="239"/>
      <c r="AF69" s="239"/>
      <c r="AG69" s="239"/>
      <c r="AH69" s="239"/>
      <c r="AI69" s="239"/>
      <c r="AJ69" s="264"/>
      <c r="AL69" s="440">
        <f t="shared" si="79"/>
        <v>13</v>
      </c>
      <c r="AM69" s="263"/>
      <c r="AN69" s="239"/>
      <c r="AO69" s="239"/>
      <c r="AP69" s="239"/>
      <c r="AQ69" s="239"/>
      <c r="AR69" s="239"/>
      <c r="AS69" s="239"/>
      <c r="AT69" s="239"/>
      <c r="AU69" s="263"/>
      <c r="AV69" s="239"/>
      <c r="AW69" s="239"/>
      <c r="AX69" s="239"/>
      <c r="AY69" s="239"/>
      <c r="AZ69" s="239"/>
      <c r="BA69" s="239"/>
      <c r="BB69" s="264"/>
      <c r="BD69" s="440">
        <f t="shared" si="80"/>
        <v>13</v>
      </c>
      <c r="BE69" s="263"/>
      <c r="BF69" s="239"/>
      <c r="BG69" s="239"/>
      <c r="BH69" s="239"/>
      <c r="BI69" s="239"/>
      <c r="BJ69" s="239"/>
      <c r="BK69" s="239"/>
      <c r="BL69" s="239"/>
      <c r="BM69" s="263"/>
      <c r="BN69" s="239"/>
      <c r="BO69" s="239"/>
      <c r="BP69" s="239"/>
      <c r="BQ69" s="239"/>
      <c r="BR69" s="239"/>
      <c r="BS69" s="239"/>
      <c r="BT69" s="264"/>
      <c r="BV69" s="440">
        <f t="shared" si="81"/>
        <v>13</v>
      </c>
      <c r="BW69" s="263"/>
      <c r="BX69" s="239"/>
      <c r="BY69" s="239"/>
      <c r="BZ69" s="239"/>
      <c r="CA69" s="239"/>
      <c r="CB69" s="239"/>
      <c r="CC69" s="239"/>
      <c r="CD69" s="239"/>
      <c r="CE69" s="263"/>
      <c r="CF69" s="239"/>
      <c r="CG69" s="239"/>
      <c r="CH69" s="239"/>
      <c r="CI69" s="239"/>
      <c r="CJ69" s="239"/>
      <c r="CK69" s="239"/>
      <c r="CL69" s="264"/>
      <c r="CN69" s="440">
        <f t="shared" si="82"/>
        <v>13</v>
      </c>
      <c r="CO69" s="263"/>
      <c r="CP69" s="239"/>
      <c r="CQ69" s="239"/>
      <c r="CR69" s="239"/>
      <c r="CS69" s="239"/>
      <c r="CT69" s="239"/>
      <c r="CU69" s="239"/>
      <c r="CV69" s="239"/>
      <c r="CW69" s="263"/>
      <c r="CX69" s="239"/>
      <c r="CY69" s="239"/>
      <c r="CZ69" s="239"/>
      <c r="DA69" s="239"/>
      <c r="DB69" s="239"/>
      <c r="DC69" s="239"/>
      <c r="DD69" s="264"/>
      <c r="DF69" s="440">
        <f t="shared" si="83"/>
        <v>13</v>
      </c>
      <c r="DG69" s="263"/>
      <c r="DH69" s="239"/>
      <c r="DI69" s="239"/>
      <c r="DJ69" s="239"/>
      <c r="DK69" s="239"/>
      <c r="DL69" s="239"/>
      <c r="DM69" s="239"/>
      <c r="DN69" s="239"/>
      <c r="DO69" s="263"/>
      <c r="DP69" s="17"/>
      <c r="DQ69" s="239"/>
      <c r="DR69" s="239"/>
      <c r="DS69" s="239"/>
      <c r="DT69" s="239"/>
      <c r="DU69" s="239"/>
      <c r="DV69" s="264"/>
    </row>
    <row r="70" spans="2:126" ht="14.45" x14ac:dyDescent="0.35">
      <c r="B70" s="440">
        <f t="shared" si="77"/>
        <v>14</v>
      </c>
      <c r="C70" s="16"/>
      <c r="D70" s="17"/>
      <c r="E70" s="239"/>
      <c r="F70" s="239"/>
      <c r="G70" s="239"/>
      <c r="H70" s="17"/>
      <c r="I70" s="17"/>
      <c r="J70" s="17"/>
      <c r="K70" s="16"/>
      <c r="L70" s="17"/>
      <c r="M70" s="17"/>
      <c r="N70" s="239"/>
      <c r="O70" s="239"/>
      <c r="P70" s="239"/>
      <c r="Q70" s="17"/>
      <c r="R70" s="26"/>
      <c r="T70" s="440">
        <f t="shared" si="78"/>
        <v>14</v>
      </c>
      <c r="U70" s="16"/>
      <c r="V70" s="17"/>
      <c r="W70" s="239"/>
      <c r="X70" s="239"/>
      <c r="Y70" s="239"/>
      <c r="Z70" s="17"/>
      <c r="AA70" s="17"/>
      <c r="AB70" s="17"/>
      <c r="AC70" s="16"/>
      <c r="AD70" s="17"/>
      <c r="AE70" s="17"/>
      <c r="AF70" s="239"/>
      <c r="AG70" s="239"/>
      <c r="AH70" s="239"/>
      <c r="AI70" s="17"/>
      <c r="AJ70" s="26"/>
      <c r="AL70" s="440">
        <f t="shared" si="79"/>
        <v>14</v>
      </c>
      <c r="AM70" s="16"/>
      <c r="AN70" s="17"/>
      <c r="AO70" s="239"/>
      <c r="AP70" s="239"/>
      <c r="AQ70" s="239"/>
      <c r="AR70" s="17"/>
      <c r="AS70" s="17"/>
      <c r="AT70" s="17"/>
      <c r="AU70" s="16"/>
      <c r="AV70" s="17"/>
      <c r="AW70" s="17"/>
      <c r="AX70" s="239"/>
      <c r="AY70" s="239"/>
      <c r="AZ70" s="239"/>
      <c r="BA70" s="17"/>
      <c r="BB70" s="26"/>
      <c r="BD70" s="440">
        <f t="shared" si="80"/>
        <v>14</v>
      </c>
      <c r="BE70" s="16"/>
      <c r="BF70" s="17"/>
      <c r="BG70" s="239"/>
      <c r="BH70" s="239"/>
      <c r="BI70" s="239"/>
      <c r="BJ70" s="17"/>
      <c r="BK70" s="17"/>
      <c r="BL70" s="17"/>
      <c r="BM70" s="16"/>
      <c r="BN70" s="17"/>
      <c r="BO70" s="17"/>
      <c r="BP70" s="239"/>
      <c r="BQ70" s="239"/>
      <c r="BR70" s="239"/>
      <c r="BS70" s="17"/>
      <c r="BT70" s="26"/>
      <c r="BV70" s="440">
        <f t="shared" si="81"/>
        <v>14</v>
      </c>
      <c r="BW70" s="16"/>
      <c r="BX70" s="17"/>
      <c r="BY70" s="239"/>
      <c r="BZ70" s="239"/>
      <c r="CA70" s="239"/>
      <c r="CB70" s="17"/>
      <c r="CC70" s="17"/>
      <c r="CD70" s="17"/>
      <c r="CE70" s="16"/>
      <c r="CF70" s="17"/>
      <c r="CG70" s="17"/>
      <c r="CH70" s="239"/>
      <c r="CI70" s="239"/>
      <c r="CJ70" s="239"/>
      <c r="CK70" s="17"/>
      <c r="CL70" s="26"/>
      <c r="CN70" s="440">
        <f t="shared" si="82"/>
        <v>14</v>
      </c>
      <c r="CO70" s="16"/>
      <c r="CP70" s="17"/>
      <c r="CQ70" s="239"/>
      <c r="CR70" s="239"/>
      <c r="CS70" s="239"/>
      <c r="CT70" s="17"/>
      <c r="CU70" s="17"/>
      <c r="CV70" s="17"/>
      <c r="CW70" s="16"/>
      <c r="CX70" s="17"/>
      <c r="CY70" s="17"/>
      <c r="CZ70" s="239"/>
      <c r="DA70" s="239"/>
      <c r="DB70" s="239"/>
      <c r="DC70" s="17"/>
      <c r="DD70" s="26"/>
      <c r="DF70" s="440">
        <f t="shared" si="83"/>
        <v>14</v>
      </c>
      <c r="DG70" s="16"/>
      <c r="DH70" s="17"/>
      <c r="DI70" s="239"/>
      <c r="DJ70" s="239"/>
      <c r="DK70" s="239"/>
      <c r="DL70" s="17"/>
      <c r="DM70" s="17"/>
      <c r="DN70" s="17"/>
      <c r="DO70" s="16"/>
      <c r="DP70" s="17"/>
      <c r="DQ70" s="17"/>
      <c r="DR70" s="17"/>
      <c r="DS70" s="239"/>
      <c r="DT70" s="239"/>
      <c r="DU70" s="17"/>
      <c r="DV70" s="26"/>
    </row>
    <row r="71" spans="2:126" ht="14.45" x14ac:dyDescent="0.35">
      <c r="B71" s="440">
        <f t="shared" si="77"/>
        <v>15</v>
      </c>
      <c r="C71" s="32"/>
      <c r="D71" s="22"/>
      <c r="E71" s="22"/>
      <c r="F71" s="22"/>
      <c r="G71" s="22"/>
      <c r="H71" s="22"/>
      <c r="I71" s="22"/>
      <c r="J71" s="22"/>
      <c r="K71" s="32"/>
      <c r="L71" s="22"/>
      <c r="M71" s="22"/>
      <c r="N71" s="22"/>
      <c r="O71" s="22"/>
      <c r="P71" s="22"/>
      <c r="Q71" s="22"/>
      <c r="R71" s="33"/>
      <c r="T71" s="440">
        <f t="shared" si="78"/>
        <v>15</v>
      </c>
      <c r="U71" s="32"/>
      <c r="V71" s="22"/>
      <c r="W71" s="22"/>
      <c r="X71" s="22"/>
      <c r="Y71" s="22"/>
      <c r="Z71" s="22"/>
      <c r="AA71" s="22"/>
      <c r="AB71" s="22"/>
      <c r="AC71" s="32"/>
      <c r="AD71" s="22"/>
      <c r="AE71" s="22"/>
      <c r="AF71" s="22"/>
      <c r="AG71" s="22"/>
      <c r="AH71" s="22"/>
      <c r="AI71" s="22"/>
      <c r="AJ71" s="33"/>
      <c r="AL71" s="440">
        <f t="shared" si="79"/>
        <v>15</v>
      </c>
      <c r="AM71" s="32"/>
      <c r="AN71" s="22"/>
      <c r="AO71" s="22"/>
      <c r="AP71" s="22"/>
      <c r="AQ71" s="22"/>
      <c r="AR71" s="22"/>
      <c r="AS71" s="22"/>
      <c r="AT71" s="22"/>
      <c r="AU71" s="32"/>
      <c r="AV71" s="22"/>
      <c r="AW71" s="22"/>
      <c r="AX71" s="22"/>
      <c r="AY71" s="22"/>
      <c r="AZ71" s="22"/>
      <c r="BA71" s="22"/>
      <c r="BB71" s="33"/>
      <c r="BD71" s="440">
        <f t="shared" si="80"/>
        <v>15</v>
      </c>
      <c r="BE71" s="32"/>
      <c r="BF71" s="22"/>
      <c r="BG71" s="22"/>
      <c r="BH71" s="22"/>
      <c r="BI71" s="22"/>
      <c r="BJ71" s="22"/>
      <c r="BK71" s="22"/>
      <c r="BL71" s="22"/>
      <c r="BM71" s="32"/>
      <c r="BN71" s="22"/>
      <c r="BO71" s="22"/>
      <c r="BP71" s="22"/>
      <c r="BQ71" s="22"/>
      <c r="BR71" s="22"/>
      <c r="BS71" s="22"/>
      <c r="BT71" s="33"/>
      <c r="BV71" s="440">
        <f t="shared" si="81"/>
        <v>15</v>
      </c>
      <c r="BW71" s="32"/>
      <c r="BX71" s="22"/>
      <c r="BY71" s="22"/>
      <c r="BZ71" s="22"/>
      <c r="CA71" s="22"/>
      <c r="CB71" s="22"/>
      <c r="CC71" s="22"/>
      <c r="CD71" s="22"/>
      <c r="CE71" s="32"/>
      <c r="CF71" s="22"/>
      <c r="CG71" s="22"/>
      <c r="CH71" s="22"/>
      <c r="CI71" s="22"/>
      <c r="CJ71" s="22"/>
      <c r="CK71" s="22"/>
      <c r="CL71" s="33"/>
      <c r="CN71" s="440">
        <f t="shared" si="82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  <c r="DF71" s="440">
        <f t="shared" si="83"/>
        <v>15</v>
      </c>
      <c r="DG71" s="32"/>
      <c r="DH71" s="22"/>
      <c r="DI71" s="22"/>
      <c r="DJ71" s="22"/>
      <c r="DK71" s="22"/>
      <c r="DL71" s="22"/>
      <c r="DM71" s="22"/>
      <c r="DN71" s="22"/>
      <c r="DO71" s="32"/>
      <c r="DP71" s="22"/>
      <c r="DQ71" s="22"/>
      <c r="DR71" s="22"/>
      <c r="DS71" s="22"/>
      <c r="DT71" s="22"/>
      <c r="DU71" s="22"/>
      <c r="DV71" s="3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1"/>
  <sheetViews>
    <sheetView zoomScale="75" zoomScaleNormal="75" workbookViewId="0">
      <selection activeCell="AY29" sqref="AY29"/>
    </sheetView>
  </sheetViews>
  <sheetFormatPr defaultColWidth="2.42578125" defaultRowHeight="15" x14ac:dyDescent="0.25"/>
  <sheetData>
    <row r="1" spans="1:67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25">
      <c r="A3" s="17"/>
      <c r="B3" s="17"/>
      <c r="C3" s="25"/>
      <c r="D3" s="20"/>
      <c r="E3" s="4"/>
      <c r="F3" s="20"/>
      <c r="G3" s="30"/>
      <c r="H3" s="20"/>
      <c r="I3" s="20"/>
      <c r="J3" s="4"/>
      <c r="K3" s="20"/>
      <c r="L3" s="31"/>
      <c r="M3" s="17"/>
      <c r="N3" s="25"/>
      <c r="O3" s="20"/>
      <c r="P3" s="4"/>
      <c r="Q3" s="20"/>
      <c r="R3" s="30"/>
      <c r="S3" s="20"/>
      <c r="T3" s="20"/>
      <c r="U3" s="4"/>
      <c r="V3" s="20"/>
      <c r="W3" s="31"/>
      <c r="X3" s="17"/>
      <c r="Y3" s="25"/>
      <c r="Z3" s="20"/>
      <c r="AA3" s="4"/>
      <c r="AB3" s="20"/>
      <c r="AC3" s="3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3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30"/>
      <c r="AZ3" s="3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25">
      <c r="A4" s="17"/>
      <c r="B4" s="17"/>
      <c r="C4" s="16"/>
      <c r="D4" s="17"/>
      <c r="E4" s="8"/>
      <c r="F4" s="17"/>
      <c r="G4" s="18"/>
      <c r="H4" s="17"/>
      <c r="I4" s="17"/>
      <c r="J4" s="8"/>
      <c r="K4" s="17"/>
      <c r="L4" s="26"/>
      <c r="M4" s="17"/>
      <c r="N4" s="16"/>
      <c r="O4" s="17"/>
      <c r="P4" s="8"/>
      <c r="Q4" s="17"/>
      <c r="R4" s="18"/>
      <c r="S4" s="18"/>
      <c r="T4" s="17"/>
      <c r="U4" s="8"/>
      <c r="V4" s="17"/>
      <c r="W4" s="26"/>
      <c r="X4" s="17"/>
      <c r="Y4" s="16"/>
      <c r="Z4" s="17"/>
      <c r="AA4" s="8"/>
      <c r="AB4" s="17"/>
      <c r="AC4" s="18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8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8"/>
      <c r="AZ4" s="18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17"/>
      <c r="BM4" s="8"/>
      <c r="BN4" s="17"/>
      <c r="BO4" s="26"/>
    </row>
    <row r="5" spans="1:67" x14ac:dyDescent="0.25">
      <c r="A5" s="17"/>
      <c r="B5" s="17"/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8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17"/>
      <c r="BJ5" s="17"/>
      <c r="BK5" s="17"/>
      <c r="BL5" s="17"/>
      <c r="BM5" s="8"/>
      <c r="BN5" s="8"/>
      <c r="BO5" s="24"/>
    </row>
    <row r="6" spans="1:67" x14ac:dyDescent="0.25">
      <c r="A6" s="17"/>
      <c r="B6" s="17"/>
      <c r="C6" s="16"/>
      <c r="D6" s="17"/>
      <c r="E6" s="8"/>
      <c r="F6" s="17"/>
      <c r="G6" s="18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8"/>
      <c r="T6" s="17"/>
      <c r="U6" s="8"/>
      <c r="V6" s="17"/>
      <c r="W6" s="26"/>
      <c r="X6" s="17"/>
      <c r="Y6" s="16"/>
      <c r="Z6" s="17"/>
      <c r="AA6" s="8"/>
      <c r="AB6" s="17"/>
      <c r="AC6" s="18"/>
      <c r="AD6" s="18"/>
      <c r="AE6" s="18"/>
      <c r="AF6" s="18"/>
      <c r="AG6" s="18"/>
      <c r="AH6" s="26"/>
      <c r="AI6" s="17"/>
      <c r="AJ6" s="16"/>
      <c r="AK6" s="17"/>
      <c r="AL6" s="8"/>
      <c r="AM6" s="17"/>
      <c r="AN6" s="18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8"/>
      <c r="BI6" s="17"/>
      <c r="BJ6" s="17"/>
      <c r="BK6" s="17"/>
      <c r="BL6" s="17"/>
      <c r="BM6" s="8"/>
      <c r="BN6" s="17"/>
      <c r="BO6" s="26"/>
    </row>
    <row r="7" spans="1:67" x14ac:dyDescent="0.25">
      <c r="A7" s="17"/>
      <c r="B7" s="17"/>
      <c r="C7" s="16"/>
      <c r="D7" s="17"/>
      <c r="E7" s="8"/>
      <c r="F7" s="17"/>
      <c r="G7" s="18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8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8"/>
      <c r="AH7" s="26"/>
      <c r="AI7" s="17"/>
      <c r="AJ7" s="16"/>
      <c r="AK7" s="17"/>
      <c r="AL7" s="8"/>
      <c r="AM7" s="17"/>
      <c r="AN7" s="18"/>
      <c r="AO7" s="18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8"/>
      <c r="BI7" s="17"/>
      <c r="BJ7" s="17"/>
      <c r="BK7" s="17"/>
      <c r="BL7" s="17"/>
      <c r="BM7" s="8"/>
      <c r="BN7" s="17"/>
      <c r="BO7" s="26"/>
    </row>
    <row r="8" spans="1:67" x14ac:dyDescent="0.25">
      <c r="A8" s="17"/>
      <c r="B8" s="17"/>
      <c r="C8" s="16"/>
      <c r="D8" s="17"/>
      <c r="E8" s="8"/>
      <c r="F8" s="17"/>
      <c r="G8" s="18"/>
      <c r="H8" s="17"/>
      <c r="I8" s="17"/>
      <c r="J8" s="8"/>
      <c r="K8" s="17"/>
      <c r="L8" s="26"/>
      <c r="M8" s="17"/>
      <c r="N8" s="16"/>
      <c r="O8" s="17"/>
      <c r="P8" s="8"/>
      <c r="Q8" s="17"/>
      <c r="R8" s="18"/>
      <c r="S8" s="18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8"/>
      <c r="AH8" s="26"/>
      <c r="AI8" s="17"/>
      <c r="AJ8" s="16"/>
      <c r="AK8" s="17"/>
      <c r="AL8" s="8"/>
      <c r="AM8" s="17"/>
      <c r="AN8" s="17"/>
      <c r="AO8" s="18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8"/>
      <c r="BI8" s="17"/>
      <c r="BJ8" s="17"/>
      <c r="BK8" s="17"/>
      <c r="BL8" s="17"/>
      <c r="BM8" s="8"/>
      <c r="BN8" s="17"/>
      <c r="BO8" s="26"/>
    </row>
    <row r="9" spans="1:67" x14ac:dyDescent="0.25">
      <c r="A9" s="17"/>
      <c r="B9" s="17"/>
      <c r="C9" s="16"/>
      <c r="D9" s="17"/>
      <c r="E9" s="8"/>
      <c r="F9" s="17"/>
      <c r="G9" s="18"/>
      <c r="H9" s="17"/>
      <c r="I9" s="17"/>
      <c r="J9" s="8"/>
      <c r="K9" s="17"/>
      <c r="L9" s="26"/>
      <c r="M9" s="17"/>
      <c r="N9" s="16"/>
      <c r="O9" s="17"/>
      <c r="P9" s="8"/>
      <c r="Q9" s="17"/>
      <c r="R9" s="18"/>
      <c r="S9" s="17"/>
      <c r="T9" s="17"/>
      <c r="U9" s="8"/>
      <c r="V9" s="17"/>
      <c r="W9" s="26"/>
      <c r="X9" s="17"/>
      <c r="Y9" s="16"/>
      <c r="Z9" s="17"/>
      <c r="AA9" s="8"/>
      <c r="AB9" s="17"/>
      <c r="AC9" s="18"/>
      <c r="AD9" s="18"/>
      <c r="AE9" s="18"/>
      <c r="AF9" s="18"/>
      <c r="AG9" s="18"/>
      <c r="AH9" s="26"/>
      <c r="AI9" s="17"/>
      <c r="AJ9" s="16"/>
      <c r="AK9" s="17"/>
      <c r="AL9" s="8"/>
      <c r="AM9" s="17"/>
      <c r="AN9" s="17"/>
      <c r="AO9" s="18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8"/>
      <c r="BI9" s="17"/>
      <c r="BJ9" s="17"/>
      <c r="BK9" s="17"/>
      <c r="BL9" s="17"/>
      <c r="BM9" s="8"/>
      <c r="BN9" s="17"/>
      <c r="BO9" s="26"/>
    </row>
    <row r="10" spans="1:67" x14ac:dyDescent="0.25">
      <c r="A10" s="17"/>
      <c r="B10" s="17"/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8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17"/>
      <c r="BJ10" s="17"/>
      <c r="BK10" s="17"/>
      <c r="BL10" s="17"/>
      <c r="BM10" s="8"/>
      <c r="BN10" s="8"/>
      <c r="BO10" s="24"/>
    </row>
    <row r="11" spans="1:67" x14ac:dyDescent="0.25">
      <c r="A11" s="17"/>
      <c r="B11" s="17"/>
      <c r="C11" s="16"/>
      <c r="D11" s="17"/>
      <c r="E11" s="8"/>
      <c r="F11" s="17"/>
      <c r="G11" s="18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8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8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8"/>
      <c r="AO11" s="18"/>
      <c r="AP11" s="17"/>
      <c r="AQ11" s="8"/>
      <c r="AR11" s="17"/>
      <c r="AS11" s="26"/>
      <c r="AT11" s="17"/>
      <c r="AU11" s="16"/>
      <c r="AV11" s="17"/>
      <c r="AW11" s="8"/>
      <c r="AX11" s="17"/>
      <c r="AY11" s="18"/>
      <c r="AZ11" s="18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25">
      <c r="A12" s="17"/>
      <c r="B12" s="17"/>
      <c r="C12" s="32"/>
      <c r="D12" s="22"/>
      <c r="E12" s="21"/>
      <c r="F12" s="22"/>
      <c r="G12" s="19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19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19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19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19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2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25">
      <c r="A14" s="17"/>
      <c r="B14" s="17"/>
      <c r="C14" s="25"/>
      <c r="D14" s="20"/>
      <c r="E14" s="4"/>
      <c r="F14" s="20"/>
      <c r="G14" s="3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3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3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30"/>
      <c r="AO14" s="20"/>
      <c r="AP14" s="20"/>
      <c r="AQ14" s="4"/>
      <c r="AR14" s="20"/>
      <c r="AS14" s="31"/>
      <c r="AT14" s="17"/>
      <c r="AU14" s="25"/>
      <c r="AV14" s="20"/>
      <c r="AW14" s="4"/>
      <c r="AX14" s="20"/>
      <c r="AY14" s="3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25">
      <c r="A15" s="17"/>
      <c r="B15" s="17"/>
      <c r="C15" s="16"/>
      <c r="D15" s="17"/>
      <c r="E15" s="8"/>
      <c r="F15" s="17"/>
      <c r="G15" s="18"/>
      <c r="H15" s="18"/>
      <c r="I15" s="17"/>
      <c r="J15" s="8"/>
      <c r="K15" s="17"/>
      <c r="L15" s="26"/>
      <c r="M15" s="17"/>
      <c r="N15" s="16"/>
      <c r="O15" s="17"/>
      <c r="P15" s="8"/>
      <c r="Q15" s="17"/>
      <c r="R15" s="18"/>
      <c r="S15" s="18"/>
      <c r="T15" s="18"/>
      <c r="U15" s="8"/>
      <c r="V15" s="17"/>
      <c r="W15" s="26"/>
      <c r="X15" s="17"/>
      <c r="Y15" s="27"/>
      <c r="Z15" s="18"/>
      <c r="AA15" s="8"/>
      <c r="AB15" s="18"/>
      <c r="AC15" s="18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8"/>
      <c r="AO15" s="18"/>
      <c r="AP15" s="17"/>
      <c r="AQ15" s="8"/>
      <c r="AR15" s="17"/>
      <c r="AS15" s="26"/>
      <c r="AT15" s="17"/>
      <c r="AU15" s="16"/>
      <c r="AV15" s="17"/>
      <c r="AW15" s="8"/>
      <c r="AX15" s="18"/>
      <c r="AY15" s="18"/>
      <c r="AZ15" s="18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25">
      <c r="A16" s="17"/>
      <c r="B16" s="17"/>
      <c r="C16" s="12"/>
      <c r="D16" s="8"/>
      <c r="E16" s="8"/>
      <c r="F16" s="18"/>
      <c r="G16" s="18"/>
      <c r="H16" s="18"/>
      <c r="I16" s="18"/>
      <c r="J16" s="8"/>
      <c r="K16" s="8"/>
      <c r="L16" s="24"/>
      <c r="M16" s="17"/>
      <c r="N16" s="12"/>
      <c r="O16" s="8"/>
      <c r="P16" s="8"/>
      <c r="Q16" s="17"/>
      <c r="R16" s="17"/>
      <c r="S16" s="17"/>
      <c r="T16" s="1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8"/>
      <c r="AN16" s="8"/>
      <c r="AO16" s="8"/>
      <c r="AP16" s="8"/>
      <c r="AQ16" s="8"/>
      <c r="AR16" s="8"/>
      <c r="AS16" s="24"/>
      <c r="AT16" s="17"/>
      <c r="AU16" s="12"/>
      <c r="AV16" s="8"/>
      <c r="AW16" s="8"/>
      <c r="AX16" s="18"/>
      <c r="AY16" s="18"/>
      <c r="AZ16" s="18"/>
      <c r="BA16" s="18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25">
      <c r="A17" s="17"/>
      <c r="B17" s="17"/>
      <c r="C17" s="16"/>
      <c r="D17" s="17"/>
      <c r="E17" s="18"/>
      <c r="F17" s="18"/>
      <c r="G17" s="18"/>
      <c r="H17" s="18"/>
      <c r="I17" s="18"/>
      <c r="J17" s="18"/>
      <c r="K17" s="17"/>
      <c r="L17" s="26"/>
      <c r="M17" s="17"/>
      <c r="N17" s="16"/>
      <c r="O17" s="17"/>
      <c r="P17" s="8"/>
      <c r="Q17" s="17"/>
      <c r="R17" s="17"/>
      <c r="S17" s="17"/>
      <c r="T17" s="18"/>
      <c r="U17" s="18"/>
      <c r="V17" s="18"/>
      <c r="W17" s="26"/>
      <c r="X17" s="17"/>
      <c r="Y17" s="27"/>
      <c r="Z17" s="17"/>
      <c r="AA17" s="8"/>
      <c r="AB17" s="17"/>
      <c r="AC17" s="17"/>
      <c r="AD17" s="17"/>
      <c r="AE17" s="17"/>
      <c r="AF17" s="17"/>
      <c r="AG17" s="17"/>
      <c r="AH17" s="26"/>
      <c r="AI17" s="17"/>
      <c r="AJ17" s="16"/>
      <c r="AK17" s="17"/>
      <c r="AL17" s="17"/>
      <c r="AM17" s="17"/>
      <c r="AN17" s="18"/>
      <c r="AO17" s="18"/>
      <c r="AP17" s="18"/>
      <c r="AQ17" s="8"/>
      <c r="AR17" s="18"/>
      <c r="AS17" s="23"/>
      <c r="AT17" s="17"/>
      <c r="AU17" s="16"/>
      <c r="AV17" s="17"/>
      <c r="AW17" s="17"/>
      <c r="AX17" s="18"/>
      <c r="AY17" s="18"/>
      <c r="AZ17" s="18"/>
      <c r="BA17" s="18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25">
      <c r="A18" s="17"/>
      <c r="B18" s="17"/>
      <c r="C18" s="16"/>
      <c r="D18" s="18"/>
      <c r="E18" s="18"/>
      <c r="F18" s="18"/>
      <c r="G18" s="18"/>
      <c r="H18" s="18"/>
      <c r="I18" s="18"/>
      <c r="J18" s="18"/>
      <c r="K18" s="18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8"/>
      <c r="W18" s="26"/>
      <c r="X18" s="17"/>
      <c r="Y18" s="27"/>
      <c r="Z18" s="17"/>
      <c r="AA18" s="8"/>
      <c r="AB18" s="17"/>
      <c r="AC18" s="17"/>
      <c r="AD18" s="17"/>
      <c r="AE18" s="17"/>
      <c r="AF18" s="17"/>
      <c r="AG18" s="17"/>
      <c r="AH18" s="26"/>
      <c r="AI18" s="17"/>
      <c r="AJ18" s="27"/>
      <c r="AK18" s="18"/>
      <c r="AL18" s="18"/>
      <c r="AM18" s="17"/>
      <c r="AN18" s="17"/>
      <c r="AO18" s="17"/>
      <c r="AP18" s="17"/>
      <c r="AQ18" s="8"/>
      <c r="AR18" s="17"/>
      <c r="AS18" s="23"/>
      <c r="AT18" s="17"/>
      <c r="AU18" s="16"/>
      <c r="AV18" s="17"/>
      <c r="AW18" s="17"/>
      <c r="AX18" s="18"/>
      <c r="AY18" s="18"/>
      <c r="AZ18" s="18"/>
      <c r="BA18" s="18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25">
      <c r="A19" s="17"/>
      <c r="B19" s="17"/>
      <c r="C19" s="16"/>
      <c r="D19" s="18"/>
      <c r="E19" s="18"/>
      <c r="F19" s="18"/>
      <c r="G19" s="18"/>
      <c r="H19" s="18"/>
      <c r="I19" s="18"/>
      <c r="J19" s="18"/>
      <c r="K19" s="18"/>
      <c r="L19" s="26"/>
      <c r="M19" s="17"/>
      <c r="N19" s="16"/>
      <c r="O19" s="17"/>
      <c r="P19" s="8"/>
      <c r="Q19" s="17"/>
      <c r="R19" s="17"/>
      <c r="S19" s="17"/>
      <c r="T19" s="18"/>
      <c r="U19" s="18"/>
      <c r="V19" s="18"/>
      <c r="W19" s="26"/>
      <c r="X19" s="17"/>
      <c r="Y19" s="27"/>
      <c r="Z19" s="17"/>
      <c r="AA19" s="8"/>
      <c r="AB19" s="17"/>
      <c r="AC19" s="17"/>
      <c r="AD19" s="17"/>
      <c r="AE19" s="17"/>
      <c r="AF19" s="17"/>
      <c r="AG19" s="17"/>
      <c r="AH19" s="26"/>
      <c r="AI19" s="17"/>
      <c r="AJ19" s="27"/>
      <c r="AK19" s="17"/>
      <c r="AL19" s="18"/>
      <c r="AM19" s="18"/>
      <c r="AN19" s="18"/>
      <c r="AO19" s="17"/>
      <c r="AP19" s="17"/>
      <c r="AQ19" s="8"/>
      <c r="AR19" s="17"/>
      <c r="AS19" s="23"/>
      <c r="AT19" s="17"/>
      <c r="AU19" s="16"/>
      <c r="AV19" s="17"/>
      <c r="AW19" s="17"/>
      <c r="AX19" s="18"/>
      <c r="AY19" s="18"/>
      <c r="AZ19" s="18"/>
      <c r="BA19" s="18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25">
      <c r="A20" s="17"/>
      <c r="B20" s="17"/>
      <c r="C20" s="16"/>
      <c r="D20" s="17"/>
      <c r="E20" s="18"/>
      <c r="F20" s="18"/>
      <c r="G20" s="18"/>
      <c r="H20" s="18"/>
      <c r="I20" s="18"/>
      <c r="J20" s="18"/>
      <c r="K20" s="17"/>
      <c r="L20" s="26"/>
      <c r="M20" s="17"/>
      <c r="N20" s="16"/>
      <c r="O20" s="17"/>
      <c r="P20" s="8"/>
      <c r="Q20" s="17"/>
      <c r="R20" s="17"/>
      <c r="S20" s="18"/>
      <c r="T20" s="18"/>
      <c r="U20" s="17"/>
      <c r="V20" s="17"/>
      <c r="W20" s="26"/>
      <c r="X20" s="17"/>
      <c r="Y20" s="27"/>
      <c r="Z20" s="17"/>
      <c r="AA20" s="8"/>
      <c r="AB20" s="17"/>
      <c r="AC20" s="17"/>
      <c r="AD20" s="17"/>
      <c r="AE20" s="17"/>
      <c r="AF20" s="17"/>
      <c r="AG20" s="17"/>
      <c r="AH20" s="26"/>
      <c r="AI20" s="17"/>
      <c r="AJ20" s="27"/>
      <c r="AK20" s="17"/>
      <c r="AL20" s="17"/>
      <c r="AM20" s="17"/>
      <c r="AN20" s="18"/>
      <c r="AO20" s="18"/>
      <c r="AP20" s="18"/>
      <c r="AQ20" s="8"/>
      <c r="AR20" s="18"/>
      <c r="AS20" s="23"/>
      <c r="AT20" s="17"/>
      <c r="AU20" s="16"/>
      <c r="AV20" s="17"/>
      <c r="AW20" s="17"/>
      <c r="AX20" s="18"/>
      <c r="AY20" s="18"/>
      <c r="AZ20" s="18"/>
      <c r="BA20" s="18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25">
      <c r="A21" s="17"/>
      <c r="B21" s="17"/>
      <c r="C21" s="12"/>
      <c r="D21" s="8"/>
      <c r="E21" s="8"/>
      <c r="F21" s="18"/>
      <c r="G21" s="18"/>
      <c r="H21" s="18"/>
      <c r="I21" s="18"/>
      <c r="J21" s="8"/>
      <c r="K21" s="8"/>
      <c r="L21" s="24"/>
      <c r="M21" s="17"/>
      <c r="N21" s="12"/>
      <c r="O21" s="8"/>
      <c r="P21" s="8"/>
      <c r="Q21" s="8"/>
      <c r="R21" s="8"/>
      <c r="S21" s="8"/>
      <c r="T21" s="8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17"/>
      <c r="AN21" s="17"/>
      <c r="AO21" s="17"/>
      <c r="AP21" s="17"/>
      <c r="AQ21" s="8"/>
      <c r="AR21" s="8"/>
      <c r="AS21" s="24"/>
      <c r="AT21" s="17"/>
      <c r="AU21" s="12"/>
      <c r="AV21" s="8"/>
      <c r="AW21" s="8"/>
      <c r="AX21" s="8"/>
      <c r="AY21" s="8"/>
      <c r="AZ21" s="8"/>
      <c r="BA21" s="8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25">
      <c r="A22" s="17"/>
      <c r="B22" s="17"/>
      <c r="C22" s="16"/>
      <c r="D22" s="17"/>
      <c r="E22" s="8"/>
      <c r="F22" s="17"/>
      <c r="G22" s="18"/>
      <c r="H22" s="18"/>
      <c r="I22" s="17"/>
      <c r="J22" s="8"/>
      <c r="K22" s="17"/>
      <c r="L22" s="26"/>
      <c r="M22" s="17"/>
      <c r="N22" s="16"/>
      <c r="O22" s="17"/>
      <c r="P22" s="8"/>
      <c r="Q22" s="17"/>
      <c r="R22" s="18"/>
      <c r="S22" s="18"/>
      <c r="T22" s="17"/>
      <c r="U22" s="8"/>
      <c r="V22" s="17"/>
      <c r="W22" s="26"/>
      <c r="X22" s="17"/>
      <c r="Y22" s="27"/>
      <c r="Z22" s="18"/>
      <c r="AA22" s="8"/>
      <c r="AB22" s="18"/>
      <c r="AC22" s="18"/>
      <c r="AD22" s="17"/>
      <c r="AE22" s="17"/>
      <c r="AF22" s="8"/>
      <c r="AG22" s="17"/>
      <c r="AH22" s="26"/>
      <c r="AI22" s="17"/>
      <c r="AJ22" s="27"/>
      <c r="AK22" s="18"/>
      <c r="AL22" s="8"/>
      <c r="AM22" s="18"/>
      <c r="AN22" s="18"/>
      <c r="AO22" s="17"/>
      <c r="AP22" s="17"/>
      <c r="AQ22" s="8"/>
      <c r="AR22" s="17"/>
      <c r="AS22" s="26"/>
      <c r="AT22" s="17"/>
      <c r="AU22" s="16"/>
      <c r="AV22" s="17"/>
      <c r="AW22" s="8"/>
      <c r="AX22" s="18"/>
      <c r="AY22" s="18"/>
      <c r="AZ22" s="18"/>
      <c r="BA22" s="18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25">
      <c r="A23" s="17"/>
      <c r="B23" s="17"/>
      <c r="C23" s="32"/>
      <c r="D23" s="22"/>
      <c r="E23" s="21"/>
      <c r="F23" s="22"/>
      <c r="G23" s="19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19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19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19"/>
      <c r="AO23" s="22"/>
      <c r="AP23" s="22"/>
      <c r="AQ23" s="21"/>
      <c r="AR23" s="22"/>
      <c r="AS23" s="33"/>
      <c r="AT23" s="17"/>
      <c r="AU23" s="32"/>
      <c r="AV23" s="22"/>
      <c r="AW23" s="21"/>
      <c r="AX23" s="22"/>
      <c r="AY23" s="19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25">
      <c r="C25" t="s">
        <v>195</v>
      </c>
    </row>
    <row r="27" spans="1:67" x14ac:dyDescent="0.25">
      <c r="C27" s="41"/>
      <c r="D27" s="42"/>
      <c r="E27" s="4"/>
      <c r="F27" s="42"/>
      <c r="G27" s="42"/>
      <c r="H27" s="42"/>
      <c r="I27" s="42"/>
      <c r="J27" s="4"/>
      <c r="K27" s="42"/>
      <c r="L27" s="43"/>
      <c r="N27" s="53"/>
      <c r="O27" s="57"/>
      <c r="P27" s="4"/>
      <c r="Q27" s="4"/>
      <c r="R27" s="4"/>
      <c r="S27" s="4"/>
      <c r="T27" s="4"/>
      <c r="U27" s="4"/>
      <c r="V27" s="57"/>
      <c r="W27" s="56"/>
      <c r="Y27" s="139"/>
      <c r="Z27" s="138"/>
      <c r="AA27" s="4"/>
      <c r="AB27" s="138"/>
      <c r="AC27" s="138"/>
      <c r="AD27" s="138"/>
      <c r="AE27" s="138"/>
      <c r="AF27" s="4"/>
      <c r="AG27" s="138"/>
      <c r="AH27" s="140"/>
    </row>
    <row r="28" spans="1:67" x14ac:dyDescent="0.25">
      <c r="C28" s="44"/>
      <c r="D28" s="155"/>
      <c r="E28" s="155"/>
      <c r="F28" s="155"/>
      <c r="G28" s="155"/>
      <c r="H28" s="155"/>
      <c r="I28" s="155"/>
      <c r="J28" s="155"/>
      <c r="K28" s="155"/>
      <c r="L28" s="45"/>
      <c r="N28" s="59"/>
      <c r="O28" s="40"/>
      <c r="P28" s="40"/>
      <c r="Q28" s="40"/>
      <c r="R28" s="40"/>
      <c r="S28" s="40"/>
      <c r="T28" s="40"/>
      <c r="U28" s="40"/>
      <c r="V28" s="40"/>
      <c r="W28" s="60"/>
      <c r="Y28" s="144"/>
      <c r="Z28" s="17"/>
      <c r="AA28" s="17"/>
      <c r="AB28" s="17"/>
      <c r="AC28" s="17"/>
      <c r="AD28" s="17"/>
      <c r="AE28" s="17"/>
      <c r="AF28" s="17"/>
      <c r="AG28" s="17"/>
      <c r="AH28" s="145"/>
    </row>
    <row r="29" spans="1:67" x14ac:dyDescent="0.25">
      <c r="C29" s="12"/>
      <c r="D29" s="155"/>
      <c r="E29" s="155"/>
      <c r="F29" s="7"/>
      <c r="G29" s="7"/>
      <c r="H29" s="7"/>
      <c r="I29" s="7"/>
      <c r="J29" s="155"/>
      <c r="K29" s="155"/>
      <c r="L29" s="24"/>
      <c r="N29" s="12"/>
      <c r="O29" s="123"/>
      <c r="P29" s="123"/>
      <c r="Q29" s="123"/>
      <c r="R29" s="123"/>
      <c r="S29" s="123"/>
      <c r="T29" s="123"/>
      <c r="U29" s="123"/>
      <c r="V29" s="123"/>
      <c r="W29" s="24"/>
      <c r="Y29" s="12"/>
      <c r="Z29" s="17"/>
      <c r="AA29" s="17"/>
      <c r="AB29" s="17"/>
      <c r="AC29" s="17"/>
      <c r="AD29" s="17"/>
      <c r="AE29" s="17"/>
      <c r="AF29" s="17"/>
      <c r="AG29" s="17"/>
      <c r="AH29" s="24"/>
    </row>
    <row r="30" spans="1:67" x14ac:dyDescent="0.25">
      <c r="C30" s="44"/>
      <c r="D30" s="155"/>
      <c r="E30" s="7"/>
      <c r="F30" s="7"/>
      <c r="G30" s="7"/>
      <c r="H30" s="7"/>
      <c r="I30" s="7"/>
      <c r="J30" s="7"/>
      <c r="K30" s="155"/>
      <c r="L30" s="45"/>
      <c r="N30" s="12"/>
      <c r="O30" s="123"/>
      <c r="P30" s="7"/>
      <c r="Q30" s="7"/>
      <c r="R30" s="7"/>
      <c r="S30" s="7"/>
      <c r="T30" s="7"/>
      <c r="U30" s="7"/>
      <c r="V30" s="123"/>
      <c r="W30" s="24"/>
      <c r="Y30" s="144"/>
      <c r="Z30" s="17"/>
      <c r="AA30" s="17"/>
      <c r="AB30" s="17"/>
      <c r="AC30" s="17"/>
      <c r="AD30" s="17"/>
      <c r="AE30" s="17"/>
      <c r="AF30" s="17"/>
      <c r="AG30" s="17"/>
      <c r="AH30" s="145"/>
    </row>
    <row r="31" spans="1:67" x14ac:dyDescent="0.25">
      <c r="C31" s="44"/>
      <c r="D31" s="155"/>
      <c r="E31" s="7"/>
      <c r="F31" s="7"/>
      <c r="G31" s="7"/>
      <c r="H31" s="7"/>
      <c r="I31" s="7"/>
      <c r="J31" s="7"/>
      <c r="K31" s="155"/>
      <c r="L31" s="45"/>
      <c r="N31" s="12"/>
      <c r="O31" s="123"/>
      <c r="P31" s="7"/>
      <c r="Q31" s="7"/>
      <c r="R31" s="7"/>
      <c r="S31" s="7"/>
      <c r="T31" s="7"/>
      <c r="U31" s="7"/>
      <c r="V31" s="123"/>
      <c r="W31" s="24"/>
      <c r="Y31" s="144"/>
      <c r="Z31" s="17"/>
      <c r="AA31" s="17"/>
      <c r="AB31" s="17"/>
      <c r="AC31" s="17"/>
      <c r="AD31" s="17"/>
      <c r="AE31" s="17"/>
      <c r="AF31" s="17"/>
      <c r="AG31" s="17"/>
      <c r="AH31" s="145"/>
    </row>
    <row r="32" spans="1:67" x14ac:dyDescent="0.25">
      <c r="C32" s="44"/>
      <c r="D32" s="155"/>
      <c r="E32" s="7"/>
      <c r="F32" s="7"/>
      <c r="G32" s="7"/>
      <c r="H32" s="7"/>
      <c r="I32" s="7"/>
      <c r="J32" s="7"/>
      <c r="K32" s="155"/>
      <c r="L32" s="45"/>
      <c r="N32" s="12"/>
      <c r="O32" s="123"/>
      <c r="P32" s="7"/>
      <c r="Q32" s="7"/>
      <c r="R32" s="7"/>
      <c r="S32" s="7"/>
      <c r="T32" s="7"/>
      <c r="U32" s="7"/>
      <c r="V32" s="123"/>
      <c r="W32" s="24"/>
      <c r="Y32" s="144"/>
      <c r="Z32" s="17"/>
      <c r="AA32" s="17"/>
      <c r="AB32" s="17"/>
      <c r="AC32" s="17"/>
      <c r="AD32" s="17"/>
      <c r="AE32" s="17"/>
      <c r="AF32" s="17"/>
      <c r="AG32" s="17"/>
      <c r="AH32" s="145"/>
    </row>
    <row r="33" spans="3:34" x14ac:dyDescent="0.25">
      <c r="C33" s="44"/>
      <c r="D33" s="155"/>
      <c r="E33" s="7"/>
      <c r="F33" s="7"/>
      <c r="G33" s="7"/>
      <c r="H33" s="7"/>
      <c r="I33" s="7"/>
      <c r="J33" s="7"/>
      <c r="K33" s="155"/>
      <c r="L33" s="45"/>
      <c r="N33" s="12"/>
      <c r="O33" s="123"/>
      <c r="P33" s="7"/>
      <c r="Q33" s="7"/>
      <c r="R33" s="7"/>
      <c r="S33" s="7"/>
      <c r="T33" s="7"/>
      <c r="U33" s="7"/>
      <c r="V33" s="123"/>
      <c r="W33" s="24"/>
      <c r="Y33" s="144"/>
      <c r="Z33" s="17"/>
      <c r="AA33" s="17"/>
      <c r="AB33" s="17"/>
      <c r="AC33" s="17"/>
      <c r="AD33" s="17"/>
      <c r="AE33" s="17"/>
      <c r="AF33" s="17"/>
      <c r="AG33" s="17"/>
      <c r="AH33" s="145"/>
    </row>
    <row r="34" spans="3:34" x14ac:dyDescent="0.25">
      <c r="C34" s="12"/>
      <c r="D34" s="155"/>
      <c r="E34" s="155"/>
      <c r="F34" s="7"/>
      <c r="G34" s="7"/>
      <c r="H34" s="7"/>
      <c r="I34" s="7"/>
      <c r="J34" s="155"/>
      <c r="K34" s="155"/>
      <c r="L34" s="24"/>
      <c r="N34" s="12"/>
      <c r="O34" s="123"/>
      <c r="P34" s="7"/>
      <c r="Q34" s="7"/>
      <c r="R34" s="7"/>
      <c r="S34" s="7"/>
      <c r="T34" s="7"/>
      <c r="U34" s="7"/>
      <c r="V34" s="123"/>
      <c r="W34" s="24"/>
      <c r="Y34" s="12"/>
      <c r="Z34" s="17"/>
      <c r="AA34" s="17"/>
      <c r="AB34" s="17"/>
      <c r="AC34" s="17"/>
      <c r="AD34" s="17"/>
      <c r="AE34" s="17"/>
      <c r="AF34" s="17"/>
      <c r="AG34" s="17"/>
      <c r="AH34" s="24"/>
    </row>
    <row r="35" spans="3:34" x14ac:dyDescent="0.25">
      <c r="C35" s="44"/>
      <c r="D35" s="155"/>
      <c r="E35" s="155"/>
      <c r="F35" s="155"/>
      <c r="G35" s="155"/>
      <c r="H35" s="155"/>
      <c r="I35" s="155"/>
      <c r="J35" s="155"/>
      <c r="K35" s="155"/>
      <c r="L35" s="45"/>
      <c r="N35" s="59"/>
      <c r="O35" s="40"/>
      <c r="P35" s="123"/>
      <c r="Q35" s="123"/>
      <c r="R35" s="123"/>
      <c r="S35" s="123"/>
      <c r="T35" s="123"/>
      <c r="U35" s="123"/>
      <c r="V35" s="40"/>
      <c r="W35" s="60"/>
      <c r="Y35" s="144"/>
      <c r="Z35" s="17"/>
      <c r="AA35" s="17"/>
      <c r="AB35" s="17"/>
      <c r="AC35" s="17"/>
      <c r="AD35" s="17"/>
      <c r="AE35" s="17"/>
      <c r="AF35" s="17"/>
      <c r="AG35" s="17"/>
      <c r="AH35" s="145"/>
    </row>
    <row r="36" spans="3:34" x14ac:dyDescent="0.25">
      <c r="C36" s="46"/>
      <c r="D36" s="47"/>
      <c r="E36" s="21"/>
      <c r="F36" s="47"/>
      <c r="G36" s="47"/>
      <c r="H36" s="47"/>
      <c r="I36" s="47"/>
      <c r="J36" s="21"/>
      <c r="K36" s="47"/>
      <c r="L36" s="48"/>
      <c r="N36" s="54"/>
      <c r="O36" s="58"/>
      <c r="P36" s="21"/>
      <c r="Q36" s="21"/>
      <c r="R36" s="21"/>
      <c r="S36" s="21"/>
      <c r="T36" s="21"/>
      <c r="U36" s="21"/>
      <c r="V36" s="58"/>
      <c r="W36" s="55"/>
      <c r="Y36" s="141"/>
      <c r="Z36" s="142"/>
      <c r="AA36" s="21"/>
      <c r="AB36" s="142"/>
      <c r="AC36" s="142"/>
      <c r="AD36" s="142"/>
      <c r="AE36" s="142"/>
      <c r="AF36" s="21"/>
      <c r="AG36" s="142"/>
      <c r="AH36" s="143"/>
    </row>
    <row r="37" spans="3:34" x14ac:dyDescent="0.25">
      <c r="E37" t="s">
        <v>197</v>
      </c>
    </row>
    <row r="61" spans="43:43" ht="14.45" x14ac:dyDescent="0.35">
      <c r="AQ61" s="34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O72"/>
  <sheetViews>
    <sheetView topLeftCell="A22" zoomScale="70" zoomScaleNormal="55" workbookViewId="0">
      <selection activeCell="DX31" sqref="DX31"/>
    </sheetView>
  </sheetViews>
  <sheetFormatPr defaultColWidth="2.28515625" defaultRowHeight="15" x14ac:dyDescent="0.25"/>
  <sheetData>
    <row r="1" spans="2:145" x14ac:dyDescent="0.25">
      <c r="B1" s="237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T1" s="237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L1" s="237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D1" s="237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V1" s="237"/>
      <c r="BX1" s="65"/>
      <c r="BY1" s="65"/>
      <c r="BZ1" s="65"/>
      <c r="CA1" s="65"/>
      <c r="CB1" s="65"/>
      <c r="CC1" s="65"/>
      <c r="CD1" s="65"/>
      <c r="CE1" s="65"/>
      <c r="CF1" s="65"/>
      <c r="CG1" s="65"/>
      <c r="CH1" s="65"/>
      <c r="CI1" s="65"/>
      <c r="CJ1" s="65"/>
      <c r="CK1" s="65"/>
      <c r="CL1" s="65"/>
      <c r="CN1" s="237"/>
      <c r="CP1" s="65"/>
      <c r="CQ1" s="65"/>
      <c r="CR1" s="65"/>
      <c r="CS1" s="65"/>
      <c r="CT1" s="65"/>
      <c r="CU1" s="65"/>
      <c r="CV1" s="65"/>
      <c r="CW1" s="65"/>
      <c r="CX1" s="65"/>
      <c r="CY1" s="65"/>
      <c r="CZ1" s="65"/>
      <c r="DA1" s="65"/>
      <c r="DB1" s="65"/>
      <c r="DC1" s="65"/>
      <c r="DD1" s="65"/>
      <c r="DF1" s="237"/>
      <c r="DH1" s="65"/>
      <c r="DI1" s="65"/>
      <c r="DJ1" s="65"/>
      <c r="DK1" s="65"/>
      <c r="DL1" s="65"/>
      <c r="DM1" s="65"/>
      <c r="DN1" s="65"/>
      <c r="DO1" s="65"/>
      <c r="DP1" s="65"/>
      <c r="DQ1" s="65"/>
      <c r="DR1" s="65"/>
      <c r="DS1" s="65"/>
      <c r="DT1" s="65"/>
      <c r="DU1" s="65"/>
      <c r="DV1" s="65"/>
      <c r="DX1" s="237"/>
      <c r="DZ1" s="65"/>
      <c r="EA1" s="65"/>
      <c r="EB1" s="65"/>
      <c r="EC1" s="65"/>
      <c r="ED1" s="65"/>
      <c r="EE1" s="65"/>
      <c r="EF1" s="65"/>
      <c r="EG1" s="65"/>
      <c r="EH1" s="65"/>
      <c r="EI1" s="65"/>
      <c r="EJ1" s="65"/>
      <c r="EK1" s="65"/>
      <c r="EL1" s="65"/>
      <c r="EM1" s="65"/>
      <c r="EN1" s="65"/>
    </row>
    <row r="2" spans="2:145" x14ac:dyDescent="0.25">
      <c r="B2" s="65"/>
      <c r="C2" s="513"/>
      <c r="D2" s="302"/>
      <c r="E2" s="302"/>
      <c r="F2" s="302"/>
      <c r="G2" s="302"/>
      <c r="H2" s="302"/>
      <c r="I2" s="302"/>
      <c r="J2" s="323"/>
      <c r="K2" s="261"/>
      <c r="L2" s="261"/>
      <c r="M2" s="261"/>
      <c r="N2" s="261"/>
      <c r="O2" s="261">
        <v>0</v>
      </c>
      <c r="P2" s="261">
        <f>O2+1</f>
        <v>1</v>
      </c>
      <c r="Q2" s="261">
        <f t="shared" ref="Q2" si="0">P2+1</f>
        <v>2</v>
      </c>
      <c r="R2" s="323">
        <f t="shared" ref="R2" si="1">Q2+1</f>
        <v>3</v>
      </c>
      <c r="S2" s="34"/>
      <c r="T2" s="65"/>
      <c r="U2" s="513"/>
      <c r="V2" s="302"/>
      <c r="W2" s="302"/>
      <c r="X2" s="302"/>
      <c r="Y2" s="302"/>
      <c r="Z2" s="302"/>
      <c r="AA2" s="302"/>
      <c r="AB2" s="323"/>
      <c r="AC2" s="261"/>
      <c r="AD2" s="261"/>
      <c r="AE2" s="261"/>
      <c r="AF2" s="261"/>
      <c r="AG2" s="261">
        <v>0</v>
      </c>
      <c r="AH2" s="261">
        <f>AG2+1</f>
        <v>1</v>
      </c>
      <c r="AI2" s="261">
        <f t="shared" ref="AI2" si="2">AH2+1</f>
        <v>2</v>
      </c>
      <c r="AJ2" s="323">
        <f t="shared" ref="AJ2" si="3">AI2+1</f>
        <v>3</v>
      </c>
      <c r="AK2" s="34"/>
      <c r="AL2" s="65"/>
      <c r="AM2" s="513"/>
      <c r="AN2" s="302"/>
      <c r="AO2" s="302"/>
      <c r="AP2" s="302"/>
      <c r="AQ2" s="302"/>
      <c r="AR2" s="302"/>
      <c r="AS2" s="302"/>
      <c r="AT2" s="323"/>
      <c r="AU2" s="261"/>
      <c r="AV2" s="261"/>
      <c r="AW2" s="261"/>
      <c r="AX2" s="261"/>
      <c r="AY2" s="261">
        <v>0</v>
      </c>
      <c r="AZ2" s="261">
        <f>AY2+1</f>
        <v>1</v>
      </c>
      <c r="BA2" s="261">
        <f t="shared" ref="BA2" si="4">AZ2+1</f>
        <v>2</v>
      </c>
      <c r="BB2" s="323">
        <f t="shared" ref="BB2" si="5">BA2+1</f>
        <v>3</v>
      </c>
      <c r="BC2" s="34"/>
      <c r="BD2" s="65"/>
      <c r="BE2" s="513"/>
      <c r="BF2" s="302"/>
      <c r="BG2" s="302"/>
      <c r="BH2" s="302"/>
      <c r="BI2" s="302"/>
      <c r="BJ2" s="302"/>
      <c r="BK2" s="302"/>
      <c r="BL2" s="323"/>
      <c r="BM2" s="261"/>
      <c r="BN2" s="261"/>
      <c r="BO2" s="261"/>
      <c r="BP2" s="261"/>
      <c r="BQ2" s="261">
        <v>0</v>
      </c>
      <c r="BR2" s="261">
        <f>BQ2+1</f>
        <v>1</v>
      </c>
      <c r="BS2" s="261">
        <f t="shared" ref="BS2" si="6">BR2+1</f>
        <v>2</v>
      </c>
      <c r="BT2" s="323">
        <f t="shared" ref="BT2" si="7">BS2+1</f>
        <v>3</v>
      </c>
      <c r="BU2" s="34"/>
      <c r="BV2" s="65"/>
      <c r="BW2" s="513"/>
      <c r="BX2" s="302"/>
      <c r="BY2" s="302"/>
      <c r="BZ2" s="302"/>
      <c r="CA2" s="302"/>
      <c r="CB2" s="302"/>
      <c r="CC2" s="302"/>
      <c r="CD2" s="323"/>
      <c r="CE2" s="261"/>
      <c r="CF2" s="261"/>
      <c r="CG2" s="261"/>
      <c r="CH2" s="261"/>
      <c r="CI2" s="261">
        <v>0</v>
      </c>
      <c r="CJ2" s="261">
        <f>CI2+1</f>
        <v>1</v>
      </c>
      <c r="CK2" s="261">
        <f t="shared" ref="CK2" si="8">CJ2+1</f>
        <v>2</v>
      </c>
      <c r="CL2" s="323">
        <f t="shared" ref="CL2" si="9">CK2+1</f>
        <v>3</v>
      </c>
      <c r="CM2" s="34"/>
      <c r="CN2" s="65"/>
      <c r="CO2" s="513"/>
      <c r="CP2" s="302"/>
      <c r="CQ2" s="302"/>
      <c r="CR2" s="302"/>
      <c r="CS2" s="302"/>
      <c r="CT2" s="302"/>
      <c r="CU2" s="302"/>
      <c r="CV2" s="323"/>
      <c r="CW2" s="261"/>
      <c r="CX2" s="261"/>
      <c r="CY2" s="261"/>
      <c r="CZ2" s="261"/>
      <c r="DA2" s="261">
        <v>0</v>
      </c>
      <c r="DB2" s="261">
        <f>DA2+1</f>
        <v>1</v>
      </c>
      <c r="DC2" s="261">
        <f t="shared" ref="DC2" si="10">DB2+1</f>
        <v>2</v>
      </c>
      <c r="DD2" s="323">
        <f t="shared" ref="DD2" si="11">DC2+1</f>
        <v>3</v>
      </c>
      <c r="DE2" s="34"/>
      <c r="DF2" s="65"/>
      <c r="DG2" s="513"/>
      <c r="DH2" s="302"/>
      <c r="DI2" s="302"/>
      <c r="DJ2" s="302"/>
      <c r="DK2" s="302"/>
      <c r="DL2" s="302"/>
      <c r="DM2" s="302"/>
      <c r="DN2" s="323"/>
      <c r="DO2" s="261"/>
      <c r="DP2" s="261"/>
      <c r="DQ2" s="261"/>
      <c r="DR2" s="261"/>
      <c r="DS2" s="261">
        <v>0</v>
      </c>
      <c r="DT2" s="261">
        <f>DS2+1</f>
        <v>1</v>
      </c>
      <c r="DU2" s="261">
        <f t="shared" ref="DU2" si="12">DT2+1</f>
        <v>2</v>
      </c>
      <c r="DV2" s="323">
        <f t="shared" ref="DV2" si="13">DU2+1</f>
        <v>3</v>
      </c>
      <c r="DW2" s="34"/>
      <c r="DX2" s="65"/>
      <c r="DY2" s="513"/>
      <c r="DZ2" s="302"/>
      <c r="EA2" s="302"/>
      <c r="EB2" s="302"/>
      <c r="EC2" s="302"/>
      <c r="ED2" s="302"/>
      <c r="EE2" s="302"/>
      <c r="EF2" s="323"/>
      <c r="EG2" s="261"/>
      <c r="EH2" s="261"/>
      <c r="EI2" s="261"/>
      <c r="EJ2" s="261"/>
      <c r="EK2" s="261">
        <v>0</v>
      </c>
      <c r="EL2" s="261">
        <f>EK2+1</f>
        <v>1</v>
      </c>
      <c r="EM2" s="261">
        <f t="shared" ref="EM2" si="14">EL2+1</f>
        <v>2</v>
      </c>
      <c r="EN2" s="323">
        <f t="shared" ref="EN2" si="15">EM2+1</f>
        <v>3</v>
      </c>
      <c r="EO2" s="34"/>
    </row>
    <row r="3" spans="2:145" x14ac:dyDescent="0.25">
      <c r="B3" s="65"/>
      <c r="C3" s="263">
        <v>0</v>
      </c>
      <c r="D3" s="328"/>
      <c r="E3" s="268"/>
      <c r="F3" s="239"/>
      <c r="G3" s="239"/>
      <c r="H3" s="328"/>
      <c r="I3" s="239"/>
      <c r="J3" s="264"/>
      <c r="K3" s="239"/>
      <c r="L3" s="239"/>
      <c r="M3" s="239"/>
      <c r="N3" s="328"/>
      <c r="O3" s="328"/>
      <c r="P3" s="328"/>
      <c r="Q3" s="328"/>
      <c r="R3" s="324"/>
      <c r="S3" s="34"/>
      <c r="T3" s="65"/>
      <c r="U3" s="263">
        <v>0</v>
      </c>
      <c r="V3" s="328"/>
      <c r="W3" s="268"/>
      <c r="X3" s="239"/>
      <c r="Y3" s="239"/>
      <c r="Z3" s="328"/>
      <c r="AA3" s="239"/>
      <c r="AB3" s="264"/>
      <c r="AC3" s="239"/>
      <c r="AD3" s="239"/>
      <c r="AE3" s="239"/>
      <c r="AF3" s="328"/>
      <c r="AG3" s="328"/>
      <c r="AH3" s="328"/>
      <c r="AI3" s="328"/>
      <c r="AJ3" s="324"/>
      <c r="AK3" s="34"/>
      <c r="AL3" s="65"/>
      <c r="AM3" s="263">
        <v>0</v>
      </c>
      <c r="AN3" s="328"/>
      <c r="AO3" s="414"/>
      <c r="AP3" s="516"/>
      <c r="AQ3" s="414"/>
      <c r="AR3" s="328"/>
      <c r="AS3" s="239"/>
      <c r="AT3" s="264"/>
      <c r="AU3" s="239"/>
      <c r="AV3" s="239"/>
      <c r="AW3" s="239"/>
      <c r="AX3" s="328"/>
      <c r="AY3" s="328"/>
      <c r="AZ3" s="328"/>
      <c r="BA3" s="328"/>
      <c r="BB3" s="324"/>
      <c r="BC3" s="34"/>
      <c r="BD3" s="65"/>
      <c r="BE3" s="263">
        <v>0</v>
      </c>
      <c r="BF3" s="328"/>
      <c r="BG3" s="239"/>
      <c r="BH3" s="414"/>
      <c r="BI3" s="239"/>
      <c r="BJ3" s="328"/>
      <c r="BK3" s="239"/>
      <c r="BL3" s="264"/>
      <c r="BM3" s="239"/>
      <c r="BN3" s="239"/>
      <c r="BO3" s="239"/>
      <c r="BP3" s="328"/>
      <c r="BQ3" s="328"/>
      <c r="BR3" s="328"/>
      <c r="BS3" s="328"/>
      <c r="BT3" s="324"/>
      <c r="BU3" s="34"/>
      <c r="BV3" s="65"/>
      <c r="BW3" s="263">
        <v>0</v>
      </c>
      <c r="BX3" s="328"/>
      <c r="BY3" s="414"/>
      <c r="BZ3" s="414"/>
      <c r="CA3" s="414"/>
      <c r="CB3" s="328"/>
      <c r="CC3" s="239"/>
      <c r="CD3" s="264"/>
      <c r="CE3" s="239"/>
      <c r="CF3" s="239"/>
      <c r="CG3" s="239"/>
      <c r="CH3" s="328"/>
      <c r="CI3" s="328"/>
      <c r="CJ3" s="328"/>
      <c r="CK3" s="328"/>
      <c r="CL3" s="324"/>
      <c r="CM3" s="34"/>
      <c r="CN3" s="65"/>
      <c r="CO3" s="263">
        <v>0</v>
      </c>
      <c r="CP3" s="328"/>
      <c r="CQ3" s="335"/>
      <c r="CR3" s="514"/>
      <c r="CS3" s="335"/>
      <c r="CT3" s="328"/>
      <c r="CU3" s="239"/>
      <c r="CV3" s="264"/>
      <c r="CW3" s="239"/>
      <c r="CX3" s="239"/>
      <c r="CY3" s="239"/>
      <c r="CZ3" s="328"/>
      <c r="DA3" s="328"/>
      <c r="DB3" s="328"/>
      <c r="DC3" s="328"/>
      <c r="DD3" s="324"/>
      <c r="DE3" s="34"/>
      <c r="DF3" s="65"/>
      <c r="DG3" s="263">
        <v>0</v>
      </c>
      <c r="DH3" s="328"/>
      <c r="DI3" s="335"/>
      <c r="DJ3" s="514"/>
      <c r="DK3" s="335"/>
      <c r="DL3" s="328"/>
      <c r="DM3" s="239"/>
      <c r="DN3" s="264"/>
      <c r="DO3" s="239"/>
      <c r="DP3" s="239"/>
      <c r="DQ3" s="239"/>
      <c r="DR3" s="328"/>
      <c r="DS3" s="328"/>
      <c r="DT3" s="328"/>
      <c r="DU3" s="328"/>
      <c r="DV3" s="324"/>
      <c r="DW3" s="34"/>
      <c r="DX3" s="65"/>
      <c r="DY3" s="263">
        <v>0</v>
      </c>
      <c r="DZ3" s="328"/>
      <c r="EA3" s="239"/>
      <c r="EB3" s="239"/>
      <c r="EC3" s="239"/>
      <c r="ED3" s="328"/>
      <c r="EE3" s="239"/>
      <c r="EF3" s="264"/>
      <c r="EG3" s="239"/>
      <c r="EH3" s="239"/>
      <c r="EI3" s="239"/>
      <c r="EJ3" s="328"/>
      <c r="EK3" s="328"/>
      <c r="EL3" s="328"/>
      <c r="EM3" s="328"/>
      <c r="EN3" s="324"/>
      <c r="EO3" s="34"/>
    </row>
    <row r="4" spans="2:145" x14ac:dyDescent="0.25">
      <c r="B4" s="65"/>
      <c r="C4" s="263">
        <f t="shared" ref="C4" si="16">C3+1</f>
        <v>1</v>
      </c>
      <c r="D4" s="328"/>
      <c r="E4" s="268"/>
      <c r="F4" s="239"/>
      <c r="G4" s="239"/>
      <c r="H4" s="328"/>
      <c r="I4" s="239"/>
      <c r="J4" s="264"/>
      <c r="K4" s="239"/>
      <c r="L4" s="239"/>
      <c r="M4" s="65">
        <v>0</v>
      </c>
      <c r="N4" s="328"/>
      <c r="O4" s="268"/>
      <c r="P4" s="268"/>
      <c r="Q4" s="268"/>
      <c r="R4" s="324"/>
      <c r="S4" s="34"/>
      <c r="T4" s="65"/>
      <c r="U4" s="263">
        <f t="shared" ref="U4" si="17">U3+1</f>
        <v>1</v>
      </c>
      <c r="V4" s="328"/>
      <c r="W4" s="268"/>
      <c r="X4" s="239"/>
      <c r="Y4" s="239"/>
      <c r="Z4" s="328"/>
      <c r="AA4" s="239"/>
      <c r="AB4" s="264"/>
      <c r="AC4" s="239"/>
      <c r="AD4" s="239"/>
      <c r="AE4" s="65">
        <v>0</v>
      </c>
      <c r="AF4" s="328"/>
      <c r="AG4" s="268"/>
      <c r="AH4" s="268"/>
      <c r="AI4" s="268"/>
      <c r="AJ4" s="324"/>
      <c r="AK4" s="34"/>
      <c r="AL4" s="65"/>
      <c r="AM4" s="263">
        <f t="shared" ref="AM4" si="18">AM3+1</f>
        <v>1</v>
      </c>
      <c r="AN4" s="328"/>
      <c r="AO4" s="414"/>
      <c r="AP4" s="239"/>
      <c r="AQ4" s="414"/>
      <c r="AR4" s="328"/>
      <c r="AS4" s="239"/>
      <c r="AT4" s="264"/>
      <c r="AU4" s="239"/>
      <c r="AV4" s="239"/>
      <c r="AW4" s="239">
        <v>0</v>
      </c>
      <c r="AX4" s="328"/>
      <c r="AY4" s="414"/>
      <c r="AZ4" s="414"/>
      <c r="BA4" s="414"/>
      <c r="BB4" s="324"/>
      <c r="BC4" s="34"/>
      <c r="BD4" s="65"/>
      <c r="BE4" s="263">
        <f t="shared" ref="BE4" si="19">BE3+1</f>
        <v>1</v>
      </c>
      <c r="BF4" s="328"/>
      <c r="BG4" s="239"/>
      <c r="BH4" s="414"/>
      <c r="BI4" s="239"/>
      <c r="BJ4" s="328"/>
      <c r="BK4" s="239"/>
      <c r="BL4" s="264"/>
      <c r="BM4" s="239"/>
      <c r="BN4" s="239"/>
      <c r="BO4" s="239">
        <v>0</v>
      </c>
      <c r="BP4" s="328"/>
      <c r="BQ4" s="239"/>
      <c r="BR4" s="239"/>
      <c r="BS4" s="239"/>
      <c r="BT4" s="324"/>
      <c r="BU4" s="34"/>
      <c r="BV4" s="65"/>
      <c r="BW4" s="263">
        <f t="shared" ref="BW4" si="20">BW3+1</f>
        <v>1</v>
      </c>
      <c r="BX4" s="328"/>
      <c r="BY4" s="239"/>
      <c r="BZ4" s="239"/>
      <c r="CA4" s="239"/>
      <c r="CB4" s="328"/>
      <c r="CC4" s="239"/>
      <c r="CD4" s="264"/>
      <c r="CE4" s="239"/>
      <c r="CF4" s="239"/>
      <c r="CG4" s="239">
        <v>0</v>
      </c>
      <c r="CH4" s="328"/>
      <c r="CI4" s="335"/>
      <c r="CJ4" s="239"/>
      <c r="CK4" s="414"/>
      <c r="CL4" s="324"/>
      <c r="CM4" s="34"/>
      <c r="CN4" s="65"/>
      <c r="CO4" s="263">
        <f t="shared" ref="CO4" si="21">CO3+1</f>
        <v>1</v>
      </c>
      <c r="CP4" s="328"/>
      <c r="CQ4" s="335"/>
      <c r="CR4" s="514"/>
      <c r="CS4" s="335"/>
      <c r="CT4" s="328"/>
      <c r="CU4" s="239"/>
      <c r="CV4" s="264"/>
      <c r="CW4" s="239"/>
      <c r="CX4" s="239"/>
      <c r="CY4" s="239">
        <v>0</v>
      </c>
      <c r="CZ4" s="328"/>
      <c r="DA4" s="335"/>
      <c r="DB4" s="335"/>
      <c r="DC4" s="335"/>
      <c r="DD4" s="324"/>
      <c r="DE4" s="34"/>
      <c r="DF4" s="65"/>
      <c r="DG4" s="263">
        <f t="shared" ref="DG4:DG6" si="22">DG3+1</f>
        <v>1</v>
      </c>
      <c r="DH4" s="328"/>
      <c r="DI4" s="239"/>
      <c r="DJ4" s="514"/>
      <c r="DK4" s="239"/>
      <c r="DL4" s="328"/>
      <c r="DM4" s="239"/>
      <c r="DN4" s="264"/>
      <c r="DO4" s="239"/>
      <c r="DP4" s="239"/>
      <c r="DQ4" s="239">
        <v>0</v>
      </c>
      <c r="DR4" s="328"/>
      <c r="DS4" s="335"/>
      <c r="DT4" s="239"/>
      <c r="DU4" s="335"/>
      <c r="DV4" s="324"/>
      <c r="DW4" s="34"/>
      <c r="DX4" s="65"/>
      <c r="DY4" s="263">
        <f t="shared" ref="DY4:DY6" si="23">DY3+1</f>
        <v>1</v>
      </c>
      <c r="DZ4" s="328"/>
      <c r="EA4" s="239"/>
      <c r="EB4" s="239"/>
      <c r="EC4" s="239"/>
      <c r="ED4" s="328"/>
      <c r="EE4" s="239"/>
      <c r="EF4" s="264"/>
      <c r="EG4" s="239"/>
      <c r="EH4" s="239"/>
      <c r="EI4" s="239">
        <v>0</v>
      </c>
      <c r="EJ4" s="328"/>
      <c r="EK4" s="239"/>
      <c r="EL4" s="239"/>
      <c r="EM4" s="239"/>
      <c r="EN4" s="324"/>
      <c r="EO4" s="34"/>
    </row>
    <row r="5" spans="2:145" x14ac:dyDescent="0.25">
      <c r="B5" s="65"/>
      <c r="C5" s="263">
        <f t="shared" ref="C5" si="24">C4+1</f>
        <v>2</v>
      </c>
      <c r="D5" s="328"/>
      <c r="E5" s="268"/>
      <c r="F5" s="239"/>
      <c r="G5" s="239"/>
      <c r="H5" s="328"/>
      <c r="I5" s="239"/>
      <c r="J5" s="264"/>
      <c r="K5" s="239"/>
      <c r="L5" s="239"/>
      <c r="M5" s="65">
        <f t="shared" ref="M5:M7" si="25">M4+1</f>
        <v>1</v>
      </c>
      <c r="N5" s="328"/>
      <c r="O5" s="239"/>
      <c r="P5" s="239"/>
      <c r="Q5" s="239"/>
      <c r="R5" s="324"/>
      <c r="S5" s="34"/>
      <c r="T5" s="65"/>
      <c r="U5" s="263">
        <f t="shared" ref="U5" si="26">U4+1</f>
        <v>2</v>
      </c>
      <c r="V5" s="328"/>
      <c r="W5" s="268"/>
      <c r="X5" s="268"/>
      <c r="Y5" s="268"/>
      <c r="Z5" s="328"/>
      <c r="AA5" s="239"/>
      <c r="AB5" s="264"/>
      <c r="AC5" s="239"/>
      <c r="AD5" s="239"/>
      <c r="AE5" s="65">
        <f t="shared" ref="AE5:AE7" si="27">AE4+1</f>
        <v>1</v>
      </c>
      <c r="AF5" s="328"/>
      <c r="AG5" s="268"/>
      <c r="AH5" s="239"/>
      <c r="AI5" s="239"/>
      <c r="AJ5" s="324"/>
      <c r="AK5" s="34"/>
      <c r="AL5" s="65"/>
      <c r="AM5" s="263">
        <f t="shared" ref="AM5" si="28">AM4+1</f>
        <v>2</v>
      </c>
      <c r="AN5" s="328"/>
      <c r="AO5" s="414"/>
      <c r="AP5" s="239"/>
      <c r="AQ5" s="414"/>
      <c r="AR5" s="328"/>
      <c r="AS5" s="239"/>
      <c r="AT5" s="264"/>
      <c r="AU5" s="239"/>
      <c r="AV5" s="239"/>
      <c r="AW5" s="239">
        <f t="shared" ref="AW5:AW7" si="29">AW4+1</f>
        <v>1</v>
      </c>
      <c r="AX5" s="328"/>
      <c r="AY5" s="239"/>
      <c r="AZ5" s="239"/>
      <c r="BA5" s="516"/>
      <c r="BB5" s="324"/>
      <c r="BC5" s="34"/>
      <c r="BD5" s="65"/>
      <c r="BE5" s="263">
        <f t="shared" ref="BE5" si="30">BE4+1</f>
        <v>2</v>
      </c>
      <c r="BF5" s="328"/>
      <c r="BG5" s="239"/>
      <c r="BH5" s="414"/>
      <c r="BI5" s="239"/>
      <c r="BJ5" s="328"/>
      <c r="BK5" s="239"/>
      <c r="BL5" s="264"/>
      <c r="BM5" s="239"/>
      <c r="BN5" s="239"/>
      <c r="BO5" s="239">
        <f t="shared" ref="BO5:BO7" si="31">BO4+1</f>
        <v>1</v>
      </c>
      <c r="BP5" s="328"/>
      <c r="BQ5" s="414"/>
      <c r="BR5" s="414"/>
      <c r="BS5" s="414"/>
      <c r="BT5" s="324"/>
      <c r="BU5" s="34"/>
      <c r="BV5" s="65"/>
      <c r="BW5" s="263">
        <f t="shared" ref="BW5" si="32">BW4+1</f>
        <v>2</v>
      </c>
      <c r="BX5" s="328"/>
      <c r="BY5" s="335"/>
      <c r="BZ5" s="514"/>
      <c r="CA5" s="335"/>
      <c r="CB5" s="328"/>
      <c r="CC5" s="239"/>
      <c r="CD5" s="264"/>
      <c r="CE5" s="239"/>
      <c r="CF5" s="239"/>
      <c r="CG5" s="239">
        <f t="shared" ref="CG5:CG7" si="33">CG4+1</f>
        <v>1</v>
      </c>
      <c r="CH5" s="328"/>
      <c r="CI5" s="514"/>
      <c r="CJ5" s="239"/>
      <c r="CK5" s="414"/>
      <c r="CL5" s="324"/>
      <c r="CM5" s="34"/>
      <c r="CN5" s="65"/>
      <c r="CO5" s="263">
        <f t="shared" ref="CO5" si="34">CO4+1</f>
        <v>2</v>
      </c>
      <c r="CP5" s="328"/>
      <c r="CQ5" s="335"/>
      <c r="CR5" s="514"/>
      <c r="CS5" s="335"/>
      <c r="CT5" s="328"/>
      <c r="CU5" s="239"/>
      <c r="CV5" s="264"/>
      <c r="CW5" s="239"/>
      <c r="CX5" s="239"/>
      <c r="CY5" s="239">
        <f t="shared" ref="CY5:CY7" si="35">CY4+1</f>
        <v>1</v>
      </c>
      <c r="CZ5" s="328"/>
      <c r="DA5" s="514"/>
      <c r="DB5" s="514"/>
      <c r="DC5" s="514"/>
      <c r="DD5" s="324"/>
      <c r="DE5" s="34"/>
      <c r="DF5" s="65"/>
      <c r="DG5" s="263">
        <f t="shared" si="22"/>
        <v>2</v>
      </c>
      <c r="DH5" s="328"/>
      <c r="DI5" s="335"/>
      <c r="DJ5" s="514"/>
      <c r="DK5" s="335"/>
      <c r="DL5" s="328"/>
      <c r="DM5" s="239"/>
      <c r="DN5" s="264"/>
      <c r="DO5" s="239"/>
      <c r="DP5" s="239"/>
      <c r="DQ5" s="239">
        <f t="shared" ref="DQ5:DQ7" si="36">DQ4+1</f>
        <v>1</v>
      </c>
      <c r="DR5" s="328"/>
      <c r="DS5" s="514"/>
      <c r="DT5" s="514"/>
      <c r="DU5" s="514"/>
      <c r="DV5" s="324"/>
      <c r="DW5" s="34"/>
      <c r="DX5" s="65"/>
      <c r="DY5" s="263">
        <f t="shared" si="23"/>
        <v>2</v>
      </c>
      <c r="DZ5" s="328"/>
      <c r="EA5" s="239"/>
      <c r="EB5" s="239"/>
      <c r="EC5" s="239"/>
      <c r="ED5" s="328"/>
      <c r="EE5" s="239"/>
      <c r="EF5" s="264"/>
      <c r="EG5" s="239"/>
      <c r="EH5" s="239"/>
      <c r="EI5" s="239">
        <f t="shared" ref="EI5:EI7" si="37">EI4+1</f>
        <v>1</v>
      </c>
      <c r="EJ5" s="328"/>
      <c r="EK5" s="239"/>
      <c r="EL5" s="239"/>
      <c r="EM5" s="239"/>
      <c r="EN5" s="324"/>
      <c r="EO5" s="34"/>
    </row>
    <row r="6" spans="2:145" x14ac:dyDescent="0.25">
      <c r="B6" s="65"/>
      <c r="C6" s="263">
        <f t="shared" ref="C6" si="38">C5+1</f>
        <v>3</v>
      </c>
      <c r="D6" s="328"/>
      <c r="E6" s="328"/>
      <c r="F6" s="328"/>
      <c r="G6" s="328"/>
      <c r="H6" s="221"/>
      <c r="I6" s="17"/>
      <c r="J6" s="26"/>
      <c r="K6" s="17"/>
      <c r="L6" s="17"/>
      <c r="M6" s="65">
        <f t="shared" si="25"/>
        <v>2</v>
      </c>
      <c r="N6" s="328"/>
      <c r="O6" s="239"/>
      <c r="P6" s="239"/>
      <c r="Q6" s="239"/>
      <c r="R6" s="324"/>
      <c r="S6" s="34"/>
      <c r="T6" s="65"/>
      <c r="U6" s="263">
        <f t="shared" ref="U6" si="39">U5+1</f>
        <v>3</v>
      </c>
      <c r="V6" s="328"/>
      <c r="W6" s="328"/>
      <c r="X6" s="328"/>
      <c r="Y6" s="328"/>
      <c r="Z6" s="221"/>
      <c r="AA6" s="17"/>
      <c r="AB6" s="26"/>
      <c r="AC6" s="17"/>
      <c r="AD6" s="17"/>
      <c r="AE6" s="65">
        <f t="shared" si="27"/>
        <v>2</v>
      </c>
      <c r="AF6" s="328"/>
      <c r="AG6" s="268"/>
      <c r="AH6" s="239"/>
      <c r="AI6" s="239"/>
      <c r="AJ6" s="324"/>
      <c r="AK6" s="34"/>
      <c r="AL6" s="65"/>
      <c r="AM6" s="263">
        <f t="shared" ref="AM6" si="40">AM5+1</f>
        <v>3</v>
      </c>
      <c r="AN6" s="328"/>
      <c r="AO6" s="328"/>
      <c r="AP6" s="328"/>
      <c r="AQ6" s="328"/>
      <c r="AR6" s="221"/>
      <c r="AS6" s="17"/>
      <c r="AT6" s="26"/>
      <c r="AU6" s="17"/>
      <c r="AV6" s="17"/>
      <c r="AW6" s="17">
        <f t="shared" si="29"/>
        <v>2</v>
      </c>
      <c r="AX6" s="328"/>
      <c r="AY6" s="414"/>
      <c r="AZ6" s="414"/>
      <c r="BA6" s="414"/>
      <c r="BB6" s="324"/>
      <c r="BC6" s="34"/>
      <c r="BD6" s="65"/>
      <c r="BE6" s="263">
        <f t="shared" ref="BE6" si="41">BE5+1</f>
        <v>3</v>
      </c>
      <c r="BF6" s="328"/>
      <c r="BG6" s="328"/>
      <c r="BH6" s="328"/>
      <c r="BI6" s="328"/>
      <c r="BJ6" s="221"/>
      <c r="BK6" s="17"/>
      <c r="BL6" s="26"/>
      <c r="BM6" s="17"/>
      <c r="BN6" s="17"/>
      <c r="BO6" s="17">
        <f t="shared" si="31"/>
        <v>2</v>
      </c>
      <c r="BP6" s="328"/>
      <c r="BQ6" s="239"/>
      <c r="BR6" s="239"/>
      <c r="BS6" s="239"/>
      <c r="BT6" s="324"/>
      <c r="BU6" s="34"/>
      <c r="BV6" s="65"/>
      <c r="BW6" s="263">
        <f t="shared" ref="BW6" si="42">BW5+1</f>
        <v>3</v>
      </c>
      <c r="BX6" s="328"/>
      <c r="BY6" s="328"/>
      <c r="BZ6" s="328"/>
      <c r="CA6" s="328"/>
      <c r="CB6" s="221"/>
      <c r="CC6" s="17"/>
      <c r="CD6" s="26"/>
      <c r="CE6" s="17"/>
      <c r="CF6" s="17"/>
      <c r="CG6" s="17">
        <f t="shared" si="33"/>
        <v>2</v>
      </c>
      <c r="CH6" s="328"/>
      <c r="CI6" s="335"/>
      <c r="CJ6" s="239"/>
      <c r="CK6" s="414"/>
      <c r="CL6" s="324"/>
      <c r="CM6" s="34"/>
      <c r="CN6" s="65"/>
      <c r="CO6" s="263">
        <f t="shared" ref="CO6" si="43">CO5+1</f>
        <v>3</v>
      </c>
      <c r="CP6" s="328"/>
      <c r="CQ6" s="328"/>
      <c r="CR6" s="328"/>
      <c r="CS6" s="328"/>
      <c r="CT6" s="221"/>
      <c r="CU6" s="17"/>
      <c r="CV6" s="26"/>
      <c r="CW6" s="17"/>
      <c r="CX6" s="17"/>
      <c r="CY6" s="17">
        <f t="shared" si="35"/>
        <v>2</v>
      </c>
      <c r="CZ6" s="328"/>
      <c r="DA6" s="335"/>
      <c r="DB6" s="335"/>
      <c r="DC6" s="335"/>
      <c r="DD6" s="324"/>
      <c r="DE6" s="34"/>
      <c r="DF6" s="65"/>
      <c r="DG6" s="263">
        <f t="shared" si="22"/>
        <v>3</v>
      </c>
      <c r="DH6" s="328"/>
      <c r="DI6" s="328"/>
      <c r="DJ6" s="328"/>
      <c r="DK6" s="328"/>
      <c r="DL6" s="221"/>
      <c r="DM6" s="17"/>
      <c r="DN6" s="26"/>
      <c r="DO6" s="17"/>
      <c r="DP6" s="17"/>
      <c r="DQ6" s="17">
        <f t="shared" si="36"/>
        <v>2</v>
      </c>
      <c r="DR6" s="328"/>
      <c r="DS6" s="335"/>
      <c r="DT6" s="239"/>
      <c r="DU6" s="335"/>
      <c r="DV6" s="324"/>
      <c r="DW6" s="34"/>
      <c r="DX6" s="65"/>
      <c r="DY6" s="263">
        <f t="shared" si="23"/>
        <v>3</v>
      </c>
      <c r="DZ6" s="328"/>
      <c r="EA6" s="328"/>
      <c r="EB6" s="328"/>
      <c r="EC6" s="328"/>
      <c r="ED6" s="221"/>
      <c r="EE6" s="17"/>
      <c r="EF6" s="26"/>
      <c r="EG6" s="17"/>
      <c r="EH6" s="17"/>
      <c r="EI6" s="17">
        <f t="shared" si="37"/>
        <v>2</v>
      </c>
      <c r="EJ6" s="328"/>
      <c r="EK6" s="239"/>
      <c r="EL6" s="239"/>
      <c r="EM6" s="239"/>
      <c r="EN6" s="324"/>
      <c r="EO6" s="34"/>
    </row>
    <row r="7" spans="2:145" x14ac:dyDescent="0.25">
      <c r="B7" s="65"/>
      <c r="C7" s="263"/>
      <c r="D7" s="239"/>
      <c r="E7" s="239">
        <v>0</v>
      </c>
      <c r="F7" s="239">
        <f>E7+1</f>
        <v>1</v>
      </c>
      <c r="G7" s="239">
        <f t="shared" ref="G7" si="44">F7+1</f>
        <v>2</v>
      </c>
      <c r="H7" s="17">
        <f t="shared" ref="H7" si="45">G7+1</f>
        <v>3</v>
      </c>
      <c r="I7" s="17"/>
      <c r="J7" s="264"/>
      <c r="K7" s="17"/>
      <c r="L7" s="17"/>
      <c r="M7" s="65">
        <f t="shared" si="25"/>
        <v>3</v>
      </c>
      <c r="N7" s="328"/>
      <c r="O7" s="328"/>
      <c r="P7" s="328"/>
      <c r="Q7" s="328"/>
      <c r="R7" s="324"/>
      <c r="S7" s="34"/>
      <c r="T7" s="65"/>
      <c r="U7" s="263"/>
      <c r="V7" s="239"/>
      <c r="W7" s="239">
        <v>0</v>
      </c>
      <c r="X7" s="239">
        <f>W7+1</f>
        <v>1</v>
      </c>
      <c r="Y7" s="239">
        <f t="shared" ref="Y7" si="46">X7+1</f>
        <v>2</v>
      </c>
      <c r="Z7" s="17">
        <f t="shared" ref="Z7" si="47">Y7+1</f>
        <v>3</v>
      </c>
      <c r="AA7" s="17"/>
      <c r="AB7" s="264"/>
      <c r="AC7" s="17"/>
      <c r="AD7" s="17"/>
      <c r="AE7" s="65">
        <f t="shared" si="27"/>
        <v>3</v>
      </c>
      <c r="AF7" s="328"/>
      <c r="AG7" s="328"/>
      <c r="AH7" s="328"/>
      <c r="AI7" s="328"/>
      <c r="AJ7" s="324"/>
      <c r="AK7" s="34"/>
      <c r="AL7" s="65"/>
      <c r="AM7" s="263"/>
      <c r="AN7" s="239"/>
      <c r="AO7" s="239">
        <v>0</v>
      </c>
      <c r="AP7" s="239">
        <f>AO7+1</f>
        <v>1</v>
      </c>
      <c r="AQ7" s="239">
        <f t="shared" ref="AQ7" si="48">AP7+1</f>
        <v>2</v>
      </c>
      <c r="AR7" s="17">
        <f t="shared" ref="AR7" si="49">AQ7+1</f>
        <v>3</v>
      </c>
      <c r="AS7" s="17"/>
      <c r="AT7" s="264"/>
      <c r="AU7" s="17"/>
      <c r="AV7" s="17"/>
      <c r="AW7" s="17">
        <f t="shared" si="29"/>
        <v>3</v>
      </c>
      <c r="AX7" s="328"/>
      <c r="AY7" s="328"/>
      <c r="AZ7" s="328"/>
      <c r="BA7" s="328"/>
      <c r="BB7" s="324"/>
      <c r="BC7" s="34"/>
      <c r="BD7" s="65"/>
      <c r="BE7" s="263"/>
      <c r="BF7" s="239"/>
      <c r="BG7" s="239">
        <v>0</v>
      </c>
      <c r="BH7" s="239">
        <f>BG7+1</f>
        <v>1</v>
      </c>
      <c r="BI7" s="239">
        <f t="shared" ref="BI7" si="50">BH7+1</f>
        <v>2</v>
      </c>
      <c r="BJ7" s="17">
        <f t="shared" ref="BJ7" si="51">BI7+1</f>
        <v>3</v>
      </c>
      <c r="BK7" s="17"/>
      <c r="BL7" s="264"/>
      <c r="BM7" s="17"/>
      <c r="BN7" s="17"/>
      <c r="BO7" s="17">
        <f t="shared" si="31"/>
        <v>3</v>
      </c>
      <c r="BP7" s="328"/>
      <c r="BQ7" s="328"/>
      <c r="BR7" s="328"/>
      <c r="BS7" s="328"/>
      <c r="BT7" s="324"/>
      <c r="BU7" s="34"/>
      <c r="BV7" s="65"/>
      <c r="BW7" s="263"/>
      <c r="BX7" s="239"/>
      <c r="BY7" s="239">
        <v>0</v>
      </c>
      <c r="BZ7" s="239">
        <f>BY7+1</f>
        <v>1</v>
      </c>
      <c r="CA7" s="239">
        <f t="shared" ref="CA7" si="52">BZ7+1</f>
        <v>2</v>
      </c>
      <c r="CB7" s="17">
        <f t="shared" ref="CB7" si="53">CA7+1</f>
        <v>3</v>
      </c>
      <c r="CC7" s="17"/>
      <c r="CD7" s="264"/>
      <c r="CE7" s="17"/>
      <c r="CF7" s="17"/>
      <c r="CG7" s="17">
        <f t="shared" si="33"/>
        <v>3</v>
      </c>
      <c r="CH7" s="328"/>
      <c r="CI7" s="328"/>
      <c r="CJ7" s="328"/>
      <c r="CK7" s="328"/>
      <c r="CL7" s="324"/>
      <c r="CM7" s="34"/>
      <c r="CN7" s="65"/>
      <c r="CO7" s="263"/>
      <c r="CP7" s="239"/>
      <c r="CQ7" s="239">
        <v>0</v>
      </c>
      <c r="CR7" s="239">
        <f>CQ7+1</f>
        <v>1</v>
      </c>
      <c r="CS7" s="239">
        <f t="shared" ref="CS7" si="54">CR7+1</f>
        <v>2</v>
      </c>
      <c r="CT7" s="17">
        <f t="shared" ref="CT7" si="55">CS7+1</f>
        <v>3</v>
      </c>
      <c r="CU7" s="17"/>
      <c r="CV7" s="264"/>
      <c r="CW7" s="17"/>
      <c r="CX7" s="17"/>
      <c r="CY7" s="17">
        <f t="shared" si="35"/>
        <v>3</v>
      </c>
      <c r="CZ7" s="328"/>
      <c r="DA7" s="328"/>
      <c r="DB7" s="328"/>
      <c r="DC7" s="328"/>
      <c r="DD7" s="324"/>
      <c r="DE7" s="34"/>
      <c r="DF7" s="65"/>
      <c r="DG7" s="263"/>
      <c r="DH7" s="239"/>
      <c r="DI7" s="65">
        <v>0</v>
      </c>
      <c r="DJ7" s="65">
        <f>DI7+1</f>
        <v>1</v>
      </c>
      <c r="DK7" s="65">
        <f t="shared" ref="DK7" si="56">DJ7+1</f>
        <v>2</v>
      </c>
      <c r="DL7" s="65">
        <f t="shared" ref="DL7" si="57">DK7+1</f>
        <v>3</v>
      </c>
      <c r="DM7" s="17"/>
      <c r="DN7" s="264"/>
      <c r="DO7" s="17"/>
      <c r="DP7" s="17"/>
      <c r="DQ7" s="17">
        <f t="shared" si="36"/>
        <v>3</v>
      </c>
      <c r="DR7" s="328"/>
      <c r="DS7" s="328"/>
      <c r="DT7" s="328"/>
      <c r="DU7" s="328"/>
      <c r="DV7" s="324"/>
      <c r="DW7" s="34"/>
      <c r="DX7" s="65"/>
      <c r="DY7" s="263"/>
      <c r="DZ7" s="239"/>
      <c r="EA7" s="65">
        <v>0</v>
      </c>
      <c r="EB7" s="65">
        <f>EA7+1</f>
        <v>1</v>
      </c>
      <c r="EC7" s="65">
        <f t="shared" ref="EC7" si="58">EB7+1</f>
        <v>2</v>
      </c>
      <c r="ED7" s="65">
        <f t="shared" ref="ED7" si="59">EC7+1</f>
        <v>3</v>
      </c>
      <c r="EE7" s="17"/>
      <c r="EF7" s="264"/>
      <c r="EG7" s="17"/>
      <c r="EH7" s="17"/>
      <c r="EI7" s="17">
        <f t="shared" si="37"/>
        <v>3</v>
      </c>
      <c r="EJ7" s="328"/>
      <c r="EK7" s="328"/>
      <c r="EL7" s="328"/>
      <c r="EM7" s="328"/>
      <c r="EN7" s="324"/>
      <c r="EO7" s="34"/>
    </row>
    <row r="8" spans="2:145" x14ac:dyDescent="0.25">
      <c r="B8" s="65"/>
      <c r="C8" s="263"/>
      <c r="D8" s="239"/>
      <c r="E8" s="239"/>
      <c r="F8" s="239"/>
      <c r="G8" s="239"/>
      <c r="H8" s="17"/>
      <c r="I8" s="17"/>
      <c r="J8" s="26"/>
      <c r="K8" s="17"/>
      <c r="L8" s="17"/>
      <c r="M8" s="17"/>
      <c r="N8" s="239"/>
      <c r="O8" s="239"/>
      <c r="P8" s="239"/>
      <c r="Q8" s="239"/>
      <c r="R8" s="324"/>
      <c r="S8" s="34"/>
      <c r="T8" s="65"/>
      <c r="U8" s="263"/>
      <c r="V8" s="239"/>
      <c r="W8" s="239"/>
      <c r="X8" s="239"/>
      <c r="Y8" s="239"/>
      <c r="Z8" s="17"/>
      <c r="AA8" s="17"/>
      <c r="AB8" s="26"/>
      <c r="AC8" s="17"/>
      <c r="AD8" s="17"/>
      <c r="AE8" s="17"/>
      <c r="AF8" s="239"/>
      <c r="AG8" s="239"/>
      <c r="AH8" s="239"/>
      <c r="AI8" s="239"/>
      <c r="AJ8" s="324"/>
      <c r="AK8" s="34"/>
      <c r="AL8" s="65"/>
      <c r="AM8" s="263"/>
      <c r="AN8" s="239"/>
      <c r="AO8" s="239"/>
      <c r="AP8" s="239"/>
      <c r="AQ8" s="239"/>
      <c r="AR8" s="17"/>
      <c r="AS8" s="17"/>
      <c r="AT8" s="26"/>
      <c r="AU8" s="17"/>
      <c r="AV8" s="17"/>
      <c r="AW8" s="17"/>
      <c r="AX8" s="239"/>
      <c r="AY8" s="239"/>
      <c r="AZ8" s="239"/>
      <c r="BA8" s="239"/>
      <c r="BB8" s="324"/>
      <c r="BC8" s="34"/>
      <c r="BD8" s="65"/>
      <c r="BE8" s="263"/>
      <c r="BF8" s="239"/>
      <c r="BG8" s="239"/>
      <c r="BH8" s="239"/>
      <c r="BI8" s="239"/>
      <c r="BJ8" s="17"/>
      <c r="BK8" s="17"/>
      <c r="BL8" s="26"/>
      <c r="BM8" s="17"/>
      <c r="BN8" s="17"/>
      <c r="BO8" s="17"/>
      <c r="BP8" s="239"/>
      <c r="BQ8" s="239"/>
      <c r="BR8" s="239"/>
      <c r="BS8" s="239"/>
      <c r="BT8" s="324"/>
      <c r="BU8" s="34"/>
      <c r="BV8" s="65"/>
      <c r="BW8" s="263"/>
      <c r="BX8" s="239"/>
      <c r="BY8" s="239"/>
      <c r="BZ8" s="239"/>
      <c r="CA8" s="239"/>
      <c r="CB8" s="17"/>
      <c r="CC8" s="17"/>
      <c r="CD8" s="26"/>
      <c r="CE8" s="17"/>
      <c r="CF8" s="17"/>
      <c r="CG8" s="17"/>
      <c r="CH8" s="239"/>
      <c r="CI8" s="239"/>
      <c r="CJ8" s="239"/>
      <c r="CK8" s="239"/>
      <c r="CL8" s="324"/>
      <c r="CM8" s="34"/>
      <c r="CN8" s="65"/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324"/>
      <c r="DE8" s="34"/>
      <c r="DF8" s="65"/>
      <c r="DG8" s="263"/>
      <c r="DH8" s="239"/>
      <c r="DI8" s="239"/>
      <c r="DJ8" s="239"/>
      <c r="DK8" s="239"/>
      <c r="DL8" s="17"/>
      <c r="DM8" s="17"/>
      <c r="DN8" s="26"/>
      <c r="DO8" s="17"/>
      <c r="DP8" s="17"/>
      <c r="DQ8" s="17"/>
      <c r="DR8" s="239"/>
      <c r="DS8" s="239"/>
      <c r="DT8" s="239"/>
      <c r="DU8" s="239"/>
      <c r="DV8" s="324"/>
      <c r="DW8" s="34"/>
      <c r="DX8" s="65"/>
      <c r="DY8" s="263"/>
      <c r="DZ8" s="239"/>
      <c r="EA8" s="239"/>
      <c r="EB8" s="239"/>
      <c r="EC8" s="239"/>
      <c r="ED8" s="17"/>
      <c r="EE8" s="17"/>
      <c r="EF8" s="26"/>
      <c r="EG8" s="17"/>
      <c r="EH8" s="17"/>
      <c r="EI8" s="17"/>
      <c r="EJ8" s="239"/>
      <c r="EK8" s="239"/>
      <c r="EL8" s="239"/>
      <c r="EM8" s="239"/>
      <c r="EN8" s="324"/>
      <c r="EO8" s="34"/>
    </row>
    <row r="9" spans="2:145" x14ac:dyDescent="0.25">
      <c r="B9" s="65"/>
      <c r="C9" s="32"/>
      <c r="D9" s="22"/>
      <c r="E9" s="22"/>
      <c r="F9" s="22"/>
      <c r="G9" s="22"/>
      <c r="H9" s="22"/>
      <c r="I9" s="22"/>
      <c r="J9" s="33"/>
      <c r="K9" s="17"/>
      <c r="L9" s="17"/>
      <c r="M9" s="17"/>
      <c r="N9" s="17"/>
      <c r="O9" s="17"/>
      <c r="P9" s="17"/>
      <c r="Q9" s="17"/>
      <c r="R9" s="118"/>
      <c r="S9" s="34"/>
      <c r="T9" s="65"/>
      <c r="U9" s="32"/>
      <c r="V9" s="22"/>
      <c r="W9" s="22"/>
      <c r="X9" s="22"/>
      <c r="Y9" s="22"/>
      <c r="Z9" s="22"/>
      <c r="AA9" s="22"/>
      <c r="AB9" s="33"/>
      <c r="AC9" s="17"/>
      <c r="AD9" s="17"/>
      <c r="AE9" s="17"/>
      <c r="AF9" s="17"/>
      <c r="AG9" s="17"/>
      <c r="AH9" s="17"/>
      <c r="AI9" s="17"/>
      <c r="AJ9" s="118"/>
      <c r="AK9" s="34"/>
      <c r="AL9" s="65"/>
      <c r="AM9" s="32"/>
      <c r="AN9" s="22"/>
      <c r="AO9" s="22"/>
      <c r="AP9" s="22"/>
      <c r="AQ9" s="22"/>
      <c r="AR9" s="22"/>
      <c r="AS9" s="22"/>
      <c r="AT9" s="33"/>
      <c r="AU9" s="17"/>
      <c r="AV9" s="17"/>
      <c r="AW9" s="17"/>
      <c r="AX9" s="17"/>
      <c r="AY9" s="17"/>
      <c r="AZ9" s="17"/>
      <c r="BA9" s="17"/>
      <c r="BB9" s="118"/>
      <c r="BC9" s="34"/>
      <c r="BD9" s="65"/>
      <c r="BE9" s="32"/>
      <c r="BF9" s="22"/>
      <c r="BG9" s="22"/>
      <c r="BH9" s="22"/>
      <c r="BI9" s="22"/>
      <c r="BJ9" s="22"/>
      <c r="BK9" s="22"/>
      <c r="BL9" s="33"/>
      <c r="BM9" s="17"/>
      <c r="BN9" s="17"/>
      <c r="BO9" s="17"/>
      <c r="BP9" s="17"/>
      <c r="BQ9" s="17"/>
      <c r="BR9" s="17"/>
      <c r="BS9" s="17"/>
      <c r="BT9" s="118"/>
      <c r="BU9" s="34"/>
      <c r="BV9" s="65"/>
      <c r="BW9" s="32"/>
      <c r="BX9" s="22"/>
      <c r="BY9" s="22"/>
      <c r="BZ9" s="22"/>
      <c r="CA9" s="22"/>
      <c r="CB9" s="22"/>
      <c r="CC9" s="22"/>
      <c r="CD9" s="33"/>
      <c r="CE9" s="17"/>
      <c r="CF9" s="17"/>
      <c r="CG9" s="17"/>
      <c r="CH9" s="17"/>
      <c r="CI9" s="17"/>
      <c r="CJ9" s="17"/>
      <c r="CK9" s="17"/>
      <c r="CL9" s="118"/>
      <c r="CM9" s="34"/>
      <c r="CN9" s="65"/>
      <c r="CO9" s="32"/>
      <c r="CP9" s="22"/>
      <c r="CQ9" s="22"/>
      <c r="CR9" s="22"/>
      <c r="CS9" s="22"/>
      <c r="CT9" s="22"/>
      <c r="CU9" s="22"/>
      <c r="CV9" s="33"/>
      <c r="CW9" s="17"/>
      <c r="CX9" s="17"/>
      <c r="CY9" s="17"/>
      <c r="CZ9" s="17"/>
      <c r="DA9" s="17"/>
      <c r="DB9" s="17"/>
      <c r="DC9" s="17"/>
      <c r="DD9" s="118"/>
      <c r="DE9" s="34"/>
      <c r="DF9" s="65"/>
      <c r="DG9" s="32"/>
      <c r="DH9" s="22"/>
      <c r="DI9" s="22"/>
      <c r="DJ9" s="22"/>
      <c r="DK9" s="22"/>
      <c r="DL9" s="22"/>
      <c r="DM9" s="22"/>
      <c r="DN9" s="33"/>
      <c r="DO9" s="17"/>
      <c r="DP9" s="17"/>
      <c r="DQ9" s="17"/>
      <c r="DR9" s="17"/>
      <c r="DS9" s="17"/>
      <c r="DT9" s="17"/>
      <c r="DU9" s="17"/>
      <c r="DV9" s="118"/>
      <c r="DW9" s="34"/>
      <c r="DX9" s="65"/>
      <c r="DY9" s="32"/>
      <c r="DZ9" s="22"/>
      <c r="EA9" s="22"/>
      <c r="EB9" s="22"/>
      <c r="EC9" s="22"/>
      <c r="ED9" s="22"/>
      <c r="EE9" s="22"/>
      <c r="EF9" s="33"/>
      <c r="EG9" s="17"/>
      <c r="EH9" s="17"/>
      <c r="EI9" s="17"/>
      <c r="EJ9" s="17"/>
      <c r="EK9" s="17"/>
      <c r="EL9" s="17"/>
      <c r="EM9" s="17"/>
      <c r="EN9" s="118"/>
      <c r="EO9" s="34"/>
    </row>
    <row r="10" spans="2:145" x14ac:dyDescent="0.25">
      <c r="B10" s="65"/>
      <c r="C10" s="326"/>
      <c r="D10" s="239"/>
      <c r="E10" s="239"/>
      <c r="F10" s="239"/>
      <c r="G10" s="239"/>
      <c r="H10" s="17"/>
      <c r="I10" s="17"/>
      <c r="J10" s="17"/>
      <c r="K10" s="517" t="s">
        <v>691</v>
      </c>
      <c r="L10" s="20"/>
      <c r="M10" s="20"/>
      <c r="N10" s="261"/>
      <c r="O10" s="261"/>
      <c r="P10" s="261"/>
      <c r="Q10" s="261"/>
      <c r="R10" s="262"/>
      <c r="S10" s="34"/>
      <c r="T10" s="65"/>
      <c r="U10" s="326"/>
      <c r="V10" s="239"/>
      <c r="W10" s="239"/>
      <c r="X10" s="239"/>
      <c r="Y10" s="239"/>
      <c r="Z10" s="17"/>
      <c r="AA10" s="17"/>
      <c r="AB10" s="17"/>
      <c r="AC10" s="517" t="s">
        <v>690</v>
      </c>
      <c r="AD10" s="20"/>
      <c r="AE10" s="20"/>
      <c r="AF10" s="261"/>
      <c r="AG10" s="261"/>
      <c r="AH10" s="261"/>
      <c r="AI10" s="261"/>
      <c r="AJ10" s="262"/>
      <c r="AK10" s="34"/>
      <c r="AL10" s="65"/>
      <c r="AM10" s="326"/>
      <c r="AN10" s="239"/>
      <c r="AO10" s="239"/>
      <c r="AP10" s="239"/>
      <c r="AQ10" s="239"/>
      <c r="AR10" s="17"/>
      <c r="AS10" s="17"/>
      <c r="AT10" s="17"/>
      <c r="AU10" s="517" t="s">
        <v>695</v>
      </c>
      <c r="AV10" s="20"/>
      <c r="AW10" s="20"/>
      <c r="AX10" s="261"/>
      <c r="AY10" s="261"/>
      <c r="AZ10" s="261"/>
      <c r="BA10" s="261"/>
      <c r="BB10" s="262"/>
      <c r="BC10" s="34"/>
      <c r="BD10" s="65"/>
      <c r="BE10" s="326"/>
      <c r="BF10" s="239"/>
      <c r="BG10" s="239"/>
      <c r="BH10" s="239"/>
      <c r="BI10" s="239"/>
      <c r="BJ10" s="17"/>
      <c r="BK10" s="17"/>
      <c r="BL10" s="17"/>
      <c r="BM10" s="517" t="s">
        <v>689</v>
      </c>
      <c r="BN10" s="20"/>
      <c r="BO10" s="20"/>
      <c r="BP10" s="261"/>
      <c r="BQ10" s="261"/>
      <c r="BR10" s="261"/>
      <c r="BS10" s="261"/>
      <c r="BT10" s="262"/>
      <c r="BU10" s="34"/>
      <c r="BV10" s="65"/>
      <c r="BW10" s="326"/>
      <c r="BX10" s="239"/>
      <c r="BY10" s="239"/>
      <c r="BZ10" s="239"/>
      <c r="CA10" s="239"/>
      <c r="CB10" s="17"/>
      <c r="CC10" s="17"/>
      <c r="CD10" s="17"/>
      <c r="CE10" s="517" t="s">
        <v>694</v>
      </c>
      <c r="CF10" s="20"/>
      <c r="CG10" s="20"/>
      <c r="CH10" s="261"/>
      <c r="CI10" s="261"/>
      <c r="CJ10" s="261"/>
      <c r="CK10" s="261"/>
      <c r="CL10" s="262"/>
      <c r="CM10" s="34"/>
      <c r="CN10" s="65"/>
      <c r="CO10" s="326"/>
      <c r="CP10" s="239"/>
      <c r="CQ10" s="239"/>
      <c r="CR10" s="239"/>
      <c r="CS10" s="239"/>
      <c r="CT10" s="17"/>
      <c r="CU10" s="17"/>
      <c r="CV10" s="17"/>
      <c r="CW10" s="517" t="s">
        <v>703</v>
      </c>
      <c r="CX10" s="20"/>
      <c r="CY10" s="20"/>
      <c r="CZ10" s="261"/>
      <c r="DA10" s="261"/>
      <c r="DB10" s="261"/>
      <c r="DC10" s="261"/>
      <c r="DD10" s="262"/>
      <c r="DE10" s="34"/>
      <c r="DF10" s="65"/>
      <c r="DG10" s="326"/>
      <c r="DH10" s="239"/>
      <c r="DI10" s="239"/>
      <c r="DJ10" s="239"/>
      <c r="DK10" s="239"/>
      <c r="DL10" s="17"/>
      <c r="DM10" s="17"/>
      <c r="DN10" s="17"/>
      <c r="DO10" s="517" t="s">
        <v>702</v>
      </c>
      <c r="DP10" s="20"/>
      <c r="DQ10" s="20"/>
      <c r="DR10" s="261"/>
      <c r="DS10" s="261"/>
      <c r="DT10" s="261"/>
      <c r="DU10" s="261"/>
      <c r="DV10" s="262"/>
      <c r="DW10" s="34"/>
      <c r="DX10" s="65"/>
      <c r="DY10" s="326"/>
      <c r="DZ10" s="239"/>
      <c r="EA10" s="239"/>
      <c r="EB10" s="239"/>
      <c r="EC10" s="239"/>
      <c r="ED10" s="17"/>
      <c r="EE10" s="17"/>
      <c r="EF10" s="17"/>
      <c r="EG10" s="517"/>
      <c r="EH10" s="20"/>
      <c r="EI10" s="20"/>
      <c r="EJ10" s="261"/>
      <c r="EK10" s="261"/>
      <c r="EL10" s="261"/>
      <c r="EM10" s="261"/>
      <c r="EN10" s="262"/>
      <c r="EO10" s="34"/>
    </row>
    <row r="11" spans="2:145" x14ac:dyDescent="0.25">
      <c r="B11" s="65"/>
      <c r="C11" s="326"/>
      <c r="D11" s="239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239"/>
      <c r="R11" s="264"/>
      <c r="S11" s="34"/>
      <c r="T11" s="65"/>
      <c r="U11" s="326"/>
      <c r="V11" s="239"/>
      <c r="W11" s="17"/>
      <c r="X11" s="17"/>
      <c r="Y11" s="17"/>
      <c r="Z11" s="17"/>
      <c r="AA11" s="17"/>
      <c r="AB11" s="17"/>
      <c r="AC11" s="16"/>
      <c r="AD11" s="17"/>
      <c r="AE11" s="17"/>
      <c r="AF11" s="17"/>
      <c r="AG11" s="17"/>
      <c r="AH11" s="17"/>
      <c r="AI11" s="239"/>
      <c r="AJ11" s="264"/>
      <c r="AK11" s="34"/>
      <c r="AL11" s="65"/>
      <c r="AM11" s="326"/>
      <c r="AN11" s="239"/>
      <c r="AO11" s="17"/>
      <c r="AP11" s="17"/>
      <c r="AQ11" s="17"/>
      <c r="AR11" s="17"/>
      <c r="AS11" s="17"/>
      <c r="AT11" s="17"/>
      <c r="AU11" s="16"/>
      <c r="AV11" s="17"/>
      <c r="AW11" s="17"/>
      <c r="AX11" s="17"/>
      <c r="AY11" s="17"/>
      <c r="AZ11" s="17"/>
      <c r="BA11" s="239"/>
      <c r="BB11" s="264"/>
      <c r="BC11" s="34"/>
      <c r="BD11" s="65"/>
      <c r="BE11" s="326"/>
      <c r="BF11" s="239"/>
      <c r="BG11" s="17"/>
      <c r="BH11" s="17"/>
      <c r="BI11" s="17"/>
      <c r="BJ11" s="17"/>
      <c r="BK11" s="17"/>
      <c r="BL11" s="17"/>
      <c r="BM11" s="16"/>
      <c r="BN11" s="17"/>
      <c r="BO11" s="17"/>
      <c r="BP11" s="17"/>
      <c r="BQ11" s="17"/>
      <c r="BR11" s="17"/>
      <c r="BS11" s="239"/>
      <c r="BT11" s="264"/>
      <c r="BU11" s="34"/>
      <c r="BV11" s="65"/>
      <c r="BW11" s="326"/>
      <c r="BX11" s="239"/>
      <c r="BY11" s="17"/>
      <c r="BZ11" s="17"/>
      <c r="CA11" s="17"/>
      <c r="CB11" s="17"/>
      <c r="CC11" s="17"/>
      <c r="CD11" s="17"/>
      <c r="CE11" s="16"/>
      <c r="CF11" s="17"/>
      <c r="CG11" s="17"/>
      <c r="CH11" s="17"/>
      <c r="CI11" s="17"/>
      <c r="CJ11" s="17"/>
      <c r="CK11" s="239"/>
      <c r="CL11" s="264"/>
      <c r="CM11" s="34"/>
      <c r="CN11" s="65"/>
      <c r="CO11" s="326"/>
      <c r="CP11" s="239"/>
      <c r="CQ11" s="17"/>
      <c r="CR11" s="17"/>
      <c r="CS11" s="17"/>
      <c r="CT11" s="17"/>
      <c r="CU11" s="17"/>
      <c r="CV11" s="17"/>
      <c r="CW11" s="16"/>
      <c r="CX11" s="17"/>
      <c r="CY11" s="17"/>
      <c r="CZ11" s="17"/>
      <c r="DA11" s="17"/>
      <c r="DB11" s="17"/>
      <c r="DC11" s="239"/>
      <c r="DD11" s="264"/>
      <c r="DE11" s="34"/>
      <c r="DF11" s="65"/>
      <c r="DG11" s="326"/>
      <c r="DH11" s="239"/>
      <c r="DI11" s="17"/>
      <c r="DJ11" s="17"/>
      <c r="DK11" s="17"/>
      <c r="DL11" s="17"/>
      <c r="DM11" s="17"/>
      <c r="DN11" s="17"/>
      <c r="DO11" s="16"/>
      <c r="DP11" s="17"/>
      <c r="DQ11" s="17"/>
      <c r="DR11" s="17"/>
      <c r="DS11" s="17"/>
      <c r="DT11" s="17"/>
      <c r="DU11" s="239"/>
      <c r="DV11" s="264"/>
      <c r="DW11" s="34"/>
      <c r="DX11" s="65"/>
      <c r="DY11" s="326"/>
      <c r="DZ11" s="239"/>
      <c r="EA11" s="17"/>
      <c r="EB11" s="17"/>
      <c r="EC11" s="17"/>
      <c r="ED11" s="17"/>
      <c r="EE11" s="17"/>
      <c r="EF11" s="17"/>
      <c r="EG11" s="16"/>
      <c r="EH11" s="17"/>
      <c r="EI11" s="17"/>
      <c r="EJ11" s="17"/>
      <c r="EK11" s="17"/>
      <c r="EL11" s="17"/>
      <c r="EM11" s="239"/>
      <c r="EN11" s="264"/>
      <c r="EO11" s="34"/>
    </row>
    <row r="12" spans="2:145" x14ac:dyDescent="0.25">
      <c r="B12" s="65"/>
      <c r="C12" s="326"/>
      <c r="D12" s="328"/>
      <c r="E12" s="328"/>
      <c r="F12" s="328"/>
      <c r="G12" s="328"/>
      <c r="H12" s="239"/>
      <c r="I12" s="239"/>
      <c r="J12" s="239"/>
      <c r="K12" s="263"/>
      <c r="L12" s="239"/>
      <c r="M12" s="239"/>
      <c r="N12" s="239">
        <v>0</v>
      </c>
      <c r="O12" s="239">
        <f>N12+1</f>
        <v>1</v>
      </c>
      <c r="P12" s="239">
        <f t="shared" ref="P12" si="60">O12+1</f>
        <v>2</v>
      </c>
      <c r="Q12" s="239">
        <f t="shared" ref="Q12" si="61">P12+1</f>
        <v>3</v>
      </c>
      <c r="R12" s="264"/>
      <c r="S12" s="34"/>
      <c r="T12" s="65"/>
      <c r="U12" s="326"/>
      <c r="V12" s="328"/>
      <c r="W12" s="328"/>
      <c r="X12" s="328"/>
      <c r="Y12" s="328"/>
      <c r="Z12" s="239"/>
      <c r="AA12" s="239"/>
      <c r="AB12" s="239"/>
      <c r="AC12" s="263"/>
      <c r="AD12" s="239"/>
      <c r="AE12" s="239"/>
      <c r="AF12" s="239">
        <v>0</v>
      </c>
      <c r="AG12" s="239">
        <f>AF12+1</f>
        <v>1</v>
      </c>
      <c r="AH12" s="239">
        <f t="shared" ref="AH12" si="62">AG12+1</f>
        <v>2</v>
      </c>
      <c r="AI12" s="239">
        <f t="shared" ref="AI12" si="63">AH12+1</f>
        <v>3</v>
      </c>
      <c r="AJ12" s="264"/>
      <c r="AK12" s="34"/>
      <c r="AL12" s="65"/>
      <c r="AM12" s="326"/>
      <c r="AN12" s="328"/>
      <c r="AO12" s="328"/>
      <c r="AP12" s="328"/>
      <c r="AQ12" s="328"/>
      <c r="AR12" s="239"/>
      <c r="AS12" s="239"/>
      <c r="AT12" s="239"/>
      <c r="AU12" s="263"/>
      <c r="AV12" s="239"/>
      <c r="AW12" s="239"/>
      <c r="AX12" s="239">
        <v>0</v>
      </c>
      <c r="AY12" s="239">
        <f>AX12+1</f>
        <v>1</v>
      </c>
      <c r="AZ12" s="239">
        <f t="shared" ref="AZ12" si="64">AY12+1</f>
        <v>2</v>
      </c>
      <c r="BA12" s="239">
        <f t="shared" ref="BA12" si="65">AZ12+1</f>
        <v>3</v>
      </c>
      <c r="BB12" s="264"/>
      <c r="BC12" s="34"/>
      <c r="BD12" s="65"/>
      <c r="BE12" s="326"/>
      <c r="BF12" s="328"/>
      <c r="BG12" s="328"/>
      <c r="BH12" s="328"/>
      <c r="BI12" s="328"/>
      <c r="BJ12" s="239"/>
      <c r="BK12" s="239"/>
      <c r="BL12" s="239"/>
      <c r="BM12" s="263"/>
      <c r="BN12" s="239"/>
      <c r="BO12" s="239"/>
      <c r="BP12" s="239">
        <v>0</v>
      </c>
      <c r="BQ12" s="239">
        <f>BP12+1</f>
        <v>1</v>
      </c>
      <c r="BR12" s="239">
        <f t="shared" ref="BR12" si="66">BQ12+1</f>
        <v>2</v>
      </c>
      <c r="BS12" s="239">
        <f t="shared" ref="BS12" si="67">BR12+1</f>
        <v>3</v>
      </c>
      <c r="BT12" s="264"/>
      <c r="BU12" s="34"/>
      <c r="BV12" s="65"/>
      <c r="BW12" s="326"/>
      <c r="BX12" s="328"/>
      <c r="BY12" s="328"/>
      <c r="BZ12" s="328"/>
      <c r="CA12" s="328"/>
      <c r="CB12" s="239"/>
      <c r="CC12" s="239"/>
      <c r="CD12" s="239"/>
      <c r="CE12" s="263"/>
      <c r="CF12" s="239"/>
      <c r="CG12" s="239"/>
      <c r="CH12" s="239">
        <v>0</v>
      </c>
      <c r="CI12" s="239">
        <f>CH12+1</f>
        <v>1</v>
      </c>
      <c r="CJ12" s="239">
        <f t="shared" ref="CJ12" si="68">CI12+1</f>
        <v>2</v>
      </c>
      <c r="CK12" s="239">
        <f t="shared" ref="CK12" si="69">CJ12+1</f>
        <v>3</v>
      </c>
      <c r="CL12" s="264"/>
      <c r="CM12" s="34"/>
      <c r="CN12" s="65"/>
      <c r="CO12" s="326"/>
      <c r="CP12" s="328"/>
      <c r="CQ12" s="328"/>
      <c r="CR12" s="328"/>
      <c r="CS12" s="328"/>
      <c r="CT12" s="239"/>
      <c r="CU12" s="239"/>
      <c r="CV12" s="239"/>
      <c r="CW12" s="263"/>
      <c r="CX12" s="239"/>
      <c r="CY12" s="239"/>
      <c r="CZ12" s="239">
        <v>0</v>
      </c>
      <c r="DA12" s="239">
        <f>CZ12+1</f>
        <v>1</v>
      </c>
      <c r="DB12" s="239">
        <f t="shared" ref="DB12" si="70">DA12+1</f>
        <v>2</v>
      </c>
      <c r="DC12" s="239">
        <f t="shared" ref="DC12" si="71">DB12+1</f>
        <v>3</v>
      </c>
      <c r="DD12" s="264"/>
      <c r="DE12" s="34"/>
      <c r="DF12" s="65"/>
      <c r="DG12" s="326"/>
      <c r="DH12" s="328"/>
      <c r="DI12" s="328"/>
      <c r="DJ12" s="328"/>
      <c r="DK12" s="328"/>
      <c r="DL12" s="239"/>
      <c r="DM12" s="239"/>
      <c r="DN12" s="239"/>
      <c r="DO12" s="263"/>
      <c r="DP12" s="239"/>
      <c r="DQ12" s="239"/>
      <c r="DR12" s="239">
        <v>0</v>
      </c>
      <c r="DS12" s="239">
        <f>DR12+1</f>
        <v>1</v>
      </c>
      <c r="DT12" s="239">
        <f t="shared" ref="DT12" si="72">DS12+1</f>
        <v>2</v>
      </c>
      <c r="DU12" s="239">
        <f t="shared" ref="DU12" si="73">DT12+1</f>
        <v>3</v>
      </c>
      <c r="DV12" s="264"/>
      <c r="DW12" s="34"/>
      <c r="DX12" s="65"/>
      <c r="DY12" s="326"/>
      <c r="DZ12" s="328"/>
      <c r="EA12" s="328"/>
      <c r="EB12" s="328"/>
      <c r="EC12" s="328"/>
      <c r="ED12" s="239"/>
      <c r="EE12" s="239"/>
      <c r="EF12" s="239"/>
      <c r="EG12" s="263"/>
      <c r="EH12" s="239"/>
      <c r="EI12" s="239"/>
      <c r="EJ12" s="239">
        <v>0</v>
      </c>
      <c r="EK12" s="239">
        <f>EJ12+1</f>
        <v>1</v>
      </c>
      <c r="EL12" s="239">
        <f t="shared" ref="EL12" si="74">EK12+1</f>
        <v>2</v>
      </c>
      <c r="EM12" s="239">
        <f t="shared" ref="EM12" si="75">EL12+1</f>
        <v>3</v>
      </c>
      <c r="EN12" s="264"/>
      <c r="EO12" s="34"/>
    </row>
    <row r="13" spans="2:145" x14ac:dyDescent="0.25">
      <c r="B13" s="65"/>
      <c r="C13" s="326"/>
      <c r="D13" s="239"/>
      <c r="E13" s="239"/>
      <c r="F13" s="239"/>
      <c r="G13" s="328"/>
      <c r="H13" s="239">
        <v>0</v>
      </c>
      <c r="I13" s="239"/>
      <c r="J13" s="239"/>
      <c r="K13" s="263"/>
      <c r="L13" s="239"/>
      <c r="M13" s="328"/>
      <c r="N13" s="328"/>
      <c r="O13" s="328"/>
      <c r="P13" s="328"/>
      <c r="Q13" s="328"/>
      <c r="R13" s="264"/>
      <c r="S13" s="34"/>
      <c r="T13" s="65"/>
      <c r="U13" s="326"/>
      <c r="V13" s="239"/>
      <c r="W13" s="239"/>
      <c r="X13" s="268"/>
      <c r="Y13" s="328"/>
      <c r="Z13" s="239">
        <v>0</v>
      </c>
      <c r="AA13" s="239"/>
      <c r="AB13" s="239"/>
      <c r="AC13" s="263"/>
      <c r="AD13" s="239"/>
      <c r="AE13" s="328"/>
      <c r="AF13" s="328"/>
      <c r="AG13" s="328"/>
      <c r="AH13" s="328"/>
      <c r="AI13" s="328"/>
      <c r="AJ13" s="264"/>
      <c r="AK13" s="34"/>
      <c r="AL13" s="65"/>
      <c r="AM13" s="326"/>
      <c r="AN13" s="414"/>
      <c r="AO13" s="414"/>
      <c r="AP13" s="414"/>
      <c r="AQ13" s="328"/>
      <c r="AR13" s="239">
        <v>0</v>
      </c>
      <c r="AS13" s="239"/>
      <c r="AT13" s="239"/>
      <c r="AU13" s="263"/>
      <c r="AV13" s="239"/>
      <c r="AW13" s="328"/>
      <c r="AX13" s="328"/>
      <c r="AY13" s="328"/>
      <c r="AZ13" s="328"/>
      <c r="BA13" s="328"/>
      <c r="BB13" s="264"/>
      <c r="BC13" s="34"/>
      <c r="BD13" s="65"/>
      <c r="BE13" s="326"/>
      <c r="BF13" s="239"/>
      <c r="BG13" s="239"/>
      <c r="BH13" s="239"/>
      <c r="BI13" s="328"/>
      <c r="BJ13" s="239">
        <v>0</v>
      </c>
      <c r="BK13" s="239"/>
      <c r="BL13" s="239"/>
      <c r="BM13" s="263"/>
      <c r="BN13" s="239"/>
      <c r="BO13" s="328"/>
      <c r="BP13" s="328"/>
      <c r="BQ13" s="328"/>
      <c r="BR13" s="328"/>
      <c r="BS13" s="328"/>
      <c r="BT13" s="264"/>
      <c r="BU13" s="34"/>
      <c r="BV13" s="65"/>
      <c r="BW13" s="326"/>
      <c r="BX13" s="414"/>
      <c r="BY13" s="239"/>
      <c r="BZ13" s="335"/>
      <c r="CA13" s="328"/>
      <c r="CB13" s="239">
        <v>0</v>
      </c>
      <c r="CC13" s="239"/>
      <c r="CD13" s="239"/>
      <c r="CE13" s="263"/>
      <c r="CF13" s="239"/>
      <c r="CG13" s="328"/>
      <c r="CH13" s="328"/>
      <c r="CI13" s="328"/>
      <c r="CJ13" s="328"/>
      <c r="CK13" s="328"/>
      <c r="CL13" s="264"/>
      <c r="CM13" s="34"/>
      <c r="CN13" s="65"/>
      <c r="CO13" s="326"/>
      <c r="CP13" s="335"/>
      <c r="CQ13" s="335"/>
      <c r="CR13" s="335"/>
      <c r="CS13" s="328"/>
      <c r="CT13" s="239">
        <v>0</v>
      </c>
      <c r="CU13" s="239"/>
      <c r="CV13" s="239"/>
      <c r="CW13" s="263"/>
      <c r="CX13" s="239"/>
      <c r="CY13" s="328"/>
      <c r="CZ13" s="328"/>
      <c r="DA13" s="328"/>
      <c r="DB13" s="328"/>
      <c r="DC13" s="328"/>
      <c r="DD13" s="264"/>
      <c r="DE13" s="34"/>
      <c r="DF13" s="65"/>
      <c r="DG13" s="326"/>
      <c r="DH13" s="335"/>
      <c r="DI13" s="239"/>
      <c r="DJ13" s="335"/>
      <c r="DK13" s="328"/>
      <c r="DL13" s="239">
        <v>0</v>
      </c>
      <c r="DM13" s="239"/>
      <c r="DN13" s="239"/>
      <c r="DO13" s="263"/>
      <c r="DP13" s="239"/>
      <c r="DQ13" s="328"/>
      <c r="DR13" s="328"/>
      <c r="DS13" s="328"/>
      <c r="DT13" s="328"/>
      <c r="DU13" s="328"/>
      <c r="DV13" s="264"/>
      <c r="DW13" s="34"/>
      <c r="DX13" s="65"/>
      <c r="DY13" s="326"/>
      <c r="DZ13" s="239"/>
      <c r="EA13" s="239"/>
      <c r="EB13" s="239"/>
      <c r="EC13" s="328"/>
      <c r="ED13" s="239">
        <v>0</v>
      </c>
      <c r="EE13" s="239"/>
      <c r="EF13" s="239"/>
      <c r="EG13" s="263"/>
      <c r="EH13" s="239"/>
      <c r="EI13" s="328"/>
      <c r="EJ13" s="328"/>
      <c r="EK13" s="328"/>
      <c r="EL13" s="328"/>
      <c r="EM13" s="328"/>
      <c r="EN13" s="264"/>
      <c r="EO13" s="34"/>
    </row>
    <row r="14" spans="2:145" x14ac:dyDescent="0.25">
      <c r="B14" s="65"/>
      <c r="C14" s="326"/>
      <c r="D14" s="239"/>
      <c r="E14" s="239"/>
      <c r="F14" s="239"/>
      <c r="G14" s="328"/>
      <c r="H14" s="239">
        <f t="shared" ref="H14:H16" si="76">H13+1</f>
        <v>1</v>
      </c>
      <c r="I14" s="239"/>
      <c r="J14" s="239"/>
      <c r="K14" s="263"/>
      <c r="L14" s="239">
        <v>0</v>
      </c>
      <c r="M14" s="328"/>
      <c r="N14" s="239"/>
      <c r="O14" s="239"/>
      <c r="P14" s="268"/>
      <c r="Q14" s="328"/>
      <c r="R14" s="264"/>
      <c r="S14" s="34"/>
      <c r="T14" s="65"/>
      <c r="U14" s="326"/>
      <c r="V14" s="239"/>
      <c r="W14" s="239"/>
      <c r="X14" s="268"/>
      <c r="Y14" s="328"/>
      <c r="Z14" s="239">
        <f t="shared" ref="Z14:Z16" si="77">Z13+1</f>
        <v>1</v>
      </c>
      <c r="AA14" s="239"/>
      <c r="AB14" s="239"/>
      <c r="AC14" s="263"/>
      <c r="AD14" s="239">
        <v>0</v>
      </c>
      <c r="AE14" s="328"/>
      <c r="AF14" s="268"/>
      <c r="AG14" s="268"/>
      <c r="AH14" s="268"/>
      <c r="AI14" s="328"/>
      <c r="AJ14" s="264"/>
      <c r="AK14" s="34"/>
      <c r="AL14" s="65"/>
      <c r="AM14" s="326"/>
      <c r="AN14" s="516"/>
      <c r="AO14" s="239"/>
      <c r="AP14" s="239"/>
      <c r="AQ14" s="328"/>
      <c r="AR14" s="239">
        <f t="shared" ref="AR14:AR16" si="78">AR13+1</f>
        <v>1</v>
      </c>
      <c r="AS14" s="239"/>
      <c r="AT14" s="239"/>
      <c r="AU14" s="263"/>
      <c r="AV14" s="239">
        <v>0</v>
      </c>
      <c r="AW14" s="328"/>
      <c r="AX14" s="414"/>
      <c r="AY14" s="239"/>
      <c r="AZ14" s="414"/>
      <c r="BA14" s="328"/>
      <c r="BB14" s="264"/>
      <c r="BC14" s="34"/>
      <c r="BD14" s="65"/>
      <c r="BE14" s="326"/>
      <c r="BF14" s="414"/>
      <c r="BG14" s="414"/>
      <c r="BH14" s="414"/>
      <c r="BI14" s="328"/>
      <c r="BJ14" s="239">
        <f t="shared" ref="BJ14:BJ16" si="79">BJ13+1</f>
        <v>1</v>
      </c>
      <c r="BK14" s="239"/>
      <c r="BL14" s="239"/>
      <c r="BM14" s="263"/>
      <c r="BN14" s="239">
        <v>0</v>
      </c>
      <c r="BO14" s="328"/>
      <c r="BP14" s="239"/>
      <c r="BQ14" s="414"/>
      <c r="BR14" s="239"/>
      <c r="BS14" s="328"/>
      <c r="BT14" s="264"/>
      <c r="BU14" s="34"/>
      <c r="BV14" s="65"/>
      <c r="BW14" s="326"/>
      <c r="BX14" s="414"/>
      <c r="BY14" s="239"/>
      <c r="BZ14" s="514"/>
      <c r="CA14" s="328"/>
      <c r="CB14" s="239">
        <f t="shared" ref="CB14:CB16" si="80">CB13+1</f>
        <v>1</v>
      </c>
      <c r="CC14" s="239"/>
      <c r="CD14" s="239"/>
      <c r="CE14" s="263"/>
      <c r="CF14" s="239">
        <v>0</v>
      </c>
      <c r="CG14" s="328"/>
      <c r="CH14" s="335"/>
      <c r="CI14" s="514"/>
      <c r="CJ14" s="335"/>
      <c r="CK14" s="328"/>
      <c r="CL14" s="264"/>
      <c r="CM14" s="34"/>
      <c r="CN14" s="65"/>
      <c r="CO14" s="326"/>
      <c r="CP14" s="514"/>
      <c r="CQ14" s="514"/>
      <c r="CR14" s="514"/>
      <c r="CS14" s="328"/>
      <c r="CT14" s="239">
        <f t="shared" ref="CT14:CT16" si="81">CT13+1</f>
        <v>1</v>
      </c>
      <c r="CU14" s="239"/>
      <c r="CV14" s="239"/>
      <c r="CW14" s="263"/>
      <c r="CX14" s="239">
        <v>0</v>
      </c>
      <c r="CY14" s="328"/>
      <c r="CZ14" s="335"/>
      <c r="DA14" s="514"/>
      <c r="DB14" s="335"/>
      <c r="DC14" s="328"/>
      <c r="DD14" s="264"/>
      <c r="DE14" s="34"/>
      <c r="DF14" s="65"/>
      <c r="DG14" s="326"/>
      <c r="DH14" s="514"/>
      <c r="DI14" s="514"/>
      <c r="DJ14" s="514"/>
      <c r="DK14" s="328"/>
      <c r="DL14" s="239">
        <f t="shared" ref="DL14" si="82">DL13+1</f>
        <v>1</v>
      </c>
      <c r="DM14" s="239"/>
      <c r="DN14" s="239"/>
      <c r="DO14" s="263"/>
      <c r="DP14" s="239">
        <v>0</v>
      </c>
      <c r="DQ14" s="328"/>
      <c r="DR14" s="335"/>
      <c r="DS14" s="514"/>
      <c r="DT14" s="335"/>
      <c r="DU14" s="328"/>
      <c r="DV14" s="264"/>
      <c r="DW14" s="34"/>
      <c r="DX14" s="65"/>
      <c r="DY14" s="326"/>
      <c r="DZ14" s="239"/>
      <c r="EA14" s="239"/>
      <c r="EB14" s="239"/>
      <c r="EC14" s="328"/>
      <c r="ED14" s="239">
        <f t="shared" ref="ED14:ED16" si="83">ED13+1</f>
        <v>1</v>
      </c>
      <c r="EE14" s="239"/>
      <c r="EF14" s="239"/>
      <c r="EG14" s="263"/>
      <c r="EH14" s="239">
        <v>0</v>
      </c>
      <c r="EI14" s="328"/>
      <c r="EJ14" s="239"/>
      <c r="EK14" s="239"/>
      <c r="EL14" s="239"/>
      <c r="EM14" s="328"/>
      <c r="EN14" s="264"/>
      <c r="EO14" s="34"/>
    </row>
    <row r="15" spans="2:145" x14ac:dyDescent="0.25">
      <c r="B15" s="65"/>
      <c r="C15" s="326"/>
      <c r="D15" s="268"/>
      <c r="E15" s="268"/>
      <c r="F15" s="268"/>
      <c r="G15" s="328"/>
      <c r="H15" s="239">
        <f t="shared" si="76"/>
        <v>2</v>
      </c>
      <c r="I15" s="239"/>
      <c r="J15" s="239"/>
      <c r="K15" s="263"/>
      <c r="L15" s="239">
        <f t="shared" ref="L15:L17" si="84">L14+1</f>
        <v>1</v>
      </c>
      <c r="M15" s="328"/>
      <c r="N15" s="239"/>
      <c r="O15" s="239"/>
      <c r="P15" s="268"/>
      <c r="Q15" s="328"/>
      <c r="R15" s="264"/>
      <c r="S15" s="34"/>
      <c r="T15" s="65"/>
      <c r="U15" s="326"/>
      <c r="V15" s="268"/>
      <c r="W15" s="268"/>
      <c r="X15" s="268"/>
      <c r="Y15" s="328"/>
      <c r="Z15" s="239">
        <f t="shared" si="77"/>
        <v>2</v>
      </c>
      <c r="AA15" s="239"/>
      <c r="AB15" s="239"/>
      <c r="AC15" s="263"/>
      <c r="AD15" s="239">
        <f t="shared" ref="AD15:AD17" si="85">AD14+1</f>
        <v>1</v>
      </c>
      <c r="AE15" s="328"/>
      <c r="AF15" s="239"/>
      <c r="AG15" s="239"/>
      <c r="AH15" s="268"/>
      <c r="AI15" s="328"/>
      <c r="AJ15" s="264"/>
      <c r="AK15" s="34"/>
      <c r="AL15" s="65"/>
      <c r="AM15" s="326"/>
      <c r="AN15" s="414"/>
      <c r="AO15" s="414"/>
      <c r="AP15" s="414"/>
      <c r="AQ15" s="328"/>
      <c r="AR15" s="239">
        <f t="shared" si="78"/>
        <v>2</v>
      </c>
      <c r="AS15" s="239"/>
      <c r="AT15" s="239"/>
      <c r="AU15" s="263"/>
      <c r="AV15" s="239">
        <f t="shared" ref="AV15:AV17" si="86">AV14+1</f>
        <v>1</v>
      </c>
      <c r="AW15" s="328"/>
      <c r="AX15" s="414"/>
      <c r="AY15" s="239"/>
      <c r="AZ15" s="414"/>
      <c r="BA15" s="328"/>
      <c r="BB15" s="264"/>
      <c r="BC15" s="34"/>
      <c r="BD15" s="65"/>
      <c r="BE15" s="326"/>
      <c r="BF15" s="239"/>
      <c r="BG15" s="239"/>
      <c r="BH15" s="239"/>
      <c r="BI15" s="328"/>
      <c r="BJ15" s="239">
        <f t="shared" si="79"/>
        <v>2</v>
      </c>
      <c r="BK15" s="239"/>
      <c r="BL15" s="239"/>
      <c r="BM15" s="263"/>
      <c r="BN15" s="239">
        <f t="shared" ref="BN15:BN17" si="87">BN14+1</f>
        <v>1</v>
      </c>
      <c r="BO15" s="328"/>
      <c r="BP15" s="239"/>
      <c r="BQ15" s="414"/>
      <c r="BR15" s="239"/>
      <c r="BS15" s="328"/>
      <c r="BT15" s="264"/>
      <c r="BU15" s="34"/>
      <c r="BV15" s="65"/>
      <c r="BW15" s="326"/>
      <c r="BX15" s="414"/>
      <c r="BY15" s="239"/>
      <c r="BZ15" s="335"/>
      <c r="CA15" s="328"/>
      <c r="CB15" s="239">
        <f t="shared" si="80"/>
        <v>2</v>
      </c>
      <c r="CC15" s="239"/>
      <c r="CD15" s="239"/>
      <c r="CE15" s="263"/>
      <c r="CF15" s="239">
        <f t="shared" ref="CF15:CF17" si="88">CF14+1</f>
        <v>1</v>
      </c>
      <c r="CG15" s="328"/>
      <c r="CH15" s="239"/>
      <c r="CI15" s="239"/>
      <c r="CJ15" s="239"/>
      <c r="CK15" s="328"/>
      <c r="CL15" s="264"/>
      <c r="CM15" s="34"/>
      <c r="CN15" s="65"/>
      <c r="CO15" s="326"/>
      <c r="CP15" s="335"/>
      <c r="CQ15" s="335"/>
      <c r="CR15" s="335"/>
      <c r="CS15" s="328"/>
      <c r="CT15" s="239">
        <f t="shared" si="81"/>
        <v>2</v>
      </c>
      <c r="CU15" s="239"/>
      <c r="CV15" s="239"/>
      <c r="CW15" s="263"/>
      <c r="CX15" s="239">
        <f t="shared" ref="CX15:CX17" si="89">CX14+1</f>
        <v>1</v>
      </c>
      <c r="CY15" s="328"/>
      <c r="CZ15" s="335"/>
      <c r="DA15" s="514"/>
      <c r="DB15" s="335"/>
      <c r="DC15" s="328"/>
      <c r="DD15" s="264"/>
      <c r="DE15" s="34"/>
      <c r="DF15" s="65"/>
      <c r="DG15" s="326"/>
      <c r="DH15" s="335"/>
      <c r="DI15" s="239"/>
      <c r="DJ15" s="335"/>
      <c r="DK15" s="328"/>
      <c r="DL15" s="239">
        <f t="shared" ref="DL15" si="90">DL14+1</f>
        <v>2</v>
      </c>
      <c r="DM15" s="239"/>
      <c r="DN15" s="239"/>
      <c r="DO15" s="263"/>
      <c r="DP15" s="239">
        <f t="shared" ref="DP15" si="91">DP14+1</f>
        <v>1</v>
      </c>
      <c r="DQ15" s="328"/>
      <c r="DR15" s="239"/>
      <c r="DS15" s="514"/>
      <c r="DT15" s="239"/>
      <c r="DU15" s="328"/>
      <c r="DV15" s="264"/>
      <c r="DW15" s="34"/>
      <c r="DX15" s="65"/>
      <c r="DY15" s="326"/>
      <c r="DZ15" s="239"/>
      <c r="EA15" s="239"/>
      <c r="EB15" s="239"/>
      <c r="EC15" s="328"/>
      <c r="ED15" s="239">
        <f t="shared" si="83"/>
        <v>2</v>
      </c>
      <c r="EE15" s="239"/>
      <c r="EF15" s="239"/>
      <c r="EG15" s="263"/>
      <c r="EH15" s="239">
        <f t="shared" ref="EH15:EH17" si="92">EH14+1</f>
        <v>1</v>
      </c>
      <c r="EI15" s="328"/>
      <c r="EJ15" s="239"/>
      <c r="EK15" s="239"/>
      <c r="EL15" s="239"/>
      <c r="EM15" s="328"/>
      <c r="EN15" s="264"/>
      <c r="EO15" s="34"/>
    </row>
    <row r="16" spans="2:145" x14ac:dyDescent="0.25">
      <c r="B16" s="65"/>
      <c r="C16" s="115"/>
      <c r="D16" s="221"/>
      <c r="E16" s="328"/>
      <c r="F16" s="328"/>
      <c r="G16" s="328"/>
      <c r="H16" s="17">
        <f t="shared" si="76"/>
        <v>3</v>
      </c>
      <c r="I16" s="17"/>
      <c r="J16" s="17"/>
      <c r="K16" s="16"/>
      <c r="L16" s="17">
        <f t="shared" si="84"/>
        <v>2</v>
      </c>
      <c r="M16" s="221"/>
      <c r="N16" s="239"/>
      <c r="O16" s="239"/>
      <c r="P16" s="268"/>
      <c r="Q16" s="221"/>
      <c r="R16" s="26"/>
      <c r="S16" s="34"/>
      <c r="T16" s="65"/>
      <c r="U16" s="115"/>
      <c r="V16" s="221"/>
      <c r="W16" s="328"/>
      <c r="X16" s="328"/>
      <c r="Y16" s="328"/>
      <c r="Z16" s="17">
        <f t="shared" si="77"/>
        <v>3</v>
      </c>
      <c r="AA16" s="17"/>
      <c r="AB16" s="17"/>
      <c r="AC16" s="16"/>
      <c r="AD16" s="17">
        <f t="shared" si="85"/>
        <v>2</v>
      </c>
      <c r="AE16" s="221"/>
      <c r="AF16" s="239"/>
      <c r="AG16" s="239"/>
      <c r="AH16" s="268"/>
      <c r="AI16" s="221"/>
      <c r="AJ16" s="26"/>
      <c r="AK16" s="34"/>
      <c r="AL16" s="65"/>
      <c r="AM16" s="115"/>
      <c r="AN16" s="221"/>
      <c r="AO16" s="328"/>
      <c r="AP16" s="328"/>
      <c r="AQ16" s="328"/>
      <c r="AR16" s="17">
        <f t="shared" si="78"/>
        <v>3</v>
      </c>
      <c r="AS16" s="17"/>
      <c r="AT16" s="17"/>
      <c r="AU16" s="16"/>
      <c r="AV16" s="17">
        <f t="shared" si="86"/>
        <v>2</v>
      </c>
      <c r="AW16" s="221"/>
      <c r="AX16" s="414"/>
      <c r="AY16" s="516"/>
      <c r="AZ16" s="414"/>
      <c r="BA16" s="221"/>
      <c r="BB16" s="26"/>
      <c r="BC16" s="34"/>
      <c r="BD16" s="65"/>
      <c r="BE16" s="115"/>
      <c r="BF16" s="221"/>
      <c r="BG16" s="328"/>
      <c r="BH16" s="328"/>
      <c r="BI16" s="328"/>
      <c r="BJ16" s="17">
        <f t="shared" si="79"/>
        <v>3</v>
      </c>
      <c r="BK16" s="17"/>
      <c r="BL16" s="17"/>
      <c r="BM16" s="16"/>
      <c r="BN16" s="17">
        <f t="shared" si="87"/>
        <v>2</v>
      </c>
      <c r="BO16" s="221"/>
      <c r="BP16" s="239"/>
      <c r="BQ16" s="414"/>
      <c r="BR16" s="239"/>
      <c r="BS16" s="221"/>
      <c r="BT16" s="26"/>
      <c r="BU16" s="34"/>
      <c r="BV16" s="65"/>
      <c r="BW16" s="115"/>
      <c r="BX16" s="221"/>
      <c r="BY16" s="328"/>
      <c r="BZ16" s="328"/>
      <c r="CA16" s="328"/>
      <c r="CB16" s="17">
        <f t="shared" si="80"/>
        <v>3</v>
      </c>
      <c r="CC16" s="17"/>
      <c r="CD16" s="17"/>
      <c r="CE16" s="16"/>
      <c r="CF16" s="17">
        <f t="shared" si="88"/>
        <v>2</v>
      </c>
      <c r="CG16" s="221"/>
      <c r="CH16" s="414"/>
      <c r="CI16" s="414"/>
      <c r="CJ16" s="414"/>
      <c r="CK16" s="221"/>
      <c r="CL16" s="26"/>
      <c r="CM16" s="34"/>
      <c r="CN16" s="65"/>
      <c r="CO16" s="115"/>
      <c r="CP16" s="221"/>
      <c r="CQ16" s="328"/>
      <c r="CR16" s="328"/>
      <c r="CS16" s="328"/>
      <c r="CT16" s="17">
        <f t="shared" si="81"/>
        <v>3</v>
      </c>
      <c r="CU16" s="17"/>
      <c r="CV16" s="17"/>
      <c r="CW16" s="16"/>
      <c r="CX16" s="17">
        <f t="shared" si="89"/>
        <v>2</v>
      </c>
      <c r="CY16" s="221"/>
      <c r="CZ16" s="335"/>
      <c r="DA16" s="514"/>
      <c r="DB16" s="335"/>
      <c r="DC16" s="221"/>
      <c r="DD16" s="26"/>
      <c r="DE16" s="34"/>
      <c r="DF16" s="65"/>
      <c r="DG16" s="115"/>
      <c r="DH16" s="221"/>
      <c r="DI16" s="328"/>
      <c r="DJ16" s="328"/>
      <c r="DK16" s="328"/>
      <c r="DL16" s="17">
        <f t="shared" ref="DL16" si="93">DL15+1</f>
        <v>3</v>
      </c>
      <c r="DM16" s="17"/>
      <c r="DN16" s="17"/>
      <c r="DO16" s="16"/>
      <c r="DP16" s="17">
        <f t="shared" ref="DP16" si="94">DP15+1</f>
        <v>2</v>
      </c>
      <c r="DQ16" s="221"/>
      <c r="DR16" s="335"/>
      <c r="DS16" s="514"/>
      <c r="DT16" s="335"/>
      <c r="DU16" s="221"/>
      <c r="DV16" s="26"/>
      <c r="DW16" s="34"/>
      <c r="DX16" s="65"/>
      <c r="DY16" s="115"/>
      <c r="DZ16" s="221"/>
      <c r="EA16" s="328"/>
      <c r="EB16" s="328"/>
      <c r="EC16" s="328"/>
      <c r="ED16" s="17">
        <f t="shared" si="83"/>
        <v>3</v>
      </c>
      <c r="EE16" s="17"/>
      <c r="EF16" s="17"/>
      <c r="EG16" s="16"/>
      <c r="EH16" s="17">
        <f t="shared" si="92"/>
        <v>2</v>
      </c>
      <c r="EI16" s="221"/>
      <c r="EJ16" s="239"/>
      <c r="EK16" s="239"/>
      <c r="EL16" s="239"/>
      <c r="EM16" s="221"/>
      <c r="EN16" s="26"/>
      <c r="EO16" s="34"/>
    </row>
    <row r="17" spans="2:145" x14ac:dyDescent="0.25">
      <c r="B17" s="65"/>
      <c r="C17" s="121"/>
      <c r="D17" s="22">
        <v>0</v>
      </c>
      <c r="E17" s="22">
        <f>D17+1</f>
        <v>1</v>
      </c>
      <c r="F17" s="22">
        <f t="shared" ref="F17" si="95">E17+1</f>
        <v>2</v>
      </c>
      <c r="G17" s="22">
        <f t="shared" ref="G17" si="96">F17+1</f>
        <v>3</v>
      </c>
      <c r="H17" s="22"/>
      <c r="I17" s="22"/>
      <c r="J17" s="22"/>
      <c r="K17" s="121"/>
      <c r="L17" s="119">
        <f t="shared" si="84"/>
        <v>3</v>
      </c>
      <c r="M17" s="119"/>
      <c r="N17" s="119"/>
      <c r="O17" s="119"/>
      <c r="P17" s="119"/>
      <c r="Q17" s="119"/>
      <c r="R17" s="120"/>
      <c r="S17" s="34"/>
      <c r="T17" s="65"/>
      <c r="U17" s="121"/>
      <c r="V17" s="22">
        <v>0</v>
      </c>
      <c r="W17" s="22">
        <f>V17+1</f>
        <v>1</v>
      </c>
      <c r="X17" s="22">
        <f t="shared" ref="X17" si="97">W17+1</f>
        <v>2</v>
      </c>
      <c r="Y17" s="22">
        <f t="shared" ref="Y17" si="98">X17+1</f>
        <v>3</v>
      </c>
      <c r="Z17" s="22"/>
      <c r="AA17" s="22"/>
      <c r="AB17" s="22"/>
      <c r="AC17" s="121"/>
      <c r="AD17" s="119">
        <f t="shared" si="85"/>
        <v>3</v>
      </c>
      <c r="AE17" s="119"/>
      <c r="AF17" s="119"/>
      <c r="AG17" s="119"/>
      <c r="AH17" s="119"/>
      <c r="AI17" s="119"/>
      <c r="AJ17" s="120"/>
      <c r="AK17" s="34"/>
      <c r="AL17" s="65"/>
      <c r="AM17" s="121"/>
      <c r="AN17" s="22">
        <v>0</v>
      </c>
      <c r="AO17" s="22">
        <f>AN17+1</f>
        <v>1</v>
      </c>
      <c r="AP17" s="22">
        <f t="shared" ref="AP17" si="99">AO17+1</f>
        <v>2</v>
      </c>
      <c r="AQ17" s="22">
        <f t="shared" ref="AQ17" si="100">AP17+1</f>
        <v>3</v>
      </c>
      <c r="AR17" s="22"/>
      <c r="AS17" s="22"/>
      <c r="AT17" s="22"/>
      <c r="AU17" s="121"/>
      <c r="AV17" s="119">
        <f t="shared" si="86"/>
        <v>3</v>
      </c>
      <c r="AW17" s="119"/>
      <c r="AX17" s="119"/>
      <c r="AY17" s="119"/>
      <c r="AZ17" s="119"/>
      <c r="BA17" s="119"/>
      <c r="BB17" s="120"/>
      <c r="BC17" s="34"/>
      <c r="BD17" s="65"/>
      <c r="BE17" s="121"/>
      <c r="BF17" s="22">
        <v>0</v>
      </c>
      <c r="BG17" s="22">
        <f>BF17+1</f>
        <v>1</v>
      </c>
      <c r="BH17" s="22">
        <f t="shared" ref="BH17" si="101">BG17+1</f>
        <v>2</v>
      </c>
      <c r="BI17" s="22">
        <f t="shared" ref="BI17" si="102">BH17+1</f>
        <v>3</v>
      </c>
      <c r="BJ17" s="22"/>
      <c r="BK17" s="22"/>
      <c r="BL17" s="22"/>
      <c r="BM17" s="121"/>
      <c r="BN17" s="119">
        <f t="shared" si="87"/>
        <v>3</v>
      </c>
      <c r="BO17" s="119"/>
      <c r="BP17" s="119"/>
      <c r="BQ17" s="119"/>
      <c r="BR17" s="119"/>
      <c r="BS17" s="119"/>
      <c r="BT17" s="120"/>
      <c r="BU17" s="34"/>
      <c r="BV17" s="65"/>
      <c r="BW17" s="121"/>
      <c r="BX17" s="22">
        <v>0</v>
      </c>
      <c r="BY17" s="22">
        <f>BX17+1</f>
        <v>1</v>
      </c>
      <c r="BZ17" s="22">
        <f t="shared" ref="BZ17" si="103">BY17+1</f>
        <v>2</v>
      </c>
      <c r="CA17" s="22">
        <f t="shared" ref="CA17" si="104">BZ17+1</f>
        <v>3</v>
      </c>
      <c r="CB17" s="22"/>
      <c r="CC17" s="22"/>
      <c r="CD17" s="22"/>
      <c r="CE17" s="121"/>
      <c r="CF17" s="119">
        <f t="shared" si="88"/>
        <v>3</v>
      </c>
      <c r="CG17" s="119"/>
      <c r="CH17" s="119"/>
      <c r="CI17" s="119"/>
      <c r="CJ17" s="119"/>
      <c r="CK17" s="119"/>
      <c r="CL17" s="120"/>
      <c r="CM17" s="34"/>
      <c r="CN17" s="65"/>
      <c r="CO17" s="121"/>
      <c r="CP17" s="22">
        <v>0</v>
      </c>
      <c r="CQ17" s="22">
        <f>CP17+1</f>
        <v>1</v>
      </c>
      <c r="CR17" s="22">
        <f t="shared" ref="CR17" si="105">CQ17+1</f>
        <v>2</v>
      </c>
      <c r="CS17" s="22">
        <f t="shared" ref="CS17" si="106">CR17+1</f>
        <v>3</v>
      </c>
      <c r="CT17" s="22"/>
      <c r="CU17" s="22"/>
      <c r="CV17" s="22"/>
      <c r="CW17" s="121"/>
      <c r="CX17" s="119">
        <f t="shared" si="89"/>
        <v>3</v>
      </c>
      <c r="CY17" s="119"/>
      <c r="CZ17" s="119"/>
      <c r="DA17" s="119"/>
      <c r="DB17" s="119"/>
      <c r="DC17" s="119"/>
      <c r="DD17" s="120"/>
      <c r="DE17" s="34"/>
      <c r="DF17" s="65"/>
      <c r="DG17" s="121"/>
      <c r="DH17" s="22">
        <v>0</v>
      </c>
      <c r="DI17" s="22">
        <f>DH17+1</f>
        <v>1</v>
      </c>
      <c r="DJ17" s="22">
        <f t="shared" ref="DJ17" si="107">DI17+1</f>
        <v>2</v>
      </c>
      <c r="DK17" s="22">
        <f t="shared" ref="DK17" si="108">DJ17+1</f>
        <v>3</v>
      </c>
      <c r="DL17" s="22"/>
      <c r="DM17" s="22"/>
      <c r="DN17" s="22"/>
      <c r="DO17" s="121"/>
      <c r="DP17" s="119">
        <f t="shared" ref="DP17" si="109">DP16+1</f>
        <v>3</v>
      </c>
      <c r="DQ17" s="119"/>
      <c r="DR17" s="119"/>
      <c r="DS17" s="119"/>
      <c r="DT17" s="119"/>
      <c r="DU17" s="119"/>
      <c r="DV17" s="120"/>
      <c r="DW17" s="34"/>
      <c r="DX17" s="65"/>
      <c r="DY17" s="121"/>
      <c r="DZ17" s="22">
        <v>0</v>
      </c>
      <c r="EA17" s="22">
        <f>DZ17+1</f>
        <v>1</v>
      </c>
      <c r="EB17" s="22">
        <f t="shared" ref="EB17" si="110">EA17+1</f>
        <v>2</v>
      </c>
      <c r="EC17" s="22">
        <f t="shared" ref="EC17" si="111">EB17+1</f>
        <v>3</v>
      </c>
      <c r="ED17" s="22"/>
      <c r="EE17" s="22"/>
      <c r="EF17" s="22"/>
      <c r="EG17" s="121"/>
      <c r="EH17" s="119">
        <f t="shared" si="92"/>
        <v>3</v>
      </c>
      <c r="EI17" s="119"/>
      <c r="EJ17" s="119"/>
      <c r="EK17" s="119"/>
      <c r="EL17" s="119"/>
      <c r="EM17" s="119"/>
      <c r="EN17" s="120"/>
      <c r="EO17" s="34"/>
    </row>
    <row r="18" spans="2:145" x14ac:dyDescent="0.25"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DY18" s="34"/>
      <c r="DZ18" s="34"/>
      <c r="EA18" s="34"/>
      <c r="EB18" s="34"/>
      <c r="EC18" s="34"/>
      <c r="ED18" s="34"/>
      <c r="EE18" s="34"/>
      <c r="EF18" s="34"/>
      <c r="EG18" s="34"/>
      <c r="EH18" s="34"/>
      <c r="EI18" s="34"/>
      <c r="EJ18" s="34"/>
      <c r="EK18" s="34"/>
      <c r="EL18" s="34"/>
      <c r="EM18" s="34"/>
      <c r="EN18" s="34"/>
    </row>
    <row r="19" spans="2:145" x14ac:dyDescent="0.25">
      <c r="B19" s="237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T19" s="237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L19" s="237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D19" s="237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V19" s="237"/>
      <c r="BX19" s="65"/>
      <c r="BY19" s="65"/>
      <c r="BZ19" s="65"/>
      <c r="CA19" s="65"/>
      <c r="CB19" s="65"/>
      <c r="CC19" s="65"/>
      <c r="CD19" s="65"/>
      <c r="CE19" s="65"/>
      <c r="CF19" s="65"/>
      <c r="CG19" s="65"/>
      <c r="CH19" s="65"/>
      <c r="CI19" s="65"/>
      <c r="CJ19" s="65"/>
      <c r="CK19" s="65"/>
      <c r="CL19" s="65"/>
      <c r="CN19" s="237"/>
      <c r="CP19" s="65"/>
      <c r="CQ19" s="65"/>
      <c r="CR19" s="65"/>
      <c r="CS19" s="65"/>
      <c r="CT19" s="65"/>
      <c r="CU19" s="65"/>
      <c r="CV19" s="65"/>
      <c r="CW19" s="65"/>
      <c r="CX19" s="65"/>
      <c r="CY19" s="65"/>
      <c r="CZ19" s="65"/>
      <c r="DA19" s="65"/>
      <c r="DB19" s="65"/>
      <c r="DC19" s="65"/>
      <c r="DD19" s="65"/>
      <c r="DF19" s="237"/>
      <c r="DH19" s="65"/>
      <c r="DI19" s="65"/>
      <c r="DJ19" s="65"/>
      <c r="DK19" s="65"/>
      <c r="DL19" s="65"/>
      <c r="DM19" s="65"/>
      <c r="DN19" s="65"/>
      <c r="DO19" s="65"/>
      <c r="DP19" s="65"/>
      <c r="DQ19" s="65"/>
      <c r="DR19" s="65"/>
      <c r="DS19" s="65"/>
      <c r="DT19" s="65"/>
      <c r="DU19" s="65"/>
      <c r="DV19" s="65"/>
    </row>
    <row r="20" spans="2:145" x14ac:dyDescent="0.25">
      <c r="B20" s="65"/>
      <c r="C20" s="513"/>
      <c r="D20" s="302"/>
      <c r="E20" s="302"/>
      <c r="F20" s="302"/>
      <c r="G20" s="302"/>
      <c r="H20" s="302"/>
      <c r="I20" s="302"/>
      <c r="J20" s="323"/>
      <c r="K20" s="261"/>
      <c r="L20" s="261"/>
      <c r="M20" s="261"/>
      <c r="N20" s="261"/>
      <c r="O20" s="261">
        <v>0</v>
      </c>
      <c r="P20" s="261">
        <f>O20+1</f>
        <v>1</v>
      </c>
      <c r="Q20" s="261">
        <f t="shared" ref="Q20" si="112">P20+1</f>
        <v>2</v>
      </c>
      <c r="R20" s="323">
        <f t="shared" ref="R20" si="113">Q20+1</f>
        <v>3</v>
      </c>
      <c r="S20" s="34"/>
      <c r="T20" s="65"/>
      <c r="U20" s="513"/>
      <c r="V20" s="302"/>
      <c r="W20" s="302"/>
      <c r="X20" s="302"/>
      <c r="Y20" s="302"/>
      <c r="Z20" s="302"/>
      <c r="AA20" s="302"/>
      <c r="AB20" s="323"/>
      <c r="AC20" s="261"/>
      <c r="AD20" s="261"/>
      <c r="AE20" s="261"/>
      <c r="AF20" s="261"/>
      <c r="AG20" s="261">
        <v>0</v>
      </c>
      <c r="AH20" s="261">
        <f>AG20+1</f>
        <v>1</v>
      </c>
      <c r="AI20" s="261">
        <f t="shared" ref="AI20" si="114">AH20+1</f>
        <v>2</v>
      </c>
      <c r="AJ20" s="323">
        <f t="shared" ref="AJ20" si="115">AI20+1</f>
        <v>3</v>
      </c>
      <c r="AK20" s="34"/>
      <c r="AL20" s="65"/>
      <c r="AM20" s="513"/>
      <c r="AN20" s="302"/>
      <c r="AO20" s="302"/>
      <c r="AP20" s="302"/>
      <c r="AQ20" s="302"/>
      <c r="AR20" s="302"/>
      <c r="AS20" s="302"/>
      <c r="AT20" s="323"/>
      <c r="AU20" s="261"/>
      <c r="AV20" s="261"/>
      <c r="AW20" s="261"/>
      <c r="AX20" s="261"/>
      <c r="AY20" s="261">
        <v>0</v>
      </c>
      <c r="AZ20" s="261">
        <f>AY20+1</f>
        <v>1</v>
      </c>
      <c r="BA20" s="261">
        <f t="shared" ref="BA20" si="116">AZ20+1</f>
        <v>2</v>
      </c>
      <c r="BB20" s="323">
        <f t="shared" ref="BB20" si="117">BA20+1</f>
        <v>3</v>
      </c>
      <c r="BC20" s="34"/>
      <c r="BD20" s="65"/>
      <c r="BE20" s="513"/>
      <c r="BF20" s="302"/>
      <c r="BG20" s="302"/>
      <c r="BH20" s="302"/>
      <c r="BI20" s="302"/>
      <c r="BJ20" s="302"/>
      <c r="BK20" s="302"/>
      <c r="BL20" s="323"/>
      <c r="BM20" s="261"/>
      <c r="BN20" s="261"/>
      <c r="BO20" s="261"/>
      <c r="BP20" s="261"/>
      <c r="BQ20" s="261">
        <v>0</v>
      </c>
      <c r="BR20" s="261">
        <f>BQ20+1</f>
        <v>1</v>
      </c>
      <c r="BS20" s="261">
        <f t="shared" ref="BS20" si="118">BR20+1</f>
        <v>2</v>
      </c>
      <c r="BT20" s="323">
        <f t="shared" ref="BT20" si="119">BS20+1</f>
        <v>3</v>
      </c>
      <c r="BU20" s="34"/>
      <c r="BV20" s="65"/>
      <c r="BW20" s="513"/>
      <c r="BX20" s="302"/>
      <c r="BY20" s="302"/>
      <c r="BZ20" s="302"/>
      <c r="CA20" s="302"/>
      <c r="CB20" s="302"/>
      <c r="CC20" s="302"/>
      <c r="CD20" s="323"/>
      <c r="CE20" s="261"/>
      <c r="CF20" s="261"/>
      <c r="CG20" s="261"/>
      <c r="CH20" s="261"/>
      <c r="CI20" s="261">
        <v>0</v>
      </c>
      <c r="CJ20" s="261">
        <f>CI20+1</f>
        <v>1</v>
      </c>
      <c r="CK20" s="261">
        <f t="shared" ref="CK20" si="120">CJ20+1</f>
        <v>2</v>
      </c>
      <c r="CL20" s="323">
        <f t="shared" ref="CL20" si="121">CK20+1</f>
        <v>3</v>
      </c>
      <c r="CM20" s="34"/>
      <c r="CN20" s="65"/>
      <c r="CO20" s="513"/>
      <c r="CP20" s="302"/>
      <c r="CQ20" s="302"/>
      <c r="CR20" s="302"/>
      <c r="CS20" s="302"/>
      <c r="CT20" s="302"/>
      <c r="CU20" s="302"/>
      <c r="CV20" s="323"/>
      <c r="CW20" s="261"/>
      <c r="CX20" s="261"/>
      <c r="CY20" s="261"/>
      <c r="CZ20" s="261"/>
      <c r="DA20" s="261">
        <v>0</v>
      </c>
      <c r="DB20" s="261">
        <f>DA20+1</f>
        <v>1</v>
      </c>
      <c r="DC20" s="261">
        <f t="shared" ref="DC20" si="122">DB20+1</f>
        <v>2</v>
      </c>
      <c r="DD20" s="323">
        <f t="shared" ref="DD20" si="123">DC20+1</f>
        <v>3</v>
      </c>
      <c r="DE20" s="34"/>
      <c r="DF20" s="65"/>
      <c r="DG20" s="513"/>
      <c r="DH20" s="302"/>
      <c r="DI20" s="302"/>
      <c r="DJ20" s="302"/>
      <c r="DK20" s="302"/>
      <c r="DL20" s="302"/>
      <c r="DM20" s="302"/>
      <c r="DN20" s="323"/>
      <c r="DO20" s="261"/>
      <c r="DP20" s="261"/>
      <c r="DQ20" s="261"/>
      <c r="DR20" s="261"/>
      <c r="DS20" s="261">
        <v>0</v>
      </c>
      <c r="DT20" s="261">
        <f>DS20+1</f>
        <v>1</v>
      </c>
      <c r="DU20" s="261">
        <f t="shared" ref="DU20" si="124">DT20+1</f>
        <v>2</v>
      </c>
      <c r="DV20" s="323">
        <f t="shared" ref="DV20" si="125">DU20+1</f>
        <v>3</v>
      </c>
      <c r="DW20" s="34"/>
    </row>
    <row r="21" spans="2:145" x14ac:dyDescent="0.25">
      <c r="B21" s="65"/>
      <c r="C21" s="263">
        <v>0</v>
      </c>
      <c r="D21" s="328"/>
      <c r="E21" s="268"/>
      <c r="F21" s="352"/>
      <c r="G21" s="268"/>
      <c r="H21" s="328"/>
      <c r="I21" s="239"/>
      <c r="J21" s="264"/>
      <c r="K21" s="239"/>
      <c r="L21" s="239"/>
      <c r="M21" s="239"/>
      <c r="N21" s="328"/>
      <c r="O21" s="328"/>
      <c r="P21" s="328"/>
      <c r="Q21" s="328"/>
      <c r="R21" s="324"/>
      <c r="S21" s="34"/>
      <c r="T21" s="65"/>
      <c r="U21" s="263">
        <v>0</v>
      </c>
      <c r="V21" s="328"/>
      <c r="W21" s="335"/>
      <c r="X21" s="335"/>
      <c r="Y21" s="335"/>
      <c r="Z21" s="328"/>
      <c r="AA21" s="239"/>
      <c r="AB21" s="264"/>
      <c r="AC21" s="239"/>
      <c r="AD21" s="239"/>
      <c r="AE21" s="239"/>
      <c r="AF21" s="328"/>
      <c r="AG21" s="328"/>
      <c r="AH21" s="328"/>
      <c r="AI21" s="328"/>
      <c r="AJ21" s="324"/>
      <c r="AK21" s="34"/>
      <c r="AL21" s="65"/>
      <c r="AM21" s="263">
        <v>0</v>
      </c>
      <c r="AN21" s="328"/>
      <c r="AO21" s="335"/>
      <c r="AP21" s="514"/>
      <c r="AQ21" s="335"/>
      <c r="AR21" s="328"/>
      <c r="AS21" s="239"/>
      <c r="AT21" s="264"/>
      <c r="AU21" s="239"/>
      <c r="AV21" s="239"/>
      <c r="AW21" s="239"/>
      <c r="AX21" s="328"/>
      <c r="AY21" s="328"/>
      <c r="AZ21" s="328"/>
      <c r="BA21" s="328"/>
      <c r="BB21" s="324"/>
      <c r="BC21" s="34"/>
      <c r="BD21" s="65"/>
      <c r="BE21" s="263">
        <v>0</v>
      </c>
      <c r="BF21" s="328"/>
      <c r="BG21" s="239"/>
      <c r="BH21" s="239"/>
      <c r="BI21" s="239"/>
      <c r="BJ21" s="328"/>
      <c r="BK21" s="239"/>
      <c r="BL21" s="264"/>
      <c r="BM21" s="239"/>
      <c r="BN21" s="239"/>
      <c r="BO21" s="239"/>
      <c r="BP21" s="328"/>
      <c r="BQ21" s="328"/>
      <c r="BR21" s="328"/>
      <c r="BS21" s="328"/>
      <c r="BT21" s="324"/>
      <c r="BU21" s="34"/>
      <c r="BV21" s="65"/>
      <c r="BW21" s="263">
        <v>0</v>
      </c>
      <c r="BX21" s="328"/>
      <c r="BY21" s="268"/>
      <c r="BZ21" s="514"/>
      <c r="CA21" s="239"/>
      <c r="CB21" s="328"/>
      <c r="CC21" s="239"/>
      <c r="CD21" s="264"/>
      <c r="CE21" s="239"/>
      <c r="CF21" s="239"/>
      <c r="CG21" s="239"/>
      <c r="CH21" s="328"/>
      <c r="CI21" s="328"/>
      <c r="CJ21" s="328"/>
      <c r="CK21" s="328"/>
      <c r="CL21" s="324"/>
      <c r="CM21" s="34"/>
      <c r="CN21" s="65"/>
      <c r="CO21" s="263">
        <v>0</v>
      </c>
      <c r="CP21" s="328"/>
      <c r="CQ21" s="514"/>
      <c r="CR21" s="514"/>
      <c r="CS21" s="514"/>
      <c r="CT21" s="328"/>
      <c r="CU21" s="239"/>
      <c r="CV21" s="264"/>
      <c r="CW21" s="239"/>
      <c r="CX21" s="239"/>
      <c r="CY21" s="239"/>
      <c r="CZ21" s="328"/>
      <c r="DA21" s="328"/>
      <c r="DB21" s="328"/>
      <c r="DC21" s="328"/>
      <c r="DD21" s="324"/>
      <c r="DE21" s="34"/>
      <c r="DF21" s="65"/>
      <c r="DG21" s="263">
        <v>0</v>
      </c>
      <c r="DH21" s="328"/>
      <c r="DI21" s="514"/>
      <c r="DJ21" s="239"/>
      <c r="DK21" s="239"/>
      <c r="DL21" s="328"/>
      <c r="DM21" s="239"/>
      <c r="DN21" s="264"/>
      <c r="DO21" s="239"/>
      <c r="DP21" s="239"/>
      <c r="DQ21" s="239"/>
      <c r="DR21" s="328"/>
      <c r="DS21" s="328"/>
      <c r="DT21" s="328"/>
      <c r="DU21" s="328"/>
      <c r="DV21" s="324"/>
      <c r="DW21" s="34"/>
    </row>
    <row r="22" spans="2:145" x14ac:dyDescent="0.25">
      <c r="B22" s="65"/>
      <c r="C22" s="263">
        <f t="shared" ref="C22" si="126">C21+1</f>
        <v>1</v>
      </c>
      <c r="D22" s="328"/>
      <c r="E22" s="268"/>
      <c r="F22" s="239"/>
      <c r="G22" s="268"/>
      <c r="H22" s="328"/>
      <c r="I22" s="239"/>
      <c r="J22" s="264"/>
      <c r="K22" s="239"/>
      <c r="L22" s="239"/>
      <c r="M22" s="65">
        <v>0</v>
      </c>
      <c r="N22" s="328"/>
      <c r="O22" s="268"/>
      <c r="P22" s="268"/>
      <c r="Q22" s="268"/>
      <c r="R22" s="324"/>
      <c r="S22" s="34"/>
      <c r="T22" s="65"/>
      <c r="U22" s="263">
        <f t="shared" ref="U22" si="127">U21+1</f>
        <v>1</v>
      </c>
      <c r="V22" s="328"/>
      <c r="W22" s="239"/>
      <c r="X22" s="239"/>
      <c r="Y22" s="239"/>
      <c r="Z22" s="328"/>
      <c r="AA22" s="239"/>
      <c r="AB22" s="264"/>
      <c r="AC22" s="239"/>
      <c r="AD22" s="239"/>
      <c r="AE22" s="65">
        <v>0</v>
      </c>
      <c r="AF22" s="328"/>
      <c r="AG22" s="239"/>
      <c r="AH22" s="239"/>
      <c r="AI22" s="335"/>
      <c r="AJ22" s="324"/>
      <c r="AK22" s="34"/>
      <c r="AL22" s="65"/>
      <c r="AM22" s="263">
        <f t="shared" ref="AM22" si="128">AM21+1</f>
        <v>1</v>
      </c>
      <c r="AN22" s="328"/>
      <c r="AO22" s="239"/>
      <c r="AP22" s="239"/>
      <c r="AQ22" s="239"/>
      <c r="AR22" s="328"/>
      <c r="AS22" s="239"/>
      <c r="AT22" s="264"/>
      <c r="AU22" s="239"/>
      <c r="AV22" s="239"/>
      <c r="AW22" s="239">
        <v>0</v>
      </c>
      <c r="AX22" s="328"/>
      <c r="AY22" s="335"/>
      <c r="AZ22" s="239"/>
      <c r="BA22" s="335"/>
      <c r="BB22" s="324"/>
      <c r="BC22" s="34"/>
      <c r="BD22" s="65"/>
      <c r="BE22" s="263">
        <f t="shared" ref="BE22" si="129">BE21+1</f>
        <v>1</v>
      </c>
      <c r="BF22" s="328"/>
      <c r="BG22" s="239"/>
      <c r="BH22" s="239"/>
      <c r="BI22" s="239"/>
      <c r="BJ22" s="328"/>
      <c r="BK22" s="239"/>
      <c r="BL22" s="264"/>
      <c r="BM22" s="239"/>
      <c r="BN22" s="239"/>
      <c r="BO22" s="239">
        <v>0</v>
      </c>
      <c r="BP22" s="328"/>
      <c r="BQ22" s="514"/>
      <c r="BR22" s="239"/>
      <c r="BS22" s="239"/>
      <c r="BT22" s="324"/>
      <c r="BU22" s="34"/>
      <c r="BV22" s="65"/>
      <c r="BW22" s="263">
        <f t="shared" ref="BW22" si="130">BW21+1</f>
        <v>1</v>
      </c>
      <c r="BX22" s="328"/>
      <c r="BY22" s="268"/>
      <c r="BZ22" s="514"/>
      <c r="CA22" s="335"/>
      <c r="CB22" s="328"/>
      <c r="CC22" s="239"/>
      <c r="CD22" s="264"/>
      <c r="CE22" s="239"/>
      <c r="CF22" s="239"/>
      <c r="CG22" s="239">
        <v>0</v>
      </c>
      <c r="CH22" s="328"/>
      <c r="CI22" s="268"/>
      <c r="CJ22" s="268"/>
      <c r="CK22" s="268"/>
      <c r="CL22" s="324"/>
      <c r="CM22" s="34"/>
      <c r="CN22" s="65"/>
      <c r="CO22" s="263">
        <f t="shared" ref="CO22" si="131">CO21+1</f>
        <v>1</v>
      </c>
      <c r="CP22" s="328"/>
      <c r="CQ22" s="239"/>
      <c r="CR22" s="335"/>
      <c r="CS22" s="239"/>
      <c r="CT22" s="328"/>
      <c r="CU22" s="239"/>
      <c r="CV22" s="264"/>
      <c r="CW22" s="239"/>
      <c r="CX22" s="239"/>
      <c r="CY22" s="239">
        <v>0</v>
      </c>
      <c r="CZ22" s="328"/>
      <c r="DA22" s="239"/>
      <c r="DB22" s="239"/>
      <c r="DC22" s="514"/>
      <c r="DD22" s="324"/>
      <c r="DE22" s="34"/>
      <c r="DF22" s="65"/>
      <c r="DG22" s="263">
        <f t="shared" ref="DG22:DG24" si="132">DG21+1</f>
        <v>1</v>
      </c>
      <c r="DH22" s="328"/>
      <c r="DI22" s="514"/>
      <c r="DJ22" s="335"/>
      <c r="DK22" s="239"/>
      <c r="DL22" s="328"/>
      <c r="DM22" s="239"/>
      <c r="DN22" s="264"/>
      <c r="DO22" s="239"/>
      <c r="DP22" s="239"/>
      <c r="DQ22" s="239">
        <v>0</v>
      </c>
      <c r="DR22" s="328"/>
      <c r="DS22" s="414"/>
      <c r="DT22" s="514"/>
      <c r="DU22" s="514"/>
      <c r="DV22" s="324"/>
      <c r="DW22" s="34"/>
    </row>
    <row r="23" spans="2:145" x14ac:dyDescent="0.25">
      <c r="B23" s="65"/>
      <c r="C23" s="263">
        <f t="shared" ref="C23" si="133">C22+1</f>
        <v>2</v>
      </c>
      <c r="D23" s="328"/>
      <c r="E23" s="268"/>
      <c r="F23" s="269"/>
      <c r="G23" s="268"/>
      <c r="H23" s="328"/>
      <c r="I23" s="239"/>
      <c r="J23" s="264"/>
      <c r="K23" s="239"/>
      <c r="L23" s="239"/>
      <c r="M23" s="65">
        <f t="shared" ref="M23:M25" si="134">M22+1</f>
        <v>1</v>
      </c>
      <c r="N23" s="328"/>
      <c r="O23" s="269"/>
      <c r="P23" s="239"/>
      <c r="Q23" s="352"/>
      <c r="R23" s="324"/>
      <c r="S23" s="34"/>
      <c r="T23" s="65"/>
      <c r="U23" s="263">
        <f t="shared" ref="U23" si="135">U22+1</f>
        <v>2</v>
      </c>
      <c r="V23" s="328"/>
      <c r="W23" s="239"/>
      <c r="X23" s="239"/>
      <c r="Y23" s="239"/>
      <c r="Z23" s="328"/>
      <c r="AA23" s="239"/>
      <c r="AB23" s="264"/>
      <c r="AC23" s="239"/>
      <c r="AD23" s="239"/>
      <c r="AE23" s="65">
        <f t="shared" ref="AE23:AE25" si="136">AE22+1</f>
        <v>1</v>
      </c>
      <c r="AF23" s="328"/>
      <c r="AG23" s="239"/>
      <c r="AH23" s="239"/>
      <c r="AI23" s="335"/>
      <c r="AJ23" s="324"/>
      <c r="AK23" s="34"/>
      <c r="AL23" s="65"/>
      <c r="AM23" s="263">
        <f t="shared" ref="AM23" si="137">AM22+1</f>
        <v>2</v>
      </c>
      <c r="AN23" s="328"/>
      <c r="AO23" s="335"/>
      <c r="AP23" s="514"/>
      <c r="AQ23" s="335"/>
      <c r="AR23" s="328"/>
      <c r="AS23" s="239"/>
      <c r="AT23" s="264"/>
      <c r="AU23" s="239"/>
      <c r="AV23" s="239"/>
      <c r="AW23" s="239">
        <f t="shared" ref="AW23:AW25" si="138">AW22+1</f>
        <v>1</v>
      </c>
      <c r="AX23" s="328"/>
      <c r="AY23" s="514"/>
      <c r="AZ23" s="239"/>
      <c r="BA23" s="514"/>
      <c r="BB23" s="324"/>
      <c r="BC23" s="34"/>
      <c r="BD23" s="65"/>
      <c r="BE23" s="263">
        <f t="shared" ref="BE23" si="139">BE22+1</f>
        <v>2</v>
      </c>
      <c r="BF23" s="328"/>
      <c r="BG23" s="514"/>
      <c r="BH23" s="514"/>
      <c r="BI23" s="514"/>
      <c r="BJ23" s="328"/>
      <c r="BK23" s="239"/>
      <c r="BL23" s="264"/>
      <c r="BM23" s="239"/>
      <c r="BN23" s="239"/>
      <c r="BO23" s="239">
        <f t="shared" ref="BO23:BO25" si="140">BO22+1</f>
        <v>1</v>
      </c>
      <c r="BP23" s="328"/>
      <c r="BQ23" s="514"/>
      <c r="BR23" s="239"/>
      <c r="BS23" s="239"/>
      <c r="BT23" s="324"/>
      <c r="BU23" s="34"/>
      <c r="BV23" s="65"/>
      <c r="BW23" s="263">
        <f t="shared" ref="BW23" si="141">BW22+1</f>
        <v>2</v>
      </c>
      <c r="BX23" s="328"/>
      <c r="BY23" s="268"/>
      <c r="BZ23" s="268"/>
      <c r="CA23" s="268"/>
      <c r="CB23" s="328"/>
      <c r="CC23" s="239"/>
      <c r="CD23" s="264"/>
      <c r="CE23" s="239"/>
      <c r="CF23" s="239"/>
      <c r="CG23" s="239">
        <f t="shared" ref="CG23:CG25" si="142">CG22+1</f>
        <v>1</v>
      </c>
      <c r="CH23" s="328"/>
      <c r="CI23" s="268"/>
      <c r="CJ23" s="514"/>
      <c r="CK23" s="514"/>
      <c r="CL23" s="324"/>
      <c r="CM23" s="34"/>
      <c r="CN23" s="65"/>
      <c r="CO23" s="263">
        <f t="shared" ref="CO23" si="143">CO22+1</f>
        <v>2</v>
      </c>
      <c r="CP23" s="328"/>
      <c r="CQ23" s="239"/>
      <c r="CR23" s="239"/>
      <c r="CS23" s="239"/>
      <c r="CT23" s="328"/>
      <c r="CU23" s="239"/>
      <c r="CV23" s="264"/>
      <c r="CW23" s="239"/>
      <c r="CX23" s="239"/>
      <c r="CY23" s="239">
        <f t="shared" ref="CY23:CY25" si="144">CY22+1</f>
        <v>1</v>
      </c>
      <c r="CZ23" s="328"/>
      <c r="DA23" s="239"/>
      <c r="DB23" s="335"/>
      <c r="DC23" s="514"/>
      <c r="DD23" s="324"/>
      <c r="DE23" s="34"/>
      <c r="DF23" s="65"/>
      <c r="DG23" s="263">
        <f t="shared" si="132"/>
        <v>2</v>
      </c>
      <c r="DH23" s="328"/>
      <c r="DI23" s="414"/>
      <c r="DJ23" s="239"/>
      <c r="DK23" s="239"/>
      <c r="DL23" s="328"/>
      <c r="DM23" s="239"/>
      <c r="DN23" s="264"/>
      <c r="DO23" s="239"/>
      <c r="DP23" s="239"/>
      <c r="DQ23" s="239">
        <f t="shared" ref="DQ23:DQ25" si="145">DQ22+1</f>
        <v>1</v>
      </c>
      <c r="DR23" s="328"/>
      <c r="DS23" s="239"/>
      <c r="DT23" s="335"/>
      <c r="DU23" s="239"/>
      <c r="DV23" s="324"/>
      <c r="DW23" s="34"/>
    </row>
    <row r="24" spans="2:145" x14ac:dyDescent="0.25">
      <c r="B24" s="65"/>
      <c r="C24" s="263">
        <f t="shared" ref="C24" si="146">C23+1</f>
        <v>3</v>
      </c>
      <c r="D24" s="328"/>
      <c r="E24" s="328"/>
      <c r="F24" s="328"/>
      <c r="G24" s="328"/>
      <c r="H24" s="221"/>
      <c r="I24" s="17"/>
      <c r="J24" s="26"/>
      <c r="K24" s="17"/>
      <c r="L24" s="17"/>
      <c r="M24" s="65">
        <f t="shared" si="134"/>
        <v>2</v>
      </c>
      <c r="N24" s="328"/>
      <c r="O24" s="268"/>
      <c r="P24" s="268"/>
      <c r="Q24" s="268"/>
      <c r="R24" s="324"/>
      <c r="S24" s="34"/>
      <c r="T24" s="65"/>
      <c r="U24" s="263">
        <f t="shared" ref="U24" si="147">U23+1</f>
        <v>3</v>
      </c>
      <c r="V24" s="328"/>
      <c r="W24" s="328"/>
      <c r="X24" s="328"/>
      <c r="Y24" s="328"/>
      <c r="Z24" s="221"/>
      <c r="AA24" s="17"/>
      <c r="AB24" s="26"/>
      <c r="AC24" s="17"/>
      <c r="AD24" s="17"/>
      <c r="AE24" s="65">
        <f t="shared" si="136"/>
        <v>2</v>
      </c>
      <c r="AF24" s="328"/>
      <c r="AG24" s="239"/>
      <c r="AH24" s="239"/>
      <c r="AI24" s="335"/>
      <c r="AJ24" s="324"/>
      <c r="AK24" s="34"/>
      <c r="AL24" s="65"/>
      <c r="AM24" s="263">
        <f t="shared" ref="AM24" si="148">AM23+1</f>
        <v>3</v>
      </c>
      <c r="AN24" s="328"/>
      <c r="AO24" s="328"/>
      <c r="AP24" s="328"/>
      <c r="AQ24" s="328"/>
      <c r="AR24" s="221"/>
      <c r="AS24" s="17"/>
      <c r="AT24" s="26"/>
      <c r="AU24" s="17"/>
      <c r="AV24" s="17"/>
      <c r="AW24" s="17">
        <f t="shared" si="138"/>
        <v>2</v>
      </c>
      <c r="AX24" s="328"/>
      <c r="AY24" s="335"/>
      <c r="AZ24" s="239"/>
      <c r="BA24" s="335"/>
      <c r="BB24" s="324"/>
      <c r="BC24" s="34"/>
      <c r="BD24" s="65"/>
      <c r="BE24" s="263">
        <f t="shared" ref="BE24" si="149">BE23+1</f>
        <v>3</v>
      </c>
      <c r="BF24" s="328"/>
      <c r="BG24" s="328"/>
      <c r="BH24" s="328"/>
      <c r="BI24" s="328"/>
      <c r="BJ24" s="221"/>
      <c r="BK24" s="17"/>
      <c r="BL24" s="26"/>
      <c r="BM24" s="17"/>
      <c r="BN24" s="17"/>
      <c r="BO24" s="17">
        <f t="shared" si="140"/>
        <v>2</v>
      </c>
      <c r="BP24" s="328"/>
      <c r="BQ24" s="514"/>
      <c r="BR24" s="239"/>
      <c r="BS24" s="239"/>
      <c r="BT24" s="324"/>
      <c r="BU24" s="34"/>
      <c r="BV24" s="65"/>
      <c r="BW24" s="263">
        <f t="shared" ref="BW24" si="150">BW23+1</f>
        <v>3</v>
      </c>
      <c r="BX24" s="328"/>
      <c r="BY24" s="328"/>
      <c r="BZ24" s="328"/>
      <c r="CA24" s="328"/>
      <c r="CB24" s="221"/>
      <c r="CC24" s="17"/>
      <c r="CD24" s="26"/>
      <c r="CE24" s="17"/>
      <c r="CF24" s="17"/>
      <c r="CG24" s="17">
        <f t="shared" si="142"/>
        <v>2</v>
      </c>
      <c r="CH24" s="328"/>
      <c r="CI24" s="268"/>
      <c r="CJ24" s="335"/>
      <c r="CK24" s="239"/>
      <c r="CL24" s="324"/>
      <c r="CM24" s="34"/>
      <c r="CN24" s="65"/>
      <c r="CO24" s="263">
        <f t="shared" ref="CO24" si="151">CO23+1</f>
        <v>3</v>
      </c>
      <c r="CP24" s="328"/>
      <c r="CQ24" s="328"/>
      <c r="CR24" s="328"/>
      <c r="CS24" s="328"/>
      <c r="CT24" s="221"/>
      <c r="CU24" s="17"/>
      <c r="CV24" s="26"/>
      <c r="CW24" s="17"/>
      <c r="CX24" s="17"/>
      <c r="CY24" s="17">
        <f t="shared" si="144"/>
        <v>2</v>
      </c>
      <c r="CZ24" s="328"/>
      <c r="DA24" s="239"/>
      <c r="DB24" s="239"/>
      <c r="DC24" s="514"/>
      <c r="DD24" s="324"/>
      <c r="DE24" s="34"/>
      <c r="DF24" s="65"/>
      <c r="DG24" s="263">
        <f t="shared" si="132"/>
        <v>3</v>
      </c>
      <c r="DH24" s="328"/>
      <c r="DI24" s="328"/>
      <c r="DJ24" s="328"/>
      <c r="DK24" s="328"/>
      <c r="DL24" s="221"/>
      <c r="DM24" s="17"/>
      <c r="DN24" s="26"/>
      <c r="DO24" s="17"/>
      <c r="DP24" s="17"/>
      <c r="DQ24" s="17">
        <f t="shared" si="145"/>
        <v>2</v>
      </c>
      <c r="DR24" s="328"/>
      <c r="DS24" s="239"/>
      <c r="DT24" s="239"/>
      <c r="DU24" s="239"/>
      <c r="DV24" s="324"/>
      <c r="DW24" s="34"/>
    </row>
    <row r="25" spans="2:145" x14ac:dyDescent="0.25">
      <c r="B25" s="65"/>
      <c r="C25" s="263"/>
      <c r="D25" s="239"/>
      <c r="E25" s="239">
        <v>0</v>
      </c>
      <c r="F25" s="239">
        <f>E25+1</f>
        <v>1</v>
      </c>
      <c r="G25" s="239">
        <f t="shared" ref="G25" si="152">F25+1</f>
        <v>2</v>
      </c>
      <c r="H25" s="17">
        <f t="shared" ref="H25" si="153">G25+1</f>
        <v>3</v>
      </c>
      <c r="I25" s="17"/>
      <c r="J25" s="264"/>
      <c r="K25" s="17"/>
      <c r="L25" s="17"/>
      <c r="M25" s="65">
        <f t="shared" si="134"/>
        <v>3</v>
      </c>
      <c r="N25" s="328"/>
      <c r="O25" s="328"/>
      <c r="P25" s="328"/>
      <c r="Q25" s="328"/>
      <c r="R25" s="324"/>
      <c r="S25" s="34"/>
      <c r="T25" s="65"/>
      <c r="U25" s="263"/>
      <c r="V25" s="239"/>
      <c r="W25" s="239">
        <v>0</v>
      </c>
      <c r="X25" s="239">
        <f>W25+1</f>
        <v>1</v>
      </c>
      <c r="Y25" s="239">
        <f t="shared" ref="Y25" si="154">X25+1</f>
        <v>2</v>
      </c>
      <c r="Z25" s="17">
        <f t="shared" ref="Z25" si="155">Y25+1</f>
        <v>3</v>
      </c>
      <c r="AA25" s="17"/>
      <c r="AB25" s="264"/>
      <c r="AC25" s="17"/>
      <c r="AD25" s="17"/>
      <c r="AE25" s="65">
        <f t="shared" si="136"/>
        <v>3</v>
      </c>
      <c r="AF25" s="328"/>
      <c r="AG25" s="328"/>
      <c r="AH25" s="328"/>
      <c r="AI25" s="328"/>
      <c r="AJ25" s="324"/>
      <c r="AK25" s="34"/>
      <c r="AL25" s="65"/>
      <c r="AM25" s="263"/>
      <c r="AN25" s="239"/>
      <c r="AO25" s="239">
        <v>0</v>
      </c>
      <c r="AP25" s="239">
        <f>AO25+1</f>
        <v>1</v>
      </c>
      <c r="AQ25" s="239">
        <f t="shared" ref="AQ25" si="156">AP25+1</f>
        <v>2</v>
      </c>
      <c r="AR25" s="17">
        <f t="shared" ref="AR25" si="157">AQ25+1</f>
        <v>3</v>
      </c>
      <c r="AS25" s="17"/>
      <c r="AT25" s="264"/>
      <c r="AU25" s="17"/>
      <c r="AV25" s="17"/>
      <c r="AW25" s="17">
        <f t="shared" si="138"/>
        <v>3</v>
      </c>
      <c r="AX25" s="328"/>
      <c r="AY25" s="328"/>
      <c r="AZ25" s="328"/>
      <c r="BA25" s="328"/>
      <c r="BB25" s="324"/>
      <c r="BC25" s="34"/>
      <c r="BD25" s="65"/>
      <c r="BE25" s="263"/>
      <c r="BF25" s="239"/>
      <c r="BG25" s="239">
        <v>0</v>
      </c>
      <c r="BH25" s="239">
        <f>BG25+1</f>
        <v>1</v>
      </c>
      <c r="BI25" s="239">
        <f t="shared" ref="BI25" si="158">BH25+1</f>
        <v>2</v>
      </c>
      <c r="BJ25" s="17">
        <f t="shared" ref="BJ25" si="159">BI25+1</f>
        <v>3</v>
      </c>
      <c r="BK25" s="17"/>
      <c r="BL25" s="264"/>
      <c r="BM25" s="17"/>
      <c r="BN25" s="17"/>
      <c r="BO25" s="17">
        <f t="shared" si="140"/>
        <v>3</v>
      </c>
      <c r="BP25" s="328"/>
      <c r="BQ25" s="328"/>
      <c r="BR25" s="328"/>
      <c r="BS25" s="328"/>
      <c r="BT25" s="324"/>
      <c r="BU25" s="34"/>
      <c r="BV25" s="65"/>
      <c r="BW25" s="263"/>
      <c r="BX25" s="239"/>
      <c r="BY25" s="239">
        <v>0</v>
      </c>
      <c r="BZ25" s="239">
        <f>BY25+1</f>
        <v>1</v>
      </c>
      <c r="CA25" s="239">
        <f t="shared" ref="CA25" si="160">BZ25+1</f>
        <v>2</v>
      </c>
      <c r="CB25" s="17">
        <f t="shared" ref="CB25" si="161">CA25+1</f>
        <v>3</v>
      </c>
      <c r="CC25" s="17"/>
      <c r="CD25" s="264"/>
      <c r="CE25" s="17"/>
      <c r="CF25" s="17"/>
      <c r="CG25" s="17">
        <f t="shared" si="142"/>
        <v>3</v>
      </c>
      <c r="CH25" s="328"/>
      <c r="CI25" s="328"/>
      <c r="CJ25" s="328"/>
      <c r="CK25" s="328"/>
      <c r="CL25" s="324"/>
      <c r="CM25" s="34"/>
      <c r="CN25" s="65"/>
      <c r="CO25" s="263"/>
      <c r="CP25" s="239"/>
      <c r="CQ25" s="239">
        <v>0</v>
      </c>
      <c r="CR25" s="239">
        <f>CQ25+1</f>
        <v>1</v>
      </c>
      <c r="CS25" s="239">
        <f t="shared" ref="CS25" si="162">CR25+1</f>
        <v>2</v>
      </c>
      <c r="CT25" s="17">
        <f t="shared" ref="CT25" si="163">CS25+1</f>
        <v>3</v>
      </c>
      <c r="CU25" s="17"/>
      <c r="CV25" s="264"/>
      <c r="CW25" s="17"/>
      <c r="CX25" s="17"/>
      <c r="CY25" s="17">
        <f t="shared" si="144"/>
        <v>3</v>
      </c>
      <c r="CZ25" s="328"/>
      <c r="DA25" s="328"/>
      <c r="DB25" s="328"/>
      <c r="DC25" s="328"/>
      <c r="DD25" s="324"/>
      <c r="DE25" s="34"/>
      <c r="DF25" s="65"/>
      <c r="DG25" s="263"/>
      <c r="DH25" s="239"/>
      <c r="DI25" s="65">
        <v>0</v>
      </c>
      <c r="DJ25" s="65">
        <f>DI25+1</f>
        <v>1</v>
      </c>
      <c r="DK25" s="65">
        <f t="shared" ref="DK25" si="164">DJ25+1</f>
        <v>2</v>
      </c>
      <c r="DL25" s="65">
        <f t="shared" ref="DL25" si="165">DK25+1</f>
        <v>3</v>
      </c>
      <c r="DM25" s="17"/>
      <c r="DN25" s="264"/>
      <c r="DO25" s="17"/>
      <c r="DP25" s="17"/>
      <c r="DQ25" s="17">
        <f t="shared" si="145"/>
        <v>3</v>
      </c>
      <c r="DR25" s="328"/>
      <c r="DS25" s="328"/>
      <c r="DT25" s="328"/>
      <c r="DU25" s="328"/>
      <c r="DV25" s="324"/>
      <c r="DW25" s="34"/>
    </row>
    <row r="26" spans="2:145" x14ac:dyDescent="0.25">
      <c r="B26" s="65"/>
      <c r="C26" s="263"/>
      <c r="D26" s="239"/>
      <c r="E26" s="239"/>
      <c r="F26" s="239"/>
      <c r="G26" s="239"/>
      <c r="H26" s="17"/>
      <c r="I26" s="17"/>
      <c r="J26" s="26"/>
      <c r="K26" s="17"/>
      <c r="L26" s="17"/>
      <c r="M26" s="17"/>
      <c r="N26" s="239"/>
      <c r="O26" s="239"/>
      <c r="P26" s="239"/>
      <c r="Q26" s="239"/>
      <c r="R26" s="324"/>
      <c r="S26" s="34"/>
      <c r="T26" s="65"/>
      <c r="U26" s="263"/>
      <c r="V26" s="239"/>
      <c r="W26" s="239"/>
      <c r="X26" s="239"/>
      <c r="Y26" s="239"/>
      <c r="Z26" s="17"/>
      <c r="AA26" s="17"/>
      <c r="AB26" s="26"/>
      <c r="AC26" s="17"/>
      <c r="AD26" s="17"/>
      <c r="AE26" s="17"/>
      <c r="AF26" s="239"/>
      <c r="AG26" s="239"/>
      <c r="AH26" s="239"/>
      <c r="AI26" s="239"/>
      <c r="AJ26" s="324"/>
      <c r="AK26" s="34"/>
      <c r="AL26" s="65"/>
      <c r="AM26" s="263"/>
      <c r="AN26" s="239"/>
      <c r="AO26" s="239"/>
      <c r="AP26" s="239"/>
      <c r="AQ26" s="239"/>
      <c r="AR26" s="17"/>
      <c r="AS26" s="17"/>
      <c r="AT26" s="26"/>
      <c r="AU26" s="17"/>
      <c r="AV26" s="17"/>
      <c r="AW26" s="17"/>
      <c r="AX26" s="239"/>
      <c r="AY26" s="239"/>
      <c r="AZ26" s="239"/>
      <c r="BA26" s="239"/>
      <c r="BB26" s="324"/>
      <c r="BC26" s="34"/>
      <c r="BD26" s="65"/>
      <c r="BE26" s="263"/>
      <c r="BF26" s="239"/>
      <c r="BG26" s="239"/>
      <c r="BH26" s="239"/>
      <c r="BI26" s="239"/>
      <c r="BJ26" s="17"/>
      <c r="BK26" s="17"/>
      <c r="BL26" s="26"/>
      <c r="BM26" s="17"/>
      <c r="BN26" s="17"/>
      <c r="BO26" s="17"/>
      <c r="BP26" s="239"/>
      <c r="BQ26" s="239"/>
      <c r="BR26" s="239"/>
      <c r="BS26" s="239"/>
      <c r="BT26" s="324"/>
      <c r="BU26" s="34"/>
      <c r="BV26" s="65"/>
      <c r="BW26" s="263"/>
      <c r="BX26" s="239"/>
      <c r="BY26" s="239"/>
      <c r="BZ26" s="239"/>
      <c r="CA26" s="239"/>
      <c r="CB26" s="17"/>
      <c r="CC26" s="17"/>
      <c r="CD26" s="26"/>
      <c r="CE26" s="17"/>
      <c r="CF26" s="17"/>
      <c r="CG26" s="17"/>
      <c r="CH26" s="239"/>
      <c r="CI26" s="239"/>
      <c r="CJ26" s="239"/>
      <c r="CK26" s="239"/>
      <c r="CL26" s="324"/>
      <c r="CM26" s="34"/>
      <c r="CN26" s="65"/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324"/>
      <c r="DE26" s="34"/>
      <c r="DF26" s="65"/>
      <c r="DG26" s="263"/>
      <c r="DH26" s="239"/>
      <c r="DI26" s="239"/>
      <c r="DJ26" s="239"/>
      <c r="DK26" s="239"/>
      <c r="DL26" s="17"/>
      <c r="DM26" s="17"/>
      <c r="DN26" s="26"/>
      <c r="DO26" s="17"/>
      <c r="DP26" s="17"/>
      <c r="DQ26" s="17"/>
      <c r="DR26" s="239"/>
      <c r="DS26" s="239"/>
      <c r="DT26" s="239"/>
      <c r="DU26" s="239"/>
      <c r="DV26" s="324"/>
      <c r="DW26" s="34"/>
    </row>
    <row r="27" spans="2:145" x14ac:dyDescent="0.25">
      <c r="B27" s="65"/>
      <c r="C27" s="32"/>
      <c r="D27" s="22"/>
      <c r="E27" s="22"/>
      <c r="F27" s="22"/>
      <c r="G27" s="22"/>
      <c r="H27" s="22"/>
      <c r="I27" s="22"/>
      <c r="J27" s="33"/>
      <c r="K27" s="17"/>
      <c r="L27" s="17"/>
      <c r="M27" s="17"/>
      <c r="N27" s="17"/>
      <c r="O27" s="17"/>
      <c r="P27" s="17"/>
      <c r="Q27" s="17"/>
      <c r="R27" s="118"/>
      <c r="S27" s="34"/>
      <c r="T27" s="65"/>
      <c r="U27" s="32"/>
      <c r="V27" s="22"/>
      <c r="W27" s="22"/>
      <c r="X27" s="22"/>
      <c r="Y27" s="22"/>
      <c r="Z27" s="22"/>
      <c r="AA27" s="22"/>
      <c r="AB27" s="33"/>
      <c r="AC27" s="17"/>
      <c r="AD27" s="17"/>
      <c r="AE27" s="17"/>
      <c r="AF27" s="17"/>
      <c r="AG27" s="17"/>
      <c r="AH27" s="17"/>
      <c r="AI27" s="17"/>
      <c r="AJ27" s="118"/>
      <c r="AK27" s="34"/>
      <c r="AL27" s="65"/>
      <c r="AM27" s="32"/>
      <c r="AN27" s="22"/>
      <c r="AO27" s="22"/>
      <c r="AP27" s="22"/>
      <c r="AQ27" s="22"/>
      <c r="AR27" s="22"/>
      <c r="AS27" s="22"/>
      <c r="AT27" s="33"/>
      <c r="AU27" s="17"/>
      <c r="AV27" s="17"/>
      <c r="AW27" s="17"/>
      <c r="AX27" s="17"/>
      <c r="AY27" s="17"/>
      <c r="AZ27" s="17"/>
      <c r="BA27" s="17"/>
      <c r="BB27" s="118"/>
      <c r="BC27" s="34"/>
      <c r="BD27" s="65"/>
      <c r="BE27" s="32"/>
      <c r="BF27" s="22"/>
      <c r="BG27" s="22"/>
      <c r="BH27" s="22"/>
      <c r="BI27" s="22"/>
      <c r="BJ27" s="22"/>
      <c r="BK27" s="22"/>
      <c r="BL27" s="33"/>
      <c r="BM27" s="17"/>
      <c r="BN27" s="17"/>
      <c r="BO27" s="17"/>
      <c r="BP27" s="17"/>
      <c r="BQ27" s="17"/>
      <c r="BR27" s="17"/>
      <c r="BS27" s="17"/>
      <c r="BT27" s="118"/>
      <c r="BU27" s="34"/>
      <c r="BV27" s="65"/>
      <c r="BW27" s="32"/>
      <c r="BX27" s="22"/>
      <c r="BY27" s="22"/>
      <c r="BZ27" s="22"/>
      <c r="CA27" s="22"/>
      <c r="CB27" s="22"/>
      <c r="CC27" s="22"/>
      <c r="CD27" s="33"/>
      <c r="CE27" s="17"/>
      <c r="CF27" s="17"/>
      <c r="CG27" s="17"/>
      <c r="CH27" s="17"/>
      <c r="CI27" s="17"/>
      <c r="CJ27" s="17"/>
      <c r="CK27" s="17"/>
      <c r="CL27" s="118"/>
      <c r="CM27" s="34"/>
      <c r="CN27" s="65"/>
      <c r="CO27" s="32"/>
      <c r="CP27" s="22"/>
      <c r="CQ27" s="22"/>
      <c r="CR27" s="22"/>
      <c r="CS27" s="22"/>
      <c r="CT27" s="22"/>
      <c r="CU27" s="22"/>
      <c r="CV27" s="33"/>
      <c r="CW27" s="17"/>
      <c r="CX27" s="17"/>
      <c r="CY27" s="17"/>
      <c r="CZ27" s="17"/>
      <c r="DA27" s="17"/>
      <c r="DB27" s="17"/>
      <c r="DC27" s="17"/>
      <c r="DD27" s="118"/>
      <c r="DE27" s="34"/>
      <c r="DF27" s="65"/>
      <c r="DG27" s="32"/>
      <c r="DH27" s="22"/>
      <c r="DI27" s="22"/>
      <c r="DJ27" s="22"/>
      <c r="DK27" s="22"/>
      <c r="DL27" s="22"/>
      <c r="DM27" s="22"/>
      <c r="DN27" s="33"/>
      <c r="DO27" s="17"/>
      <c r="DP27" s="17"/>
      <c r="DQ27" s="17"/>
      <c r="DR27" s="17"/>
      <c r="DS27" s="17"/>
      <c r="DT27" s="17"/>
      <c r="DU27" s="17"/>
      <c r="DV27" s="118"/>
      <c r="DW27" s="34"/>
    </row>
    <row r="28" spans="2:145" x14ac:dyDescent="0.25">
      <c r="B28" s="65"/>
      <c r="C28" s="326"/>
      <c r="D28" s="239"/>
      <c r="E28" s="239"/>
      <c r="F28" s="239"/>
      <c r="G28" s="239"/>
      <c r="H28" s="17"/>
      <c r="I28" s="17"/>
      <c r="J28" s="17"/>
      <c r="K28" s="517" t="s">
        <v>692</v>
      </c>
      <c r="L28" s="20"/>
      <c r="M28" s="20"/>
      <c r="N28" s="261"/>
      <c r="O28" s="261"/>
      <c r="P28" s="261"/>
      <c r="Q28" s="261"/>
      <c r="R28" s="262"/>
      <c r="S28" s="34"/>
      <c r="T28" s="65"/>
      <c r="U28" s="326"/>
      <c r="V28" s="239"/>
      <c r="W28" s="239"/>
      <c r="X28" s="239"/>
      <c r="Y28" s="239"/>
      <c r="Z28" s="17"/>
      <c r="AA28" s="17"/>
      <c r="AB28" s="17"/>
      <c r="AC28" s="517" t="s">
        <v>697</v>
      </c>
      <c r="AD28" s="20"/>
      <c r="AE28" s="20"/>
      <c r="AF28" s="261"/>
      <c r="AG28" s="261"/>
      <c r="AH28" s="261"/>
      <c r="AI28" s="261"/>
      <c r="AJ28" s="262"/>
      <c r="AK28" s="34"/>
      <c r="AL28" s="65"/>
      <c r="AM28" s="326"/>
      <c r="AN28" s="239"/>
      <c r="AO28" s="239"/>
      <c r="AP28" s="239"/>
      <c r="AQ28" s="239"/>
      <c r="AR28" s="17"/>
      <c r="AS28" s="17"/>
      <c r="AT28" s="17"/>
      <c r="AU28" s="517" t="s">
        <v>699</v>
      </c>
      <c r="AV28" s="20"/>
      <c r="AW28" s="20"/>
      <c r="AX28" s="261"/>
      <c r="AY28" s="261"/>
      <c r="AZ28" s="261"/>
      <c r="BA28" s="261"/>
      <c r="BB28" s="262"/>
      <c r="BC28" s="34"/>
      <c r="BD28" s="65"/>
      <c r="BE28" s="326"/>
      <c r="BF28" s="239"/>
      <c r="BG28" s="239"/>
      <c r="BH28" s="239"/>
      <c r="BI28" s="239"/>
      <c r="BJ28" s="17"/>
      <c r="BK28" s="17"/>
      <c r="BL28" s="17"/>
      <c r="BM28" s="517" t="s">
        <v>698</v>
      </c>
      <c r="BN28" s="20"/>
      <c r="BO28" s="20"/>
      <c r="BP28" s="261"/>
      <c r="BQ28" s="261"/>
      <c r="BR28" s="261"/>
      <c r="BS28" s="261"/>
      <c r="BT28" s="262"/>
      <c r="BU28" s="34"/>
      <c r="BV28" s="65"/>
      <c r="BW28" s="326"/>
      <c r="BX28" s="239"/>
      <c r="BY28" s="239"/>
      <c r="BZ28" s="239"/>
      <c r="CA28" s="239"/>
      <c r="CB28" s="17"/>
      <c r="CC28" s="17"/>
      <c r="CD28" s="17"/>
      <c r="CE28" s="517" t="s">
        <v>705</v>
      </c>
      <c r="CF28" s="20"/>
      <c r="CG28" s="20"/>
      <c r="CH28" s="261"/>
      <c r="CI28" s="261"/>
      <c r="CJ28" s="261"/>
      <c r="CK28" s="261"/>
      <c r="CL28" s="262"/>
      <c r="CM28" s="34"/>
      <c r="CN28" s="65"/>
      <c r="CO28" s="326"/>
      <c r="CP28" s="239"/>
      <c r="CQ28" s="239"/>
      <c r="CR28" s="239"/>
      <c r="CS28" s="239"/>
      <c r="CT28" s="17"/>
      <c r="CU28" s="17"/>
      <c r="CV28" s="17"/>
      <c r="CW28" s="517" t="s">
        <v>706</v>
      </c>
      <c r="CX28" s="20"/>
      <c r="CY28" s="20"/>
      <c r="CZ28" s="261"/>
      <c r="DA28" s="261"/>
      <c r="DB28" s="261"/>
      <c r="DC28" s="261"/>
      <c r="DD28" s="262"/>
      <c r="DE28" s="34"/>
      <c r="DF28" s="65"/>
      <c r="DG28" s="326"/>
      <c r="DH28" s="239"/>
      <c r="DI28" s="239"/>
      <c r="DJ28" s="239"/>
      <c r="DK28" s="239"/>
      <c r="DL28" s="17"/>
      <c r="DM28" s="17"/>
      <c r="DN28" s="17"/>
      <c r="DO28" s="517" t="s">
        <v>708</v>
      </c>
      <c r="DP28" s="20"/>
      <c r="DQ28" s="20"/>
      <c r="DR28" s="261"/>
      <c r="DS28" s="261"/>
      <c r="DT28" s="261"/>
      <c r="DU28" s="261"/>
      <c r="DV28" s="262"/>
      <c r="DW28" s="34"/>
    </row>
    <row r="29" spans="2:145" x14ac:dyDescent="0.25">
      <c r="B29" s="65"/>
      <c r="C29" s="326"/>
      <c r="D29" s="239"/>
      <c r="E29" s="17"/>
      <c r="F29" s="17"/>
      <c r="G29" s="17"/>
      <c r="H29" s="17"/>
      <c r="I29" s="17"/>
      <c r="J29" s="17"/>
      <c r="K29" s="16"/>
      <c r="L29" s="17"/>
      <c r="M29" s="17"/>
      <c r="N29" s="17"/>
      <c r="O29" s="17"/>
      <c r="P29" s="17"/>
      <c r="Q29" s="239"/>
      <c r="R29" s="264"/>
      <c r="S29" s="34"/>
      <c r="T29" s="65"/>
      <c r="U29" s="326"/>
      <c r="V29" s="239"/>
      <c r="W29" s="17"/>
      <c r="X29" s="17"/>
      <c r="Y29" s="17"/>
      <c r="Z29" s="17"/>
      <c r="AA29" s="17"/>
      <c r="AB29" s="17"/>
      <c r="AC29" s="16"/>
      <c r="AD29" s="17"/>
      <c r="AE29" s="17"/>
      <c r="AF29" s="17"/>
      <c r="AG29" s="17"/>
      <c r="AH29" s="17"/>
      <c r="AI29" s="239"/>
      <c r="AJ29" s="264"/>
      <c r="AK29" s="34"/>
      <c r="AL29" s="65"/>
      <c r="AM29" s="326"/>
      <c r="AN29" s="239"/>
      <c r="AO29" s="17"/>
      <c r="AP29" s="17"/>
      <c r="AQ29" s="17"/>
      <c r="AR29" s="17"/>
      <c r="AS29" s="17"/>
      <c r="AT29" s="17"/>
      <c r="AU29" s="16"/>
      <c r="AV29" s="17"/>
      <c r="AW29" s="17"/>
      <c r="AX29" s="17"/>
      <c r="AY29" s="17"/>
      <c r="AZ29" s="17"/>
      <c r="BA29" s="239"/>
      <c r="BB29" s="264"/>
      <c r="BC29" s="34"/>
      <c r="BD29" s="65"/>
      <c r="BE29" s="326"/>
      <c r="BF29" s="239"/>
      <c r="BG29" s="17"/>
      <c r="BH29" s="17"/>
      <c r="BI29" s="17"/>
      <c r="BJ29" s="17"/>
      <c r="BK29" s="17"/>
      <c r="BL29" s="17"/>
      <c r="BM29" s="16"/>
      <c r="BN29" s="17"/>
      <c r="BO29" s="17"/>
      <c r="BP29" s="17"/>
      <c r="BQ29" s="17"/>
      <c r="BR29" s="17"/>
      <c r="BS29" s="239"/>
      <c r="BT29" s="264"/>
      <c r="BU29" s="34"/>
      <c r="BV29" s="65"/>
      <c r="BW29" s="326"/>
      <c r="BX29" s="239"/>
      <c r="BY29" s="17"/>
      <c r="BZ29" s="17"/>
      <c r="CA29" s="17"/>
      <c r="CB29" s="17"/>
      <c r="CC29" s="17"/>
      <c r="CD29" s="17"/>
      <c r="CE29" s="16"/>
      <c r="CF29" s="17"/>
      <c r="CG29" s="17"/>
      <c r="CH29" s="17"/>
      <c r="CI29" s="17"/>
      <c r="CJ29" s="17"/>
      <c r="CK29" s="239"/>
      <c r="CL29" s="264"/>
      <c r="CM29" s="34"/>
      <c r="CN29" s="65"/>
      <c r="CO29" s="326"/>
      <c r="CP29" s="239"/>
      <c r="CQ29" s="17"/>
      <c r="CR29" s="17"/>
      <c r="CS29" s="17"/>
      <c r="CT29" s="17"/>
      <c r="CU29" s="17"/>
      <c r="CV29" s="17"/>
      <c r="CW29" s="16"/>
      <c r="CX29" s="17"/>
      <c r="CY29" s="17"/>
      <c r="CZ29" s="17"/>
      <c r="DA29" s="17"/>
      <c r="DB29" s="17"/>
      <c r="DC29" s="239"/>
      <c r="DD29" s="264"/>
      <c r="DE29" s="34"/>
      <c r="DF29" s="65"/>
      <c r="DG29" s="326"/>
      <c r="DH29" s="239"/>
      <c r="DI29" s="17"/>
      <c r="DJ29" s="17"/>
      <c r="DK29" s="17"/>
      <c r="DL29" s="17"/>
      <c r="DM29" s="17"/>
      <c r="DN29" s="17"/>
      <c r="DO29" s="16"/>
      <c r="DP29" s="17"/>
      <c r="DQ29" s="17"/>
      <c r="DR29" s="17"/>
      <c r="DS29" s="17"/>
      <c r="DT29" s="17"/>
      <c r="DU29" s="239"/>
      <c r="DV29" s="264"/>
      <c r="DW29" s="34"/>
    </row>
    <row r="30" spans="2:145" x14ac:dyDescent="0.25">
      <c r="B30" s="65"/>
      <c r="C30" s="326"/>
      <c r="D30" s="328"/>
      <c r="E30" s="328"/>
      <c r="F30" s="328"/>
      <c r="G30" s="328"/>
      <c r="H30" s="239"/>
      <c r="I30" s="239"/>
      <c r="J30" s="239"/>
      <c r="K30" s="263"/>
      <c r="L30" s="239"/>
      <c r="M30" s="239"/>
      <c r="N30" s="239">
        <v>0</v>
      </c>
      <c r="O30" s="239">
        <f>N30+1</f>
        <v>1</v>
      </c>
      <c r="P30" s="239">
        <f t="shared" ref="P30" si="166">O30+1</f>
        <v>2</v>
      </c>
      <c r="Q30" s="239">
        <f t="shared" ref="Q30" si="167">P30+1</f>
        <v>3</v>
      </c>
      <c r="R30" s="264"/>
      <c r="S30" s="34"/>
      <c r="T30" s="65"/>
      <c r="U30" s="326"/>
      <c r="V30" s="328"/>
      <c r="W30" s="328"/>
      <c r="X30" s="328"/>
      <c r="Y30" s="328"/>
      <c r="Z30" s="239"/>
      <c r="AA30" s="239"/>
      <c r="AB30" s="239"/>
      <c r="AC30" s="263"/>
      <c r="AD30" s="239"/>
      <c r="AE30" s="239"/>
      <c r="AF30" s="239">
        <v>0</v>
      </c>
      <c r="AG30" s="239">
        <f>AF30+1</f>
        <v>1</v>
      </c>
      <c r="AH30" s="239">
        <f t="shared" ref="AH30" si="168">AG30+1</f>
        <v>2</v>
      </c>
      <c r="AI30" s="239">
        <f t="shared" ref="AI30" si="169">AH30+1</f>
        <v>3</v>
      </c>
      <c r="AJ30" s="264"/>
      <c r="AK30" s="34"/>
      <c r="AL30" s="65"/>
      <c r="AM30" s="326"/>
      <c r="AN30" s="328"/>
      <c r="AO30" s="328"/>
      <c r="AP30" s="328"/>
      <c r="AQ30" s="328"/>
      <c r="AR30" s="239"/>
      <c r="AS30" s="239"/>
      <c r="AT30" s="239"/>
      <c r="AU30" s="263"/>
      <c r="AV30" s="239"/>
      <c r="AW30" s="239"/>
      <c r="AX30" s="239">
        <v>0</v>
      </c>
      <c r="AY30" s="239">
        <f>AX30+1</f>
        <v>1</v>
      </c>
      <c r="AZ30" s="239">
        <f t="shared" ref="AZ30" si="170">AY30+1</f>
        <v>2</v>
      </c>
      <c r="BA30" s="239">
        <f t="shared" ref="BA30" si="171">AZ30+1</f>
        <v>3</v>
      </c>
      <c r="BB30" s="264"/>
      <c r="BC30" s="34"/>
      <c r="BD30" s="65"/>
      <c r="BE30" s="326"/>
      <c r="BF30" s="328"/>
      <c r="BG30" s="328"/>
      <c r="BH30" s="328"/>
      <c r="BI30" s="328"/>
      <c r="BJ30" s="239"/>
      <c r="BK30" s="239"/>
      <c r="BL30" s="239"/>
      <c r="BM30" s="263"/>
      <c r="BN30" s="239"/>
      <c r="BO30" s="239"/>
      <c r="BP30" s="239">
        <v>0</v>
      </c>
      <c r="BQ30" s="239">
        <f>BP30+1</f>
        <v>1</v>
      </c>
      <c r="BR30" s="239">
        <f t="shared" ref="BR30" si="172">BQ30+1</f>
        <v>2</v>
      </c>
      <c r="BS30" s="239">
        <f t="shared" ref="BS30" si="173">BR30+1</f>
        <v>3</v>
      </c>
      <c r="BT30" s="264"/>
      <c r="BU30" s="34"/>
      <c r="BV30" s="65"/>
      <c r="BW30" s="326"/>
      <c r="BX30" s="328"/>
      <c r="BY30" s="328"/>
      <c r="BZ30" s="328"/>
      <c r="CA30" s="328"/>
      <c r="CB30" s="239"/>
      <c r="CC30" s="239"/>
      <c r="CD30" s="239"/>
      <c r="CE30" s="263"/>
      <c r="CF30" s="239"/>
      <c r="CG30" s="239"/>
      <c r="CH30" s="239">
        <v>0</v>
      </c>
      <c r="CI30" s="239">
        <f>CH30+1</f>
        <v>1</v>
      </c>
      <c r="CJ30" s="239">
        <f t="shared" ref="CJ30" si="174">CI30+1</f>
        <v>2</v>
      </c>
      <c r="CK30" s="239">
        <f t="shared" ref="CK30" si="175">CJ30+1</f>
        <v>3</v>
      </c>
      <c r="CL30" s="264"/>
      <c r="CM30" s="34"/>
      <c r="CN30" s="65"/>
      <c r="CO30" s="326"/>
      <c r="CP30" s="328"/>
      <c r="CQ30" s="328"/>
      <c r="CR30" s="328"/>
      <c r="CS30" s="328"/>
      <c r="CT30" s="239"/>
      <c r="CU30" s="239"/>
      <c r="CV30" s="239"/>
      <c r="CW30" s="263"/>
      <c r="CX30" s="239"/>
      <c r="CY30" s="239"/>
      <c r="CZ30" s="239">
        <v>0</v>
      </c>
      <c r="DA30" s="239">
        <f>CZ30+1</f>
        <v>1</v>
      </c>
      <c r="DB30" s="239">
        <f t="shared" ref="DB30" si="176">DA30+1</f>
        <v>2</v>
      </c>
      <c r="DC30" s="239">
        <f t="shared" ref="DC30" si="177">DB30+1</f>
        <v>3</v>
      </c>
      <c r="DD30" s="264"/>
      <c r="DE30" s="34"/>
      <c r="DF30" s="65"/>
      <c r="DG30" s="326"/>
      <c r="DH30" s="328"/>
      <c r="DI30" s="328"/>
      <c r="DJ30" s="328"/>
      <c r="DK30" s="328"/>
      <c r="DL30" s="239"/>
      <c r="DM30" s="239"/>
      <c r="DN30" s="239"/>
      <c r="DO30" s="263"/>
      <c r="DP30" s="239"/>
      <c r="DQ30" s="239"/>
      <c r="DR30" s="239">
        <v>0</v>
      </c>
      <c r="DS30" s="239">
        <f>DR30+1</f>
        <v>1</v>
      </c>
      <c r="DT30" s="239">
        <f t="shared" ref="DT30" si="178">DS30+1</f>
        <v>2</v>
      </c>
      <c r="DU30" s="239">
        <f t="shared" ref="DU30" si="179">DT30+1</f>
        <v>3</v>
      </c>
      <c r="DV30" s="264"/>
      <c r="DW30" s="34"/>
    </row>
    <row r="31" spans="2:145" x14ac:dyDescent="0.25">
      <c r="B31" s="65"/>
      <c r="C31" s="326"/>
      <c r="D31" s="268"/>
      <c r="E31" s="268"/>
      <c r="F31" s="268"/>
      <c r="G31" s="328"/>
      <c r="H31" s="239">
        <v>0</v>
      </c>
      <c r="I31" s="239"/>
      <c r="J31" s="239"/>
      <c r="K31" s="263"/>
      <c r="L31" s="239"/>
      <c r="M31" s="328"/>
      <c r="N31" s="328"/>
      <c r="O31" s="328"/>
      <c r="P31" s="328"/>
      <c r="Q31" s="328"/>
      <c r="R31" s="264"/>
      <c r="S31" s="34"/>
      <c r="T31" s="65"/>
      <c r="U31" s="326"/>
      <c r="V31" s="335"/>
      <c r="W31" s="239"/>
      <c r="X31" s="239"/>
      <c r="Y31" s="328"/>
      <c r="Z31" s="239">
        <v>0</v>
      </c>
      <c r="AA31" s="239"/>
      <c r="AB31" s="239"/>
      <c r="AC31" s="263"/>
      <c r="AD31" s="239"/>
      <c r="AE31" s="328"/>
      <c r="AF31" s="328"/>
      <c r="AG31" s="328"/>
      <c r="AH31" s="328"/>
      <c r="AI31" s="328"/>
      <c r="AJ31" s="264"/>
      <c r="AK31" s="34"/>
      <c r="AL31" s="65"/>
      <c r="AM31" s="326"/>
      <c r="AN31" s="335"/>
      <c r="AO31" s="239"/>
      <c r="AP31" s="335"/>
      <c r="AQ31" s="328"/>
      <c r="AR31" s="239">
        <v>0</v>
      </c>
      <c r="AS31" s="239"/>
      <c r="AT31" s="239"/>
      <c r="AU31" s="263"/>
      <c r="AV31" s="239"/>
      <c r="AW31" s="328"/>
      <c r="AX31" s="328"/>
      <c r="AY31" s="328"/>
      <c r="AZ31" s="328"/>
      <c r="BA31" s="328"/>
      <c r="BB31" s="264"/>
      <c r="BC31" s="34"/>
      <c r="BD31" s="65"/>
      <c r="BE31" s="326"/>
      <c r="BF31" s="239"/>
      <c r="BG31" s="239"/>
      <c r="BH31" s="514"/>
      <c r="BI31" s="328"/>
      <c r="BJ31" s="239">
        <v>0</v>
      </c>
      <c r="BK31" s="239"/>
      <c r="BL31" s="239"/>
      <c r="BM31" s="263"/>
      <c r="BN31" s="239"/>
      <c r="BO31" s="328"/>
      <c r="BP31" s="328"/>
      <c r="BQ31" s="328"/>
      <c r="BR31" s="328"/>
      <c r="BS31" s="328"/>
      <c r="BT31" s="264"/>
      <c r="BU31" s="34"/>
      <c r="BV31" s="65"/>
      <c r="BW31" s="326"/>
      <c r="BX31" s="239"/>
      <c r="BY31" s="335"/>
      <c r="BZ31" s="268"/>
      <c r="CA31" s="328"/>
      <c r="CB31" s="239">
        <v>0</v>
      </c>
      <c r="CC31" s="239"/>
      <c r="CD31" s="239"/>
      <c r="CE31" s="263"/>
      <c r="CF31" s="239"/>
      <c r="CG31" s="328"/>
      <c r="CH31" s="328"/>
      <c r="CI31" s="328"/>
      <c r="CJ31" s="328"/>
      <c r="CK31" s="328"/>
      <c r="CL31" s="264"/>
      <c r="CM31" s="34"/>
      <c r="CN31" s="65"/>
      <c r="CO31" s="326"/>
      <c r="CP31" s="514"/>
      <c r="CQ31" s="239"/>
      <c r="CR31" s="239"/>
      <c r="CS31" s="328"/>
      <c r="CT31" s="239">
        <v>0</v>
      </c>
      <c r="CU31" s="239"/>
      <c r="CV31" s="239"/>
      <c r="CW31" s="263"/>
      <c r="CX31" s="239"/>
      <c r="CY31" s="328"/>
      <c r="CZ31" s="328"/>
      <c r="DA31" s="328"/>
      <c r="DB31" s="328"/>
      <c r="DC31" s="328"/>
      <c r="DD31" s="264"/>
      <c r="DE31" s="34"/>
      <c r="DF31" s="65"/>
      <c r="DG31" s="326"/>
      <c r="DH31" s="239"/>
      <c r="DI31" s="239"/>
      <c r="DJ31" s="239"/>
      <c r="DK31" s="328"/>
      <c r="DL31" s="239">
        <v>0</v>
      </c>
      <c r="DM31" s="239"/>
      <c r="DN31" s="239"/>
      <c r="DO31" s="263"/>
      <c r="DP31" s="239"/>
      <c r="DQ31" s="328"/>
      <c r="DR31" s="328"/>
      <c r="DS31" s="328"/>
      <c r="DT31" s="328"/>
      <c r="DU31" s="328"/>
      <c r="DV31" s="264"/>
      <c r="DW31" s="34"/>
    </row>
    <row r="32" spans="2:145" x14ac:dyDescent="0.25">
      <c r="B32" s="65"/>
      <c r="C32" s="326"/>
      <c r="D32" s="352"/>
      <c r="E32" s="239"/>
      <c r="F32" s="269"/>
      <c r="G32" s="328"/>
      <c r="H32" s="239">
        <f t="shared" ref="H32:H34" si="180">H31+1</f>
        <v>1</v>
      </c>
      <c r="I32" s="239"/>
      <c r="J32" s="239"/>
      <c r="K32" s="263"/>
      <c r="L32" s="239">
        <v>0</v>
      </c>
      <c r="M32" s="328"/>
      <c r="N32" s="268"/>
      <c r="O32" s="269"/>
      <c r="P32" s="268"/>
      <c r="Q32" s="328"/>
      <c r="R32" s="264"/>
      <c r="S32" s="34"/>
      <c r="T32" s="65"/>
      <c r="U32" s="326"/>
      <c r="V32" s="335"/>
      <c r="W32" s="239"/>
      <c r="X32" s="239"/>
      <c r="Y32" s="328"/>
      <c r="Z32" s="239">
        <f t="shared" ref="Z32:Z34" si="181">Z31+1</f>
        <v>1</v>
      </c>
      <c r="AA32" s="239"/>
      <c r="AB32" s="239"/>
      <c r="AC32" s="263"/>
      <c r="AD32" s="239">
        <v>0</v>
      </c>
      <c r="AE32" s="328"/>
      <c r="AF32" s="239"/>
      <c r="AG32" s="239"/>
      <c r="AH32" s="239"/>
      <c r="AI32" s="328"/>
      <c r="AJ32" s="264"/>
      <c r="AK32" s="34"/>
      <c r="AL32" s="65"/>
      <c r="AM32" s="326"/>
      <c r="AN32" s="514"/>
      <c r="AO32" s="239"/>
      <c r="AP32" s="514"/>
      <c r="AQ32" s="328"/>
      <c r="AR32" s="239">
        <f t="shared" ref="AR32:AR34" si="182">AR31+1</f>
        <v>1</v>
      </c>
      <c r="AS32" s="239"/>
      <c r="AT32" s="239"/>
      <c r="AU32" s="263"/>
      <c r="AV32" s="239">
        <v>0</v>
      </c>
      <c r="AW32" s="328"/>
      <c r="AX32" s="335"/>
      <c r="AY32" s="514"/>
      <c r="AZ32" s="335"/>
      <c r="BA32" s="328"/>
      <c r="BB32" s="264"/>
      <c r="BC32" s="34"/>
      <c r="BD32" s="65"/>
      <c r="BE32" s="326"/>
      <c r="BF32" s="239"/>
      <c r="BG32" s="239"/>
      <c r="BH32" s="514"/>
      <c r="BI32" s="328"/>
      <c r="BJ32" s="239">
        <f t="shared" ref="BJ32:BJ34" si="183">BJ31+1</f>
        <v>1</v>
      </c>
      <c r="BK32" s="239"/>
      <c r="BL32" s="239"/>
      <c r="BM32" s="263"/>
      <c r="BN32" s="239">
        <v>0</v>
      </c>
      <c r="BO32" s="328"/>
      <c r="BP32" s="514"/>
      <c r="BQ32" s="514"/>
      <c r="BR32" s="514"/>
      <c r="BS32" s="328"/>
      <c r="BT32" s="264"/>
      <c r="BU32" s="34"/>
      <c r="BV32" s="65"/>
      <c r="BW32" s="326"/>
      <c r="BX32" s="514"/>
      <c r="BY32" s="514"/>
      <c r="BZ32" s="268"/>
      <c r="CA32" s="328"/>
      <c r="CB32" s="239">
        <f t="shared" ref="CB32:CB34" si="184">CB31+1</f>
        <v>1</v>
      </c>
      <c r="CC32" s="239"/>
      <c r="CD32" s="239"/>
      <c r="CE32" s="263"/>
      <c r="CF32" s="239">
        <v>0</v>
      </c>
      <c r="CG32" s="328"/>
      <c r="CH32" s="268"/>
      <c r="CI32" s="268"/>
      <c r="CJ32" s="268"/>
      <c r="CK32" s="328"/>
      <c r="CL32" s="264"/>
      <c r="CM32" s="34"/>
      <c r="CN32" s="65"/>
      <c r="CO32" s="326"/>
      <c r="CP32" s="514"/>
      <c r="CQ32" s="335"/>
      <c r="CR32" s="239"/>
      <c r="CS32" s="328"/>
      <c r="CT32" s="239">
        <f t="shared" ref="CT32:CT34" si="185">CT31+1</f>
        <v>1</v>
      </c>
      <c r="CU32" s="239"/>
      <c r="CV32" s="239"/>
      <c r="CW32" s="263"/>
      <c r="CX32" s="239">
        <v>0</v>
      </c>
      <c r="CY32" s="328"/>
      <c r="CZ32" s="239"/>
      <c r="DA32" s="239"/>
      <c r="DB32" s="239"/>
      <c r="DC32" s="328"/>
      <c r="DD32" s="264"/>
      <c r="DE32" s="34"/>
      <c r="DF32" s="65"/>
      <c r="DG32" s="326"/>
      <c r="DH32" s="239"/>
      <c r="DI32" s="335"/>
      <c r="DJ32" s="239"/>
      <c r="DK32" s="328"/>
      <c r="DL32" s="239">
        <f t="shared" ref="DL32" si="186">DL31+1</f>
        <v>1</v>
      </c>
      <c r="DM32" s="239"/>
      <c r="DN32" s="239"/>
      <c r="DO32" s="263"/>
      <c r="DP32" s="239">
        <v>0</v>
      </c>
      <c r="DQ32" s="328"/>
      <c r="DR32" s="239"/>
      <c r="DS32" s="239"/>
      <c r="DT32" s="414"/>
      <c r="DU32" s="328"/>
      <c r="DV32" s="264"/>
      <c r="DW32" s="34"/>
    </row>
    <row r="33" spans="2:127" x14ac:dyDescent="0.25">
      <c r="B33" s="65"/>
      <c r="C33" s="326"/>
      <c r="D33" s="268"/>
      <c r="E33" s="268"/>
      <c r="F33" s="268"/>
      <c r="G33" s="328"/>
      <c r="H33" s="239">
        <f t="shared" si="180"/>
        <v>2</v>
      </c>
      <c r="I33" s="239"/>
      <c r="J33" s="239"/>
      <c r="K33" s="263"/>
      <c r="L33" s="239">
        <f t="shared" ref="L33:L35" si="187">L32+1</f>
        <v>1</v>
      </c>
      <c r="M33" s="328"/>
      <c r="N33" s="268"/>
      <c r="O33" s="239"/>
      <c r="P33" s="268"/>
      <c r="Q33" s="328"/>
      <c r="R33" s="264"/>
      <c r="S33" s="34"/>
      <c r="T33" s="65"/>
      <c r="U33" s="326"/>
      <c r="V33" s="335"/>
      <c r="W33" s="239"/>
      <c r="X33" s="239"/>
      <c r="Y33" s="328"/>
      <c r="Z33" s="239">
        <f t="shared" si="181"/>
        <v>2</v>
      </c>
      <c r="AA33" s="239"/>
      <c r="AB33" s="239"/>
      <c r="AC33" s="263"/>
      <c r="AD33" s="239">
        <f t="shared" ref="AD33:AD35" si="188">AD32+1</f>
        <v>1</v>
      </c>
      <c r="AE33" s="328"/>
      <c r="AF33" s="239"/>
      <c r="AG33" s="239"/>
      <c r="AH33" s="239"/>
      <c r="AI33" s="328"/>
      <c r="AJ33" s="264"/>
      <c r="AK33" s="34"/>
      <c r="AL33" s="65"/>
      <c r="AM33" s="326"/>
      <c r="AN33" s="335"/>
      <c r="AO33" s="239"/>
      <c r="AP33" s="335"/>
      <c r="AQ33" s="328"/>
      <c r="AR33" s="239">
        <f t="shared" si="182"/>
        <v>2</v>
      </c>
      <c r="AS33" s="239"/>
      <c r="AT33" s="239"/>
      <c r="AU33" s="263"/>
      <c r="AV33" s="239">
        <f t="shared" ref="AV33:AV35" si="189">AV32+1</f>
        <v>1</v>
      </c>
      <c r="AW33" s="328"/>
      <c r="AX33" s="239"/>
      <c r="AY33" s="239"/>
      <c r="AZ33" s="239"/>
      <c r="BA33" s="328"/>
      <c r="BB33" s="264"/>
      <c r="BC33" s="34"/>
      <c r="BD33" s="65"/>
      <c r="BE33" s="326"/>
      <c r="BF33" s="239"/>
      <c r="BG33" s="239"/>
      <c r="BH33" s="514"/>
      <c r="BI33" s="328"/>
      <c r="BJ33" s="239">
        <f t="shared" si="183"/>
        <v>2</v>
      </c>
      <c r="BK33" s="239"/>
      <c r="BL33" s="239"/>
      <c r="BM33" s="263"/>
      <c r="BN33" s="239">
        <f t="shared" ref="BN33:BN35" si="190">BN32+1</f>
        <v>1</v>
      </c>
      <c r="BO33" s="328"/>
      <c r="BP33" s="239"/>
      <c r="BQ33" s="239"/>
      <c r="BR33" s="239"/>
      <c r="BS33" s="328"/>
      <c r="BT33" s="264"/>
      <c r="BU33" s="34"/>
      <c r="BV33" s="65"/>
      <c r="BW33" s="326"/>
      <c r="BX33" s="268"/>
      <c r="BY33" s="268"/>
      <c r="BZ33" s="268"/>
      <c r="CA33" s="328"/>
      <c r="CB33" s="239">
        <f t="shared" si="184"/>
        <v>2</v>
      </c>
      <c r="CC33" s="239"/>
      <c r="CD33" s="239"/>
      <c r="CE33" s="263"/>
      <c r="CF33" s="239">
        <f t="shared" ref="CF33:CF35" si="191">CF32+1</f>
        <v>1</v>
      </c>
      <c r="CG33" s="328"/>
      <c r="CH33" s="335"/>
      <c r="CI33" s="514"/>
      <c r="CJ33" s="268"/>
      <c r="CK33" s="328"/>
      <c r="CL33" s="264"/>
      <c r="CM33" s="34"/>
      <c r="CN33" s="65"/>
      <c r="CO33" s="326"/>
      <c r="CP33" s="514"/>
      <c r="CQ33" s="239"/>
      <c r="CR33" s="239"/>
      <c r="CS33" s="328"/>
      <c r="CT33" s="239">
        <f t="shared" si="185"/>
        <v>2</v>
      </c>
      <c r="CU33" s="239"/>
      <c r="CV33" s="239"/>
      <c r="CW33" s="263"/>
      <c r="CX33" s="239">
        <f t="shared" ref="CX33:CX35" si="192">CX32+1</f>
        <v>1</v>
      </c>
      <c r="CY33" s="328"/>
      <c r="CZ33" s="239"/>
      <c r="DA33" s="335"/>
      <c r="DB33" s="239"/>
      <c r="DC33" s="328"/>
      <c r="DD33" s="264"/>
      <c r="DE33" s="34"/>
      <c r="DF33" s="65"/>
      <c r="DG33" s="326"/>
      <c r="DH33" s="514"/>
      <c r="DI33" s="514"/>
      <c r="DJ33" s="414"/>
      <c r="DK33" s="328"/>
      <c r="DL33" s="239">
        <f t="shared" ref="DL33" si="193">DL32+1</f>
        <v>2</v>
      </c>
      <c r="DM33" s="239"/>
      <c r="DN33" s="239"/>
      <c r="DO33" s="263"/>
      <c r="DP33" s="239">
        <f t="shared" ref="DP33" si="194">DP32+1</f>
        <v>1</v>
      </c>
      <c r="DQ33" s="328"/>
      <c r="DR33" s="239"/>
      <c r="DS33" s="335"/>
      <c r="DT33" s="514"/>
      <c r="DU33" s="328"/>
      <c r="DV33" s="264"/>
      <c r="DW33" s="34"/>
    </row>
    <row r="34" spans="2:127" x14ac:dyDescent="0.25">
      <c r="B34" s="65"/>
      <c r="C34" s="115"/>
      <c r="D34" s="221"/>
      <c r="E34" s="328"/>
      <c r="F34" s="328"/>
      <c r="G34" s="328"/>
      <c r="H34" s="17">
        <f t="shared" si="180"/>
        <v>3</v>
      </c>
      <c r="I34" s="17"/>
      <c r="J34" s="17"/>
      <c r="K34" s="16"/>
      <c r="L34" s="17">
        <f t="shared" si="187"/>
        <v>2</v>
      </c>
      <c r="M34" s="221"/>
      <c r="N34" s="268"/>
      <c r="O34" s="352"/>
      <c r="P34" s="268"/>
      <c r="Q34" s="221"/>
      <c r="R34" s="26"/>
      <c r="S34" s="34"/>
      <c r="T34" s="65"/>
      <c r="U34" s="115"/>
      <c r="V34" s="221"/>
      <c r="W34" s="328"/>
      <c r="X34" s="328"/>
      <c r="Y34" s="328"/>
      <c r="Z34" s="17">
        <f t="shared" si="181"/>
        <v>3</v>
      </c>
      <c r="AA34" s="17"/>
      <c r="AB34" s="17"/>
      <c r="AC34" s="16"/>
      <c r="AD34" s="17">
        <f t="shared" si="188"/>
        <v>2</v>
      </c>
      <c r="AE34" s="221"/>
      <c r="AF34" s="335"/>
      <c r="AG34" s="335"/>
      <c r="AH34" s="335"/>
      <c r="AI34" s="221"/>
      <c r="AJ34" s="26"/>
      <c r="AK34" s="34"/>
      <c r="AL34" s="65"/>
      <c r="AM34" s="115"/>
      <c r="AN34" s="221"/>
      <c r="AO34" s="328"/>
      <c r="AP34" s="328"/>
      <c r="AQ34" s="328"/>
      <c r="AR34" s="17">
        <f t="shared" si="182"/>
        <v>3</v>
      </c>
      <c r="AS34" s="17"/>
      <c r="AT34" s="17"/>
      <c r="AU34" s="16"/>
      <c r="AV34" s="17">
        <f t="shared" si="189"/>
        <v>2</v>
      </c>
      <c r="AW34" s="221"/>
      <c r="AX34" s="335"/>
      <c r="AY34" s="514"/>
      <c r="AZ34" s="335"/>
      <c r="BA34" s="221"/>
      <c r="BB34" s="26"/>
      <c r="BC34" s="34"/>
      <c r="BD34" s="65"/>
      <c r="BE34" s="115"/>
      <c r="BF34" s="221"/>
      <c r="BG34" s="328"/>
      <c r="BH34" s="328"/>
      <c r="BI34" s="328"/>
      <c r="BJ34" s="17">
        <f t="shared" si="183"/>
        <v>3</v>
      </c>
      <c r="BK34" s="17"/>
      <c r="BL34" s="17"/>
      <c r="BM34" s="16"/>
      <c r="BN34" s="17">
        <f t="shared" si="190"/>
        <v>2</v>
      </c>
      <c r="BO34" s="221"/>
      <c r="BS34" s="221"/>
      <c r="BT34" s="26"/>
      <c r="BU34" s="34"/>
      <c r="BV34" s="65"/>
      <c r="BW34" s="115"/>
      <c r="BX34" s="221"/>
      <c r="BY34" s="328"/>
      <c r="BZ34" s="328"/>
      <c r="CA34" s="328"/>
      <c r="CB34" s="17">
        <f t="shared" si="184"/>
        <v>3</v>
      </c>
      <c r="CC34" s="17"/>
      <c r="CD34" s="17"/>
      <c r="CE34" s="16"/>
      <c r="CF34" s="17">
        <f t="shared" si="191"/>
        <v>2</v>
      </c>
      <c r="CG34" s="221"/>
      <c r="CH34" s="239"/>
      <c r="CI34" s="514"/>
      <c r="CJ34" s="268"/>
      <c r="CK34" s="221"/>
      <c r="CL34" s="26"/>
      <c r="CM34" s="34"/>
      <c r="CN34" s="65"/>
      <c r="CO34" s="115"/>
      <c r="CP34" s="221"/>
      <c r="CQ34" s="328"/>
      <c r="CR34" s="328"/>
      <c r="CS34" s="328"/>
      <c r="CT34" s="17">
        <f t="shared" si="185"/>
        <v>3</v>
      </c>
      <c r="CU34" s="17"/>
      <c r="CV34" s="17"/>
      <c r="CW34" s="16"/>
      <c r="CX34" s="17">
        <f t="shared" si="192"/>
        <v>2</v>
      </c>
      <c r="CY34" s="221"/>
      <c r="CZ34" s="514"/>
      <c r="DA34" s="514"/>
      <c r="DB34" s="514"/>
      <c r="DC34" s="221"/>
      <c r="DD34" s="26"/>
      <c r="DE34" s="34"/>
      <c r="DF34" s="65"/>
      <c r="DG34" s="115"/>
      <c r="DH34" s="221"/>
      <c r="DI34" s="328"/>
      <c r="DJ34" s="328"/>
      <c r="DK34" s="328"/>
      <c r="DL34" s="17">
        <f t="shared" ref="DL34" si="195">DL33+1</f>
        <v>3</v>
      </c>
      <c r="DM34" s="17"/>
      <c r="DN34" s="17"/>
      <c r="DO34" s="16"/>
      <c r="DP34" s="17">
        <f t="shared" ref="DP34" si="196">DP33+1</f>
        <v>2</v>
      </c>
      <c r="DQ34" s="221"/>
      <c r="DR34" s="239"/>
      <c r="DS34" s="239"/>
      <c r="DT34" s="514"/>
      <c r="DU34" s="221"/>
      <c r="DV34" s="26"/>
      <c r="DW34" s="34"/>
    </row>
    <row r="35" spans="2:127" x14ac:dyDescent="0.25">
      <c r="B35" s="65"/>
      <c r="C35" s="121"/>
      <c r="D35" s="22">
        <v>0</v>
      </c>
      <c r="E35" s="22">
        <f>D35+1</f>
        <v>1</v>
      </c>
      <c r="F35" s="22">
        <f t="shared" ref="F35" si="197">E35+1</f>
        <v>2</v>
      </c>
      <c r="G35" s="22">
        <f t="shared" ref="G35" si="198">F35+1</f>
        <v>3</v>
      </c>
      <c r="H35" s="22"/>
      <c r="I35" s="22"/>
      <c r="J35" s="22"/>
      <c r="K35" s="121"/>
      <c r="L35" s="119">
        <f t="shared" si="187"/>
        <v>3</v>
      </c>
      <c r="M35" s="119"/>
      <c r="N35" s="119"/>
      <c r="O35" s="119"/>
      <c r="P35" s="119"/>
      <c r="Q35" s="119"/>
      <c r="R35" s="120"/>
      <c r="S35" s="34"/>
      <c r="T35" s="65"/>
      <c r="U35" s="121"/>
      <c r="V35" s="22">
        <v>0</v>
      </c>
      <c r="W35" s="22">
        <f>V35+1</f>
        <v>1</v>
      </c>
      <c r="X35" s="22">
        <f t="shared" ref="X35" si="199">W35+1</f>
        <v>2</v>
      </c>
      <c r="Y35" s="22">
        <f t="shared" ref="Y35" si="200">X35+1</f>
        <v>3</v>
      </c>
      <c r="Z35" s="22"/>
      <c r="AA35" s="22"/>
      <c r="AB35" s="22"/>
      <c r="AC35" s="121"/>
      <c r="AD35" s="119">
        <f t="shared" si="188"/>
        <v>3</v>
      </c>
      <c r="AE35" s="119"/>
      <c r="AF35" s="119"/>
      <c r="AG35" s="119"/>
      <c r="AH35" s="119"/>
      <c r="AI35" s="119"/>
      <c r="AJ35" s="120"/>
      <c r="AK35" s="34"/>
      <c r="AL35" s="65"/>
      <c r="AM35" s="121"/>
      <c r="AN35" s="22">
        <v>0</v>
      </c>
      <c r="AO35" s="22">
        <f>AN35+1</f>
        <v>1</v>
      </c>
      <c r="AP35" s="22">
        <f t="shared" ref="AP35" si="201">AO35+1</f>
        <v>2</v>
      </c>
      <c r="AQ35" s="22">
        <f t="shared" ref="AQ35" si="202">AP35+1</f>
        <v>3</v>
      </c>
      <c r="AR35" s="22"/>
      <c r="AS35" s="22"/>
      <c r="AT35" s="22"/>
      <c r="AU35" s="121"/>
      <c r="AV35" s="119">
        <f t="shared" si="189"/>
        <v>3</v>
      </c>
      <c r="AW35" s="119"/>
      <c r="AX35" s="119"/>
      <c r="AY35" s="119"/>
      <c r="AZ35" s="119"/>
      <c r="BA35" s="119"/>
      <c r="BB35" s="120"/>
      <c r="BC35" s="34"/>
      <c r="BD35" s="65"/>
      <c r="BE35" s="121"/>
      <c r="BF35" s="22">
        <v>0</v>
      </c>
      <c r="BG35" s="22">
        <f>BF35+1</f>
        <v>1</v>
      </c>
      <c r="BH35" s="22">
        <f t="shared" ref="BH35" si="203">BG35+1</f>
        <v>2</v>
      </c>
      <c r="BI35" s="22">
        <f t="shared" ref="BI35" si="204">BH35+1</f>
        <v>3</v>
      </c>
      <c r="BJ35" s="22"/>
      <c r="BK35" s="22"/>
      <c r="BL35" s="22"/>
      <c r="BM35" s="121"/>
      <c r="BN35" s="119">
        <f t="shared" si="190"/>
        <v>3</v>
      </c>
      <c r="BO35" s="119"/>
      <c r="BP35" s="119"/>
      <c r="BQ35" s="119"/>
      <c r="BR35" s="119"/>
      <c r="BS35" s="119"/>
      <c r="BT35" s="120"/>
      <c r="BU35" s="34"/>
      <c r="BV35" s="65"/>
      <c r="BW35" s="121"/>
      <c r="BX35" s="22">
        <v>0</v>
      </c>
      <c r="BY35" s="22">
        <f>BX35+1</f>
        <v>1</v>
      </c>
      <c r="BZ35" s="22">
        <f t="shared" ref="BZ35" si="205">BY35+1</f>
        <v>2</v>
      </c>
      <c r="CA35" s="22">
        <f t="shared" ref="CA35" si="206">BZ35+1</f>
        <v>3</v>
      </c>
      <c r="CB35" s="22"/>
      <c r="CC35" s="22"/>
      <c r="CD35" s="22"/>
      <c r="CE35" s="121"/>
      <c r="CF35" s="119">
        <f t="shared" si="191"/>
        <v>3</v>
      </c>
      <c r="CG35" s="119"/>
      <c r="CH35" s="119"/>
      <c r="CI35" s="119"/>
      <c r="CJ35" s="119"/>
      <c r="CK35" s="119"/>
      <c r="CL35" s="120"/>
      <c r="CM35" s="34"/>
      <c r="CN35" s="65"/>
      <c r="CO35" s="121"/>
      <c r="CP35" s="22">
        <v>0</v>
      </c>
      <c r="CQ35" s="22">
        <f>CP35+1</f>
        <v>1</v>
      </c>
      <c r="CR35" s="22">
        <f t="shared" ref="CR35" si="207">CQ35+1</f>
        <v>2</v>
      </c>
      <c r="CS35" s="22">
        <f t="shared" ref="CS35" si="208">CR35+1</f>
        <v>3</v>
      </c>
      <c r="CT35" s="22"/>
      <c r="CU35" s="22"/>
      <c r="CV35" s="22"/>
      <c r="CW35" s="121"/>
      <c r="CX35" s="119">
        <f t="shared" si="192"/>
        <v>3</v>
      </c>
      <c r="CY35" s="119"/>
      <c r="CZ35" s="119"/>
      <c r="DA35" s="119"/>
      <c r="DB35" s="119"/>
      <c r="DC35" s="119"/>
      <c r="DD35" s="120"/>
      <c r="DE35" s="34"/>
      <c r="DF35" s="65"/>
      <c r="DG35" s="121"/>
      <c r="DH35" s="22">
        <v>0</v>
      </c>
      <c r="DI35" s="22">
        <f>DH35+1</f>
        <v>1</v>
      </c>
      <c r="DJ35" s="22">
        <f t="shared" ref="DJ35" si="209">DI35+1</f>
        <v>2</v>
      </c>
      <c r="DK35" s="22">
        <f t="shared" ref="DK35" si="210">DJ35+1</f>
        <v>3</v>
      </c>
      <c r="DL35" s="22"/>
      <c r="DM35" s="22"/>
      <c r="DN35" s="22"/>
      <c r="DO35" s="121"/>
      <c r="DP35" s="119">
        <f t="shared" ref="DP35" si="211">DP34+1</f>
        <v>3</v>
      </c>
      <c r="DQ35" s="119"/>
      <c r="DR35" s="119"/>
      <c r="DS35" s="119"/>
      <c r="DT35" s="119"/>
      <c r="DU35" s="119"/>
      <c r="DV35" s="120"/>
      <c r="DW35" s="34"/>
    </row>
    <row r="36" spans="2:127" x14ac:dyDescent="0.25"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</row>
    <row r="37" spans="2:127" x14ac:dyDescent="0.25">
      <c r="B37" s="237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T37" s="237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L37" s="237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D37" s="237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V37" s="237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N37" s="237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  <c r="DD37" s="65"/>
      <c r="DF37" s="237"/>
      <c r="DH37" s="65"/>
      <c r="DI37" s="65"/>
      <c r="DJ37" s="65"/>
      <c r="DK37" s="65"/>
      <c r="DL37" s="65"/>
      <c r="DM37" s="65"/>
      <c r="DN37" s="65"/>
      <c r="DO37" s="65"/>
      <c r="DP37" s="65"/>
      <c r="DQ37" s="65"/>
      <c r="DR37" s="65"/>
      <c r="DS37" s="65"/>
      <c r="DT37" s="65"/>
      <c r="DU37" s="65"/>
      <c r="DV37" s="65"/>
    </row>
    <row r="38" spans="2:127" x14ac:dyDescent="0.25">
      <c r="B38" s="65"/>
      <c r="C38" s="513"/>
      <c r="D38" s="302"/>
      <c r="E38" s="302"/>
      <c r="F38" s="302"/>
      <c r="G38" s="302"/>
      <c r="H38" s="302"/>
      <c r="I38" s="302"/>
      <c r="J38" s="323"/>
      <c r="K38" s="261"/>
      <c r="L38" s="261"/>
      <c r="M38" s="261"/>
      <c r="N38" s="261"/>
      <c r="O38" s="261">
        <v>0</v>
      </c>
      <c r="P38" s="261">
        <f>O38+1</f>
        <v>1</v>
      </c>
      <c r="Q38" s="261">
        <f t="shared" ref="Q38" si="212">P38+1</f>
        <v>2</v>
      </c>
      <c r="R38" s="323">
        <f t="shared" ref="R38" si="213">Q38+1</f>
        <v>3</v>
      </c>
      <c r="S38" s="34"/>
      <c r="T38" s="65"/>
      <c r="U38" s="513"/>
      <c r="V38" s="302"/>
      <c r="W38" s="302"/>
      <c r="X38" s="302"/>
      <c r="Y38" s="302"/>
      <c r="Z38" s="302"/>
      <c r="AA38" s="302"/>
      <c r="AB38" s="323"/>
      <c r="AC38" s="261"/>
      <c r="AD38" s="261"/>
      <c r="AE38" s="261"/>
      <c r="AF38" s="261"/>
      <c r="AG38" s="261">
        <v>0</v>
      </c>
      <c r="AH38" s="261">
        <f>AG38+1</f>
        <v>1</v>
      </c>
      <c r="AI38" s="261">
        <f t="shared" ref="AI38" si="214">AH38+1</f>
        <v>2</v>
      </c>
      <c r="AJ38" s="323">
        <f t="shared" ref="AJ38" si="215">AI38+1</f>
        <v>3</v>
      </c>
      <c r="AK38" s="34"/>
      <c r="AL38" s="65"/>
      <c r="AM38" s="513"/>
      <c r="AN38" s="302"/>
      <c r="AO38" s="302"/>
      <c r="AP38" s="302"/>
      <c r="AQ38" s="302"/>
      <c r="AR38" s="302"/>
      <c r="AS38" s="302"/>
      <c r="AT38" s="323"/>
      <c r="AU38" s="261"/>
      <c r="AV38" s="261"/>
      <c r="AW38" s="261"/>
      <c r="AX38" s="261"/>
      <c r="AY38" s="261">
        <v>0</v>
      </c>
      <c r="AZ38" s="261">
        <f>AY38+1</f>
        <v>1</v>
      </c>
      <c r="BA38" s="261">
        <f t="shared" ref="BA38" si="216">AZ38+1</f>
        <v>2</v>
      </c>
      <c r="BB38" s="323">
        <f t="shared" ref="BB38" si="217">BA38+1</f>
        <v>3</v>
      </c>
      <c r="BC38" s="34"/>
      <c r="BD38" s="65"/>
      <c r="BE38" s="513"/>
      <c r="BF38" s="302"/>
      <c r="BG38" s="283"/>
      <c r="BH38" s="283"/>
      <c r="BI38" s="283"/>
      <c r="BJ38" s="302"/>
      <c r="BK38" s="302"/>
      <c r="BL38" s="323"/>
      <c r="BM38" s="261"/>
      <c r="BN38" s="261"/>
      <c r="BO38" s="261"/>
      <c r="BP38" s="261"/>
      <c r="BQ38" s="261">
        <v>0</v>
      </c>
      <c r="BR38" s="261">
        <f>BQ38+1</f>
        <v>1</v>
      </c>
      <c r="BS38" s="261">
        <f t="shared" ref="BS38" si="218">BR38+1</f>
        <v>2</v>
      </c>
      <c r="BT38" s="323">
        <f t="shared" ref="BT38" si="219">BS38+1</f>
        <v>3</v>
      </c>
      <c r="BU38" s="34"/>
      <c r="BV38" s="65"/>
      <c r="BW38" s="513"/>
      <c r="BX38" s="302"/>
      <c r="BY38" s="302"/>
      <c r="BZ38" s="302"/>
      <c r="CA38" s="302"/>
      <c r="CB38" s="302"/>
      <c r="CC38" s="302"/>
      <c r="CD38" s="323"/>
      <c r="CE38" s="261"/>
      <c r="CF38" s="261"/>
      <c r="CG38" s="261"/>
      <c r="CH38" s="261"/>
      <c r="CI38" s="261">
        <v>0</v>
      </c>
      <c r="CJ38" s="261">
        <f>CI38+1</f>
        <v>1</v>
      </c>
      <c r="CK38" s="261">
        <f t="shared" ref="CK38" si="220">CJ38+1</f>
        <v>2</v>
      </c>
      <c r="CL38" s="323">
        <f t="shared" ref="CL38" si="221">CK38+1</f>
        <v>3</v>
      </c>
      <c r="CM38" s="34"/>
      <c r="CN38" s="65"/>
      <c r="CO38" s="513"/>
      <c r="CP38" s="302"/>
      <c r="CQ38" s="302"/>
      <c r="CR38" s="302"/>
      <c r="CS38" s="302"/>
      <c r="CT38" s="302"/>
      <c r="CU38" s="302"/>
      <c r="CV38" s="323"/>
      <c r="CW38" s="261"/>
      <c r="CX38" s="261"/>
      <c r="CY38" s="261"/>
      <c r="CZ38" s="261"/>
      <c r="DA38" s="261">
        <v>0</v>
      </c>
      <c r="DB38" s="261">
        <f>DA38+1</f>
        <v>1</v>
      </c>
      <c r="DC38" s="261">
        <f t="shared" ref="DC38" si="222">DB38+1</f>
        <v>2</v>
      </c>
      <c r="DD38" s="323">
        <f t="shared" ref="DD38" si="223">DC38+1</f>
        <v>3</v>
      </c>
      <c r="DE38" s="34"/>
      <c r="DF38" s="65"/>
      <c r="DG38" s="513"/>
      <c r="DH38" s="302"/>
      <c r="DI38" s="302"/>
      <c r="DJ38" s="302"/>
      <c r="DK38" s="302"/>
      <c r="DL38" s="302"/>
      <c r="DM38" s="302"/>
      <c r="DN38" s="323"/>
      <c r="DO38" s="261"/>
      <c r="DP38" s="261"/>
      <c r="DQ38" s="261"/>
      <c r="DR38" s="261"/>
      <c r="DS38" s="261">
        <v>0</v>
      </c>
      <c r="DT38" s="261">
        <f>DS38+1</f>
        <v>1</v>
      </c>
      <c r="DU38" s="261">
        <f t="shared" ref="DU38" si="224">DT38+1</f>
        <v>2</v>
      </c>
      <c r="DV38" s="323">
        <f t="shared" ref="DV38" si="225">DU38+1</f>
        <v>3</v>
      </c>
      <c r="DW38" s="34"/>
    </row>
    <row r="39" spans="2:127" x14ac:dyDescent="0.25">
      <c r="B39" s="65"/>
      <c r="C39" s="263">
        <v>0</v>
      </c>
      <c r="D39" s="328"/>
      <c r="E39" s="268"/>
      <c r="F39" s="515"/>
      <c r="G39" s="239"/>
      <c r="H39" s="328"/>
      <c r="I39" s="239"/>
      <c r="J39" s="264"/>
      <c r="K39" s="239"/>
      <c r="L39" s="239"/>
      <c r="M39" s="239"/>
      <c r="N39" s="328"/>
      <c r="O39" s="328"/>
      <c r="P39" s="328"/>
      <c r="Q39" s="328"/>
      <c r="R39" s="324"/>
      <c r="S39" s="34"/>
      <c r="T39" s="65"/>
      <c r="U39" s="263">
        <v>0</v>
      </c>
      <c r="V39" s="328"/>
      <c r="W39" s="335"/>
      <c r="X39" s="335"/>
      <c r="Y39" s="335"/>
      <c r="Z39" s="328"/>
      <c r="AA39" s="239"/>
      <c r="AB39" s="264"/>
      <c r="AC39" s="239"/>
      <c r="AD39" s="239"/>
      <c r="AE39" s="239"/>
      <c r="AF39" s="328"/>
      <c r="AG39" s="328"/>
      <c r="AH39" s="328"/>
      <c r="AI39" s="328"/>
      <c r="AJ39" s="324"/>
      <c r="AK39" s="34"/>
      <c r="AL39" s="65"/>
      <c r="AM39" s="263">
        <v>0</v>
      </c>
      <c r="AN39" s="328"/>
      <c r="AO39" s="335"/>
      <c r="AP39" s="239"/>
      <c r="AQ39" s="335"/>
      <c r="AR39" s="328"/>
      <c r="AS39" s="239"/>
      <c r="AT39" s="264"/>
      <c r="AU39" s="239"/>
      <c r="AV39" s="239"/>
      <c r="AW39" s="239"/>
      <c r="AX39" s="328"/>
      <c r="AY39" s="328"/>
      <c r="AZ39" s="328"/>
      <c r="BA39" s="328"/>
      <c r="BB39" s="324"/>
      <c r="BC39" s="34"/>
      <c r="BD39" s="65"/>
      <c r="BE39" s="263">
        <v>0</v>
      </c>
      <c r="BF39" s="328"/>
      <c r="BG39" s="261"/>
      <c r="BH39" s="261"/>
      <c r="BI39" s="261"/>
      <c r="BJ39" s="328"/>
      <c r="BK39" s="239"/>
      <c r="BL39" s="264"/>
      <c r="BM39" s="239"/>
      <c r="BN39" s="239"/>
      <c r="BO39" s="239"/>
      <c r="BP39" s="328"/>
      <c r="BQ39" s="328"/>
      <c r="BR39" s="328"/>
      <c r="BS39" s="328"/>
      <c r="BT39" s="324"/>
      <c r="BU39" s="34"/>
      <c r="BV39" s="65"/>
      <c r="BW39" s="263">
        <v>0</v>
      </c>
      <c r="BX39" s="328"/>
      <c r="BY39" s="268"/>
      <c r="BZ39" s="514"/>
      <c r="CA39" s="335"/>
      <c r="CB39" s="328"/>
      <c r="CC39" s="239"/>
      <c r="CD39" s="264"/>
      <c r="CE39" s="239"/>
      <c r="CF39" s="239"/>
      <c r="CG39" s="239"/>
      <c r="CH39" s="328"/>
      <c r="CI39" s="328"/>
      <c r="CJ39" s="328"/>
      <c r="CK39" s="328"/>
      <c r="CL39" s="324"/>
      <c r="CM39" s="34"/>
      <c r="CN39" s="65"/>
      <c r="CO39" s="263">
        <v>0</v>
      </c>
      <c r="CP39" s="328"/>
      <c r="CQ39" s="514"/>
      <c r="CR39" s="514"/>
      <c r="CS39" s="514"/>
      <c r="CT39" s="328"/>
      <c r="CU39" s="239"/>
      <c r="CV39" s="264"/>
      <c r="CW39" s="239"/>
      <c r="CX39" s="239"/>
      <c r="CY39" s="239"/>
      <c r="CZ39" s="328"/>
      <c r="DA39" s="328"/>
      <c r="DB39" s="328"/>
      <c r="DC39" s="328"/>
      <c r="DD39" s="324"/>
      <c r="DE39" s="34"/>
      <c r="DF39" s="65"/>
      <c r="DG39" s="263">
        <v>0</v>
      </c>
      <c r="DH39" s="328"/>
      <c r="DI39" s="514"/>
      <c r="DJ39" s="414"/>
      <c r="DK39" s="514"/>
      <c r="DL39" s="328"/>
      <c r="DM39" s="239"/>
      <c r="DN39" s="264"/>
      <c r="DO39" s="239"/>
      <c r="DP39" s="239"/>
      <c r="DQ39" s="239"/>
      <c r="DR39" s="328"/>
      <c r="DS39" s="328"/>
      <c r="DT39" s="328"/>
      <c r="DU39" s="328"/>
      <c r="DV39" s="324"/>
      <c r="DW39" s="34"/>
    </row>
    <row r="40" spans="2:127" x14ac:dyDescent="0.25">
      <c r="B40" s="65"/>
      <c r="C40" s="263">
        <f t="shared" ref="C40" si="226">C39+1</f>
        <v>1</v>
      </c>
      <c r="D40" s="328"/>
      <c r="E40" s="268"/>
      <c r="F40" s="352"/>
      <c r="G40" s="239"/>
      <c r="H40" s="328"/>
      <c r="I40" s="239"/>
      <c r="J40" s="264"/>
      <c r="K40" s="239"/>
      <c r="L40" s="239"/>
      <c r="M40" s="65">
        <v>0</v>
      </c>
      <c r="N40" s="328"/>
      <c r="O40" s="268"/>
      <c r="P40" s="268"/>
      <c r="Q40" s="268"/>
      <c r="R40" s="324"/>
      <c r="S40" s="34"/>
      <c r="T40" s="65"/>
      <c r="U40" s="263">
        <f t="shared" ref="U40" si="227">U39+1</f>
        <v>1</v>
      </c>
      <c r="V40" s="328"/>
      <c r="W40" s="239"/>
      <c r="X40" s="239"/>
      <c r="Y40" s="335"/>
      <c r="Z40" s="328"/>
      <c r="AA40" s="239"/>
      <c r="AB40" s="264"/>
      <c r="AC40" s="239"/>
      <c r="AD40" s="239"/>
      <c r="AE40" s="65">
        <v>0</v>
      </c>
      <c r="AF40" s="328"/>
      <c r="AG40" s="514"/>
      <c r="AH40" s="239"/>
      <c r="AI40" s="335"/>
      <c r="AJ40" s="324"/>
      <c r="AK40" s="34" t="s">
        <v>259</v>
      </c>
      <c r="AL40" s="65"/>
      <c r="AM40" s="263">
        <f t="shared" ref="AM40" si="228">AM39+1</f>
        <v>1</v>
      </c>
      <c r="AN40" s="328"/>
      <c r="AO40" s="239"/>
      <c r="AP40" s="239"/>
      <c r="AQ40" s="239"/>
      <c r="AR40" s="328"/>
      <c r="AS40" s="239"/>
      <c r="AT40" s="264"/>
      <c r="AU40" s="239"/>
      <c r="AV40" s="239"/>
      <c r="AW40" s="239">
        <v>0</v>
      </c>
      <c r="AX40" s="328"/>
      <c r="AY40" s="335"/>
      <c r="AZ40" s="239"/>
      <c r="BA40" s="335"/>
      <c r="BB40" s="324"/>
      <c r="BC40" s="34"/>
      <c r="BD40" s="65"/>
      <c r="BE40" s="263">
        <f t="shared" ref="BE40" si="229">BE39+1</f>
        <v>1</v>
      </c>
      <c r="BF40" s="328"/>
      <c r="BG40" s="239"/>
      <c r="BH40" s="239"/>
      <c r="BI40" s="239"/>
      <c r="BJ40" s="328"/>
      <c r="BK40" s="239"/>
      <c r="BL40" s="264"/>
      <c r="BM40" s="239"/>
      <c r="BN40" s="239"/>
      <c r="BO40" s="239">
        <v>0</v>
      </c>
      <c r="BP40" s="328"/>
      <c r="BQ40" s="335"/>
      <c r="BR40" s="239"/>
      <c r="BS40" s="264"/>
      <c r="BT40" s="282"/>
      <c r="BU40" s="34"/>
      <c r="BV40" s="65"/>
      <c r="BW40" s="263">
        <f t="shared" ref="BW40" si="230">BW39+1</f>
        <v>1</v>
      </c>
      <c r="BX40" s="328"/>
      <c r="BY40" s="268"/>
      <c r="BZ40" s="514"/>
      <c r="CA40" s="239"/>
      <c r="CB40" s="328"/>
      <c r="CC40" s="239"/>
      <c r="CD40" s="264"/>
      <c r="CE40" s="239"/>
      <c r="CF40" s="239"/>
      <c r="CG40" s="239">
        <v>0</v>
      </c>
      <c r="CH40" s="328"/>
      <c r="CI40" s="268"/>
      <c r="CJ40" s="268"/>
      <c r="CK40" s="268"/>
      <c r="CL40" s="324"/>
      <c r="CM40" s="34"/>
      <c r="CN40" s="65"/>
      <c r="CO40" s="263">
        <f t="shared" ref="CO40" si="231">CO39+1</f>
        <v>1</v>
      </c>
      <c r="CP40" s="328"/>
      <c r="CQ40" s="414"/>
      <c r="CR40" s="335"/>
      <c r="CS40" s="239"/>
      <c r="CT40" s="328"/>
      <c r="CU40" s="239"/>
      <c r="CV40" s="264"/>
      <c r="CW40" s="239"/>
      <c r="CX40" s="239"/>
      <c r="CY40" s="239">
        <v>0</v>
      </c>
      <c r="CZ40" s="328"/>
      <c r="DA40" s="414"/>
      <c r="DB40" s="414"/>
      <c r="DC40" s="514"/>
      <c r="DD40" s="324"/>
      <c r="DE40" s="34"/>
      <c r="DF40" s="65"/>
      <c r="DG40" s="263">
        <f t="shared" ref="DG40" si="232">DG39+1</f>
        <v>1</v>
      </c>
      <c r="DH40" s="328"/>
      <c r="DI40" s="335"/>
      <c r="DJ40" s="239"/>
      <c r="DK40" s="335"/>
      <c r="DL40" s="328"/>
      <c r="DM40" s="239"/>
      <c r="DN40" s="264"/>
      <c r="DO40" s="239"/>
      <c r="DP40" s="239"/>
      <c r="DQ40" s="239">
        <v>0</v>
      </c>
      <c r="DR40" s="328"/>
      <c r="DS40" s="239"/>
      <c r="DT40" s="335"/>
      <c r="DU40" s="514"/>
      <c r="DV40" s="324"/>
      <c r="DW40" s="34"/>
    </row>
    <row r="41" spans="2:127" x14ac:dyDescent="0.25">
      <c r="B41" s="65"/>
      <c r="C41" s="263">
        <f t="shared" ref="C41" si="233">C40+1</f>
        <v>2</v>
      </c>
      <c r="D41" s="328"/>
      <c r="E41" s="268"/>
      <c r="F41" s="72"/>
      <c r="G41" s="239"/>
      <c r="H41" s="328"/>
      <c r="I41" s="239"/>
      <c r="J41" s="264"/>
      <c r="K41" s="239"/>
      <c r="L41" s="239"/>
      <c r="M41" s="65">
        <f t="shared" ref="M41:M43" si="234">M40+1</f>
        <v>1</v>
      </c>
      <c r="N41" s="328"/>
      <c r="O41" s="72"/>
      <c r="P41" s="352"/>
      <c r="Q41" s="515"/>
      <c r="R41" s="324"/>
      <c r="S41" s="34"/>
      <c r="T41" s="65"/>
      <c r="U41" s="263">
        <f t="shared" ref="U41" si="235">U40+1</f>
        <v>2</v>
      </c>
      <c r="V41" s="328"/>
      <c r="W41" s="514"/>
      <c r="X41" s="239"/>
      <c r="Y41" s="335"/>
      <c r="Z41" s="328"/>
      <c r="AA41" s="239"/>
      <c r="AB41" s="264"/>
      <c r="AC41" s="239"/>
      <c r="AD41" s="239"/>
      <c r="AE41" s="65">
        <f t="shared" ref="AE41:AE43" si="236">AE40+1</f>
        <v>1</v>
      </c>
      <c r="AF41" s="328"/>
      <c r="AG41" s="239"/>
      <c r="AH41" s="239"/>
      <c r="AI41" s="335"/>
      <c r="AJ41" s="324"/>
      <c r="AK41" s="34"/>
      <c r="AL41" s="65"/>
      <c r="AM41" s="263">
        <f t="shared" ref="AM41" si="237">AM40+1</f>
        <v>2</v>
      </c>
      <c r="AN41" s="328"/>
      <c r="AO41" s="335"/>
      <c r="AP41" s="239"/>
      <c r="AQ41" s="335"/>
      <c r="AR41" s="328"/>
      <c r="AS41" s="239"/>
      <c r="AT41" s="264"/>
      <c r="AU41" s="239"/>
      <c r="AV41" s="239"/>
      <c r="AW41" s="239">
        <f t="shared" ref="AW41:AW43" si="238">AW40+1</f>
        <v>1</v>
      </c>
      <c r="AX41" s="328"/>
      <c r="AY41" s="239"/>
      <c r="AZ41" s="239"/>
      <c r="BA41" s="239"/>
      <c r="BB41" s="324"/>
      <c r="BC41" s="34"/>
      <c r="BD41" s="65"/>
      <c r="BE41" s="263">
        <f t="shared" ref="BE41" si="239">BE40+1</f>
        <v>2</v>
      </c>
      <c r="BF41" s="328"/>
      <c r="BG41" s="335"/>
      <c r="BH41" s="335"/>
      <c r="BI41" s="335"/>
      <c r="BJ41" s="328"/>
      <c r="BK41" s="239"/>
      <c r="BL41" s="264"/>
      <c r="BM41" s="239"/>
      <c r="BN41" s="239"/>
      <c r="BO41" s="239">
        <f t="shared" ref="BO41:BO43" si="240">BO40+1</f>
        <v>1</v>
      </c>
      <c r="BP41" s="328"/>
      <c r="BQ41" s="335"/>
      <c r="BR41" s="239"/>
      <c r="BS41" s="264"/>
      <c r="BT41" s="282"/>
      <c r="BU41" s="34"/>
      <c r="BV41" s="65"/>
      <c r="BW41" s="263">
        <f t="shared" ref="BW41" si="241">BW40+1</f>
        <v>2</v>
      </c>
      <c r="BX41" s="328"/>
      <c r="BY41" s="268"/>
      <c r="BZ41" s="514"/>
      <c r="CA41" s="335"/>
      <c r="CB41" s="328"/>
      <c r="CC41" s="239"/>
      <c r="CD41" s="264"/>
      <c r="CE41" s="239"/>
      <c r="CF41" s="239"/>
      <c r="CG41" s="239">
        <f t="shared" ref="CG41:CG43" si="242">CG40+1</f>
        <v>1</v>
      </c>
      <c r="CH41" s="328"/>
      <c r="CI41" s="514"/>
      <c r="CJ41" s="514"/>
      <c r="CK41" s="514"/>
      <c r="CL41" s="324"/>
      <c r="CM41" s="34"/>
      <c r="CN41" s="65"/>
      <c r="CO41" s="263">
        <f t="shared" ref="CO41" si="243">CO40+1</f>
        <v>2</v>
      </c>
      <c r="CP41" s="328"/>
      <c r="CQ41" s="414"/>
      <c r="CR41" s="239"/>
      <c r="CS41" s="239"/>
      <c r="CT41" s="328"/>
      <c r="CU41" s="239"/>
      <c r="CV41" s="264"/>
      <c r="CW41" s="239"/>
      <c r="CX41" s="239"/>
      <c r="CY41" s="239">
        <f t="shared" ref="CY41:CY43" si="244">CY40+1</f>
        <v>1</v>
      </c>
      <c r="CZ41" s="328"/>
      <c r="DA41" s="239"/>
      <c r="DB41" s="335"/>
      <c r="DC41" s="514"/>
      <c r="DD41" s="324"/>
      <c r="DE41" s="34"/>
      <c r="DF41" s="65"/>
      <c r="DG41" s="263">
        <f t="shared" ref="DG41" si="245">DG40+1</f>
        <v>2</v>
      </c>
      <c r="DH41" s="328"/>
      <c r="DI41" s="239"/>
      <c r="DJ41" s="239"/>
      <c r="DK41" s="239"/>
      <c r="DL41" s="328"/>
      <c r="DM41" s="239"/>
      <c r="DN41" s="264"/>
      <c r="DO41" s="239"/>
      <c r="DP41" s="239"/>
      <c r="DQ41" s="239">
        <f t="shared" ref="DQ41:DQ43" si="246">DQ40+1</f>
        <v>1</v>
      </c>
      <c r="DR41" s="328"/>
      <c r="DS41" s="239"/>
      <c r="DT41" s="239"/>
      <c r="DU41" s="414"/>
      <c r="DV41" s="324"/>
      <c r="DW41" s="34"/>
    </row>
    <row r="42" spans="2:127" x14ac:dyDescent="0.25">
      <c r="B42" s="65"/>
      <c r="C42" s="263">
        <f t="shared" ref="C42" si="247">C41+1</f>
        <v>3</v>
      </c>
      <c r="D42" s="328"/>
      <c r="E42" s="328"/>
      <c r="F42" s="328"/>
      <c r="G42" s="328"/>
      <c r="H42" s="221"/>
      <c r="I42" s="17"/>
      <c r="J42" s="26"/>
      <c r="K42" s="17"/>
      <c r="L42" s="17"/>
      <c r="M42" s="65">
        <f t="shared" si="234"/>
        <v>2</v>
      </c>
      <c r="N42" s="328"/>
      <c r="O42" s="239"/>
      <c r="P42" s="239"/>
      <c r="Q42" s="239"/>
      <c r="R42" s="324"/>
      <c r="S42" s="34"/>
      <c r="T42" s="65"/>
      <c r="U42" s="263">
        <f t="shared" ref="U42" si="248">U41+1</f>
        <v>3</v>
      </c>
      <c r="V42" s="328"/>
      <c r="W42" s="328"/>
      <c r="X42" s="328"/>
      <c r="Y42" s="328"/>
      <c r="Z42" s="221"/>
      <c r="AA42" s="17"/>
      <c r="AB42" s="26"/>
      <c r="AC42" s="17"/>
      <c r="AD42" s="17"/>
      <c r="AE42" s="65">
        <f t="shared" si="236"/>
        <v>2</v>
      </c>
      <c r="AF42" s="328"/>
      <c r="AG42" s="335"/>
      <c r="AH42" s="335"/>
      <c r="AI42" s="335"/>
      <c r="AJ42" s="324"/>
      <c r="AK42" s="34"/>
      <c r="AL42" s="65"/>
      <c r="AM42" s="263">
        <f t="shared" ref="AM42" si="249">AM41+1</f>
        <v>3</v>
      </c>
      <c r="AN42" s="328"/>
      <c r="AO42" s="328"/>
      <c r="AP42" s="328"/>
      <c r="AQ42" s="328"/>
      <c r="AR42" s="221"/>
      <c r="AS42" s="17"/>
      <c r="AT42" s="26"/>
      <c r="AU42" s="17"/>
      <c r="AV42" s="17"/>
      <c r="AW42" s="17">
        <f t="shared" si="238"/>
        <v>2</v>
      </c>
      <c r="AX42" s="328"/>
      <c r="AY42" s="335"/>
      <c r="AZ42" s="239"/>
      <c r="BA42" s="335"/>
      <c r="BB42" s="324"/>
      <c r="BC42" s="34"/>
      <c r="BD42" s="65"/>
      <c r="BE42" s="263">
        <f t="shared" ref="BE42" si="250">BE41+1</f>
        <v>3</v>
      </c>
      <c r="BF42" s="328"/>
      <c r="BG42" s="328"/>
      <c r="BH42" s="328"/>
      <c r="BI42" s="328"/>
      <c r="BJ42" s="221"/>
      <c r="BK42" s="17"/>
      <c r="BL42" s="26"/>
      <c r="BM42" s="17"/>
      <c r="BN42" s="17"/>
      <c r="BO42" s="17">
        <f t="shared" si="240"/>
        <v>2</v>
      </c>
      <c r="BP42" s="328"/>
      <c r="BQ42" s="335"/>
      <c r="BR42" s="239"/>
      <c r="BS42" s="264"/>
      <c r="BT42" s="282"/>
      <c r="BU42" s="34"/>
      <c r="BV42" s="65"/>
      <c r="BW42" s="263">
        <f t="shared" ref="BW42" si="251">BW41+1</f>
        <v>3</v>
      </c>
      <c r="BX42" s="328"/>
      <c r="BY42" s="328"/>
      <c r="BZ42" s="328"/>
      <c r="CA42" s="328"/>
      <c r="CB42" s="221"/>
      <c r="CC42" s="17"/>
      <c r="CD42" s="26"/>
      <c r="CE42" s="17"/>
      <c r="CF42" s="17"/>
      <c r="CG42" s="17">
        <f t="shared" si="242"/>
        <v>2</v>
      </c>
      <c r="CH42" s="328"/>
      <c r="CI42" s="335"/>
      <c r="CJ42" s="239"/>
      <c r="CK42" s="335"/>
      <c r="CL42" s="324"/>
      <c r="CM42" s="34"/>
      <c r="CN42" s="65"/>
      <c r="CO42" s="263">
        <f t="shared" ref="CO42" si="252">CO41+1</f>
        <v>3</v>
      </c>
      <c r="CP42" s="328"/>
      <c r="CQ42" s="328"/>
      <c r="CR42" s="328"/>
      <c r="CS42" s="328"/>
      <c r="CT42" s="221"/>
      <c r="CU42" s="17"/>
      <c r="CV42" s="26"/>
      <c r="CW42" s="17"/>
      <c r="CX42" s="17"/>
      <c r="CY42" s="17">
        <f t="shared" si="244"/>
        <v>2</v>
      </c>
      <c r="CZ42" s="328"/>
      <c r="DA42" s="239"/>
      <c r="DB42" s="239"/>
      <c r="DC42" s="514"/>
      <c r="DD42" s="324"/>
      <c r="DE42" s="34"/>
      <c r="DF42" s="65"/>
      <c r="DG42" s="263">
        <f t="shared" ref="DG42" si="253">DG41+1</f>
        <v>3</v>
      </c>
      <c r="DH42" s="328"/>
      <c r="DI42" s="328"/>
      <c r="DJ42" s="328"/>
      <c r="DK42" s="328"/>
      <c r="DL42" s="221"/>
      <c r="DM42" s="17"/>
      <c r="DN42" s="26"/>
      <c r="DO42" s="17"/>
      <c r="DP42" s="17"/>
      <c r="DQ42" s="17">
        <f t="shared" si="246"/>
        <v>2</v>
      </c>
      <c r="DR42" s="328"/>
      <c r="DS42" s="239"/>
      <c r="DT42" s="335"/>
      <c r="DU42" s="514"/>
      <c r="DV42" s="324"/>
      <c r="DW42" s="34"/>
    </row>
    <row r="43" spans="2:127" x14ac:dyDescent="0.25">
      <c r="B43" s="65"/>
      <c r="C43" s="263"/>
      <c r="D43" s="239"/>
      <c r="E43" s="239">
        <v>0</v>
      </c>
      <c r="F43" s="239">
        <f>E43+1</f>
        <v>1</v>
      </c>
      <c r="G43" s="239">
        <f t="shared" ref="G43" si="254">F43+1</f>
        <v>2</v>
      </c>
      <c r="H43" s="17">
        <f t="shared" ref="H43" si="255">G43+1</f>
        <v>3</v>
      </c>
      <c r="I43" s="17"/>
      <c r="J43" s="264"/>
      <c r="K43" s="17"/>
      <c r="L43" s="17"/>
      <c r="M43" s="65">
        <f t="shared" si="234"/>
        <v>3</v>
      </c>
      <c r="N43" s="328"/>
      <c r="O43" s="328"/>
      <c r="P43" s="328"/>
      <c r="Q43" s="328"/>
      <c r="R43" s="324"/>
      <c r="S43" s="34"/>
      <c r="T43" s="65"/>
      <c r="U43" s="263"/>
      <c r="V43" s="239"/>
      <c r="W43" s="239">
        <v>0</v>
      </c>
      <c r="X43" s="239">
        <f>W43+1</f>
        <v>1</v>
      </c>
      <c r="Y43" s="239">
        <f t="shared" ref="Y43" si="256">X43+1</f>
        <v>2</v>
      </c>
      <c r="Z43" s="17">
        <f t="shared" ref="Z43" si="257">Y43+1</f>
        <v>3</v>
      </c>
      <c r="AA43" s="17"/>
      <c r="AB43" s="264"/>
      <c r="AC43" s="17"/>
      <c r="AD43" s="17"/>
      <c r="AE43" s="65">
        <f t="shared" si="236"/>
        <v>3</v>
      </c>
      <c r="AF43" s="328"/>
      <c r="AG43" s="328"/>
      <c r="AH43" s="328"/>
      <c r="AI43" s="328"/>
      <c r="AJ43" s="324"/>
      <c r="AK43" s="34"/>
      <c r="AL43" s="65"/>
      <c r="AM43" s="263"/>
      <c r="AN43" s="239"/>
      <c r="AO43" s="239">
        <v>0</v>
      </c>
      <c r="AP43" s="239">
        <f>AO43+1</f>
        <v>1</v>
      </c>
      <c r="AQ43" s="239">
        <f t="shared" ref="AQ43" si="258">AP43+1</f>
        <v>2</v>
      </c>
      <c r="AR43" s="17">
        <f t="shared" ref="AR43" si="259">AQ43+1</f>
        <v>3</v>
      </c>
      <c r="AS43" s="17"/>
      <c r="AT43" s="264"/>
      <c r="AU43" s="17"/>
      <c r="AV43" s="17"/>
      <c r="AW43" s="17">
        <f t="shared" si="238"/>
        <v>3</v>
      </c>
      <c r="AX43" s="328"/>
      <c r="AY43" s="328"/>
      <c r="AZ43" s="328"/>
      <c r="BA43" s="328"/>
      <c r="BB43" s="324"/>
      <c r="BC43" s="34"/>
      <c r="BD43" s="65"/>
      <c r="BE43" s="263"/>
      <c r="BF43" s="239"/>
      <c r="BG43" s="239">
        <v>0</v>
      </c>
      <c r="BH43" s="239">
        <f>BG43+1</f>
        <v>1</v>
      </c>
      <c r="BI43" s="239">
        <f t="shared" ref="BI43" si="260">BH43+1</f>
        <v>2</v>
      </c>
      <c r="BJ43" s="17">
        <f t="shared" ref="BJ43" si="261">BI43+1</f>
        <v>3</v>
      </c>
      <c r="BK43" s="17"/>
      <c r="BL43" s="264"/>
      <c r="BM43" s="17"/>
      <c r="BN43" s="17"/>
      <c r="BO43" s="17">
        <f t="shared" si="240"/>
        <v>3</v>
      </c>
      <c r="BP43" s="328"/>
      <c r="BQ43" s="328"/>
      <c r="BR43" s="328"/>
      <c r="BS43" s="328"/>
      <c r="BT43" s="324"/>
      <c r="BU43" s="34"/>
      <c r="BV43" s="65"/>
      <c r="BW43" s="263"/>
      <c r="BX43" s="239"/>
      <c r="BY43" s="239">
        <v>0</v>
      </c>
      <c r="BZ43" s="239">
        <f>BY43+1</f>
        <v>1</v>
      </c>
      <c r="CA43" s="239">
        <f t="shared" ref="CA43" si="262">BZ43+1</f>
        <v>2</v>
      </c>
      <c r="CB43" s="17">
        <f t="shared" ref="CB43" si="263">CA43+1</f>
        <v>3</v>
      </c>
      <c r="CC43" s="17"/>
      <c r="CD43" s="264"/>
      <c r="CE43" s="17"/>
      <c r="CF43" s="17"/>
      <c r="CG43" s="17">
        <f t="shared" si="242"/>
        <v>3</v>
      </c>
      <c r="CH43" s="328"/>
      <c r="CI43" s="328"/>
      <c r="CJ43" s="328"/>
      <c r="CK43" s="328"/>
      <c r="CL43" s="324"/>
      <c r="CM43" s="34"/>
      <c r="CN43" s="65"/>
      <c r="CO43" s="263"/>
      <c r="CP43" s="239"/>
      <c r="CQ43" s="239">
        <v>0</v>
      </c>
      <c r="CR43" s="239">
        <f>CQ43+1</f>
        <v>1</v>
      </c>
      <c r="CS43" s="239">
        <f t="shared" ref="CS43" si="264">CR43+1</f>
        <v>2</v>
      </c>
      <c r="CT43" s="17">
        <f t="shared" ref="CT43" si="265">CS43+1</f>
        <v>3</v>
      </c>
      <c r="CU43" s="17"/>
      <c r="CV43" s="264"/>
      <c r="CW43" s="17"/>
      <c r="CX43" s="17"/>
      <c r="CY43" s="17">
        <f t="shared" si="244"/>
        <v>3</v>
      </c>
      <c r="CZ43" s="328"/>
      <c r="DA43" s="328"/>
      <c r="DB43" s="328"/>
      <c r="DC43" s="328"/>
      <c r="DD43" s="324"/>
      <c r="DE43" s="34"/>
      <c r="DF43" s="65"/>
      <c r="DG43" s="263"/>
      <c r="DH43" s="239"/>
      <c r="DI43" s="239">
        <v>0</v>
      </c>
      <c r="DJ43" s="239">
        <f>DI43+1</f>
        <v>1</v>
      </c>
      <c r="DK43" s="239">
        <f t="shared" ref="DK43" si="266">DJ43+1</f>
        <v>2</v>
      </c>
      <c r="DL43" s="17">
        <f t="shared" ref="DL43" si="267">DK43+1</f>
        <v>3</v>
      </c>
      <c r="DM43" s="17"/>
      <c r="DN43" s="264"/>
      <c r="DO43" s="17"/>
      <c r="DP43" s="17"/>
      <c r="DQ43" s="17">
        <f t="shared" si="246"/>
        <v>3</v>
      </c>
      <c r="DR43" s="328"/>
      <c r="DS43" s="328"/>
      <c r="DT43" s="328"/>
      <c r="DU43" s="328"/>
      <c r="DV43" s="324"/>
      <c r="DW43" s="34"/>
    </row>
    <row r="44" spans="2:127" x14ac:dyDescent="0.25">
      <c r="B44" s="65"/>
      <c r="C44" s="263"/>
      <c r="D44" s="239"/>
      <c r="E44" s="239"/>
      <c r="F44" s="239"/>
      <c r="G44" s="239"/>
      <c r="H44" s="17"/>
      <c r="I44" s="17"/>
      <c r="J44" s="26"/>
      <c r="K44" s="17"/>
      <c r="L44" s="17"/>
      <c r="M44" s="17"/>
      <c r="N44" s="239"/>
      <c r="O44" s="239"/>
      <c r="P44" s="239"/>
      <c r="Q44" s="239"/>
      <c r="R44" s="324"/>
      <c r="S44" s="34"/>
      <c r="T44" s="65"/>
      <c r="U44" s="263"/>
      <c r="V44" s="239"/>
      <c r="W44" s="239"/>
      <c r="X44" s="239"/>
      <c r="Y44" s="239"/>
      <c r="Z44" s="17"/>
      <c r="AA44" s="17"/>
      <c r="AB44" s="26"/>
      <c r="AC44" s="17"/>
      <c r="AD44" s="17"/>
      <c r="AE44" s="17"/>
      <c r="AF44" s="239"/>
      <c r="AG44" s="239"/>
      <c r="AH44" s="239"/>
      <c r="AI44" s="239"/>
      <c r="AJ44" s="324"/>
      <c r="AK44" s="34"/>
      <c r="AL44" s="65"/>
      <c r="AM44" s="263"/>
      <c r="AN44" s="239"/>
      <c r="AO44" s="239"/>
      <c r="AP44" s="239"/>
      <c r="AQ44" s="239"/>
      <c r="AR44" s="17"/>
      <c r="AS44" s="17"/>
      <c r="AT44" s="26"/>
      <c r="AU44" s="17"/>
      <c r="AV44" s="17"/>
      <c r="AW44" s="17"/>
      <c r="AX44" s="239"/>
      <c r="AY44" s="239"/>
      <c r="AZ44" s="239"/>
      <c r="BA44" s="239"/>
      <c r="BB44" s="324"/>
      <c r="BC44" s="34"/>
      <c r="BD44" s="65"/>
      <c r="BE44" s="263"/>
      <c r="BF44" s="239"/>
      <c r="BG44" s="239"/>
      <c r="BH44" s="239"/>
      <c r="BI44" s="239"/>
      <c r="BJ44" s="17"/>
      <c r="BK44" s="17"/>
      <c r="BL44" s="26"/>
      <c r="BM44" s="17"/>
      <c r="BN44" s="17"/>
      <c r="BO44" s="17"/>
      <c r="BP44" s="239"/>
      <c r="BQ44" s="239"/>
      <c r="BR44" s="239"/>
      <c r="BS44" s="239"/>
      <c r="BT44" s="324"/>
      <c r="BU44" s="34"/>
      <c r="BV44" s="65"/>
      <c r="BW44" s="263"/>
      <c r="BX44" s="239"/>
      <c r="BY44" s="239"/>
      <c r="BZ44" s="239"/>
      <c r="CA44" s="239"/>
      <c r="CB44" s="17"/>
      <c r="CC44" s="17"/>
      <c r="CD44" s="26"/>
      <c r="CE44" s="17"/>
      <c r="CF44" s="17"/>
      <c r="CG44" s="17"/>
      <c r="CH44" s="239"/>
      <c r="CI44" s="239"/>
      <c r="CJ44" s="239"/>
      <c r="CK44" s="239"/>
      <c r="CL44" s="324"/>
      <c r="CM44" s="34"/>
      <c r="CN44" s="65"/>
      <c r="CO44" s="263"/>
      <c r="CP44" s="239"/>
      <c r="CQ44" s="239"/>
      <c r="CR44" s="239"/>
      <c r="CS44" s="239"/>
      <c r="CT44" s="17"/>
      <c r="CU44" s="17"/>
      <c r="CV44" s="26"/>
      <c r="CW44" s="17"/>
      <c r="CX44" s="17"/>
      <c r="CY44" s="17"/>
      <c r="CZ44" s="239"/>
      <c r="DA44" s="239"/>
      <c r="DB44" s="239"/>
      <c r="DC44" s="239"/>
      <c r="DD44" s="324"/>
      <c r="DE44" s="34"/>
      <c r="DF44" s="65"/>
      <c r="DG44" s="263"/>
      <c r="DH44" s="239"/>
      <c r="DI44" s="239"/>
      <c r="DJ44" s="239"/>
      <c r="DK44" s="239"/>
      <c r="DL44" s="17"/>
      <c r="DM44" s="17"/>
      <c r="DN44" s="26"/>
      <c r="DO44" s="17"/>
      <c r="DP44" s="17"/>
      <c r="DQ44" s="17"/>
      <c r="DR44" s="239"/>
      <c r="DS44" s="239"/>
      <c r="DT44" s="239"/>
      <c r="DU44" s="239"/>
      <c r="DV44" s="324"/>
      <c r="DW44" s="34"/>
    </row>
    <row r="45" spans="2:127" x14ac:dyDescent="0.25">
      <c r="B45" s="65"/>
      <c r="C45" s="32"/>
      <c r="D45" s="22"/>
      <c r="E45" s="22"/>
      <c r="F45" s="22"/>
      <c r="G45" s="22"/>
      <c r="H45" s="22"/>
      <c r="I45" s="22"/>
      <c r="J45" s="33"/>
      <c r="K45" s="17"/>
      <c r="L45" s="17"/>
      <c r="M45" s="17"/>
      <c r="N45" s="17"/>
      <c r="O45" s="17"/>
      <c r="P45" s="17"/>
      <c r="Q45" s="17"/>
      <c r="R45" s="118"/>
      <c r="S45" s="34"/>
      <c r="T45" s="65"/>
      <c r="U45" s="32"/>
      <c r="V45" s="22"/>
      <c r="W45" s="22"/>
      <c r="X45" s="22"/>
      <c r="Y45" s="22"/>
      <c r="Z45" s="22"/>
      <c r="AA45" s="22"/>
      <c r="AB45" s="33"/>
      <c r="AC45" s="17"/>
      <c r="AD45" s="17"/>
      <c r="AE45" s="17"/>
      <c r="AF45" s="17"/>
      <c r="AG45" s="17"/>
      <c r="AH45" s="17"/>
      <c r="AI45" s="17"/>
      <c r="AJ45" s="118"/>
      <c r="AK45" s="34"/>
      <c r="AL45" s="65"/>
      <c r="AM45" s="32"/>
      <c r="AN45" s="22"/>
      <c r="AO45" s="22"/>
      <c r="AP45" s="22"/>
      <c r="AQ45" s="22"/>
      <c r="AR45" s="22"/>
      <c r="AS45" s="22"/>
      <c r="AT45" s="33"/>
      <c r="AU45" s="17"/>
      <c r="AV45" s="17"/>
      <c r="AW45" s="17"/>
      <c r="AX45" s="17"/>
      <c r="AY45" s="17"/>
      <c r="AZ45" s="17"/>
      <c r="BA45" s="17"/>
      <c r="BB45" s="118"/>
      <c r="BC45" s="34"/>
      <c r="BD45" s="65"/>
      <c r="BE45" s="32"/>
      <c r="BF45" s="22"/>
      <c r="BG45" s="22"/>
      <c r="BH45" s="22"/>
      <c r="BI45" s="22"/>
      <c r="BJ45" s="22"/>
      <c r="BK45" s="22"/>
      <c r="BL45" s="33"/>
      <c r="BM45" s="17"/>
      <c r="BN45" s="17"/>
      <c r="BO45" s="17"/>
      <c r="BP45" s="17"/>
      <c r="BQ45" s="17"/>
      <c r="BR45" s="17"/>
      <c r="BS45" s="17"/>
      <c r="BT45" s="118"/>
      <c r="BU45" s="34"/>
      <c r="BV45" s="65"/>
      <c r="BW45" s="32"/>
      <c r="BX45" s="22"/>
      <c r="BY45" s="22"/>
      <c r="BZ45" s="22"/>
      <c r="CA45" s="22"/>
      <c r="CB45" s="22"/>
      <c r="CC45" s="22"/>
      <c r="CD45" s="33"/>
      <c r="CE45" s="17"/>
      <c r="CF45" s="17"/>
      <c r="CG45" s="17"/>
      <c r="CH45" s="17"/>
      <c r="CI45" s="17"/>
      <c r="CJ45" s="17"/>
      <c r="CK45" s="17"/>
      <c r="CL45" s="118"/>
      <c r="CM45" s="34"/>
      <c r="CN45" s="65"/>
      <c r="CO45" s="32"/>
      <c r="CP45" s="22"/>
      <c r="CQ45" s="22"/>
      <c r="CR45" s="22"/>
      <c r="CS45" s="22"/>
      <c r="CT45" s="22"/>
      <c r="CU45" s="22"/>
      <c r="CV45" s="33"/>
      <c r="CW45" s="17"/>
      <c r="CX45" s="17"/>
      <c r="CY45" s="17"/>
      <c r="CZ45" s="17"/>
      <c r="DA45" s="17"/>
      <c r="DB45" s="17"/>
      <c r="DC45" s="17"/>
      <c r="DD45" s="118"/>
      <c r="DE45" s="34"/>
      <c r="DF45" s="65"/>
      <c r="DG45" s="32"/>
      <c r="DH45" s="22"/>
      <c r="DI45" s="22"/>
      <c r="DJ45" s="22"/>
      <c r="DK45" s="22"/>
      <c r="DL45" s="22"/>
      <c r="DM45" s="22"/>
      <c r="DN45" s="33"/>
      <c r="DO45" s="17"/>
      <c r="DP45" s="17"/>
      <c r="DQ45" s="17"/>
      <c r="DR45" s="17"/>
      <c r="DS45" s="17"/>
      <c r="DT45" s="17"/>
      <c r="DU45" s="17"/>
      <c r="DV45" s="118"/>
      <c r="DW45" s="34"/>
    </row>
    <row r="46" spans="2:127" x14ac:dyDescent="0.25">
      <c r="B46" s="65"/>
      <c r="C46" s="326"/>
      <c r="D46" s="239"/>
      <c r="E46" s="239"/>
      <c r="F46" s="239"/>
      <c r="G46" s="239"/>
      <c r="H46" s="17"/>
      <c r="I46" s="17"/>
      <c r="J46" s="17"/>
      <c r="K46" s="517" t="s">
        <v>693</v>
      </c>
      <c r="L46" s="20"/>
      <c r="M46" s="20"/>
      <c r="N46" s="261"/>
      <c r="O46" s="261"/>
      <c r="P46" s="261"/>
      <c r="Q46" s="261"/>
      <c r="R46" s="262"/>
      <c r="S46" s="34"/>
      <c r="T46" s="65"/>
      <c r="U46" s="326"/>
      <c r="V46" s="239"/>
      <c r="W46" s="239"/>
      <c r="X46" s="239"/>
      <c r="Y46" s="239"/>
      <c r="Z46" s="17"/>
      <c r="AA46" s="17"/>
      <c r="AB46" s="17"/>
      <c r="AC46" s="517" t="s">
        <v>700</v>
      </c>
      <c r="AD46" s="20"/>
      <c r="AE46" s="20"/>
      <c r="AF46" s="261"/>
      <c r="AG46" s="261"/>
      <c r="AH46" s="261"/>
      <c r="AI46" s="261"/>
      <c r="AJ46" s="262"/>
      <c r="AK46" s="34"/>
      <c r="AL46" s="65"/>
      <c r="AM46" s="326"/>
      <c r="AN46" s="239"/>
      <c r="AO46" s="239"/>
      <c r="AP46" s="239"/>
      <c r="AQ46" s="239"/>
      <c r="AR46" s="17"/>
      <c r="AS46" s="17"/>
      <c r="AT46" s="17"/>
      <c r="AU46" s="517" t="s">
        <v>696</v>
      </c>
      <c r="AV46" s="20"/>
      <c r="AW46" s="20"/>
      <c r="AX46" s="261"/>
      <c r="AY46" s="261"/>
      <c r="AZ46" s="261"/>
      <c r="BA46" s="261"/>
      <c r="BB46" s="262"/>
      <c r="BC46" s="34"/>
      <c r="BD46" s="65"/>
      <c r="BE46" s="326"/>
      <c r="BF46" s="239"/>
      <c r="BG46" s="239"/>
      <c r="BH46" s="239"/>
      <c r="BI46" s="239"/>
      <c r="BJ46" s="17"/>
      <c r="BK46" s="17"/>
      <c r="BL46" s="17"/>
      <c r="BM46" s="518" t="s">
        <v>701</v>
      </c>
      <c r="BN46" s="20"/>
      <c r="BO46" s="20"/>
      <c r="BP46" s="261"/>
      <c r="BQ46" s="261"/>
      <c r="BR46" s="261"/>
      <c r="BS46" s="261"/>
      <c r="BT46" s="262"/>
      <c r="BU46" s="34"/>
      <c r="BV46" s="65"/>
      <c r="BW46" s="326"/>
      <c r="BX46" s="239"/>
      <c r="BY46" s="239"/>
      <c r="BZ46" s="239"/>
      <c r="CA46" s="239"/>
      <c r="CB46" s="17"/>
      <c r="CC46" s="17"/>
      <c r="CD46" s="17"/>
      <c r="CE46" s="517" t="s">
        <v>704</v>
      </c>
      <c r="CF46" s="20"/>
      <c r="CG46" s="20"/>
      <c r="CH46" s="261"/>
      <c r="CI46" s="261"/>
      <c r="CJ46" s="261"/>
      <c r="CK46" s="261"/>
      <c r="CL46" s="262"/>
      <c r="CM46" s="34"/>
      <c r="CN46" s="65"/>
      <c r="CO46" s="326"/>
      <c r="CP46" s="239"/>
      <c r="CQ46" s="239"/>
      <c r="CR46" s="239"/>
      <c r="CS46" s="239"/>
      <c r="CT46" s="17"/>
      <c r="CU46" s="17"/>
      <c r="CV46" s="17"/>
      <c r="CW46" s="517" t="s">
        <v>707</v>
      </c>
      <c r="CX46" s="20"/>
      <c r="CY46" s="20"/>
      <c r="CZ46" s="261"/>
      <c r="DA46" s="261"/>
      <c r="DB46" s="261"/>
      <c r="DC46" s="261"/>
      <c r="DD46" s="262"/>
      <c r="DE46" s="34"/>
      <c r="DF46" s="65"/>
      <c r="DG46" s="326"/>
      <c r="DH46" s="239"/>
      <c r="DI46" s="239"/>
      <c r="DJ46" s="239"/>
      <c r="DK46" s="239"/>
      <c r="DL46" s="17"/>
      <c r="DM46" s="17"/>
      <c r="DN46" s="17"/>
      <c r="DO46" s="517" t="s">
        <v>710</v>
      </c>
      <c r="DP46" s="20"/>
      <c r="DQ46" s="20"/>
      <c r="DR46" s="261"/>
      <c r="DS46" s="261"/>
      <c r="DT46" s="261"/>
      <c r="DU46" s="261"/>
      <c r="DV46" s="262"/>
      <c r="DW46" s="34"/>
    </row>
    <row r="47" spans="2:127" x14ac:dyDescent="0.25">
      <c r="B47" s="65"/>
      <c r="C47" s="326"/>
      <c r="D47" s="239"/>
      <c r="E47" s="17"/>
      <c r="F47" s="17"/>
      <c r="G47" s="17"/>
      <c r="H47" s="17"/>
      <c r="I47" s="17"/>
      <c r="J47" s="17"/>
      <c r="K47" s="16"/>
      <c r="L47" s="17"/>
      <c r="M47" s="17"/>
      <c r="N47" s="17"/>
      <c r="O47" s="17"/>
      <c r="P47" s="17"/>
      <c r="Q47" s="239"/>
      <c r="R47" s="264"/>
      <c r="S47" s="34"/>
      <c r="T47" s="65"/>
      <c r="U47" s="326"/>
      <c r="V47" s="239"/>
      <c r="W47" s="17"/>
      <c r="X47" s="17"/>
      <c r="Y47" s="17"/>
      <c r="Z47" s="17"/>
      <c r="AA47" s="17"/>
      <c r="AB47" s="17"/>
      <c r="AC47" s="16"/>
      <c r="AD47" s="17"/>
      <c r="AE47" s="17"/>
      <c r="AF47" s="17"/>
      <c r="AG47" s="17"/>
      <c r="AH47" s="17"/>
      <c r="AI47" s="239"/>
      <c r="AJ47" s="264"/>
      <c r="AK47" s="34"/>
      <c r="AL47" s="65"/>
      <c r="AM47" s="326"/>
      <c r="AN47" s="239"/>
      <c r="AO47" s="17"/>
      <c r="AP47" s="17"/>
      <c r="AQ47" s="17"/>
      <c r="AR47" s="17"/>
      <c r="AS47" s="17"/>
      <c r="AT47" s="17"/>
      <c r="AU47" s="16"/>
      <c r="AV47" s="17"/>
      <c r="AW47" s="17"/>
      <c r="AX47" s="17"/>
      <c r="AY47" s="17"/>
      <c r="AZ47" s="17"/>
      <c r="BA47" s="239"/>
      <c r="BB47" s="264"/>
      <c r="BC47" s="34"/>
      <c r="BD47" s="65"/>
      <c r="BE47" s="326"/>
      <c r="BF47" s="239"/>
      <c r="BG47" s="17"/>
      <c r="BH47" s="17"/>
      <c r="BI47" s="17"/>
      <c r="BJ47" s="17"/>
      <c r="BK47" s="17"/>
      <c r="BL47" s="17"/>
      <c r="BM47" s="16" t="s">
        <v>709</v>
      </c>
      <c r="BN47" s="17"/>
      <c r="BO47" s="17"/>
      <c r="BP47" s="17"/>
      <c r="BQ47" s="17"/>
      <c r="BR47" s="17"/>
      <c r="BS47" s="239"/>
      <c r="BT47" s="264"/>
      <c r="BU47" s="34"/>
      <c r="BV47" s="65"/>
      <c r="BW47" s="326"/>
      <c r="BX47" s="239"/>
      <c r="BY47" s="17"/>
      <c r="BZ47" s="17"/>
      <c r="CA47" s="17"/>
      <c r="CB47" s="17"/>
      <c r="CC47" s="17"/>
      <c r="CD47" s="17"/>
      <c r="CE47" s="16"/>
      <c r="CF47" s="17"/>
      <c r="CG47" s="17"/>
      <c r="CH47" s="17"/>
      <c r="CI47" s="17"/>
      <c r="CJ47" s="17"/>
      <c r="CK47" s="239"/>
      <c r="CL47" s="264"/>
      <c r="CM47" s="34"/>
      <c r="CN47" s="65"/>
      <c r="CO47" s="326"/>
      <c r="CP47" s="239"/>
      <c r="CQ47" s="17"/>
      <c r="CR47" s="17"/>
      <c r="CS47" s="17"/>
      <c r="CT47" s="17"/>
      <c r="CU47" s="17"/>
      <c r="CV47" s="17"/>
      <c r="CW47" s="16"/>
      <c r="CX47" s="17"/>
      <c r="CY47" s="17"/>
      <c r="CZ47" s="17"/>
      <c r="DA47" s="17"/>
      <c r="DB47" s="17"/>
      <c r="DC47" s="239"/>
      <c r="DD47" s="264"/>
      <c r="DE47" s="34"/>
      <c r="DF47" s="65"/>
      <c r="DG47" s="326"/>
      <c r="DH47" s="239"/>
      <c r="DI47" s="17"/>
      <c r="DJ47" s="17"/>
      <c r="DK47" s="17"/>
      <c r="DL47" s="17"/>
      <c r="DM47" s="17"/>
      <c r="DN47" s="17"/>
      <c r="DO47" s="16"/>
      <c r="DP47" s="17"/>
      <c r="DQ47" s="17"/>
      <c r="DR47" s="17"/>
      <c r="DS47" s="17"/>
      <c r="DT47" s="17"/>
      <c r="DU47" s="239"/>
      <c r="DV47" s="264"/>
      <c r="DW47" s="34"/>
    </row>
    <row r="48" spans="2:127" x14ac:dyDescent="0.25">
      <c r="B48" s="65"/>
      <c r="C48" s="326"/>
      <c r="D48" s="328"/>
      <c r="E48" s="328"/>
      <c r="F48" s="328"/>
      <c r="G48" s="328"/>
      <c r="H48" s="239"/>
      <c r="I48" s="239"/>
      <c r="J48" s="239"/>
      <c r="K48" s="263"/>
      <c r="L48" s="239"/>
      <c r="M48" s="239"/>
      <c r="N48" s="239">
        <v>0</v>
      </c>
      <c r="O48" s="239">
        <f>N48+1</f>
        <v>1</v>
      </c>
      <c r="P48" s="239">
        <f t="shared" ref="P48" si="268">O48+1</f>
        <v>2</v>
      </c>
      <c r="Q48" s="239">
        <f t="shared" ref="Q48" si="269">P48+1</f>
        <v>3</v>
      </c>
      <c r="R48" s="264"/>
      <c r="S48" s="34"/>
      <c r="T48" s="65"/>
      <c r="U48" s="326"/>
      <c r="V48" s="328"/>
      <c r="W48" s="328"/>
      <c r="X48" s="328"/>
      <c r="Y48" s="328"/>
      <c r="Z48" s="239"/>
      <c r="AA48" s="239"/>
      <c r="AB48" s="239"/>
      <c r="AC48" s="263"/>
      <c r="AD48" s="239"/>
      <c r="AE48" s="239"/>
      <c r="AF48" s="239">
        <v>0</v>
      </c>
      <c r="AG48" s="239">
        <f>AF48+1</f>
        <v>1</v>
      </c>
      <c r="AH48" s="239">
        <f t="shared" ref="AH48" si="270">AG48+1</f>
        <v>2</v>
      </c>
      <c r="AI48" s="239">
        <f t="shared" ref="AI48" si="271">AH48+1</f>
        <v>3</v>
      </c>
      <c r="AJ48" s="264"/>
      <c r="AK48" s="34"/>
      <c r="AL48" s="65"/>
      <c r="AM48" s="326"/>
      <c r="AN48" s="328"/>
      <c r="AO48" s="328"/>
      <c r="AP48" s="328"/>
      <c r="AQ48" s="328"/>
      <c r="AR48" s="239"/>
      <c r="AS48" s="239"/>
      <c r="AT48" s="239"/>
      <c r="AU48" s="263"/>
      <c r="AV48" s="239"/>
      <c r="AW48" s="239"/>
      <c r="AX48" s="239">
        <v>0</v>
      </c>
      <c r="AY48" s="239">
        <f>AX48+1</f>
        <v>1</v>
      </c>
      <c r="AZ48" s="239">
        <f t="shared" ref="AZ48" si="272">AY48+1</f>
        <v>2</v>
      </c>
      <c r="BA48" s="239">
        <f t="shared" ref="BA48" si="273">AZ48+1</f>
        <v>3</v>
      </c>
      <c r="BB48" s="264"/>
      <c r="BC48" s="34"/>
      <c r="BD48" s="65"/>
      <c r="BE48" s="326"/>
      <c r="BF48" s="328"/>
      <c r="BG48" s="328"/>
      <c r="BH48" s="328"/>
      <c r="BI48" s="328"/>
      <c r="BJ48" s="239"/>
      <c r="BK48" s="239"/>
      <c r="BL48" s="239"/>
      <c r="BM48" s="263"/>
      <c r="BN48" s="239"/>
      <c r="BO48" s="239"/>
      <c r="BP48" s="239">
        <v>0</v>
      </c>
      <c r="BQ48" s="239">
        <f>BP48+1</f>
        <v>1</v>
      </c>
      <c r="BR48" s="239">
        <f t="shared" ref="BR48" si="274">BQ48+1</f>
        <v>2</v>
      </c>
      <c r="BS48" s="239">
        <f t="shared" ref="BS48" si="275">BR48+1</f>
        <v>3</v>
      </c>
      <c r="BT48" s="264"/>
      <c r="BU48" s="34"/>
      <c r="BV48" s="65"/>
      <c r="BW48" s="326"/>
      <c r="BX48" s="328"/>
      <c r="BY48" s="328"/>
      <c r="BZ48" s="328"/>
      <c r="CA48" s="328"/>
      <c r="CB48" s="239"/>
      <c r="CC48" s="239"/>
      <c r="CD48" s="239"/>
      <c r="CE48" s="263"/>
      <c r="CF48" s="239"/>
      <c r="CG48" s="239"/>
      <c r="CH48" s="239">
        <v>0</v>
      </c>
      <c r="CI48" s="239">
        <f>CH48+1</f>
        <v>1</v>
      </c>
      <c r="CJ48" s="239">
        <f t="shared" ref="CJ48" si="276">CI48+1</f>
        <v>2</v>
      </c>
      <c r="CK48" s="239">
        <f t="shared" ref="CK48" si="277">CJ48+1</f>
        <v>3</v>
      </c>
      <c r="CL48" s="264"/>
      <c r="CM48" s="34"/>
      <c r="CN48" s="65"/>
      <c r="CO48" s="326"/>
      <c r="CP48" s="328"/>
      <c r="CQ48" s="328"/>
      <c r="CR48" s="328"/>
      <c r="CS48" s="328"/>
      <c r="CT48" s="239"/>
      <c r="CU48" s="239"/>
      <c r="CV48" s="239"/>
      <c r="CW48" s="263"/>
      <c r="CX48" s="239"/>
      <c r="CY48" s="239"/>
      <c r="CZ48" s="239">
        <v>0</v>
      </c>
      <c r="DA48" s="239">
        <f>CZ48+1</f>
        <v>1</v>
      </c>
      <c r="DB48" s="239">
        <f t="shared" ref="DB48" si="278">DA48+1</f>
        <v>2</v>
      </c>
      <c r="DC48" s="239">
        <f t="shared" ref="DC48" si="279">DB48+1</f>
        <v>3</v>
      </c>
      <c r="DD48" s="264"/>
      <c r="DE48" s="34"/>
      <c r="DF48" s="65"/>
      <c r="DG48" s="326"/>
      <c r="DH48" s="328"/>
      <c r="DI48" s="328"/>
      <c r="DJ48" s="328"/>
      <c r="DK48" s="328"/>
      <c r="DL48" s="239"/>
      <c r="DM48" s="239"/>
      <c r="DN48" s="239"/>
      <c r="DO48" s="263"/>
      <c r="DP48" s="239"/>
      <c r="DQ48" s="239"/>
      <c r="DR48" s="239">
        <v>0</v>
      </c>
      <c r="DS48" s="239">
        <f>DR48+1</f>
        <v>1</v>
      </c>
      <c r="DT48" s="239">
        <f t="shared" ref="DT48" si="280">DS48+1</f>
        <v>2</v>
      </c>
      <c r="DU48" s="239">
        <f t="shared" ref="DU48" si="281">DT48+1</f>
        <v>3</v>
      </c>
      <c r="DV48" s="264"/>
      <c r="DW48" s="34"/>
    </row>
    <row r="49" spans="2:127" x14ac:dyDescent="0.25">
      <c r="B49" s="65"/>
      <c r="C49" s="326"/>
      <c r="D49" s="239"/>
      <c r="E49" s="239"/>
      <c r="F49" s="239"/>
      <c r="G49" s="328"/>
      <c r="H49" s="239">
        <v>0</v>
      </c>
      <c r="I49" s="239"/>
      <c r="J49" s="239"/>
      <c r="K49" s="263"/>
      <c r="L49" s="239"/>
      <c r="M49" s="328"/>
      <c r="N49" s="328"/>
      <c r="O49" s="328"/>
      <c r="P49" s="328"/>
      <c r="Q49" s="328"/>
      <c r="R49" s="264"/>
      <c r="S49" s="34"/>
      <c r="T49" s="65"/>
      <c r="U49" s="326"/>
      <c r="V49" s="335"/>
      <c r="W49" s="335"/>
      <c r="X49" s="335"/>
      <c r="Y49" s="328"/>
      <c r="Z49" s="239">
        <v>0</v>
      </c>
      <c r="AA49" s="239"/>
      <c r="AB49" s="239"/>
      <c r="AC49" s="263"/>
      <c r="AD49" s="239"/>
      <c r="AE49" s="328"/>
      <c r="AF49" s="328"/>
      <c r="AG49" s="328"/>
      <c r="AH49" s="328"/>
      <c r="AI49" s="328"/>
      <c r="AJ49" s="264"/>
      <c r="AK49" s="34"/>
      <c r="AL49" s="65"/>
      <c r="AM49" s="326"/>
      <c r="AN49" s="335"/>
      <c r="AO49" s="239"/>
      <c r="AP49" s="335"/>
      <c r="AQ49" s="328"/>
      <c r="AR49" s="239">
        <v>0</v>
      </c>
      <c r="AS49" s="239"/>
      <c r="AT49" s="239"/>
      <c r="AU49" s="263"/>
      <c r="AV49" s="239"/>
      <c r="AW49" s="328"/>
      <c r="AX49" s="328"/>
      <c r="AY49" s="328"/>
      <c r="AZ49" s="328"/>
      <c r="BA49" s="328"/>
      <c r="BB49" s="264"/>
      <c r="BC49" s="34"/>
      <c r="BD49" s="65"/>
      <c r="BE49" s="277"/>
      <c r="BF49" s="263"/>
      <c r="BG49" s="239"/>
      <c r="BH49" s="335"/>
      <c r="BI49" s="328"/>
      <c r="BJ49" s="239">
        <v>0</v>
      </c>
      <c r="BK49" s="239"/>
      <c r="BL49" s="239"/>
      <c r="BM49" s="263"/>
      <c r="BN49" s="239"/>
      <c r="BO49" s="328"/>
      <c r="BP49" s="328"/>
      <c r="BQ49" s="328"/>
      <c r="BR49" s="328"/>
      <c r="BS49" s="328"/>
      <c r="BT49" s="264"/>
      <c r="BU49" s="34"/>
      <c r="BV49" s="65"/>
      <c r="BW49" s="326"/>
      <c r="BX49" s="335"/>
      <c r="BY49" s="239"/>
      <c r="BZ49" s="335"/>
      <c r="CA49" s="328"/>
      <c r="CB49" s="239">
        <v>0</v>
      </c>
      <c r="CC49" s="239"/>
      <c r="CD49" s="239"/>
      <c r="CE49" s="263"/>
      <c r="CF49" s="239"/>
      <c r="CG49" s="328"/>
      <c r="CH49" s="328"/>
      <c r="CI49" s="328"/>
      <c r="CJ49" s="328"/>
      <c r="CK49" s="328"/>
      <c r="CL49" s="264"/>
      <c r="CM49" s="34"/>
      <c r="CN49" s="65"/>
      <c r="CO49" s="326"/>
      <c r="CP49" s="514"/>
      <c r="CQ49" s="239"/>
      <c r="CR49" s="239"/>
      <c r="CS49" s="328"/>
      <c r="CT49" s="239">
        <v>0</v>
      </c>
      <c r="CU49" s="239"/>
      <c r="CV49" s="239"/>
      <c r="CW49" s="263"/>
      <c r="CX49" s="239"/>
      <c r="CY49" s="328"/>
      <c r="CZ49" s="328"/>
      <c r="DA49" s="328"/>
      <c r="DB49" s="328"/>
      <c r="DC49" s="328"/>
      <c r="DD49" s="264"/>
      <c r="DE49" s="34"/>
      <c r="DF49" s="65"/>
      <c r="DG49" s="326"/>
      <c r="DH49" s="514"/>
      <c r="DI49" s="335"/>
      <c r="DJ49" s="239"/>
      <c r="DK49" s="328"/>
      <c r="DL49" s="239">
        <v>0</v>
      </c>
      <c r="DM49" s="239"/>
      <c r="DN49" s="239"/>
      <c r="DO49" s="263"/>
      <c r="DP49" s="239"/>
      <c r="DQ49" s="328"/>
      <c r="DR49" s="328"/>
      <c r="DS49" s="328"/>
      <c r="DT49" s="328"/>
      <c r="DU49" s="328"/>
      <c r="DV49" s="264"/>
      <c r="DW49" s="34"/>
    </row>
    <row r="50" spans="2:127" x14ac:dyDescent="0.25">
      <c r="B50" s="65"/>
      <c r="C50" s="326"/>
      <c r="D50" s="515"/>
      <c r="E50" s="352"/>
      <c r="F50" s="72"/>
      <c r="G50" s="328"/>
      <c r="H50" s="239">
        <f t="shared" ref="H50:H52" si="282">H49+1</f>
        <v>1</v>
      </c>
      <c r="I50" s="239"/>
      <c r="J50" s="239"/>
      <c r="K50" s="263"/>
      <c r="L50" s="239">
        <v>0</v>
      </c>
      <c r="M50" s="328"/>
      <c r="N50" s="239"/>
      <c r="O50" s="72"/>
      <c r="P50" s="268"/>
      <c r="Q50" s="328"/>
      <c r="R50" s="264"/>
      <c r="S50" s="34"/>
      <c r="T50" s="65"/>
      <c r="U50" s="326"/>
      <c r="V50" s="335"/>
      <c r="W50" s="239"/>
      <c r="X50" s="239"/>
      <c r="Y50" s="328"/>
      <c r="Z50" s="239">
        <f t="shared" ref="Z50:Z52" si="283">Z49+1</f>
        <v>1</v>
      </c>
      <c r="AA50" s="239"/>
      <c r="AB50" s="239"/>
      <c r="AC50" s="263"/>
      <c r="AD50" s="239">
        <v>0</v>
      </c>
      <c r="AE50" s="328"/>
      <c r="AF50" s="335"/>
      <c r="AG50" s="239"/>
      <c r="AH50" s="514"/>
      <c r="AI50" s="328"/>
      <c r="AJ50" s="264"/>
      <c r="AK50" s="34"/>
      <c r="AL50" s="65"/>
      <c r="AM50" s="326"/>
      <c r="AN50" s="239"/>
      <c r="AO50" s="239"/>
      <c r="AP50" s="239"/>
      <c r="AQ50" s="328"/>
      <c r="AR50" s="239">
        <f t="shared" ref="AR50:AR52" si="284">AR49+1</f>
        <v>1</v>
      </c>
      <c r="AS50" s="239"/>
      <c r="AT50" s="239"/>
      <c r="AU50" s="263"/>
      <c r="AV50" s="239">
        <v>0</v>
      </c>
      <c r="AW50" s="328"/>
      <c r="AX50" s="335"/>
      <c r="AY50" s="239"/>
      <c r="AZ50" s="335"/>
      <c r="BA50" s="328"/>
      <c r="BB50" s="264"/>
      <c r="BC50" s="34"/>
      <c r="BD50" s="65"/>
      <c r="BE50" s="277"/>
      <c r="BF50" s="263"/>
      <c r="BG50" s="239"/>
      <c r="BH50" s="335"/>
      <c r="BI50" s="328"/>
      <c r="BJ50" s="239">
        <f t="shared" ref="BJ50:BJ52" si="285">BJ49+1</f>
        <v>1</v>
      </c>
      <c r="BK50" s="239"/>
      <c r="BL50" s="239"/>
      <c r="BM50" s="263"/>
      <c r="BN50" s="239">
        <v>0</v>
      </c>
      <c r="BO50" s="328"/>
      <c r="BP50" s="335"/>
      <c r="BQ50" s="335"/>
      <c r="BR50" s="335"/>
      <c r="BS50" s="328"/>
      <c r="BT50" s="264"/>
      <c r="BU50" s="34"/>
      <c r="BV50" s="65"/>
      <c r="BW50" s="326"/>
      <c r="BX50" s="514"/>
      <c r="BY50" s="514"/>
      <c r="BZ50" s="514"/>
      <c r="CA50" s="328"/>
      <c r="CB50" s="239">
        <f t="shared" ref="CB50:CB52" si="286">CB49+1</f>
        <v>1</v>
      </c>
      <c r="CC50" s="239"/>
      <c r="CD50" s="239"/>
      <c r="CE50" s="263"/>
      <c r="CF50" s="239">
        <v>0</v>
      </c>
      <c r="CG50" s="328"/>
      <c r="CH50" s="335"/>
      <c r="CI50" s="514"/>
      <c r="CJ50" s="268"/>
      <c r="CK50" s="328"/>
      <c r="CL50" s="264"/>
      <c r="CM50" s="34"/>
      <c r="CN50" s="65"/>
      <c r="CO50" s="326"/>
      <c r="CP50" s="514"/>
      <c r="CQ50" s="335"/>
      <c r="CR50" s="239"/>
      <c r="CS50" s="328"/>
      <c r="CT50" s="239">
        <f t="shared" ref="CT50:CT52" si="287">CT49+1</f>
        <v>1</v>
      </c>
      <c r="CU50" s="239"/>
      <c r="CV50" s="239"/>
      <c r="CW50" s="263"/>
      <c r="CX50" s="239">
        <v>0</v>
      </c>
      <c r="CY50" s="328"/>
      <c r="CZ50" s="239"/>
      <c r="DA50" s="239"/>
      <c r="DB50" s="414"/>
      <c r="DC50" s="328"/>
      <c r="DD50" s="264"/>
      <c r="DE50" s="34"/>
      <c r="DF50" s="65"/>
      <c r="DG50" s="326"/>
      <c r="DH50" s="414"/>
      <c r="DI50" s="239"/>
      <c r="DJ50" s="239"/>
      <c r="DK50" s="328"/>
      <c r="DL50" s="239">
        <f t="shared" ref="DL50:DL52" si="288">DL49+1</f>
        <v>1</v>
      </c>
      <c r="DM50" s="239"/>
      <c r="DN50" s="239"/>
      <c r="DO50" s="263"/>
      <c r="DP50" s="239">
        <v>0</v>
      </c>
      <c r="DQ50" s="328"/>
      <c r="DR50" s="239"/>
      <c r="DS50" s="239"/>
      <c r="DT50" s="239"/>
      <c r="DU50" s="328"/>
      <c r="DV50" s="264"/>
      <c r="DW50" s="34"/>
    </row>
    <row r="51" spans="2:127" x14ac:dyDescent="0.25">
      <c r="B51" s="65"/>
      <c r="C51" s="326"/>
      <c r="D51" s="268"/>
      <c r="E51" s="268"/>
      <c r="F51" s="268"/>
      <c r="G51" s="328"/>
      <c r="H51" s="239">
        <f t="shared" si="282"/>
        <v>2</v>
      </c>
      <c r="I51" s="239"/>
      <c r="J51" s="239"/>
      <c r="K51" s="263"/>
      <c r="L51" s="239">
        <f t="shared" ref="L51:L53" si="289">L50+1</f>
        <v>1</v>
      </c>
      <c r="M51" s="328"/>
      <c r="N51" s="239"/>
      <c r="O51" s="352"/>
      <c r="P51" s="268"/>
      <c r="Q51" s="328"/>
      <c r="R51" s="264"/>
      <c r="S51" s="34"/>
      <c r="T51" s="65"/>
      <c r="U51" s="326"/>
      <c r="V51" s="335"/>
      <c r="W51" s="239"/>
      <c r="X51" s="514"/>
      <c r="Y51" s="328"/>
      <c r="Z51" s="239">
        <f t="shared" si="283"/>
        <v>2</v>
      </c>
      <c r="AA51" s="239"/>
      <c r="AB51" s="239"/>
      <c r="AC51" s="263"/>
      <c r="AD51" s="239">
        <f t="shared" ref="AD51:AD53" si="290">AD50+1</f>
        <v>1</v>
      </c>
      <c r="AE51" s="328"/>
      <c r="AF51" s="335"/>
      <c r="AG51" s="239"/>
      <c r="AH51" s="239"/>
      <c r="AI51" s="328"/>
      <c r="AJ51" s="264"/>
      <c r="AK51" s="34"/>
      <c r="AL51" s="65"/>
      <c r="AM51" s="326"/>
      <c r="AN51" s="335"/>
      <c r="AO51" s="239"/>
      <c r="AP51" s="335"/>
      <c r="AQ51" s="328"/>
      <c r="AR51" s="239">
        <f t="shared" si="284"/>
        <v>2</v>
      </c>
      <c r="AS51" s="239"/>
      <c r="AT51" s="239"/>
      <c r="AU51" s="263"/>
      <c r="AV51" s="239">
        <f t="shared" ref="AV51:AV53" si="291">AV50+1</f>
        <v>1</v>
      </c>
      <c r="AW51" s="328"/>
      <c r="AX51" s="239"/>
      <c r="AY51" s="239"/>
      <c r="AZ51" s="239"/>
      <c r="BA51" s="328"/>
      <c r="BB51" s="264"/>
      <c r="BC51" s="34"/>
      <c r="BD51" s="65"/>
      <c r="BE51" s="277"/>
      <c r="BF51" s="263"/>
      <c r="BG51" s="239"/>
      <c r="BH51" s="335"/>
      <c r="BI51" s="328"/>
      <c r="BJ51" s="239">
        <f t="shared" si="285"/>
        <v>2</v>
      </c>
      <c r="BK51" s="239"/>
      <c r="BL51" s="239"/>
      <c r="BM51" s="263"/>
      <c r="BN51" s="239">
        <f t="shared" ref="BN51:BN53" si="292">BN50+1</f>
        <v>1</v>
      </c>
      <c r="BO51" s="328"/>
      <c r="BP51" s="239"/>
      <c r="BQ51" s="239"/>
      <c r="BR51" s="239"/>
      <c r="BS51" s="328"/>
      <c r="BT51" s="264"/>
      <c r="BU51" s="34"/>
      <c r="BV51" s="65"/>
      <c r="BW51" s="326"/>
      <c r="BX51" s="268"/>
      <c r="BY51" s="268"/>
      <c r="BZ51" s="268"/>
      <c r="CA51" s="328"/>
      <c r="CB51" s="239">
        <f t="shared" si="286"/>
        <v>2</v>
      </c>
      <c r="CC51" s="239"/>
      <c r="CD51" s="239"/>
      <c r="CE51" s="263"/>
      <c r="CF51" s="239">
        <f t="shared" ref="CF51:CF53" si="293">CF50+1</f>
        <v>1</v>
      </c>
      <c r="CG51" s="328"/>
      <c r="CH51" s="239"/>
      <c r="CI51" s="514"/>
      <c r="CJ51" s="268"/>
      <c r="CK51" s="328"/>
      <c r="CL51" s="264"/>
      <c r="CM51" s="34"/>
      <c r="CN51" s="65"/>
      <c r="CO51" s="326"/>
      <c r="CP51" s="514"/>
      <c r="CQ51" s="414"/>
      <c r="CR51" s="414"/>
      <c r="CS51" s="328"/>
      <c r="CT51" s="239">
        <f t="shared" si="287"/>
        <v>2</v>
      </c>
      <c r="CU51" s="239"/>
      <c r="CV51" s="239"/>
      <c r="CW51" s="263"/>
      <c r="CX51" s="239">
        <f t="shared" ref="CX51:CX53" si="294">CX50+1</f>
        <v>1</v>
      </c>
      <c r="CY51" s="328"/>
      <c r="CZ51" s="239"/>
      <c r="DA51" s="335"/>
      <c r="DB51" s="414"/>
      <c r="DC51" s="328"/>
      <c r="DD51" s="264"/>
      <c r="DE51" s="34"/>
      <c r="DF51" s="65"/>
      <c r="DG51" s="326"/>
      <c r="DH51" s="514"/>
      <c r="DI51" s="335"/>
      <c r="DJ51" s="239"/>
      <c r="DK51" s="328"/>
      <c r="DL51" s="239">
        <f t="shared" si="288"/>
        <v>2</v>
      </c>
      <c r="DM51" s="239"/>
      <c r="DN51" s="239"/>
      <c r="DO51" s="263"/>
      <c r="DP51" s="239">
        <f t="shared" ref="DP51:DP53" si="295">DP50+1</f>
        <v>1</v>
      </c>
      <c r="DQ51" s="328"/>
      <c r="DR51" s="335"/>
      <c r="DS51" s="239"/>
      <c r="DT51" s="335"/>
      <c r="DU51" s="328"/>
      <c r="DV51" s="264"/>
      <c r="DW51" s="34"/>
    </row>
    <row r="52" spans="2:127" x14ac:dyDescent="0.25">
      <c r="B52" s="65"/>
      <c r="C52" s="115"/>
      <c r="D52" s="221"/>
      <c r="E52" s="328"/>
      <c r="F52" s="328"/>
      <c r="G52" s="328"/>
      <c r="H52" s="17">
        <f t="shared" si="282"/>
        <v>3</v>
      </c>
      <c r="I52" s="17"/>
      <c r="J52" s="17"/>
      <c r="K52" s="16"/>
      <c r="L52" s="17">
        <f t="shared" si="289"/>
        <v>2</v>
      </c>
      <c r="M52" s="221"/>
      <c r="N52" s="239"/>
      <c r="O52" s="515"/>
      <c r="P52" s="268"/>
      <c r="Q52" s="221"/>
      <c r="R52" s="26"/>
      <c r="S52" s="34"/>
      <c r="T52" s="65"/>
      <c r="U52" s="115"/>
      <c r="V52" s="221"/>
      <c r="W52" s="328"/>
      <c r="X52" s="328"/>
      <c r="Y52" s="328"/>
      <c r="Z52" s="17">
        <f t="shared" si="283"/>
        <v>3</v>
      </c>
      <c r="AA52" s="17"/>
      <c r="AB52" s="17"/>
      <c r="AC52" s="16"/>
      <c r="AD52" s="17">
        <f t="shared" si="290"/>
        <v>2</v>
      </c>
      <c r="AE52" s="221"/>
      <c r="AF52" s="335"/>
      <c r="AG52" s="335"/>
      <c r="AH52" s="335"/>
      <c r="AI52" s="221"/>
      <c r="AJ52" s="26"/>
      <c r="AK52" s="34"/>
      <c r="AL52" s="65"/>
      <c r="AM52" s="115"/>
      <c r="AN52" s="221"/>
      <c r="AO52" s="328"/>
      <c r="AP52" s="328"/>
      <c r="AQ52" s="328"/>
      <c r="AR52" s="17">
        <f t="shared" si="284"/>
        <v>3</v>
      </c>
      <c r="AS52" s="17"/>
      <c r="AT52" s="17"/>
      <c r="AU52" s="16"/>
      <c r="AV52" s="17">
        <f t="shared" si="291"/>
        <v>2</v>
      </c>
      <c r="AW52" s="221"/>
      <c r="AX52" s="335"/>
      <c r="AY52" s="239"/>
      <c r="AZ52" s="335"/>
      <c r="BA52" s="221"/>
      <c r="BB52" s="26"/>
      <c r="BC52" s="34"/>
      <c r="BD52" s="65"/>
      <c r="BE52" s="115"/>
      <c r="BF52" s="221"/>
      <c r="BG52" s="328"/>
      <c r="BH52" s="328"/>
      <c r="BI52" s="328"/>
      <c r="BJ52" s="17">
        <f t="shared" si="285"/>
        <v>3</v>
      </c>
      <c r="BK52" s="17"/>
      <c r="BL52" s="17"/>
      <c r="BM52" s="16"/>
      <c r="BN52" s="17">
        <f t="shared" si="292"/>
        <v>2</v>
      </c>
      <c r="BO52" s="221"/>
      <c r="BP52" s="266"/>
      <c r="BQ52" s="266"/>
      <c r="BR52" s="266"/>
      <c r="BS52" s="221"/>
      <c r="BT52" s="26"/>
      <c r="BU52" s="34"/>
      <c r="BV52" s="65"/>
      <c r="BW52" s="115"/>
      <c r="BX52" s="221"/>
      <c r="BY52" s="328"/>
      <c r="BZ52" s="328"/>
      <c r="CA52" s="328"/>
      <c r="CB52" s="17">
        <f t="shared" si="286"/>
        <v>3</v>
      </c>
      <c r="CC52" s="17"/>
      <c r="CD52" s="17"/>
      <c r="CE52" s="16"/>
      <c r="CF52" s="17">
        <f t="shared" si="293"/>
        <v>2</v>
      </c>
      <c r="CG52" s="221"/>
      <c r="CH52" s="335"/>
      <c r="CI52" s="514"/>
      <c r="CJ52" s="268"/>
      <c r="CK52" s="221"/>
      <c r="CL52" s="26"/>
      <c r="CM52" s="34"/>
      <c r="CN52" s="65"/>
      <c r="CO52" s="115"/>
      <c r="CP52" s="221"/>
      <c r="CQ52" s="328"/>
      <c r="CR52" s="328"/>
      <c r="CS52" s="328"/>
      <c r="CT52" s="17">
        <f t="shared" si="287"/>
        <v>3</v>
      </c>
      <c r="CU52" s="17"/>
      <c r="CV52" s="17"/>
      <c r="CW52" s="16"/>
      <c r="CX52" s="17">
        <f t="shared" si="294"/>
        <v>2</v>
      </c>
      <c r="CY52" s="221"/>
      <c r="CZ52" s="514"/>
      <c r="DA52" s="514"/>
      <c r="DB52" s="514"/>
      <c r="DC52" s="221"/>
      <c r="DD52" s="26"/>
      <c r="DE52" s="34"/>
      <c r="DF52" s="65"/>
      <c r="DG52" s="115"/>
      <c r="DH52" s="221"/>
      <c r="DI52" s="328"/>
      <c r="DJ52" s="328"/>
      <c r="DK52" s="328"/>
      <c r="DL52" s="17">
        <f t="shared" si="288"/>
        <v>3</v>
      </c>
      <c r="DM52" s="17"/>
      <c r="DN52" s="17"/>
      <c r="DO52" s="16"/>
      <c r="DP52" s="17">
        <f t="shared" si="295"/>
        <v>2</v>
      </c>
      <c r="DQ52" s="221"/>
      <c r="DR52" s="514"/>
      <c r="DS52" s="414"/>
      <c r="DT52" s="514"/>
      <c r="DU52" s="221"/>
      <c r="DV52" s="26"/>
      <c r="DW52" s="34"/>
    </row>
    <row r="53" spans="2:127" x14ac:dyDescent="0.25">
      <c r="B53" s="65"/>
      <c r="C53" s="121"/>
      <c r="D53" s="22">
        <v>0</v>
      </c>
      <c r="E53" s="22">
        <f>D53+1</f>
        <v>1</v>
      </c>
      <c r="F53" s="22">
        <f t="shared" ref="F53" si="296">E53+1</f>
        <v>2</v>
      </c>
      <c r="G53" s="22">
        <f t="shared" ref="G53" si="297">F53+1</f>
        <v>3</v>
      </c>
      <c r="H53" s="22"/>
      <c r="I53" s="22"/>
      <c r="J53" s="22"/>
      <c r="K53" s="121"/>
      <c r="L53" s="119">
        <f t="shared" si="289"/>
        <v>3</v>
      </c>
      <c r="M53" s="119"/>
      <c r="N53" s="119"/>
      <c r="O53" s="119"/>
      <c r="P53" s="119"/>
      <c r="Q53" s="119"/>
      <c r="R53" s="120"/>
      <c r="S53" s="34"/>
      <c r="T53" s="65"/>
      <c r="U53" s="121"/>
      <c r="V53" s="22">
        <v>0</v>
      </c>
      <c r="W53" s="22">
        <f>V53+1</f>
        <v>1</v>
      </c>
      <c r="X53" s="22">
        <f t="shared" ref="X53" si="298">W53+1</f>
        <v>2</v>
      </c>
      <c r="Y53" s="22">
        <f t="shared" ref="Y53" si="299">X53+1</f>
        <v>3</v>
      </c>
      <c r="Z53" s="22"/>
      <c r="AA53" s="22"/>
      <c r="AB53" s="22"/>
      <c r="AC53" s="121"/>
      <c r="AD53" s="119">
        <f t="shared" si="290"/>
        <v>3</v>
      </c>
      <c r="AE53" s="119"/>
      <c r="AF53" s="119"/>
      <c r="AG53" s="119"/>
      <c r="AH53" s="119"/>
      <c r="AI53" s="119"/>
      <c r="AJ53" s="120"/>
      <c r="AK53" s="34"/>
      <c r="AL53" s="65"/>
      <c r="AM53" s="121"/>
      <c r="AN53" s="22">
        <v>0</v>
      </c>
      <c r="AO53" s="22">
        <f>AN53+1</f>
        <v>1</v>
      </c>
      <c r="AP53" s="22">
        <f t="shared" ref="AP53" si="300">AO53+1</f>
        <v>2</v>
      </c>
      <c r="AQ53" s="22">
        <f t="shared" ref="AQ53" si="301">AP53+1</f>
        <v>3</v>
      </c>
      <c r="AR53" s="22"/>
      <c r="AS53" s="22"/>
      <c r="AT53" s="22"/>
      <c r="AU53" s="121"/>
      <c r="AV53" s="119">
        <f t="shared" si="291"/>
        <v>3</v>
      </c>
      <c r="AW53" s="119"/>
      <c r="AX53" s="119"/>
      <c r="AY53" s="119"/>
      <c r="AZ53" s="119"/>
      <c r="BA53" s="119"/>
      <c r="BB53" s="120"/>
      <c r="BC53" s="34"/>
      <c r="BD53" s="65"/>
      <c r="BE53" s="121"/>
      <c r="BF53" s="22">
        <v>0</v>
      </c>
      <c r="BG53" s="22">
        <f>BF53+1</f>
        <v>1</v>
      </c>
      <c r="BH53" s="22">
        <f t="shared" ref="BH53" si="302">BG53+1</f>
        <v>2</v>
      </c>
      <c r="BI53" s="22">
        <f t="shared" ref="BI53" si="303">BH53+1</f>
        <v>3</v>
      </c>
      <c r="BJ53" s="22"/>
      <c r="BK53" s="22"/>
      <c r="BL53" s="22"/>
      <c r="BM53" s="121"/>
      <c r="BN53" s="119">
        <f t="shared" si="292"/>
        <v>3</v>
      </c>
      <c r="BO53" s="119"/>
      <c r="BP53" s="162"/>
      <c r="BQ53" s="162"/>
      <c r="BR53" s="162"/>
      <c r="BS53" s="119"/>
      <c r="BT53" s="120"/>
      <c r="BU53" s="34"/>
      <c r="BV53" s="65"/>
      <c r="BW53" s="121"/>
      <c r="BX53" s="22">
        <v>0</v>
      </c>
      <c r="BY53" s="22">
        <f>BX53+1</f>
        <v>1</v>
      </c>
      <c r="BZ53" s="22">
        <f t="shared" ref="BZ53" si="304">BY53+1</f>
        <v>2</v>
      </c>
      <c r="CA53" s="22">
        <f t="shared" ref="CA53" si="305">BZ53+1</f>
        <v>3</v>
      </c>
      <c r="CB53" s="22"/>
      <c r="CC53" s="22"/>
      <c r="CD53" s="22"/>
      <c r="CE53" s="121"/>
      <c r="CF53" s="119">
        <f t="shared" si="293"/>
        <v>3</v>
      </c>
      <c r="CG53" s="119"/>
      <c r="CH53" s="119"/>
      <c r="CI53" s="119"/>
      <c r="CJ53" s="119"/>
      <c r="CK53" s="119"/>
      <c r="CL53" s="120"/>
      <c r="CM53" s="34"/>
      <c r="CN53" s="65"/>
      <c r="CO53" s="121"/>
      <c r="CP53" s="22">
        <v>0</v>
      </c>
      <c r="CQ53" s="22">
        <f>CP53+1</f>
        <v>1</v>
      </c>
      <c r="CR53" s="22">
        <f t="shared" ref="CR53" si="306">CQ53+1</f>
        <v>2</v>
      </c>
      <c r="CS53" s="22">
        <f t="shared" ref="CS53" si="307">CR53+1</f>
        <v>3</v>
      </c>
      <c r="CT53" s="22"/>
      <c r="CU53" s="22"/>
      <c r="CV53" s="22"/>
      <c r="CW53" s="121"/>
      <c r="CX53" s="119">
        <f t="shared" si="294"/>
        <v>3</v>
      </c>
      <c r="CY53" s="119"/>
      <c r="CZ53" s="119"/>
      <c r="DA53" s="119"/>
      <c r="DB53" s="119"/>
      <c r="DC53" s="119"/>
      <c r="DD53" s="120"/>
      <c r="DE53" s="34"/>
      <c r="DF53" s="65"/>
      <c r="DG53" s="121"/>
      <c r="DH53" s="22">
        <v>0</v>
      </c>
      <c r="DI53" s="22">
        <f>DH53+1</f>
        <v>1</v>
      </c>
      <c r="DJ53" s="22">
        <f t="shared" ref="DJ53" si="308">DI53+1</f>
        <v>2</v>
      </c>
      <c r="DK53" s="22">
        <f t="shared" ref="DK53" si="309">DJ53+1</f>
        <v>3</v>
      </c>
      <c r="DL53" s="22"/>
      <c r="DM53" s="22"/>
      <c r="DN53" s="22"/>
      <c r="DO53" s="121"/>
      <c r="DP53" s="119">
        <f t="shared" si="295"/>
        <v>3</v>
      </c>
      <c r="DQ53" s="119"/>
      <c r="DR53" s="119"/>
      <c r="DS53" s="119"/>
      <c r="DT53" s="119"/>
      <c r="DU53" s="119"/>
      <c r="DV53" s="120"/>
      <c r="DW53" s="34"/>
    </row>
    <row r="54" spans="2:127" x14ac:dyDescent="0.25"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  <c r="DE54" s="34"/>
      <c r="DF54" s="34"/>
      <c r="DG54" s="34"/>
      <c r="DH54" s="34"/>
      <c r="DI54" s="34"/>
      <c r="DJ54" s="34"/>
      <c r="DK54" s="34"/>
      <c r="DL54" s="34"/>
      <c r="DM54" s="34"/>
      <c r="DN54" s="34"/>
      <c r="DO54" s="34"/>
      <c r="DP54" s="34"/>
      <c r="DQ54" s="34"/>
      <c r="DR54" s="34"/>
      <c r="DS54" s="34"/>
      <c r="DT54" s="34"/>
      <c r="DU54" s="34"/>
      <c r="DV54" s="34"/>
    </row>
    <row r="55" spans="2:127" x14ac:dyDescent="0.25">
      <c r="B55" s="237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T55" s="237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L55" s="237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D55" s="481"/>
      <c r="BE55" s="440">
        <v>0</v>
      </c>
      <c r="BF55" s="440">
        <f t="shared" ref="BF55:BT55" si="310">BE55+1</f>
        <v>1</v>
      </c>
      <c r="BG55" s="440">
        <f t="shared" si="310"/>
        <v>2</v>
      </c>
      <c r="BH55" s="440">
        <f t="shared" si="310"/>
        <v>3</v>
      </c>
      <c r="BI55" s="440">
        <f t="shared" si="310"/>
        <v>4</v>
      </c>
      <c r="BJ55" s="440">
        <f t="shared" si="310"/>
        <v>5</v>
      </c>
      <c r="BK55" s="440">
        <f t="shared" si="310"/>
        <v>6</v>
      </c>
      <c r="BL55" s="440">
        <f t="shared" si="310"/>
        <v>7</v>
      </c>
      <c r="BM55" s="440">
        <f t="shared" si="310"/>
        <v>8</v>
      </c>
      <c r="BN55" s="440">
        <f t="shared" si="310"/>
        <v>9</v>
      </c>
      <c r="BO55" s="440">
        <f t="shared" si="310"/>
        <v>10</v>
      </c>
      <c r="BP55" s="440">
        <f t="shared" si="310"/>
        <v>11</v>
      </c>
      <c r="BQ55" s="440">
        <f t="shared" si="310"/>
        <v>12</v>
      </c>
      <c r="BR55" s="440">
        <f t="shared" si="310"/>
        <v>13</v>
      </c>
      <c r="BS55" s="440">
        <f t="shared" si="310"/>
        <v>14</v>
      </c>
      <c r="BT55" s="440">
        <f t="shared" si="310"/>
        <v>15</v>
      </c>
      <c r="BU55" s="34"/>
      <c r="BV55" s="481"/>
      <c r="BW55" s="440">
        <v>0</v>
      </c>
      <c r="BX55" s="440">
        <f t="shared" ref="BX55:CL55" si="311">BW55+1</f>
        <v>1</v>
      </c>
      <c r="BY55" s="440">
        <f t="shared" si="311"/>
        <v>2</v>
      </c>
      <c r="BZ55" s="440">
        <f t="shared" si="311"/>
        <v>3</v>
      </c>
      <c r="CA55" s="440">
        <f t="shared" si="311"/>
        <v>4</v>
      </c>
      <c r="CB55" s="440">
        <f t="shared" si="311"/>
        <v>5</v>
      </c>
      <c r="CC55" s="440">
        <f t="shared" si="311"/>
        <v>6</v>
      </c>
      <c r="CD55" s="440">
        <f t="shared" si="311"/>
        <v>7</v>
      </c>
      <c r="CE55" s="440">
        <f t="shared" si="311"/>
        <v>8</v>
      </c>
      <c r="CF55" s="440">
        <f t="shared" si="311"/>
        <v>9</v>
      </c>
      <c r="CG55" s="440">
        <f t="shared" si="311"/>
        <v>10</v>
      </c>
      <c r="CH55" s="440">
        <f t="shared" si="311"/>
        <v>11</v>
      </c>
      <c r="CI55" s="440">
        <f t="shared" si="311"/>
        <v>12</v>
      </c>
      <c r="CJ55" s="440">
        <f t="shared" si="311"/>
        <v>13</v>
      </c>
      <c r="CK55" s="440">
        <f t="shared" si="311"/>
        <v>14</v>
      </c>
      <c r="CL55" s="440">
        <f t="shared" si="311"/>
        <v>15</v>
      </c>
      <c r="CM55" s="34"/>
      <c r="CN55" s="34"/>
      <c r="CO55" s="34"/>
      <c r="CP55" s="34"/>
      <c r="CQ55" s="34"/>
      <c r="CR55" s="34"/>
      <c r="CS55" s="34"/>
      <c r="CT55" s="34"/>
      <c r="CU55" s="34"/>
      <c r="CV55" s="34"/>
      <c r="CW55" s="34"/>
      <c r="CX55" s="34"/>
      <c r="CY55" s="34"/>
      <c r="CZ55" s="34"/>
      <c r="DA55" s="34"/>
      <c r="DB55" s="34"/>
      <c r="DC55" s="34"/>
      <c r="DD55" s="34"/>
      <c r="DE55" s="34"/>
      <c r="DF55" s="34"/>
      <c r="DG55" s="34"/>
      <c r="DH55" s="34"/>
      <c r="DI55" s="34"/>
      <c r="DJ55" s="34"/>
      <c r="DK55" s="34"/>
      <c r="DL55" s="34"/>
      <c r="DM55" s="34"/>
      <c r="DN55" s="34"/>
      <c r="DO55" s="34"/>
      <c r="DP55" s="34"/>
      <c r="DQ55" s="34"/>
      <c r="DR55" s="34"/>
      <c r="DS55" s="34"/>
      <c r="DT55" s="34"/>
      <c r="DU55" s="34"/>
      <c r="DV55" s="34"/>
    </row>
    <row r="56" spans="2:127" x14ac:dyDescent="0.25">
      <c r="B56" s="65"/>
      <c r="C56" s="513"/>
      <c r="D56" s="302"/>
      <c r="E56" s="302"/>
      <c r="F56" s="302"/>
      <c r="G56" s="302"/>
      <c r="H56" s="302"/>
      <c r="I56" s="302"/>
      <c r="J56" s="323"/>
      <c r="K56" s="261"/>
      <c r="L56" s="261"/>
      <c r="M56" s="261"/>
      <c r="N56" s="261"/>
      <c r="O56" s="261">
        <v>0</v>
      </c>
      <c r="P56" s="261">
        <f>O56+1</f>
        <v>1</v>
      </c>
      <c r="Q56" s="261">
        <f t="shared" ref="Q56" si="312">P56+1</f>
        <v>2</v>
      </c>
      <c r="R56" s="323">
        <f t="shared" ref="R56" si="313">Q56+1</f>
        <v>3</v>
      </c>
      <c r="S56" s="34"/>
      <c r="T56" s="65"/>
      <c r="U56" s="513"/>
      <c r="V56" s="302"/>
      <c r="W56" s="302"/>
      <c r="X56" s="302"/>
      <c r="Y56" s="302"/>
      <c r="Z56" s="302"/>
      <c r="AA56" s="302"/>
      <c r="AB56" s="323"/>
      <c r="AC56" s="261"/>
      <c r="AD56" s="261"/>
      <c r="AE56" s="261"/>
      <c r="AF56" s="261"/>
      <c r="AG56" s="261">
        <v>0</v>
      </c>
      <c r="AH56" s="261">
        <f>AG56+1</f>
        <v>1</v>
      </c>
      <c r="AI56" s="261">
        <f t="shared" ref="AI56" si="314">AH56+1</f>
        <v>2</v>
      </c>
      <c r="AJ56" s="323">
        <f t="shared" ref="AJ56" si="315">AI56+1</f>
        <v>3</v>
      </c>
      <c r="AK56" s="34"/>
      <c r="AL56" s="65"/>
      <c r="AM56" s="513"/>
      <c r="AN56" s="302"/>
      <c r="AO56" s="302"/>
      <c r="AP56" s="302"/>
      <c r="AQ56" s="302"/>
      <c r="AR56" s="302"/>
      <c r="AS56" s="302"/>
      <c r="AT56" s="323"/>
      <c r="AU56" s="261"/>
      <c r="AV56" s="261"/>
      <c r="AW56" s="261"/>
      <c r="AX56" s="261"/>
      <c r="AY56" s="261">
        <v>0</v>
      </c>
      <c r="AZ56" s="261">
        <f>AY56+1</f>
        <v>1</v>
      </c>
      <c r="BA56" s="261">
        <f t="shared" ref="BA56" si="316">AZ56+1</f>
        <v>2</v>
      </c>
      <c r="BB56" s="323">
        <f t="shared" ref="BB56" si="317">BA56+1</f>
        <v>3</v>
      </c>
      <c r="BC56" s="34"/>
      <c r="BD56" s="440">
        <v>0</v>
      </c>
      <c r="BE56" s="260"/>
      <c r="BF56" s="261"/>
      <c r="BG56" s="261"/>
      <c r="BH56" s="261"/>
      <c r="BI56" s="261"/>
      <c r="BJ56" s="261"/>
      <c r="BK56" s="261"/>
      <c r="BL56" s="262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61"/>
      <c r="CB56" s="261"/>
      <c r="CC56" s="261"/>
      <c r="CD56" s="262"/>
      <c r="CE56" s="261"/>
      <c r="CF56" s="261"/>
      <c r="CG56" s="261"/>
      <c r="CH56" s="261"/>
      <c r="CI56" s="261"/>
      <c r="CJ56" s="261"/>
      <c r="CK56" s="261"/>
      <c r="CL56" s="262"/>
      <c r="CM56" s="34"/>
      <c r="CN56" s="34"/>
      <c r="CO56" s="34"/>
      <c r="CP56" s="34"/>
      <c r="CQ56" s="34"/>
      <c r="CR56" s="34"/>
      <c r="CS56" s="34"/>
      <c r="CT56" s="34"/>
      <c r="CU56" s="34"/>
      <c r="CV56" s="34"/>
      <c r="CW56" s="34"/>
      <c r="CX56" s="34"/>
      <c r="CY56" s="34"/>
      <c r="CZ56" s="34"/>
      <c r="DA56" s="34"/>
      <c r="DB56" s="34"/>
      <c r="DC56" s="34"/>
      <c r="DD56" s="34"/>
      <c r="DE56" s="34"/>
      <c r="DF56" s="34"/>
      <c r="DG56" s="34"/>
      <c r="DH56" s="34"/>
      <c r="DI56" s="34"/>
      <c r="DJ56" s="34"/>
      <c r="DK56" s="34"/>
      <c r="DL56" s="34"/>
      <c r="DM56" s="34"/>
      <c r="DN56" s="34"/>
      <c r="DO56" s="34"/>
      <c r="DP56" s="34"/>
      <c r="DQ56" s="34"/>
      <c r="DR56" s="34"/>
      <c r="DS56" s="34"/>
      <c r="DT56" s="34"/>
      <c r="DU56" s="34"/>
      <c r="DV56" s="34"/>
    </row>
    <row r="57" spans="2:127" x14ac:dyDescent="0.25">
      <c r="B57" s="65"/>
      <c r="C57" s="263">
        <v>0</v>
      </c>
      <c r="D57" s="328"/>
      <c r="E57" s="543"/>
      <c r="F57" s="543"/>
      <c r="G57" s="543"/>
      <c r="H57" s="328"/>
      <c r="I57" s="239"/>
      <c r="J57" s="264"/>
      <c r="K57" s="239"/>
      <c r="L57" s="239"/>
      <c r="M57" s="239"/>
      <c r="N57" s="328"/>
      <c r="O57" s="328"/>
      <c r="P57" s="328"/>
      <c r="Q57" s="328"/>
      <c r="R57" s="324"/>
      <c r="S57" s="34"/>
      <c r="T57" s="65"/>
      <c r="U57" s="263">
        <v>0</v>
      </c>
      <c r="V57" s="328"/>
      <c r="W57" s="514"/>
      <c r="X57" s="335"/>
      <c r="Y57" s="514"/>
      <c r="Z57" s="328"/>
      <c r="AA57" s="239"/>
      <c r="AB57" s="264"/>
      <c r="AC57" s="239"/>
      <c r="AD57" s="239"/>
      <c r="AE57" s="239"/>
      <c r="AF57" s="328"/>
      <c r="AG57" s="328"/>
      <c r="AH57" s="328"/>
      <c r="AI57" s="328"/>
      <c r="AJ57" s="324"/>
      <c r="AK57" s="34"/>
      <c r="AL57" s="65"/>
      <c r="AM57" s="263">
        <v>0</v>
      </c>
      <c r="AN57" s="328"/>
      <c r="AO57" s="239"/>
      <c r="AP57" s="335"/>
      <c r="AQ57" s="239"/>
      <c r="AR57" s="328"/>
      <c r="AS57" s="239"/>
      <c r="AT57" s="264"/>
      <c r="AU57" s="239"/>
      <c r="AV57" s="239"/>
      <c r="AW57" s="239"/>
      <c r="AX57" s="328"/>
      <c r="AY57" s="328"/>
      <c r="AZ57" s="328"/>
      <c r="BA57" s="328"/>
      <c r="BB57" s="324"/>
      <c r="BC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64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64"/>
      <c r="CE57" s="239"/>
      <c r="CF57" s="239"/>
      <c r="CG57" s="239"/>
      <c r="CH57" s="239"/>
      <c r="CI57" s="239"/>
      <c r="CJ57" s="239"/>
      <c r="CK57" s="239"/>
      <c r="CL57" s="264"/>
      <c r="CM57" s="34"/>
      <c r="CN57" s="34"/>
      <c r="CO57" s="34"/>
      <c r="CP57" s="34"/>
      <c r="CQ57" s="34"/>
      <c r="CR57" s="34"/>
      <c r="CS57" s="34"/>
      <c r="CT57" s="34"/>
      <c r="CU57" s="34"/>
      <c r="CV57" s="34"/>
      <c r="CW57" s="34"/>
      <c r="CX57" s="34"/>
      <c r="CY57" s="34"/>
      <c r="CZ57" s="34"/>
      <c r="DA57" s="34"/>
      <c r="DB57" s="34"/>
      <c r="DC57" s="34"/>
      <c r="DD57" s="34"/>
      <c r="DE57" s="34"/>
      <c r="DF57" s="34"/>
      <c r="DG57" s="34"/>
      <c r="DH57" s="34"/>
      <c r="DI57" s="34"/>
      <c r="DJ57" s="34"/>
      <c r="DK57" s="34"/>
      <c r="DL57" s="34"/>
      <c r="DM57" s="34"/>
      <c r="DN57" s="34"/>
      <c r="DO57" s="34"/>
      <c r="DP57" s="34"/>
      <c r="DQ57" s="34"/>
      <c r="DR57" s="34"/>
      <c r="DS57" s="34"/>
      <c r="DT57" s="34"/>
      <c r="DU57" s="34"/>
      <c r="DV57" s="34"/>
    </row>
    <row r="58" spans="2:127" x14ac:dyDescent="0.25">
      <c r="B58" s="65"/>
      <c r="C58" s="263">
        <f t="shared" ref="C58:C60" si="318">C57+1</f>
        <v>1</v>
      </c>
      <c r="D58" s="328"/>
      <c r="E58" s="239"/>
      <c r="F58" s="239"/>
      <c r="G58" s="287"/>
      <c r="H58" s="328"/>
      <c r="I58" s="239"/>
      <c r="J58" s="264"/>
      <c r="K58" s="239"/>
      <c r="L58" s="239"/>
      <c r="M58" s="239">
        <v>0</v>
      </c>
      <c r="N58" s="328"/>
      <c r="O58" s="72"/>
      <c r="P58" s="239"/>
      <c r="Q58" s="543"/>
      <c r="R58" s="324"/>
      <c r="S58" s="34"/>
      <c r="T58" s="65"/>
      <c r="U58" s="263">
        <f t="shared" ref="U58:U60" si="319">U57+1</f>
        <v>1</v>
      </c>
      <c r="V58" s="328"/>
      <c r="W58" s="335"/>
      <c r="X58" s="239"/>
      <c r="Y58" s="335"/>
      <c r="Z58" s="328"/>
      <c r="AA58" s="239"/>
      <c r="AB58" s="264"/>
      <c r="AC58" s="239"/>
      <c r="AD58" s="239"/>
      <c r="AE58" s="239">
        <v>0</v>
      </c>
      <c r="AF58" s="328"/>
      <c r="AG58" s="239"/>
      <c r="AH58" s="335"/>
      <c r="AI58" s="514"/>
      <c r="AJ58" s="324"/>
      <c r="AK58" s="34"/>
      <c r="AL58" s="65"/>
      <c r="AM58" s="263">
        <f t="shared" ref="AM58:AM60" si="320">AM57+1</f>
        <v>1</v>
      </c>
      <c r="AN58" s="328"/>
      <c r="AO58" s="335"/>
      <c r="AP58" s="514"/>
      <c r="AQ58" s="335"/>
      <c r="AR58" s="328"/>
      <c r="AS58" s="239"/>
      <c r="AT58" s="264"/>
      <c r="AU58" s="239"/>
      <c r="AV58" s="239"/>
      <c r="AW58" s="239">
        <v>0</v>
      </c>
      <c r="AX58" s="328"/>
      <c r="AY58" s="239"/>
      <c r="AZ58" s="335"/>
      <c r="BA58" s="239"/>
      <c r="BB58" s="324"/>
      <c r="BC58" s="34"/>
      <c r="BD58" s="440">
        <f t="shared" ref="BD58:BD71" si="321">BD57+1</f>
        <v>2</v>
      </c>
      <c r="BE58" s="263"/>
      <c r="BF58" s="239"/>
      <c r="BG58" s="239"/>
      <c r="BH58" s="239"/>
      <c r="BI58" s="239"/>
      <c r="BJ58" s="239"/>
      <c r="BK58" s="239"/>
      <c r="BL58" s="264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322">BV57+1</f>
        <v>2</v>
      </c>
      <c r="BW58" s="263"/>
      <c r="BX58" s="239"/>
      <c r="BY58" s="239"/>
      <c r="BZ58" s="239"/>
      <c r="CA58" s="239"/>
      <c r="CB58" s="239"/>
      <c r="CC58" s="239"/>
      <c r="CD58" s="264"/>
      <c r="CE58" s="239"/>
      <c r="CF58" s="239"/>
      <c r="CG58" s="239"/>
      <c r="CH58" s="239"/>
      <c r="CI58" s="239"/>
      <c r="CJ58" s="239"/>
      <c r="CK58" s="239"/>
      <c r="CL58" s="264"/>
      <c r="CM58" s="34"/>
      <c r="CN58" s="34"/>
      <c r="CO58" s="34"/>
      <c r="CP58" s="34"/>
      <c r="CQ58" s="34"/>
      <c r="CR58" s="34"/>
      <c r="CS58" s="34"/>
      <c r="CT58" s="34"/>
      <c r="CU58" s="34"/>
      <c r="CV58" s="34"/>
      <c r="CW58" s="34"/>
      <c r="CX58" s="34"/>
      <c r="CY58" s="34"/>
      <c r="CZ58" s="34"/>
      <c r="DA58" s="34"/>
      <c r="DB58" s="34"/>
      <c r="DC58" s="34"/>
      <c r="DD58" s="34"/>
      <c r="DE58" s="34"/>
      <c r="DF58" s="34"/>
      <c r="DG58" s="34"/>
      <c r="DH58" s="34"/>
      <c r="DI58" s="34"/>
      <c r="DJ58" s="34"/>
      <c r="DK58" s="34"/>
      <c r="DL58" s="34"/>
      <c r="DM58" s="34"/>
      <c r="DN58" s="34"/>
      <c r="DO58" s="34"/>
      <c r="DP58" s="34"/>
      <c r="DQ58" s="34"/>
      <c r="DR58" s="34"/>
      <c r="DS58" s="34"/>
      <c r="DT58" s="34"/>
      <c r="DU58" s="34"/>
      <c r="DV58" s="34"/>
    </row>
    <row r="59" spans="2:127" x14ac:dyDescent="0.25">
      <c r="B59" s="65"/>
      <c r="C59" s="263">
        <f t="shared" si="318"/>
        <v>2</v>
      </c>
      <c r="D59" s="328"/>
      <c r="E59" s="72"/>
      <c r="F59" s="72"/>
      <c r="G59" s="72"/>
      <c r="H59" s="328"/>
      <c r="I59" s="239"/>
      <c r="J59" s="264"/>
      <c r="K59" s="239"/>
      <c r="L59" s="239"/>
      <c r="M59" s="239">
        <f t="shared" ref="M59:M61" si="323">M58+1</f>
        <v>1</v>
      </c>
      <c r="N59" s="328"/>
      <c r="O59" s="72"/>
      <c r="P59" s="239"/>
      <c r="Q59" s="543"/>
      <c r="R59" s="324"/>
      <c r="S59" s="34"/>
      <c r="T59" s="65"/>
      <c r="U59" s="263">
        <f t="shared" si="319"/>
        <v>2</v>
      </c>
      <c r="V59" s="328"/>
      <c r="W59" s="239"/>
      <c r="X59" s="239"/>
      <c r="Y59" s="239"/>
      <c r="Z59" s="328"/>
      <c r="AA59" s="239"/>
      <c r="AB59" s="264"/>
      <c r="AC59" s="239"/>
      <c r="AD59" s="239"/>
      <c r="AE59" s="239">
        <f t="shared" ref="AE59:AE61" si="324">AE58+1</f>
        <v>1</v>
      </c>
      <c r="AF59" s="328"/>
      <c r="AG59" s="239"/>
      <c r="AH59" s="239"/>
      <c r="AI59" s="335"/>
      <c r="AJ59" s="324"/>
      <c r="AK59" s="34"/>
      <c r="AL59" s="65"/>
      <c r="AM59" s="263">
        <f t="shared" si="320"/>
        <v>2</v>
      </c>
      <c r="AN59" s="328"/>
      <c r="AO59" s="239"/>
      <c r="AP59" s="335"/>
      <c r="AQ59" s="239"/>
      <c r="AR59" s="328"/>
      <c r="AS59" s="239"/>
      <c r="AT59" s="264"/>
      <c r="AU59" s="239"/>
      <c r="AV59" s="239"/>
      <c r="AW59" s="239">
        <f t="shared" ref="AW59:AW61" si="325">AW58+1</f>
        <v>1</v>
      </c>
      <c r="AX59" s="328"/>
      <c r="AY59" s="335"/>
      <c r="AZ59" s="514"/>
      <c r="BA59" s="335"/>
      <c r="BB59" s="324"/>
      <c r="BC59" s="34"/>
      <c r="BD59" s="440">
        <f t="shared" si="321"/>
        <v>3</v>
      </c>
      <c r="BE59" s="263"/>
      <c r="BF59" s="239"/>
      <c r="BG59" s="239"/>
      <c r="BH59" s="239"/>
      <c r="BI59" s="239"/>
      <c r="BJ59" s="239"/>
      <c r="BK59" s="239"/>
      <c r="BL59" s="264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322"/>
        <v>3</v>
      </c>
      <c r="BW59" s="263"/>
      <c r="BX59" s="239"/>
      <c r="BY59" s="239"/>
      <c r="BZ59" s="239"/>
      <c r="CA59" s="239"/>
      <c r="CB59" s="239"/>
      <c r="CC59" s="239"/>
      <c r="CD59" s="264"/>
      <c r="CE59" s="239"/>
      <c r="CF59" s="239"/>
      <c r="CG59" s="239"/>
      <c r="CH59" s="239"/>
      <c r="CI59" s="239"/>
      <c r="CJ59" s="239"/>
      <c r="CK59" s="239"/>
      <c r="CL59" s="264"/>
      <c r="CM59" s="34"/>
      <c r="CN59" s="34"/>
      <c r="CO59" s="34"/>
      <c r="CP59" s="34"/>
      <c r="CQ59" s="34"/>
      <c r="CR59" s="34"/>
      <c r="CS59" s="34"/>
      <c r="CT59" s="34"/>
      <c r="CU59" s="34"/>
      <c r="CV59" s="34"/>
      <c r="CW59" s="34"/>
      <c r="CX59" s="34"/>
      <c r="CY59" s="34"/>
      <c r="CZ59" s="34"/>
      <c r="DA59" s="34"/>
      <c r="DB59" s="34"/>
      <c r="DC59" s="34"/>
      <c r="DD59" s="34"/>
      <c r="DE59" s="34"/>
      <c r="DF59" s="34"/>
      <c r="DG59" s="34"/>
      <c r="DH59" s="34"/>
      <c r="DI59" s="34"/>
      <c r="DJ59" s="34"/>
      <c r="DK59" s="34"/>
      <c r="DL59" s="34"/>
      <c r="DM59" s="34"/>
      <c r="DN59" s="34"/>
      <c r="DO59" s="34"/>
      <c r="DP59" s="34"/>
      <c r="DQ59" s="34"/>
      <c r="DR59" s="34"/>
      <c r="DS59" s="34"/>
      <c r="DT59" s="34"/>
      <c r="DU59" s="34"/>
      <c r="DV59" s="34"/>
    </row>
    <row r="60" spans="2:127" x14ac:dyDescent="0.25">
      <c r="B60" s="65"/>
      <c r="C60" s="263">
        <f t="shared" si="318"/>
        <v>3</v>
      </c>
      <c r="D60" s="328"/>
      <c r="E60" s="328"/>
      <c r="F60" s="328"/>
      <c r="G60" s="328"/>
      <c r="H60" s="221"/>
      <c r="I60" s="17"/>
      <c r="J60" s="26"/>
      <c r="K60" s="17"/>
      <c r="L60" s="17"/>
      <c r="M60" s="17">
        <f t="shared" si="323"/>
        <v>2</v>
      </c>
      <c r="N60" s="328"/>
      <c r="O60" s="72"/>
      <c r="P60" s="287"/>
      <c r="Q60" s="543"/>
      <c r="R60" s="324"/>
      <c r="S60" s="34"/>
      <c r="T60" s="65"/>
      <c r="U60" s="263">
        <f t="shared" si="319"/>
        <v>3</v>
      </c>
      <c r="V60" s="328"/>
      <c r="W60" s="328"/>
      <c r="X60" s="328"/>
      <c r="Y60" s="328"/>
      <c r="Z60" s="221"/>
      <c r="AA60" s="17"/>
      <c r="AB60" s="26"/>
      <c r="AC60" s="17"/>
      <c r="AD60" s="17"/>
      <c r="AE60" s="17">
        <f t="shared" si="324"/>
        <v>2</v>
      </c>
      <c r="AF60" s="328"/>
      <c r="AG60" s="239"/>
      <c r="AH60" s="335"/>
      <c r="AI60" s="514"/>
      <c r="AJ60" s="324"/>
      <c r="AK60" s="34"/>
      <c r="AL60" s="65"/>
      <c r="AM60" s="263">
        <f t="shared" si="320"/>
        <v>3</v>
      </c>
      <c r="AN60" s="328"/>
      <c r="AO60" s="328"/>
      <c r="AP60" s="328"/>
      <c r="AQ60" s="328"/>
      <c r="AR60" s="221"/>
      <c r="AS60" s="17"/>
      <c r="AT60" s="26"/>
      <c r="AU60" s="17"/>
      <c r="AV60" s="17"/>
      <c r="AW60" s="17">
        <f t="shared" si="325"/>
        <v>2</v>
      </c>
      <c r="AX60" s="328"/>
      <c r="AY60" s="239"/>
      <c r="AZ60" s="335"/>
      <c r="BA60" s="239"/>
      <c r="BB60" s="324"/>
      <c r="BC60" s="34"/>
      <c r="BD60" s="440">
        <f t="shared" si="321"/>
        <v>4</v>
      </c>
      <c r="BE60" s="263"/>
      <c r="BF60" s="239"/>
      <c r="BG60" s="239"/>
      <c r="BH60" s="239"/>
      <c r="BI60" s="239"/>
      <c r="BJ60" s="17"/>
      <c r="BK60" s="17"/>
      <c r="BL60" s="26"/>
      <c r="BM60" s="17"/>
      <c r="BN60" s="17"/>
      <c r="BO60" s="17"/>
      <c r="BP60" s="239"/>
      <c r="BQ60" s="239"/>
      <c r="BR60" s="239"/>
      <c r="BS60" s="239"/>
      <c r="BT60" s="264"/>
      <c r="BU60" s="34"/>
      <c r="BV60" s="440">
        <f t="shared" si="322"/>
        <v>4</v>
      </c>
      <c r="BW60" s="263"/>
      <c r="BX60" s="239"/>
      <c r="BY60" s="239"/>
      <c r="BZ60" s="239"/>
      <c r="CA60" s="239"/>
      <c r="CB60" s="17"/>
      <c r="CC60" s="17"/>
      <c r="CD60" s="26"/>
      <c r="CE60" s="17"/>
      <c r="CF60" s="17"/>
      <c r="CG60" s="17"/>
      <c r="CH60" s="239"/>
      <c r="CI60" s="239"/>
      <c r="CJ60" s="239"/>
      <c r="CK60" s="239"/>
      <c r="CL60" s="264"/>
      <c r="CM60" s="34"/>
      <c r="CN60" s="34"/>
      <c r="CO60" s="34"/>
      <c r="CP60" s="34"/>
      <c r="CQ60" s="34"/>
      <c r="CR60" s="34"/>
      <c r="CS60" s="34"/>
      <c r="CT60" s="34"/>
      <c r="CU60" s="34"/>
      <c r="CV60" s="34"/>
      <c r="CW60" s="34"/>
      <c r="CX60" s="34"/>
      <c r="CY60" s="34"/>
      <c r="CZ60" s="34"/>
      <c r="DA60" s="34"/>
      <c r="DB60" s="34"/>
      <c r="DC60" s="34"/>
      <c r="DD60" s="34"/>
      <c r="DE60" s="34"/>
      <c r="DF60" s="34"/>
      <c r="DG60" s="34"/>
      <c r="DH60" s="34"/>
      <c r="DI60" s="34"/>
      <c r="DJ60" s="34"/>
      <c r="DK60" s="34"/>
      <c r="DL60" s="34"/>
      <c r="DM60" s="34"/>
      <c r="DN60" s="34"/>
      <c r="DO60" s="34"/>
      <c r="DP60" s="34"/>
      <c r="DQ60" s="34"/>
      <c r="DR60" s="34"/>
      <c r="DS60" s="34"/>
      <c r="DT60" s="34"/>
      <c r="DU60" s="34"/>
      <c r="DV60" s="34"/>
    </row>
    <row r="61" spans="2:127" x14ac:dyDescent="0.25">
      <c r="B61" s="65"/>
      <c r="C61" s="263"/>
      <c r="D61" s="239"/>
      <c r="E61" s="65">
        <v>0</v>
      </c>
      <c r="F61" s="65">
        <f>E61+1</f>
        <v>1</v>
      </c>
      <c r="G61" s="65">
        <f t="shared" ref="G61" si="326">F61+1</f>
        <v>2</v>
      </c>
      <c r="H61" s="65">
        <f t="shared" ref="H61" si="327">G61+1</f>
        <v>3</v>
      </c>
      <c r="I61" s="17"/>
      <c r="J61" s="264"/>
      <c r="K61" s="17"/>
      <c r="L61" s="17"/>
      <c r="M61" s="17">
        <f t="shared" si="323"/>
        <v>3</v>
      </c>
      <c r="N61" s="328"/>
      <c r="O61" s="328"/>
      <c r="P61" s="328"/>
      <c r="Q61" s="328"/>
      <c r="R61" s="324"/>
      <c r="S61" s="34"/>
      <c r="T61" s="65"/>
      <c r="U61" s="263"/>
      <c r="V61" s="239"/>
      <c r="W61" s="65">
        <v>0</v>
      </c>
      <c r="X61" s="65">
        <f>W61+1</f>
        <v>1</v>
      </c>
      <c r="Y61" s="65">
        <f t="shared" ref="Y61" si="328">X61+1</f>
        <v>2</v>
      </c>
      <c r="Z61" s="65">
        <f t="shared" ref="Z61" si="329">Y61+1</f>
        <v>3</v>
      </c>
      <c r="AA61" s="17"/>
      <c r="AB61" s="264"/>
      <c r="AC61" s="17"/>
      <c r="AD61" s="17"/>
      <c r="AE61" s="17">
        <f t="shared" si="324"/>
        <v>3</v>
      </c>
      <c r="AF61" s="328"/>
      <c r="AG61" s="328"/>
      <c r="AH61" s="328"/>
      <c r="AI61" s="328"/>
      <c r="AJ61" s="324"/>
      <c r="AK61" s="34"/>
      <c r="AL61" s="65"/>
      <c r="AM61" s="263"/>
      <c r="AN61" s="239"/>
      <c r="AO61" s="65">
        <v>0</v>
      </c>
      <c r="AP61" s="65">
        <f>AO61+1</f>
        <v>1</v>
      </c>
      <c r="AQ61" s="65">
        <f t="shared" ref="AQ61" si="330">AP61+1</f>
        <v>2</v>
      </c>
      <c r="AR61" s="65">
        <f t="shared" ref="AR61" si="331">AQ61+1</f>
        <v>3</v>
      </c>
      <c r="AS61" s="17"/>
      <c r="AT61" s="264"/>
      <c r="AU61" s="17"/>
      <c r="AV61" s="17"/>
      <c r="AW61" s="17">
        <f t="shared" si="325"/>
        <v>3</v>
      </c>
      <c r="AX61" s="328"/>
      <c r="AY61" s="328"/>
      <c r="AZ61" s="328"/>
      <c r="BA61" s="328"/>
      <c r="BB61" s="324"/>
      <c r="BC61" s="34"/>
      <c r="BD61" s="440">
        <f t="shared" si="321"/>
        <v>5</v>
      </c>
      <c r="BE61" s="263"/>
      <c r="BF61" s="239"/>
      <c r="BG61" s="239"/>
      <c r="BH61" s="239"/>
      <c r="BI61" s="239"/>
      <c r="BJ61" s="17"/>
      <c r="BK61" s="17"/>
      <c r="BL61" s="264"/>
      <c r="BM61" s="17"/>
      <c r="BN61" s="17"/>
      <c r="BO61" s="17"/>
      <c r="BP61" s="239"/>
      <c r="BQ61" s="239"/>
      <c r="BR61" s="239"/>
      <c r="BS61" s="239"/>
      <c r="BT61" s="264"/>
      <c r="BU61" s="34"/>
      <c r="BV61" s="440">
        <f t="shared" si="322"/>
        <v>5</v>
      </c>
      <c r="BW61" s="263"/>
      <c r="BX61" s="239"/>
      <c r="BY61" s="239"/>
      <c r="BZ61" s="239"/>
      <c r="CA61" s="239"/>
      <c r="CB61" s="17"/>
      <c r="CC61" s="17"/>
      <c r="CD61" s="264"/>
      <c r="CE61" s="17"/>
      <c r="CF61" s="17"/>
      <c r="CG61" s="17"/>
      <c r="CH61" s="239"/>
      <c r="CI61" s="239"/>
      <c r="CJ61" s="239"/>
      <c r="CK61" s="239"/>
      <c r="CL61" s="264"/>
      <c r="CM61" s="34"/>
      <c r="CN61" s="34"/>
      <c r="CO61" s="34"/>
      <c r="CP61" s="34"/>
      <c r="CQ61" s="34"/>
      <c r="CR61" s="34"/>
      <c r="CS61" s="34"/>
      <c r="CT61" s="34"/>
      <c r="CU61" s="34"/>
      <c r="CV61" s="34"/>
      <c r="CW61" s="34"/>
      <c r="CX61" s="34"/>
      <c r="CY61" s="34"/>
      <c r="CZ61" s="34"/>
      <c r="DA61" s="34"/>
      <c r="DB61" s="34"/>
      <c r="DC61" s="34"/>
      <c r="DD61" s="34"/>
      <c r="DE61" s="34"/>
      <c r="DF61" s="34"/>
      <c r="DG61" s="34"/>
      <c r="DH61" s="34"/>
      <c r="DI61" s="34"/>
      <c r="DJ61" s="34"/>
      <c r="DK61" s="34"/>
      <c r="DL61" s="34"/>
      <c r="DM61" s="34"/>
      <c r="DN61" s="34"/>
      <c r="DO61" s="34"/>
      <c r="DP61" s="34"/>
      <c r="DQ61" s="34"/>
      <c r="DR61" s="34"/>
      <c r="DS61" s="34"/>
      <c r="DT61" s="34"/>
      <c r="DU61" s="34"/>
      <c r="DV61" s="34"/>
    </row>
    <row r="62" spans="2:127" x14ac:dyDescent="0.25">
      <c r="B62" s="65"/>
      <c r="C62" s="263"/>
      <c r="D62" s="239"/>
      <c r="E62" s="239"/>
      <c r="F62" s="239"/>
      <c r="G62" s="239"/>
      <c r="H62" s="17"/>
      <c r="I62" s="17"/>
      <c r="J62" s="26"/>
      <c r="K62" s="17"/>
      <c r="L62" s="17"/>
      <c r="M62" s="17"/>
      <c r="N62" s="239"/>
      <c r="O62" s="239"/>
      <c r="P62" s="239"/>
      <c r="Q62" s="239"/>
      <c r="R62" s="324"/>
      <c r="S62" s="34"/>
      <c r="T62" s="65"/>
      <c r="U62" s="263"/>
      <c r="V62" s="239"/>
      <c r="W62" s="239"/>
      <c r="X62" s="239"/>
      <c r="Y62" s="239"/>
      <c r="Z62" s="17"/>
      <c r="AA62" s="17"/>
      <c r="AB62" s="26"/>
      <c r="AC62" s="17"/>
      <c r="AD62" s="17"/>
      <c r="AE62" s="17"/>
      <c r="AF62" s="239"/>
      <c r="AG62" s="239"/>
      <c r="AH62" s="239"/>
      <c r="AI62" s="239"/>
      <c r="AJ62" s="324"/>
      <c r="AK62" s="34"/>
      <c r="AL62" s="65"/>
      <c r="AM62" s="263"/>
      <c r="AN62" s="239"/>
      <c r="AO62" s="239"/>
      <c r="AP62" s="239"/>
      <c r="AQ62" s="239"/>
      <c r="AR62" s="17"/>
      <c r="AS62" s="17"/>
      <c r="AT62" s="26"/>
      <c r="AU62" s="17"/>
      <c r="AV62" s="17"/>
      <c r="AW62" s="17"/>
      <c r="AX62" s="239"/>
      <c r="AY62" s="239"/>
      <c r="AZ62" s="239"/>
      <c r="BA62" s="239"/>
      <c r="BB62" s="324"/>
      <c r="BC62" s="34"/>
      <c r="BD62" s="440">
        <f t="shared" si="321"/>
        <v>6</v>
      </c>
      <c r="BE62" s="263"/>
      <c r="BF62" s="239"/>
      <c r="BG62" s="239"/>
      <c r="BH62" s="239"/>
      <c r="BI62" s="239"/>
      <c r="BJ62" s="17"/>
      <c r="BK62" s="17"/>
      <c r="BL62" s="26"/>
      <c r="BM62" s="17"/>
      <c r="BN62" s="17"/>
      <c r="BO62" s="17"/>
      <c r="BP62" s="239"/>
      <c r="BQ62" s="239"/>
      <c r="BR62" s="239"/>
      <c r="BS62" s="239"/>
      <c r="BT62" s="264"/>
      <c r="BU62" s="34"/>
      <c r="BV62" s="440">
        <f t="shared" si="322"/>
        <v>6</v>
      </c>
      <c r="BW62" s="263"/>
      <c r="BX62" s="239"/>
      <c r="BY62" s="239"/>
      <c r="BZ62" s="239"/>
      <c r="CA62" s="239"/>
      <c r="CB62" s="17"/>
      <c r="CC62" s="17"/>
      <c r="CD62" s="26"/>
      <c r="CE62" s="17"/>
      <c r="CF62" s="17"/>
      <c r="CG62" s="17"/>
      <c r="CH62" s="239"/>
      <c r="CI62" s="239"/>
      <c r="CJ62" s="239"/>
      <c r="CK62" s="239"/>
      <c r="CL62" s="264"/>
      <c r="CM62" s="34"/>
      <c r="CN62" s="34"/>
      <c r="CO62" s="34"/>
      <c r="CP62" s="34"/>
      <c r="CQ62" s="34"/>
      <c r="CR62" s="34"/>
      <c r="CS62" s="34"/>
      <c r="CT62" s="34"/>
      <c r="CU62" s="34"/>
      <c r="CV62" s="34"/>
      <c r="CW62" s="34"/>
      <c r="CX62" s="34"/>
      <c r="CY62" s="34"/>
      <c r="CZ62" s="34"/>
      <c r="DA62" s="34"/>
      <c r="DB62" s="34"/>
      <c r="DC62" s="34"/>
      <c r="DD62" s="34"/>
      <c r="DE62" s="34"/>
      <c r="DF62" s="34"/>
      <c r="DG62" s="34"/>
      <c r="DH62" s="34"/>
      <c r="DI62" s="34"/>
      <c r="DJ62" s="34"/>
      <c r="DK62" s="34"/>
      <c r="DL62" s="34"/>
      <c r="DM62" s="34"/>
      <c r="DN62" s="34"/>
      <c r="DO62" s="34"/>
      <c r="DP62" s="34"/>
      <c r="DQ62" s="34"/>
      <c r="DR62" s="34"/>
      <c r="DS62" s="34"/>
      <c r="DT62" s="34"/>
      <c r="DU62" s="34"/>
      <c r="DV62" s="34"/>
    </row>
    <row r="63" spans="2:127" x14ac:dyDescent="0.25">
      <c r="B63" s="65"/>
      <c r="C63" s="32"/>
      <c r="D63" s="22"/>
      <c r="E63" s="22"/>
      <c r="F63" s="22"/>
      <c r="G63" s="22"/>
      <c r="H63" s="22"/>
      <c r="I63" s="22"/>
      <c r="J63" s="33"/>
      <c r="K63" s="17"/>
      <c r="L63" s="17"/>
      <c r="M63" s="17"/>
      <c r="N63" s="17"/>
      <c r="O63" s="17"/>
      <c r="P63" s="17"/>
      <c r="Q63" s="17"/>
      <c r="R63" s="118"/>
      <c r="S63" s="34"/>
      <c r="T63" s="65"/>
      <c r="U63" s="32"/>
      <c r="V63" s="22"/>
      <c r="W63" s="22"/>
      <c r="X63" s="22"/>
      <c r="Y63" s="22"/>
      <c r="Z63" s="22"/>
      <c r="AA63" s="22"/>
      <c r="AB63" s="33"/>
      <c r="AC63" s="17"/>
      <c r="AD63" s="17"/>
      <c r="AE63" s="17"/>
      <c r="AF63" s="17"/>
      <c r="AG63" s="17"/>
      <c r="AH63" s="17"/>
      <c r="AI63" s="17"/>
      <c r="AJ63" s="118"/>
      <c r="AK63" s="34"/>
      <c r="AL63" s="65"/>
      <c r="AM63" s="32"/>
      <c r="AN63" s="22"/>
      <c r="AO63" s="22"/>
      <c r="AP63" s="22"/>
      <c r="AQ63" s="22"/>
      <c r="AR63" s="22"/>
      <c r="AS63" s="22"/>
      <c r="AT63" s="33"/>
      <c r="AU63" s="17"/>
      <c r="AV63" s="17"/>
      <c r="AW63" s="17"/>
      <c r="AX63" s="17"/>
      <c r="AY63" s="17"/>
      <c r="AZ63" s="17"/>
      <c r="BA63" s="17"/>
      <c r="BB63" s="118"/>
      <c r="BC63" s="34"/>
      <c r="BD63" s="440">
        <f t="shared" si="321"/>
        <v>7</v>
      </c>
      <c r="BE63" s="32"/>
      <c r="BF63" s="22"/>
      <c r="BG63" s="22"/>
      <c r="BH63" s="22"/>
      <c r="BI63" s="22"/>
      <c r="BJ63" s="22"/>
      <c r="BK63" s="22"/>
      <c r="BL63" s="33"/>
      <c r="BM63" s="17"/>
      <c r="BN63" s="17"/>
      <c r="BO63" s="17"/>
      <c r="BP63" s="17"/>
      <c r="BQ63" s="17"/>
      <c r="BR63" s="17"/>
      <c r="BS63" s="17"/>
      <c r="BT63" s="26"/>
      <c r="BU63" s="34"/>
      <c r="BV63" s="440">
        <f t="shared" si="322"/>
        <v>7</v>
      </c>
      <c r="BW63" s="32"/>
      <c r="BX63" s="22"/>
      <c r="BY63" s="22"/>
      <c r="BZ63" s="22"/>
      <c r="CA63" s="22"/>
      <c r="CB63" s="22"/>
      <c r="CC63" s="22"/>
      <c r="CD63" s="33"/>
      <c r="CE63" s="17"/>
      <c r="CF63" s="17"/>
      <c r="CG63" s="17"/>
      <c r="CH63" s="17"/>
      <c r="CI63" s="17"/>
      <c r="CJ63" s="17"/>
      <c r="CK63" s="17"/>
      <c r="CL63" s="26"/>
      <c r="CM63" s="34"/>
      <c r="CN63" s="34"/>
      <c r="CO63" s="34"/>
      <c r="CP63" s="34"/>
      <c r="CQ63" s="34"/>
      <c r="CR63" s="34"/>
      <c r="CS63" s="34"/>
      <c r="CT63" s="34"/>
      <c r="CU63" s="34"/>
      <c r="CV63" s="34"/>
      <c r="CW63" s="34"/>
      <c r="CX63" s="34"/>
      <c r="CY63" s="34"/>
      <c r="CZ63" s="34"/>
      <c r="DA63" s="34"/>
      <c r="DB63" s="34"/>
      <c r="DC63" s="34"/>
      <c r="DD63" s="34"/>
      <c r="DE63" s="34"/>
      <c r="DF63" s="34"/>
      <c r="DG63" s="34"/>
      <c r="DH63" s="34"/>
      <c r="DI63" s="34"/>
      <c r="DJ63" s="34"/>
      <c r="DK63" s="34"/>
      <c r="DL63" s="34"/>
      <c r="DM63" s="34"/>
      <c r="DN63" s="34"/>
      <c r="DO63" s="34"/>
      <c r="DP63" s="34"/>
      <c r="DQ63" s="34"/>
      <c r="DR63" s="34"/>
      <c r="DS63" s="34"/>
      <c r="DT63" s="34"/>
      <c r="DU63" s="34"/>
      <c r="DV63" s="34"/>
    </row>
    <row r="64" spans="2:127" x14ac:dyDescent="0.25">
      <c r="B64" s="65"/>
      <c r="C64" s="326"/>
      <c r="D64" s="239"/>
      <c r="E64" s="239"/>
      <c r="F64" s="239"/>
      <c r="G64" s="239"/>
      <c r="H64" s="17"/>
      <c r="I64" s="17"/>
      <c r="J64" s="17"/>
      <c r="K64" s="517" t="s">
        <v>722</v>
      </c>
      <c r="L64" s="20"/>
      <c r="M64" s="20"/>
      <c r="N64" s="261"/>
      <c r="O64" s="261"/>
      <c r="P64" s="261"/>
      <c r="Q64" s="261"/>
      <c r="R64" s="262"/>
      <c r="S64" s="34"/>
      <c r="T64" s="65"/>
      <c r="U64" s="326"/>
      <c r="V64" s="239"/>
      <c r="W64" s="239"/>
      <c r="X64" s="239"/>
      <c r="Y64" s="239"/>
      <c r="Z64" s="17"/>
      <c r="AA64" s="17"/>
      <c r="AB64" s="17"/>
      <c r="AC64" s="517" t="s">
        <v>712</v>
      </c>
      <c r="AD64" s="20"/>
      <c r="AE64" s="20"/>
      <c r="AF64" s="261"/>
      <c r="AG64" s="261"/>
      <c r="AH64" s="261"/>
      <c r="AI64" s="261"/>
      <c r="AJ64" s="262"/>
      <c r="AK64" s="34"/>
      <c r="AL64" s="65"/>
      <c r="AM64" s="326"/>
      <c r="AN64" s="239"/>
      <c r="AO64" s="239"/>
      <c r="AP64" s="239"/>
      <c r="AQ64" s="239"/>
      <c r="AR64" s="17"/>
      <c r="AS64" s="17"/>
      <c r="AT64" s="17"/>
      <c r="AU64" s="517" t="s">
        <v>711</v>
      </c>
      <c r="AV64" s="20"/>
      <c r="AW64" s="20"/>
      <c r="AX64" s="261"/>
      <c r="AY64" s="261"/>
      <c r="AZ64" s="261"/>
      <c r="BA64" s="261"/>
      <c r="BB64" s="262"/>
      <c r="BC64" s="34"/>
      <c r="BD64" s="440">
        <f t="shared" si="321"/>
        <v>8</v>
      </c>
      <c r="BE64" s="263"/>
      <c r="BF64" s="239"/>
      <c r="BG64" s="239"/>
      <c r="BH64" s="239"/>
      <c r="BI64" s="239"/>
      <c r="BJ64" s="17"/>
      <c r="BK64" s="17"/>
      <c r="BL64" s="17"/>
      <c r="BM64" s="25"/>
      <c r="BN64" s="20"/>
      <c r="BO64" s="20"/>
      <c r="BP64" s="261"/>
      <c r="BQ64" s="261"/>
      <c r="BR64" s="261"/>
      <c r="BS64" s="261"/>
      <c r="BT64" s="262"/>
      <c r="BU64" s="34"/>
      <c r="BV64" s="440">
        <f t="shared" si="322"/>
        <v>8</v>
      </c>
      <c r="BW64" s="263"/>
      <c r="BX64" s="239"/>
      <c r="BY64" s="239"/>
      <c r="BZ64" s="239"/>
      <c r="CA64" s="239"/>
      <c r="CB64" s="17"/>
      <c r="CC64" s="17"/>
      <c r="CD64" s="17"/>
      <c r="CE64" s="25"/>
      <c r="CF64" s="20"/>
      <c r="CG64" s="20"/>
      <c r="CH64" s="261"/>
      <c r="CI64" s="261"/>
      <c r="CJ64" s="261"/>
      <c r="CK64" s="261"/>
      <c r="CL64" s="262"/>
      <c r="CM64" s="34"/>
      <c r="CN64" s="34"/>
      <c r="CO64" s="34"/>
      <c r="CP64" s="34"/>
      <c r="CQ64" s="34"/>
      <c r="CR64" s="34"/>
      <c r="CS64" s="34"/>
      <c r="CT64" s="34"/>
      <c r="CU64" s="34"/>
      <c r="CV64" s="34"/>
      <c r="CW64" s="34"/>
      <c r="CX64" s="34"/>
      <c r="CY64" s="34"/>
      <c r="CZ64" s="34"/>
      <c r="DA64" s="34"/>
      <c r="DB64" s="34"/>
      <c r="DC64" s="34"/>
      <c r="DD64" s="34"/>
      <c r="DE64" s="34"/>
      <c r="DF64" s="34"/>
      <c r="DG64" s="34"/>
      <c r="DH64" s="34"/>
      <c r="DI64" s="34"/>
      <c r="DJ64" s="34"/>
      <c r="DK64" s="34"/>
      <c r="DL64" s="34"/>
      <c r="DM64" s="34"/>
      <c r="DN64" s="34"/>
      <c r="DO64" s="34"/>
      <c r="DP64" s="34"/>
      <c r="DQ64" s="34"/>
      <c r="DR64" s="34"/>
      <c r="DS64" s="34"/>
      <c r="DT64" s="34"/>
      <c r="DU64" s="34"/>
      <c r="DV64" s="34"/>
    </row>
    <row r="65" spans="2:126" x14ac:dyDescent="0.25">
      <c r="B65" s="65"/>
      <c r="C65" s="326"/>
      <c r="D65" s="239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239"/>
      <c r="R65" s="264"/>
      <c r="S65" s="34"/>
      <c r="T65" s="65"/>
      <c r="U65" s="326"/>
      <c r="V65" s="239"/>
      <c r="W65" s="17"/>
      <c r="X65" s="17"/>
      <c r="Y65" s="17"/>
      <c r="Z65" s="17"/>
      <c r="AA65" s="17"/>
      <c r="AB65" s="17"/>
      <c r="AC65" s="16"/>
      <c r="AD65" s="17"/>
      <c r="AE65" s="17"/>
      <c r="AF65" s="17"/>
      <c r="AG65" s="17"/>
      <c r="AH65" s="17"/>
      <c r="AI65" s="239"/>
      <c r="AJ65" s="264"/>
      <c r="AK65" s="34"/>
      <c r="AL65" s="65"/>
      <c r="AM65" s="326"/>
      <c r="AN65" s="239"/>
      <c r="AO65" s="17"/>
      <c r="AP65" s="17"/>
      <c r="AQ65" s="17"/>
      <c r="AR65" s="17"/>
      <c r="AS65" s="17"/>
      <c r="AT65" s="17"/>
      <c r="AU65" s="16"/>
      <c r="AV65" s="17"/>
      <c r="AW65" s="17"/>
      <c r="AX65" s="17"/>
      <c r="AY65" s="17"/>
      <c r="AZ65" s="17"/>
      <c r="BA65" s="239"/>
      <c r="BB65" s="264"/>
      <c r="BC65" s="34"/>
      <c r="BD65" s="440">
        <f t="shared" si="321"/>
        <v>9</v>
      </c>
      <c r="BE65" s="263"/>
      <c r="BF65" s="239"/>
      <c r="BG65" s="17"/>
      <c r="BH65" s="17"/>
      <c r="BI65" s="17"/>
      <c r="BJ65" s="17"/>
      <c r="BK65" s="17"/>
      <c r="BL65" s="17"/>
      <c r="BM65" s="16"/>
      <c r="BN65" s="17"/>
      <c r="BO65" s="17"/>
      <c r="BP65" s="17"/>
      <c r="BQ65" s="17"/>
      <c r="BR65" s="17"/>
      <c r="BS65" s="239"/>
      <c r="BT65" s="264"/>
      <c r="BU65" s="34"/>
      <c r="BV65" s="440">
        <f t="shared" si="322"/>
        <v>9</v>
      </c>
      <c r="BW65" s="263"/>
      <c r="BX65" s="239"/>
      <c r="BY65" s="17"/>
      <c r="BZ65" s="17"/>
      <c r="CA65" s="17"/>
      <c r="CB65" s="17"/>
      <c r="CC65" s="17"/>
      <c r="CD65" s="17"/>
      <c r="CE65" s="16"/>
      <c r="CF65" s="17"/>
      <c r="CG65" s="17"/>
      <c r="CH65" s="17"/>
      <c r="CI65" s="17"/>
      <c r="CJ65" s="17"/>
      <c r="CK65" s="239"/>
      <c r="CL65" s="264"/>
      <c r="CM65" s="34"/>
      <c r="CN65" s="34"/>
      <c r="CO65" s="34"/>
      <c r="CP65" s="34"/>
      <c r="CQ65" s="34"/>
      <c r="CR65" s="34"/>
      <c r="CS65" s="34"/>
      <c r="CT65" s="34"/>
      <c r="CU65" s="34"/>
      <c r="CV65" s="34"/>
      <c r="CW65" s="34"/>
      <c r="CX65" s="34"/>
      <c r="CY65" s="34"/>
      <c r="CZ65" s="34"/>
      <c r="DA65" s="34"/>
      <c r="DB65" s="34"/>
      <c r="DC65" s="34"/>
      <c r="DD65" s="34"/>
      <c r="DE65" s="34"/>
      <c r="DF65" s="34"/>
      <c r="DG65" s="34"/>
      <c r="DH65" s="34"/>
      <c r="DI65" s="34"/>
      <c r="DJ65" s="34"/>
      <c r="DK65" s="34"/>
      <c r="DL65" s="34"/>
      <c r="DM65" s="34"/>
      <c r="DN65" s="34"/>
      <c r="DO65" s="34"/>
      <c r="DP65" s="34"/>
      <c r="DQ65" s="34"/>
      <c r="DR65" s="34"/>
      <c r="DS65" s="34"/>
      <c r="DT65" s="34"/>
      <c r="DU65" s="34"/>
      <c r="DV65" s="34"/>
    </row>
    <row r="66" spans="2:126" x14ac:dyDescent="0.25">
      <c r="B66" s="65"/>
      <c r="C66" s="326"/>
      <c r="D66" s="328"/>
      <c r="E66" s="328"/>
      <c r="F66" s="328"/>
      <c r="G66" s="328"/>
      <c r="H66" s="239"/>
      <c r="I66" s="239"/>
      <c r="J66" s="239"/>
      <c r="K66" s="263"/>
      <c r="L66" s="239"/>
      <c r="M66" s="239"/>
      <c r="N66" s="239">
        <v>0</v>
      </c>
      <c r="O66" s="239">
        <f>N66+1</f>
        <v>1</v>
      </c>
      <c r="P66" s="239">
        <f t="shared" ref="P66" si="332">O66+1</f>
        <v>2</v>
      </c>
      <c r="Q66" s="239">
        <f t="shared" ref="Q66" si="333">P66+1</f>
        <v>3</v>
      </c>
      <c r="R66" s="264"/>
      <c r="S66" s="34"/>
      <c r="T66" s="65"/>
      <c r="U66" s="326"/>
      <c r="V66" s="328"/>
      <c r="W66" s="328"/>
      <c r="X66" s="328"/>
      <c r="Y66" s="328"/>
      <c r="Z66" s="239"/>
      <c r="AA66" s="239"/>
      <c r="AB66" s="239"/>
      <c r="AC66" s="263"/>
      <c r="AD66" s="239"/>
      <c r="AE66" s="239"/>
      <c r="AF66" s="239">
        <v>0</v>
      </c>
      <c r="AG66" s="239">
        <f>AF66+1</f>
        <v>1</v>
      </c>
      <c r="AH66" s="239">
        <f t="shared" ref="AH66" si="334">AG66+1</f>
        <v>2</v>
      </c>
      <c r="AI66" s="239">
        <f t="shared" ref="AI66" si="335">AH66+1</f>
        <v>3</v>
      </c>
      <c r="AJ66" s="264"/>
      <c r="AK66" s="34"/>
      <c r="AL66" s="65"/>
      <c r="AM66" s="326"/>
      <c r="AN66" s="328"/>
      <c r="AO66" s="328"/>
      <c r="AP66" s="328"/>
      <c r="AQ66" s="328"/>
      <c r="AR66" s="239"/>
      <c r="AS66" s="239"/>
      <c r="AT66" s="239"/>
      <c r="AU66" s="263"/>
      <c r="AV66" s="239"/>
      <c r="AW66" s="239"/>
      <c r="AX66" s="239">
        <v>0</v>
      </c>
      <c r="AY66" s="239">
        <f>AX66+1</f>
        <v>1</v>
      </c>
      <c r="AZ66" s="239">
        <f t="shared" ref="AZ66" si="336">AY66+1</f>
        <v>2</v>
      </c>
      <c r="BA66" s="239">
        <f t="shared" ref="BA66" si="337">AZ66+1</f>
        <v>3</v>
      </c>
      <c r="BB66" s="264"/>
      <c r="BC66" s="34"/>
      <c r="BD66" s="440">
        <f t="shared" si="321"/>
        <v>10</v>
      </c>
      <c r="BE66" s="263"/>
      <c r="BF66" s="239"/>
      <c r="BG66" s="239"/>
      <c r="BH66" s="239"/>
      <c r="BI66" s="239"/>
      <c r="BJ66" s="239"/>
      <c r="BK66" s="239"/>
      <c r="BL66" s="239"/>
      <c r="BM66" s="263"/>
      <c r="BN66" s="239"/>
      <c r="BO66" s="239"/>
      <c r="BP66" s="239"/>
      <c r="BQ66" s="239"/>
      <c r="BR66" s="239"/>
      <c r="BS66" s="239"/>
      <c r="BT66" s="264"/>
      <c r="BU66" s="34"/>
      <c r="BV66" s="440">
        <f t="shared" si="322"/>
        <v>10</v>
      </c>
      <c r="BW66" s="263"/>
      <c r="BX66" s="239"/>
      <c r="BY66" s="239"/>
      <c r="BZ66" s="239"/>
      <c r="CA66" s="239"/>
      <c r="CB66" s="239"/>
      <c r="CC66" s="239"/>
      <c r="CD66" s="239"/>
      <c r="CE66" s="263"/>
      <c r="CF66" s="239"/>
      <c r="CG66" s="239"/>
      <c r="CH66" s="239"/>
      <c r="CI66" s="239"/>
      <c r="CJ66" s="239"/>
      <c r="CK66" s="239"/>
      <c r="CL66" s="264"/>
      <c r="CM66" s="34"/>
      <c r="CN66" s="34"/>
      <c r="CO66" s="34"/>
      <c r="CP66" s="34"/>
      <c r="CQ66" s="34"/>
      <c r="CR66" s="34"/>
      <c r="CS66" s="34"/>
      <c r="CT66" s="34"/>
      <c r="CU66" s="34"/>
      <c r="CV66" s="34"/>
      <c r="CW66" s="34"/>
      <c r="CX66" s="34"/>
      <c r="CY66" s="34"/>
      <c r="CZ66" s="34"/>
      <c r="DA66" s="34"/>
      <c r="DB66" s="34"/>
      <c r="DC66" s="34"/>
      <c r="DD66" s="34"/>
      <c r="DE66" s="34"/>
      <c r="DF66" s="34"/>
      <c r="DG66" s="34"/>
      <c r="DH66" s="34"/>
      <c r="DI66" s="34"/>
      <c r="DJ66" s="34"/>
      <c r="DK66" s="34"/>
      <c r="DL66" s="34"/>
      <c r="DM66" s="34"/>
      <c r="DN66" s="34"/>
      <c r="DO66" s="34"/>
      <c r="DP66" s="34"/>
      <c r="DQ66" s="34"/>
      <c r="DR66" s="34"/>
      <c r="DS66" s="34"/>
      <c r="DT66" s="34"/>
      <c r="DU66" s="34"/>
      <c r="DV66" s="34"/>
    </row>
    <row r="67" spans="2:126" x14ac:dyDescent="0.25">
      <c r="B67" s="65"/>
      <c r="C67" s="326"/>
      <c r="D67" s="543"/>
      <c r="E67" s="239"/>
      <c r="F67" s="72"/>
      <c r="G67" s="328"/>
      <c r="H67" s="239">
        <v>0</v>
      </c>
      <c r="I67" s="239"/>
      <c r="J67" s="239"/>
      <c r="K67" s="263"/>
      <c r="L67" s="239"/>
      <c r="M67" s="328"/>
      <c r="N67" s="328"/>
      <c r="O67" s="328"/>
      <c r="P67" s="328"/>
      <c r="Q67" s="328"/>
      <c r="R67" s="264"/>
      <c r="S67" s="34"/>
      <c r="T67" s="65"/>
      <c r="U67" s="326"/>
      <c r="V67" s="514"/>
      <c r="W67" s="335"/>
      <c r="X67" s="239"/>
      <c r="Y67" s="328"/>
      <c r="Z67" s="239">
        <v>0</v>
      </c>
      <c r="AA67" s="239"/>
      <c r="AB67" s="239"/>
      <c r="AC67" s="263"/>
      <c r="AD67" s="239"/>
      <c r="AE67" s="328"/>
      <c r="AF67" s="328"/>
      <c r="AG67" s="328"/>
      <c r="AH67" s="328"/>
      <c r="AI67" s="328"/>
      <c r="AJ67" s="264"/>
      <c r="AK67" s="34"/>
      <c r="AL67" s="65"/>
      <c r="AM67" s="326"/>
      <c r="AN67" s="239"/>
      <c r="AO67" s="335"/>
      <c r="AP67" s="239"/>
      <c r="AQ67" s="328"/>
      <c r="AR67" s="239">
        <v>0</v>
      </c>
      <c r="AS67" s="239"/>
      <c r="AT67" s="239"/>
      <c r="AU67" s="263"/>
      <c r="AV67" s="239"/>
      <c r="AW67" s="328"/>
      <c r="AX67" s="328"/>
      <c r="AY67" s="328"/>
      <c r="AZ67" s="328"/>
      <c r="BA67" s="328"/>
      <c r="BB67" s="264"/>
      <c r="BC67" s="34"/>
      <c r="BD67" s="440">
        <f t="shared" si="321"/>
        <v>11</v>
      </c>
      <c r="BE67" s="263"/>
      <c r="BF67" s="239"/>
      <c r="BG67" s="239"/>
      <c r="BH67" s="239"/>
      <c r="BI67" s="239"/>
      <c r="BJ67" s="239"/>
      <c r="BK67" s="239"/>
      <c r="BL67" s="239"/>
      <c r="BM67" s="263"/>
      <c r="BN67" s="239"/>
      <c r="BO67" s="239"/>
      <c r="BP67" s="239"/>
      <c r="BQ67" s="239"/>
      <c r="BR67" s="239"/>
      <c r="BS67" s="239"/>
      <c r="BT67" s="264"/>
      <c r="BU67" s="34"/>
      <c r="BV67" s="440">
        <f t="shared" si="322"/>
        <v>11</v>
      </c>
      <c r="BW67" s="263"/>
      <c r="BX67" s="239"/>
      <c r="BY67" s="239"/>
      <c r="BZ67" s="239"/>
      <c r="CA67" s="239"/>
      <c r="CB67" s="239"/>
      <c r="CC67" s="239"/>
      <c r="CD67" s="239"/>
      <c r="CE67" s="263"/>
      <c r="CF67" s="239"/>
      <c r="CG67" s="239"/>
      <c r="CH67" s="239"/>
      <c r="CI67" s="239"/>
      <c r="CJ67" s="239"/>
      <c r="CK67" s="239"/>
      <c r="CL67" s="264"/>
      <c r="CM67" s="34"/>
      <c r="CN67" s="34"/>
      <c r="CO67" s="34"/>
      <c r="CP67" s="34"/>
      <c r="CQ67" s="34"/>
      <c r="CR67" s="34"/>
      <c r="CS67" s="34"/>
      <c r="CT67" s="34"/>
      <c r="CU67" s="34"/>
      <c r="CV67" s="34"/>
      <c r="CW67" s="34"/>
      <c r="CX67" s="34"/>
      <c r="CY67" s="34"/>
      <c r="CZ67" s="34"/>
      <c r="DA67" s="34"/>
      <c r="DB67" s="34"/>
      <c r="DC67" s="34"/>
      <c r="DD67" s="34"/>
      <c r="DE67" s="34"/>
      <c r="DF67" s="34"/>
      <c r="DG67" s="34"/>
      <c r="DH67" s="34"/>
      <c r="DI67" s="34"/>
      <c r="DJ67" s="34"/>
      <c r="DK67" s="34"/>
      <c r="DL67" s="34"/>
      <c r="DM67" s="34"/>
      <c r="DN67" s="34"/>
      <c r="DO67" s="34"/>
      <c r="DP67" s="34"/>
      <c r="DQ67" s="34"/>
      <c r="DR67" s="34"/>
      <c r="DS67" s="34"/>
      <c r="DT67" s="34"/>
      <c r="DU67" s="34"/>
      <c r="DV67" s="34"/>
    </row>
    <row r="68" spans="2:126" x14ac:dyDescent="0.25">
      <c r="B68" s="65"/>
      <c r="C68" s="326"/>
      <c r="D68" s="543"/>
      <c r="E68" s="239"/>
      <c r="F68" s="72"/>
      <c r="G68" s="328"/>
      <c r="H68" s="239">
        <f t="shared" ref="H68:H70" si="338">H67+1</f>
        <v>1</v>
      </c>
      <c r="I68" s="239"/>
      <c r="J68" s="239"/>
      <c r="K68" s="263"/>
      <c r="L68" s="239">
        <v>0</v>
      </c>
      <c r="M68" s="328"/>
      <c r="N68" s="72"/>
      <c r="O68" s="72"/>
      <c r="P68" s="72"/>
      <c r="Q68" s="328"/>
      <c r="R68" s="264"/>
      <c r="S68" s="34"/>
      <c r="T68" s="65"/>
      <c r="U68" s="326"/>
      <c r="V68" s="335"/>
      <c r="W68" s="239"/>
      <c r="X68" s="239"/>
      <c r="Y68" s="328"/>
      <c r="Z68" s="239">
        <f t="shared" ref="Z68:Z70" si="339">Z67+1</f>
        <v>1</v>
      </c>
      <c r="AA68" s="239"/>
      <c r="AB68" s="239"/>
      <c r="AC68" s="263"/>
      <c r="AD68" s="239">
        <v>0</v>
      </c>
      <c r="AE68" s="328"/>
      <c r="AF68" s="239"/>
      <c r="AG68" s="239"/>
      <c r="AH68" s="239"/>
      <c r="AI68" s="328"/>
      <c r="AJ68" s="264"/>
      <c r="AK68" s="34"/>
      <c r="AL68" s="65"/>
      <c r="AM68" s="326"/>
      <c r="AN68" s="335"/>
      <c r="AO68" s="514"/>
      <c r="AP68" s="335"/>
      <c r="AQ68" s="328"/>
      <c r="AR68" s="239">
        <f t="shared" ref="AR68:AR70" si="340">AR67+1</f>
        <v>1</v>
      </c>
      <c r="AS68" s="239"/>
      <c r="AT68" s="239"/>
      <c r="AU68" s="263"/>
      <c r="AV68" s="239">
        <v>0</v>
      </c>
      <c r="AW68" s="328"/>
      <c r="AX68" s="239"/>
      <c r="AY68" s="335"/>
      <c r="AZ68" s="239"/>
      <c r="BA68" s="328"/>
      <c r="BB68" s="264"/>
      <c r="BC68" s="34"/>
      <c r="BD68" s="440">
        <f t="shared" si="321"/>
        <v>12</v>
      </c>
      <c r="BE68" s="263"/>
      <c r="BF68" s="239"/>
      <c r="BG68" s="239"/>
      <c r="BH68" s="239"/>
      <c r="BI68" s="239"/>
      <c r="BJ68" s="239"/>
      <c r="BK68" s="239"/>
      <c r="BL68" s="239"/>
      <c r="BM68" s="263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322"/>
        <v>12</v>
      </c>
      <c r="BW68" s="263"/>
      <c r="BX68" s="239"/>
      <c r="BY68" s="239"/>
      <c r="BZ68" s="239"/>
      <c r="CA68" s="239"/>
      <c r="CB68" s="239"/>
      <c r="CC68" s="239"/>
      <c r="CD68" s="239"/>
      <c r="CE68" s="263"/>
      <c r="CF68" s="239"/>
      <c r="CG68" s="239"/>
      <c r="CH68" s="239"/>
      <c r="CI68" s="239"/>
      <c r="CJ68" s="239"/>
      <c r="CK68" s="239"/>
      <c r="CL68" s="264"/>
      <c r="CM68" s="34"/>
      <c r="CN68" s="34"/>
      <c r="CO68" s="34"/>
      <c r="CP68" s="34"/>
      <c r="CQ68" s="34"/>
      <c r="CR68" s="34"/>
      <c r="CS68" s="34"/>
      <c r="CT68" s="34"/>
      <c r="CU68" s="34"/>
      <c r="CV68" s="34"/>
      <c r="CW68" s="34"/>
      <c r="CX68" s="34"/>
      <c r="CY68" s="34"/>
      <c r="CZ68" s="34"/>
      <c r="DA68" s="34"/>
      <c r="DB68" s="34"/>
      <c r="DC68" s="34"/>
      <c r="DD68" s="34"/>
      <c r="DE68" s="34"/>
      <c r="DF68" s="34"/>
      <c r="DG68" s="34"/>
      <c r="DH68" s="34"/>
      <c r="DI68" s="34"/>
      <c r="DJ68" s="34"/>
      <c r="DK68" s="34"/>
      <c r="DL68" s="34"/>
      <c r="DM68" s="34"/>
      <c r="DN68" s="34"/>
      <c r="DO68" s="34"/>
      <c r="DP68" s="34"/>
      <c r="DQ68" s="34"/>
      <c r="DR68" s="34"/>
      <c r="DS68" s="34"/>
      <c r="DT68" s="34"/>
      <c r="DU68" s="34"/>
      <c r="DV68" s="34"/>
    </row>
    <row r="69" spans="2:126" x14ac:dyDescent="0.25">
      <c r="B69" s="65"/>
      <c r="C69" s="326"/>
      <c r="D69" s="543"/>
      <c r="E69" s="287"/>
      <c r="F69" s="72"/>
      <c r="G69" s="328"/>
      <c r="H69" s="239">
        <f t="shared" si="338"/>
        <v>2</v>
      </c>
      <c r="I69" s="239"/>
      <c r="J69" s="239"/>
      <c r="K69" s="263"/>
      <c r="L69" s="239">
        <f t="shared" ref="L69:L71" si="341">L68+1</f>
        <v>1</v>
      </c>
      <c r="M69" s="328"/>
      <c r="N69" s="239"/>
      <c r="O69" s="239"/>
      <c r="P69" s="287"/>
      <c r="Q69" s="328"/>
      <c r="R69" s="264"/>
      <c r="S69" s="34"/>
      <c r="T69" s="65"/>
      <c r="U69" s="326"/>
      <c r="V69" s="514"/>
      <c r="W69" s="335"/>
      <c r="X69" s="239"/>
      <c r="Y69" s="328"/>
      <c r="Z69" s="239">
        <f t="shared" si="339"/>
        <v>2</v>
      </c>
      <c r="AA69" s="239"/>
      <c r="AB69" s="239"/>
      <c r="AC69" s="263"/>
      <c r="AD69" s="239">
        <f t="shared" ref="AD69:AD71" si="342">AD68+1</f>
        <v>1</v>
      </c>
      <c r="AE69" s="328"/>
      <c r="AF69" s="335"/>
      <c r="AG69" s="239"/>
      <c r="AH69" s="335"/>
      <c r="AI69" s="328"/>
      <c r="AJ69" s="264"/>
      <c r="AK69" s="34"/>
      <c r="AL69" s="65"/>
      <c r="AM69" s="326"/>
      <c r="AN69" s="239"/>
      <c r="AO69" s="335"/>
      <c r="AP69" s="239"/>
      <c r="AQ69" s="328"/>
      <c r="AR69" s="239">
        <f t="shared" si="340"/>
        <v>2</v>
      </c>
      <c r="AS69" s="239"/>
      <c r="AT69" s="239"/>
      <c r="AU69" s="263"/>
      <c r="AV69" s="239">
        <f t="shared" ref="AV69:AV71" si="343">AV68+1</f>
        <v>1</v>
      </c>
      <c r="AW69" s="328"/>
      <c r="AX69" s="335"/>
      <c r="AY69" s="514"/>
      <c r="AZ69" s="335"/>
      <c r="BA69" s="328"/>
      <c r="BB69" s="264"/>
      <c r="BC69" s="34"/>
      <c r="BD69" s="440">
        <f t="shared" si="321"/>
        <v>13</v>
      </c>
      <c r="BE69" s="263"/>
      <c r="BF69" s="239"/>
      <c r="BG69" s="239"/>
      <c r="BH69" s="239"/>
      <c r="BI69" s="239"/>
      <c r="BJ69" s="239"/>
      <c r="BK69" s="239"/>
      <c r="BL69" s="239"/>
      <c r="BM69" s="263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322"/>
        <v>13</v>
      </c>
      <c r="BW69" s="263"/>
      <c r="BX69" s="239"/>
      <c r="BY69" s="239"/>
      <c r="BZ69" s="239"/>
      <c r="CA69" s="239"/>
      <c r="CB69" s="239"/>
      <c r="CC69" s="239"/>
      <c r="CD69" s="239"/>
      <c r="CE69" s="263"/>
      <c r="CF69" s="239"/>
      <c r="CG69" s="239"/>
      <c r="CH69" s="239"/>
      <c r="CI69" s="239"/>
      <c r="CJ69" s="239"/>
      <c r="CK69" s="239"/>
      <c r="CL69" s="264"/>
      <c r="CM69" s="34"/>
      <c r="CN69" s="34"/>
      <c r="CO69" s="34"/>
      <c r="CP69" s="34"/>
      <c r="CQ69" s="34"/>
      <c r="CR69" s="34"/>
      <c r="CS69" s="34"/>
      <c r="CT69" s="34"/>
      <c r="CU69" s="34"/>
      <c r="CV69" s="34"/>
      <c r="CW69" s="34"/>
      <c r="CX69" s="34"/>
      <c r="CY69" s="34"/>
      <c r="CZ69" s="34"/>
      <c r="DA69" s="34"/>
      <c r="DB69" s="34"/>
      <c r="DC69" s="34"/>
      <c r="DD69" s="34"/>
      <c r="DE69" s="34"/>
      <c r="DF69" s="34"/>
      <c r="DG69" s="34"/>
      <c r="DH69" s="34"/>
      <c r="DI69" s="34"/>
      <c r="DJ69" s="34"/>
      <c r="DK69" s="34"/>
      <c r="DL69" s="34"/>
      <c r="DM69" s="34"/>
      <c r="DN69" s="34"/>
      <c r="DO69" s="34"/>
      <c r="DP69" s="34"/>
      <c r="DQ69" s="34"/>
      <c r="DR69" s="34"/>
      <c r="DS69" s="34"/>
      <c r="DT69" s="34"/>
      <c r="DU69" s="34"/>
      <c r="DV69" s="34"/>
    </row>
    <row r="70" spans="2:126" x14ac:dyDescent="0.25">
      <c r="B70" s="65"/>
      <c r="C70" s="115"/>
      <c r="D70" s="221"/>
      <c r="E70" s="328"/>
      <c r="F70" s="328"/>
      <c r="G70" s="328"/>
      <c r="H70" s="17">
        <f t="shared" si="338"/>
        <v>3</v>
      </c>
      <c r="I70" s="17"/>
      <c r="J70" s="17"/>
      <c r="K70" s="16"/>
      <c r="L70" s="17">
        <f t="shared" si="341"/>
        <v>2</v>
      </c>
      <c r="M70" s="221"/>
      <c r="N70" s="543"/>
      <c r="O70" s="543"/>
      <c r="P70" s="543"/>
      <c r="Q70" s="221"/>
      <c r="R70" s="26"/>
      <c r="S70" s="34"/>
      <c r="T70" s="65"/>
      <c r="U70" s="115"/>
      <c r="V70" s="221"/>
      <c r="W70" s="328"/>
      <c r="X70" s="328"/>
      <c r="Y70" s="328"/>
      <c r="Z70" s="17">
        <f t="shared" si="339"/>
        <v>3</v>
      </c>
      <c r="AA70" s="17"/>
      <c r="AB70" s="17"/>
      <c r="AC70" s="16"/>
      <c r="AD70" s="17">
        <f t="shared" si="342"/>
        <v>2</v>
      </c>
      <c r="AE70" s="221"/>
      <c r="AF70" s="514"/>
      <c r="AG70" s="335"/>
      <c r="AH70" s="514"/>
      <c r="AI70" s="221"/>
      <c r="AJ70" s="26"/>
      <c r="AK70" s="34"/>
      <c r="AL70" s="65"/>
      <c r="AM70" s="115"/>
      <c r="AN70" s="221"/>
      <c r="AO70" s="328"/>
      <c r="AP70" s="328"/>
      <c r="AQ70" s="328"/>
      <c r="AR70" s="17">
        <f t="shared" si="340"/>
        <v>3</v>
      </c>
      <c r="AS70" s="17"/>
      <c r="AT70" s="17"/>
      <c r="AU70" s="16"/>
      <c r="AV70" s="17">
        <f t="shared" si="343"/>
        <v>2</v>
      </c>
      <c r="AW70" s="221"/>
      <c r="AX70" s="239"/>
      <c r="AY70" s="335"/>
      <c r="AZ70" s="239"/>
      <c r="BA70" s="221"/>
      <c r="BB70" s="26"/>
      <c r="BC70" s="34"/>
      <c r="BD70" s="440">
        <f t="shared" si="321"/>
        <v>14</v>
      </c>
      <c r="BE70" s="16"/>
      <c r="BF70" s="17"/>
      <c r="BG70" s="239"/>
      <c r="BH70" s="239"/>
      <c r="BI70" s="239"/>
      <c r="BJ70" s="17"/>
      <c r="BK70" s="17"/>
      <c r="BL70" s="17"/>
      <c r="BM70" s="16"/>
      <c r="BN70" s="17"/>
      <c r="BO70" s="17"/>
      <c r="BP70" s="239"/>
      <c r="BQ70" s="239"/>
      <c r="BR70" s="239"/>
      <c r="BS70" s="17"/>
      <c r="BT70" s="26"/>
      <c r="BU70" s="34"/>
      <c r="BV70" s="440">
        <f t="shared" si="322"/>
        <v>14</v>
      </c>
      <c r="BW70" s="16"/>
      <c r="BX70" s="17"/>
      <c r="BY70" s="239"/>
      <c r="BZ70" s="239"/>
      <c r="CA70" s="239"/>
      <c r="CB70" s="17"/>
      <c r="CC70" s="17"/>
      <c r="CD70" s="17"/>
      <c r="CE70" s="16"/>
      <c r="CF70" s="17"/>
      <c r="CG70" s="17"/>
      <c r="CH70" s="239"/>
      <c r="CI70" s="239"/>
      <c r="CJ70" s="239"/>
      <c r="CK70" s="17"/>
      <c r="CL70" s="26"/>
      <c r="CM70" s="34"/>
      <c r="CN70" s="34"/>
      <c r="CO70" s="34"/>
      <c r="CP70" s="34"/>
      <c r="CQ70" s="34"/>
      <c r="CR70" s="34"/>
      <c r="CS70" s="34"/>
      <c r="CT70" s="34"/>
      <c r="CU70" s="34"/>
      <c r="CV70" s="34"/>
      <c r="CW70" s="34"/>
      <c r="CX70" s="34"/>
      <c r="CY70" s="34"/>
      <c r="CZ70" s="34"/>
      <c r="DA70" s="34"/>
      <c r="DB70" s="34"/>
      <c r="DC70" s="34"/>
      <c r="DD70" s="34"/>
      <c r="DE70" s="34"/>
      <c r="DF70" s="34"/>
      <c r="DG70" s="34"/>
      <c r="DH70" s="34"/>
      <c r="DI70" s="34"/>
      <c r="DJ70" s="34"/>
      <c r="DK70" s="34"/>
      <c r="DL70" s="34"/>
      <c r="DM70" s="34"/>
      <c r="DN70" s="34"/>
      <c r="DO70" s="34"/>
      <c r="DP70" s="34"/>
      <c r="DQ70" s="34"/>
      <c r="DR70" s="34"/>
      <c r="DS70" s="34"/>
      <c r="DT70" s="34"/>
      <c r="DU70" s="34"/>
      <c r="DV70" s="34"/>
    </row>
    <row r="71" spans="2:126" x14ac:dyDescent="0.25">
      <c r="B71" s="65"/>
      <c r="C71" s="121"/>
      <c r="D71" s="22">
        <v>0</v>
      </c>
      <c r="E71" s="22">
        <f>D71+1</f>
        <v>1</v>
      </c>
      <c r="F71" s="22">
        <f t="shared" ref="F71" si="344">E71+1</f>
        <v>2</v>
      </c>
      <c r="G71" s="22">
        <f t="shared" ref="G71" si="345">F71+1</f>
        <v>3</v>
      </c>
      <c r="H71" s="22"/>
      <c r="I71" s="22"/>
      <c r="J71" s="22"/>
      <c r="K71" s="121"/>
      <c r="L71" s="119">
        <f t="shared" si="341"/>
        <v>3</v>
      </c>
      <c r="M71" s="119"/>
      <c r="N71" s="119"/>
      <c r="O71" s="119"/>
      <c r="P71" s="119"/>
      <c r="Q71" s="119"/>
      <c r="R71" s="120"/>
      <c r="S71" s="34"/>
      <c r="T71" s="65"/>
      <c r="U71" s="121"/>
      <c r="V71" s="22">
        <v>0</v>
      </c>
      <c r="W71" s="22">
        <f>V71+1</f>
        <v>1</v>
      </c>
      <c r="X71" s="22">
        <f t="shared" ref="X71" si="346">W71+1</f>
        <v>2</v>
      </c>
      <c r="Y71" s="22">
        <f t="shared" ref="Y71" si="347">X71+1</f>
        <v>3</v>
      </c>
      <c r="Z71" s="22"/>
      <c r="AA71" s="22"/>
      <c r="AB71" s="22"/>
      <c r="AC71" s="121"/>
      <c r="AD71" s="119">
        <f t="shared" si="342"/>
        <v>3</v>
      </c>
      <c r="AE71" s="119"/>
      <c r="AF71" s="119"/>
      <c r="AG71" s="119"/>
      <c r="AH71" s="119"/>
      <c r="AI71" s="119"/>
      <c r="AJ71" s="120"/>
      <c r="AK71" s="34"/>
      <c r="AL71" s="65"/>
      <c r="AM71" s="121"/>
      <c r="AN71" s="22">
        <v>0</v>
      </c>
      <c r="AO71" s="22">
        <f>AN71+1</f>
        <v>1</v>
      </c>
      <c r="AP71" s="22">
        <f t="shared" ref="AP71" si="348">AO71+1</f>
        <v>2</v>
      </c>
      <c r="AQ71" s="22">
        <f t="shared" ref="AQ71" si="349">AP71+1</f>
        <v>3</v>
      </c>
      <c r="AR71" s="22"/>
      <c r="AS71" s="22"/>
      <c r="AT71" s="22"/>
      <c r="AU71" s="121"/>
      <c r="AV71" s="119">
        <f t="shared" si="343"/>
        <v>3</v>
      </c>
      <c r="AW71" s="119"/>
      <c r="AX71" s="119"/>
      <c r="AY71" s="119"/>
      <c r="AZ71" s="119"/>
      <c r="BA71" s="119"/>
      <c r="BB71" s="120"/>
      <c r="BC71" s="34"/>
      <c r="BD71" s="440">
        <f t="shared" si="321"/>
        <v>15</v>
      </c>
      <c r="BE71" s="32"/>
      <c r="BF71" s="22"/>
      <c r="BG71" s="22"/>
      <c r="BH71" s="22"/>
      <c r="BI71" s="22"/>
      <c r="BJ71" s="22"/>
      <c r="BK71" s="22"/>
      <c r="BL71" s="22"/>
      <c r="BM71" s="32"/>
      <c r="BN71" s="22"/>
      <c r="BO71" s="22"/>
      <c r="BP71" s="22"/>
      <c r="BQ71" s="22"/>
      <c r="BR71" s="22"/>
      <c r="BS71" s="22"/>
      <c r="BT71" s="33"/>
      <c r="BU71" s="34"/>
      <c r="BV71" s="440">
        <f t="shared" si="322"/>
        <v>15</v>
      </c>
      <c r="BW71" s="32"/>
      <c r="BX71" s="22"/>
      <c r="BY71" s="22"/>
      <c r="BZ71" s="22"/>
      <c r="CA71" s="22"/>
      <c r="CB71" s="22"/>
      <c r="CC71" s="22"/>
      <c r="CD71" s="22"/>
      <c r="CE71" s="32"/>
      <c r="CF71" s="22"/>
      <c r="CG71" s="22"/>
      <c r="CH71" s="22"/>
      <c r="CI71" s="22"/>
      <c r="CJ71" s="22"/>
      <c r="CK71" s="22"/>
      <c r="CL71" s="33"/>
      <c r="CM71" s="34"/>
      <c r="CN71" s="34"/>
      <c r="CO71" s="34"/>
      <c r="CP71" s="34"/>
      <c r="CQ71" s="34"/>
      <c r="CR71" s="34"/>
      <c r="CS71" s="34"/>
      <c r="CT71" s="34"/>
      <c r="CU71" s="34"/>
      <c r="CV71" s="34"/>
      <c r="CW71" s="34"/>
      <c r="CX71" s="34"/>
      <c r="CY71" s="34"/>
      <c r="CZ71" s="34"/>
      <c r="DA71" s="34"/>
      <c r="DB71" s="34"/>
      <c r="DC71" s="34"/>
      <c r="DD71" s="34"/>
      <c r="DE71" s="34"/>
      <c r="DF71" s="34"/>
      <c r="DG71" s="34"/>
      <c r="DH71" s="34"/>
      <c r="DI71" s="34"/>
      <c r="DJ71" s="34"/>
      <c r="DK71" s="34"/>
      <c r="DL71" s="34"/>
      <c r="DM71" s="34"/>
      <c r="DN71" s="34"/>
      <c r="DO71" s="34"/>
      <c r="DP71" s="34"/>
      <c r="DQ71" s="34"/>
      <c r="DR71" s="34"/>
      <c r="DS71" s="34"/>
      <c r="DT71" s="34"/>
      <c r="DU71" s="34"/>
      <c r="DV71" s="34"/>
    </row>
    <row r="72" spans="2:126" x14ac:dyDescent="0.25"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  <c r="DE72" s="34"/>
      <c r="DF72" s="34"/>
      <c r="DG72" s="34"/>
      <c r="DH72" s="34"/>
      <c r="DI72" s="34"/>
      <c r="DJ72" s="34"/>
      <c r="DK72" s="34"/>
      <c r="DL72" s="34"/>
      <c r="DM72" s="34"/>
      <c r="DN72" s="34"/>
      <c r="DO72" s="34"/>
      <c r="DP72" s="34"/>
      <c r="DQ72" s="34"/>
      <c r="DR72" s="34"/>
      <c r="DS72" s="34"/>
      <c r="DT72" s="34"/>
      <c r="DU72" s="34"/>
      <c r="DV72" s="34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zoomScale="70" zoomScaleNormal="100" workbookViewId="0">
      <selection sqref="A1:XFD1048576"/>
    </sheetView>
  </sheetViews>
  <sheetFormatPr defaultColWidth="2.5703125" defaultRowHeight="15" x14ac:dyDescent="0.25"/>
  <sheetData>
    <row r="1" spans="1:36" x14ac:dyDescent="0.2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>T1+1</f>
        <v>1</v>
      </c>
      <c r="V1" s="65">
        <f t="shared" ref="V1" si="1">U1+1</f>
        <v>2</v>
      </c>
      <c r="W1" s="65">
        <f t="shared" ref="W1" si="2">V1+1</f>
        <v>3</v>
      </c>
      <c r="X1" s="65">
        <f t="shared" ref="X1" si="3">W1+1</f>
        <v>4</v>
      </c>
      <c r="Y1" s="65">
        <f t="shared" ref="Y1" si="4">X1+1</f>
        <v>5</v>
      </c>
      <c r="Z1" s="65">
        <f t="shared" ref="Z1" si="5">Y1+1</f>
        <v>6</v>
      </c>
      <c r="AA1" s="65">
        <f t="shared" ref="AA1" si="6">Z1+1</f>
        <v>7</v>
      </c>
      <c r="AB1" s="65">
        <f t="shared" ref="AB1" si="7">AA1+1</f>
        <v>8</v>
      </c>
      <c r="AC1" s="65">
        <f t="shared" ref="AC1" si="8">AB1+1</f>
        <v>9</v>
      </c>
      <c r="AD1" s="65">
        <f t="shared" ref="AD1" si="9">AC1+1</f>
        <v>10</v>
      </c>
      <c r="AE1" s="65">
        <f t="shared" ref="AE1" si="10">AD1+1</f>
        <v>11</v>
      </c>
      <c r="AF1" s="65">
        <f t="shared" ref="AF1" si="11">AE1+1</f>
        <v>12</v>
      </c>
      <c r="AG1" s="65">
        <f t="shared" ref="AG1" si="12">AF1+1</f>
        <v>13</v>
      </c>
      <c r="AH1" s="65">
        <f t="shared" ref="AH1" si="13">AG1+1</f>
        <v>14</v>
      </c>
      <c r="AI1" s="65">
        <f t="shared" ref="AI1" si="14">AH1+1</f>
        <v>15</v>
      </c>
      <c r="AJ1" s="237" t="s">
        <v>394</v>
      </c>
    </row>
    <row r="2" spans="1:36" x14ac:dyDescent="0.2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2"/>
    </row>
    <row r="3" spans="1:36" x14ac:dyDescent="0.2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64"/>
    </row>
    <row r="4" spans="1:36" x14ac:dyDescent="0.25">
      <c r="A4" s="65">
        <f t="shared" ref="A4:A17" si="15">A3+1</f>
        <v>2</v>
      </c>
      <c r="B4" s="263"/>
      <c r="C4" s="239"/>
      <c r="D4" s="333"/>
      <c r="E4" s="333"/>
      <c r="F4" s="333"/>
      <c r="G4" s="333"/>
      <c r="H4" s="333"/>
      <c r="I4" s="275"/>
      <c r="J4" s="275"/>
      <c r="K4" s="333"/>
      <c r="L4" s="333"/>
      <c r="M4" s="333"/>
      <c r="N4" s="333"/>
      <c r="O4" s="333"/>
      <c r="P4" s="239"/>
      <c r="Q4" s="264"/>
      <c r="S4" s="65">
        <f t="shared" ref="S4:S17" si="16">S3+1</f>
        <v>2</v>
      </c>
      <c r="T4" s="263"/>
      <c r="U4" s="239"/>
      <c r="V4" s="333"/>
      <c r="W4" s="333"/>
      <c r="X4" s="333"/>
      <c r="Y4" s="333"/>
      <c r="Z4" s="333"/>
      <c r="AA4" s="333"/>
      <c r="AB4" s="333"/>
      <c r="AC4" s="333"/>
      <c r="AD4" s="333"/>
      <c r="AE4" s="333"/>
      <c r="AF4" s="333"/>
      <c r="AG4" s="333"/>
      <c r="AH4" s="239"/>
      <c r="AI4" s="264"/>
    </row>
    <row r="5" spans="1:36" x14ac:dyDescent="0.25">
      <c r="A5" s="65">
        <f t="shared" si="15"/>
        <v>3</v>
      </c>
      <c r="B5" s="263"/>
      <c r="C5" s="239"/>
      <c r="D5" s="333"/>
      <c r="E5" s="333"/>
      <c r="F5" s="333"/>
      <c r="G5" s="333"/>
      <c r="H5" s="333"/>
      <c r="I5" s="275"/>
      <c r="J5" s="275"/>
      <c r="K5" s="333"/>
      <c r="L5" s="333"/>
      <c r="M5" s="333"/>
      <c r="N5" s="333"/>
      <c r="O5" s="333"/>
      <c r="P5" s="239"/>
      <c r="Q5" s="264"/>
      <c r="S5" s="65">
        <f t="shared" si="16"/>
        <v>3</v>
      </c>
      <c r="T5" s="263"/>
      <c r="U5" s="239"/>
      <c r="V5" s="333"/>
      <c r="W5" s="333"/>
      <c r="X5" s="333"/>
      <c r="Y5" s="333"/>
      <c r="Z5" s="333"/>
      <c r="AA5" s="333"/>
      <c r="AB5" s="333"/>
      <c r="AC5" s="333"/>
      <c r="AD5" s="333"/>
      <c r="AE5" s="333"/>
      <c r="AF5" s="333"/>
      <c r="AG5" s="333"/>
      <c r="AH5" s="239"/>
      <c r="AI5" s="264"/>
    </row>
    <row r="6" spans="1:36" x14ac:dyDescent="0.25">
      <c r="A6" s="65">
        <f t="shared" si="15"/>
        <v>4</v>
      </c>
      <c r="B6" s="263"/>
      <c r="C6" s="239"/>
      <c r="D6" s="333"/>
      <c r="E6" s="333"/>
      <c r="F6" s="239"/>
      <c r="G6" s="196"/>
      <c r="H6" s="196"/>
      <c r="I6" s="17"/>
      <c r="J6" s="17"/>
      <c r="K6" s="196"/>
      <c r="L6" s="196"/>
      <c r="M6" s="239"/>
      <c r="N6" s="333"/>
      <c r="O6" s="333"/>
      <c r="P6" s="239"/>
      <c r="Q6" s="264"/>
      <c r="S6" s="65">
        <f t="shared" si="16"/>
        <v>4</v>
      </c>
      <c r="T6" s="263"/>
      <c r="U6" s="239"/>
      <c r="V6" s="333"/>
      <c r="W6" s="333"/>
      <c r="X6" s="239"/>
      <c r="Y6" s="17"/>
      <c r="Z6" s="17"/>
      <c r="AA6" s="17"/>
      <c r="AB6" s="17"/>
      <c r="AC6" s="17"/>
      <c r="AD6" s="17"/>
      <c r="AE6" s="239"/>
      <c r="AF6" s="333"/>
      <c r="AG6" s="333"/>
      <c r="AH6" s="239"/>
      <c r="AI6" s="264"/>
    </row>
    <row r="7" spans="1:36" x14ac:dyDescent="0.25">
      <c r="A7" s="65">
        <f t="shared" si="15"/>
        <v>5</v>
      </c>
      <c r="B7" s="263"/>
      <c r="C7" s="239"/>
      <c r="D7" s="333"/>
      <c r="E7" s="333"/>
      <c r="F7" s="286"/>
      <c r="G7" s="259"/>
      <c r="H7" s="17"/>
      <c r="I7" s="239"/>
      <c r="J7" s="17"/>
      <c r="K7" s="17"/>
      <c r="L7" s="259"/>
      <c r="M7" s="286"/>
      <c r="N7" s="333"/>
      <c r="O7" s="333"/>
      <c r="P7" s="239"/>
      <c r="Q7" s="264"/>
      <c r="S7" s="65">
        <f t="shared" si="16"/>
        <v>5</v>
      </c>
      <c r="T7" s="263"/>
      <c r="U7" s="239"/>
      <c r="V7" s="333"/>
      <c r="W7" s="333"/>
      <c r="X7" s="239"/>
      <c r="Y7" s="259"/>
      <c r="Z7" s="17"/>
      <c r="AA7" s="239"/>
      <c r="AB7" s="17"/>
      <c r="AC7" s="17"/>
      <c r="AD7" s="259"/>
      <c r="AE7" s="239"/>
      <c r="AF7" s="333"/>
      <c r="AG7" s="333"/>
      <c r="AH7" s="239"/>
      <c r="AI7" s="264"/>
    </row>
    <row r="8" spans="1:36" x14ac:dyDescent="0.25">
      <c r="A8" s="65">
        <f t="shared" si="15"/>
        <v>6</v>
      </c>
      <c r="B8" s="263"/>
      <c r="C8" s="239"/>
      <c r="D8" s="333"/>
      <c r="E8" s="333"/>
      <c r="F8" s="286"/>
      <c r="G8" s="17"/>
      <c r="H8" s="17"/>
      <c r="I8" s="17"/>
      <c r="J8" s="17"/>
      <c r="K8" s="17"/>
      <c r="L8" s="17"/>
      <c r="M8" s="286"/>
      <c r="N8" s="333"/>
      <c r="O8" s="333"/>
      <c r="P8" s="239"/>
      <c r="Q8" s="264"/>
      <c r="S8" s="65">
        <f t="shared" si="16"/>
        <v>6</v>
      </c>
      <c r="T8" s="263"/>
      <c r="U8" s="239"/>
      <c r="V8" s="333"/>
      <c r="W8" s="333"/>
      <c r="X8" s="239"/>
      <c r="Y8" s="17"/>
      <c r="Z8" s="17"/>
      <c r="AA8" s="17"/>
      <c r="AB8" s="17"/>
      <c r="AC8" s="17"/>
      <c r="AD8" s="17"/>
      <c r="AE8" s="239"/>
      <c r="AF8" s="333"/>
      <c r="AG8" s="333"/>
      <c r="AH8" s="239"/>
      <c r="AI8" s="264"/>
    </row>
    <row r="9" spans="1:36" x14ac:dyDescent="0.25">
      <c r="A9" s="65">
        <f t="shared" si="15"/>
        <v>7</v>
      </c>
      <c r="B9" s="16"/>
      <c r="C9" s="17"/>
      <c r="D9" s="195"/>
      <c r="E9" s="195"/>
      <c r="F9" s="17"/>
      <c r="G9" s="17"/>
      <c r="H9" s="17"/>
      <c r="I9" s="17"/>
      <c r="J9" s="17"/>
      <c r="K9" s="17"/>
      <c r="L9" s="17"/>
      <c r="M9" s="17"/>
      <c r="N9" s="195"/>
      <c r="O9" s="195"/>
      <c r="P9" s="17"/>
      <c r="Q9" s="26"/>
      <c r="S9" s="65">
        <f t="shared" si="16"/>
        <v>7</v>
      </c>
      <c r="T9" s="16"/>
      <c r="U9" s="17"/>
      <c r="V9" s="195"/>
      <c r="W9" s="195"/>
      <c r="X9" s="17"/>
      <c r="Y9" s="17"/>
      <c r="Z9" s="17"/>
      <c r="AA9" s="17"/>
      <c r="AB9" s="17"/>
      <c r="AC9" s="17"/>
      <c r="AD9" s="17"/>
      <c r="AE9" s="17"/>
      <c r="AF9" s="195"/>
      <c r="AG9" s="195"/>
      <c r="AH9" s="17"/>
      <c r="AI9" s="26"/>
    </row>
    <row r="10" spans="1:36" x14ac:dyDescent="0.25">
      <c r="A10" s="65">
        <f t="shared" si="15"/>
        <v>8</v>
      </c>
      <c r="B10" s="263"/>
      <c r="C10" s="239"/>
      <c r="D10" s="333"/>
      <c r="E10" s="333"/>
      <c r="F10" s="239"/>
      <c r="G10" s="17"/>
      <c r="H10" s="17"/>
      <c r="I10" s="17"/>
      <c r="J10" s="17"/>
      <c r="K10" s="17"/>
      <c r="L10" s="17"/>
      <c r="M10" s="239"/>
      <c r="N10" s="333"/>
      <c r="O10" s="333"/>
      <c r="P10" s="239"/>
      <c r="Q10" s="264"/>
      <c r="S10" s="65">
        <f t="shared" si="16"/>
        <v>8</v>
      </c>
      <c r="T10" s="263"/>
      <c r="U10" s="239"/>
      <c r="V10" s="333"/>
      <c r="W10" s="333"/>
      <c r="X10" s="239"/>
      <c r="Y10" s="17"/>
      <c r="Z10" s="17"/>
      <c r="AA10" s="17"/>
      <c r="AB10" s="17"/>
      <c r="AC10" s="17"/>
      <c r="AD10" s="17"/>
      <c r="AE10" s="239"/>
      <c r="AF10" s="333"/>
      <c r="AG10" s="333"/>
      <c r="AH10" s="239"/>
      <c r="AI10" s="264"/>
    </row>
    <row r="11" spans="1:36" x14ac:dyDescent="0.25">
      <c r="A11" s="65">
        <f t="shared" si="15"/>
        <v>9</v>
      </c>
      <c r="B11" s="263"/>
      <c r="C11" s="239"/>
      <c r="D11" s="195"/>
      <c r="E11" s="195"/>
      <c r="F11" s="196"/>
      <c r="G11" s="17"/>
      <c r="H11" s="17"/>
      <c r="I11" s="17"/>
      <c r="J11" s="17"/>
      <c r="K11" s="17"/>
      <c r="L11" s="17"/>
      <c r="M11" s="196"/>
      <c r="N11" s="195"/>
      <c r="O11" s="195"/>
      <c r="P11" s="239"/>
      <c r="Q11" s="264"/>
      <c r="S11" s="65">
        <f t="shared" si="16"/>
        <v>9</v>
      </c>
      <c r="T11" s="263"/>
      <c r="U11" s="239"/>
      <c r="V11" s="195"/>
      <c r="W11" s="195"/>
      <c r="X11" s="17"/>
      <c r="Y11" s="17"/>
      <c r="Z11" s="17"/>
      <c r="AA11" s="17"/>
      <c r="AB11" s="17"/>
      <c r="AC11" s="17"/>
      <c r="AD11" s="17"/>
      <c r="AE11" s="17"/>
      <c r="AF11" s="195"/>
      <c r="AG11" s="195"/>
      <c r="AH11" s="239"/>
      <c r="AI11" s="264"/>
    </row>
    <row r="12" spans="1:36" x14ac:dyDescent="0.25">
      <c r="A12" s="65">
        <f t="shared" si="15"/>
        <v>10</v>
      </c>
      <c r="B12" s="263"/>
      <c r="C12" s="239"/>
      <c r="D12" s="333"/>
      <c r="E12" s="333"/>
      <c r="F12" s="286"/>
      <c r="G12" s="355"/>
      <c r="H12" s="239"/>
      <c r="I12" s="239"/>
      <c r="J12" s="239"/>
      <c r="K12" s="239"/>
      <c r="L12" s="355"/>
      <c r="M12" s="286"/>
      <c r="N12" s="333"/>
      <c r="O12" s="333"/>
      <c r="P12" s="239"/>
      <c r="Q12" s="264"/>
      <c r="S12" s="65">
        <f t="shared" si="16"/>
        <v>10</v>
      </c>
      <c r="T12" s="263"/>
      <c r="U12" s="239"/>
      <c r="V12" s="333"/>
      <c r="W12" s="333"/>
      <c r="X12" s="239"/>
      <c r="Y12" s="355"/>
      <c r="Z12" s="239"/>
      <c r="AA12" s="239"/>
      <c r="AB12" s="239"/>
      <c r="AC12" s="239"/>
      <c r="AD12" s="355"/>
      <c r="AE12" s="239"/>
      <c r="AF12" s="333"/>
      <c r="AG12" s="333"/>
      <c r="AH12" s="239"/>
      <c r="AI12" s="264"/>
    </row>
    <row r="13" spans="1:36" x14ac:dyDescent="0.25">
      <c r="A13" s="65">
        <f t="shared" si="15"/>
        <v>11</v>
      </c>
      <c r="B13" s="263"/>
      <c r="C13" s="239"/>
      <c r="D13" s="333"/>
      <c r="E13" s="333"/>
      <c r="F13" s="239"/>
      <c r="G13" s="286"/>
      <c r="H13" s="286"/>
      <c r="I13" s="239"/>
      <c r="J13" s="239"/>
      <c r="K13" s="286"/>
      <c r="L13" s="286"/>
      <c r="M13" s="239"/>
      <c r="N13" s="333"/>
      <c r="O13" s="333"/>
      <c r="P13" s="239"/>
      <c r="Q13" s="264"/>
      <c r="S13" s="65">
        <f t="shared" si="16"/>
        <v>11</v>
      </c>
      <c r="T13" s="263"/>
      <c r="U13" s="239"/>
      <c r="V13" s="333"/>
      <c r="W13" s="333"/>
      <c r="X13" s="239"/>
      <c r="Y13" s="239"/>
      <c r="Z13" s="239"/>
      <c r="AA13" s="239"/>
      <c r="AB13" s="239"/>
      <c r="AC13" s="239"/>
      <c r="AD13" s="239"/>
      <c r="AE13" s="239"/>
      <c r="AF13" s="333"/>
      <c r="AG13" s="333"/>
      <c r="AH13" s="239"/>
      <c r="AI13" s="264"/>
    </row>
    <row r="14" spans="1:36" x14ac:dyDescent="0.25">
      <c r="A14" s="65">
        <f t="shared" si="15"/>
        <v>12</v>
      </c>
      <c r="B14" s="263"/>
      <c r="C14" s="239"/>
      <c r="D14" s="333"/>
      <c r="E14" s="333"/>
      <c r="F14" s="333"/>
      <c r="G14" s="333"/>
      <c r="H14" s="333"/>
      <c r="I14" s="333"/>
      <c r="J14" s="333"/>
      <c r="K14" s="333"/>
      <c r="L14" s="333"/>
      <c r="M14" s="333"/>
      <c r="N14" s="333"/>
      <c r="O14" s="333"/>
      <c r="P14" s="239"/>
      <c r="Q14" s="264"/>
      <c r="S14" s="65">
        <f t="shared" si="16"/>
        <v>12</v>
      </c>
      <c r="T14" s="263"/>
      <c r="U14" s="239"/>
      <c r="V14" s="333"/>
      <c r="W14" s="333"/>
      <c r="X14" s="333"/>
      <c r="Y14" s="333"/>
      <c r="Z14" s="333"/>
      <c r="AA14" s="275"/>
      <c r="AB14" s="275"/>
      <c r="AC14" s="333"/>
      <c r="AD14" s="333"/>
      <c r="AE14" s="333"/>
      <c r="AF14" s="333"/>
      <c r="AG14" s="333"/>
      <c r="AH14" s="239"/>
      <c r="AI14" s="264"/>
    </row>
    <row r="15" spans="1:36" x14ac:dyDescent="0.25">
      <c r="A15" s="65">
        <f t="shared" si="15"/>
        <v>13</v>
      </c>
      <c r="B15" s="263"/>
      <c r="C15" s="239"/>
      <c r="D15" s="333"/>
      <c r="E15" s="333"/>
      <c r="F15" s="333"/>
      <c r="G15" s="333"/>
      <c r="H15" s="333"/>
      <c r="I15" s="333"/>
      <c r="J15" s="333"/>
      <c r="K15" s="333"/>
      <c r="L15" s="333"/>
      <c r="M15" s="333"/>
      <c r="N15" s="333"/>
      <c r="O15" s="333"/>
      <c r="P15" s="239"/>
      <c r="Q15" s="264"/>
      <c r="S15" s="65">
        <f t="shared" si="16"/>
        <v>13</v>
      </c>
      <c r="T15" s="263"/>
      <c r="U15" s="239"/>
      <c r="V15" s="333"/>
      <c r="W15" s="333"/>
      <c r="X15" s="333"/>
      <c r="Y15" s="333"/>
      <c r="Z15" s="333"/>
      <c r="AA15" s="275"/>
      <c r="AB15" s="275"/>
      <c r="AC15" s="333"/>
      <c r="AD15" s="333"/>
      <c r="AE15" s="333"/>
      <c r="AF15" s="333"/>
      <c r="AG15" s="333"/>
      <c r="AH15" s="239"/>
      <c r="AI15" s="264"/>
    </row>
    <row r="16" spans="1:36" x14ac:dyDescent="0.25">
      <c r="A16" s="65">
        <f t="shared" si="15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S16" s="65">
        <f t="shared" si="16"/>
        <v>14</v>
      </c>
      <c r="T16" s="16"/>
      <c r="U16" s="17"/>
      <c r="V16" s="239"/>
      <c r="W16" s="239"/>
      <c r="X16" s="239"/>
      <c r="Y16" s="17"/>
      <c r="Z16" s="17"/>
      <c r="AA16" s="17"/>
      <c r="AB16" s="17"/>
      <c r="AC16" s="17"/>
      <c r="AD16" s="17"/>
      <c r="AE16" s="239"/>
      <c r="AF16" s="239"/>
      <c r="AG16" s="239"/>
      <c r="AH16" s="17"/>
      <c r="AI16" s="26"/>
    </row>
    <row r="17" spans="1:36" x14ac:dyDescent="0.25">
      <c r="A17" s="65">
        <f t="shared" si="15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S17" s="65">
        <f t="shared" si="16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</row>
    <row r="18" spans="1:36" x14ac:dyDescent="0.25">
      <c r="A18" s="237" t="s">
        <v>395</v>
      </c>
      <c r="S18" s="237" t="s">
        <v>395</v>
      </c>
    </row>
    <row r="19" spans="1:36" x14ac:dyDescent="0.25">
      <c r="A19" s="237"/>
      <c r="B19" s="65">
        <v>0</v>
      </c>
      <c r="C19" s="65">
        <f>B19+1</f>
        <v>1</v>
      </c>
      <c r="D19" s="65">
        <f t="shared" ref="D19" si="17">C19+1</f>
        <v>2</v>
      </c>
      <c r="E19" s="65">
        <f t="shared" ref="E19" si="18">D19+1</f>
        <v>3</v>
      </c>
      <c r="F19" s="65">
        <f t="shared" ref="F19" si="19">E19+1</f>
        <v>4</v>
      </c>
      <c r="G19" s="65">
        <f t="shared" ref="G19" si="20">F19+1</f>
        <v>5</v>
      </c>
      <c r="H19" s="65">
        <f t="shared" ref="H19" si="21">G19+1</f>
        <v>6</v>
      </c>
      <c r="I19" s="65">
        <f t="shared" ref="I19" si="22">H19+1</f>
        <v>7</v>
      </c>
      <c r="J19" s="65">
        <f t="shared" ref="J19" si="23">I19+1</f>
        <v>8</v>
      </c>
      <c r="K19" s="65">
        <f t="shared" ref="K19" si="24">J19+1</f>
        <v>9</v>
      </c>
      <c r="L19" s="65">
        <f t="shared" ref="L19" si="25">K19+1</f>
        <v>10</v>
      </c>
      <c r="M19" s="65">
        <f t="shared" ref="M19" si="26">L19+1</f>
        <v>11</v>
      </c>
      <c r="N19" s="65">
        <f t="shared" ref="N19" si="27">M19+1</f>
        <v>12</v>
      </c>
      <c r="O19" s="65">
        <f t="shared" ref="O19" si="28">N19+1</f>
        <v>13</v>
      </c>
      <c r="P19" s="65">
        <f t="shared" ref="P19" si="29">O19+1</f>
        <v>14</v>
      </c>
      <c r="Q19" s="65">
        <f t="shared" ref="Q19" si="30">P19+1</f>
        <v>15</v>
      </c>
      <c r="R19" s="237" t="s">
        <v>394</v>
      </c>
      <c r="S19" s="237"/>
      <c r="T19" s="65">
        <v>0</v>
      </c>
      <c r="U19" s="65">
        <f>T19+1</f>
        <v>1</v>
      </c>
      <c r="V19" s="65">
        <f t="shared" ref="V19" si="31">U19+1</f>
        <v>2</v>
      </c>
      <c r="W19" s="65">
        <f t="shared" ref="W19" si="32">V19+1</f>
        <v>3</v>
      </c>
      <c r="X19" s="65">
        <f t="shared" ref="X19" si="33">W19+1</f>
        <v>4</v>
      </c>
      <c r="Y19" s="65">
        <f t="shared" ref="Y19" si="34">X19+1</f>
        <v>5</v>
      </c>
      <c r="Z19" s="65">
        <f t="shared" ref="Z19" si="35">Y19+1</f>
        <v>6</v>
      </c>
      <c r="AA19" s="65">
        <f t="shared" ref="AA19" si="36">Z19+1</f>
        <v>7</v>
      </c>
      <c r="AB19" s="65">
        <f t="shared" ref="AB19" si="37">AA19+1</f>
        <v>8</v>
      </c>
      <c r="AC19" s="65">
        <f t="shared" ref="AC19" si="38">AB19+1</f>
        <v>9</v>
      </c>
      <c r="AD19" s="65">
        <f t="shared" ref="AD19" si="39">AC19+1</f>
        <v>10</v>
      </c>
      <c r="AE19" s="65">
        <f t="shared" ref="AE19" si="40">AD19+1</f>
        <v>11</v>
      </c>
      <c r="AF19" s="65">
        <f t="shared" ref="AF19" si="41">AE19+1</f>
        <v>12</v>
      </c>
      <c r="AG19" s="65">
        <f t="shared" ref="AG19" si="42">AF19+1</f>
        <v>13</v>
      </c>
      <c r="AH19" s="65">
        <f t="shared" ref="AH19" si="43">AG19+1</f>
        <v>14</v>
      </c>
      <c r="AI19" s="65">
        <f t="shared" ref="AI19" si="44">AH19+1</f>
        <v>15</v>
      </c>
      <c r="AJ19" s="237" t="s">
        <v>394</v>
      </c>
    </row>
    <row r="20" spans="1:36" x14ac:dyDescent="0.25">
      <c r="A20" s="65">
        <v>0</v>
      </c>
      <c r="B20" s="260"/>
      <c r="C20" s="261"/>
      <c r="D20" s="261"/>
      <c r="E20" s="261"/>
      <c r="F20" s="261"/>
      <c r="G20" s="261"/>
      <c r="H20" s="261"/>
      <c r="I20" s="261"/>
      <c r="J20" s="261"/>
      <c r="K20" s="261"/>
      <c r="L20" s="261"/>
      <c r="M20" s="261"/>
      <c r="N20" s="261"/>
      <c r="O20" s="261"/>
      <c r="P20" s="261"/>
      <c r="Q20" s="262"/>
      <c r="S20" s="65">
        <v>0</v>
      </c>
      <c r="T20" s="260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2"/>
    </row>
    <row r="21" spans="1:36" x14ac:dyDescent="0.25">
      <c r="A21" s="65">
        <f>A20+1</f>
        <v>1</v>
      </c>
      <c r="B21" s="263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S21" s="65">
        <f>S20+1</f>
        <v>1</v>
      </c>
      <c r="T21" s="263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39"/>
      <c r="AH21" s="239"/>
      <c r="AI21" s="264"/>
    </row>
    <row r="22" spans="1:36" x14ac:dyDescent="0.25">
      <c r="A22" s="65">
        <f t="shared" ref="A22:A35" si="45">A21+1</f>
        <v>2</v>
      </c>
      <c r="B22" s="263"/>
      <c r="C22" s="239"/>
      <c r="D22" s="333"/>
      <c r="E22" s="333"/>
      <c r="F22" s="333"/>
      <c r="G22" s="333"/>
      <c r="H22" s="333"/>
      <c r="I22" s="333"/>
      <c r="J22" s="333"/>
      <c r="K22" s="333"/>
      <c r="L22" s="333"/>
      <c r="M22" s="333"/>
      <c r="N22" s="333"/>
      <c r="O22" s="333"/>
      <c r="P22" s="239"/>
      <c r="Q22" s="264"/>
      <c r="S22" s="65">
        <f t="shared" ref="S22:S35" si="46">S21+1</f>
        <v>2</v>
      </c>
      <c r="T22" s="263"/>
      <c r="U22" s="239"/>
      <c r="V22" s="333"/>
      <c r="W22" s="333"/>
      <c r="X22" s="333"/>
      <c r="Y22" s="333"/>
      <c r="Z22" s="333"/>
      <c r="AA22" s="333"/>
      <c r="AB22" s="333"/>
      <c r="AC22" s="333"/>
      <c r="AD22" s="333"/>
      <c r="AE22" s="333"/>
      <c r="AF22" s="333"/>
      <c r="AG22" s="333"/>
      <c r="AH22" s="239"/>
      <c r="AI22" s="264"/>
    </row>
    <row r="23" spans="1:36" x14ac:dyDescent="0.25">
      <c r="A23" s="65">
        <f t="shared" si="45"/>
        <v>3</v>
      </c>
      <c r="B23" s="263"/>
      <c r="C23" s="239"/>
      <c r="D23" s="333"/>
      <c r="E23" s="333"/>
      <c r="F23" s="333"/>
      <c r="G23" s="333"/>
      <c r="H23" s="333"/>
      <c r="I23" s="333"/>
      <c r="J23" s="333"/>
      <c r="K23" s="333"/>
      <c r="L23" s="333"/>
      <c r="M23" s="333"/>
      <c r="N23" s="333"/>
      <c r="O23" s="333"/>
      <c r="P23" s="239"/>
      <c r="Q23" s="264"/>
      <c r="S23" s="65">
        <f t="shared" si="46"/>
        <v>3</v>
      </c>
      <c r="T23" s="263"/>
      <c r="U23" s="239"/>
      <c r="V23" s="333"/>
      <c r="W23" s="333"/>
      <c r="X23" s="333"/>
      <c r="Y23" s="333"/>
      <c r="Z23" s="333"/>
      <c r="AA23" s="333"/>
      <c r="AB23" s="333"/>
      <c r="AC23" s="333"/>
      <c r="AD23" s="333"/>
      <c r="AE23" s="333"/>
      <c r="AF23" s="333"/>
      <c r="AG23" s="333"/>
      <c r="AH23" s="239"/>
      <c r="AI23" s="264"/>
    </row>
    <row r="24" spans="1:36" x14ac:dyDescent="0.25">
      <c r="A24" s="65">
        <f t="shared" si="45"/>
        <v>4</v>
      </c>
      <c r="B24" s="263"/>
      <c r="C24" s="239"/>
      <c r="D24" s="333"/>
      <c r="E24" s="333"/>
      <c r="F24" s="239"/>
      <c r="G24" s="17"/>
      <c r="H24" s="17"/>
      <c r="I24" s="17"/>
      <c r="J24" s="17"/>
      <c r="K24" s="17"/>
      <c r="L24" s="17"/>
      <c r="M24" s="239"/>
      <c r="N24" s="333"/>
      <c r="O24" s="333"/>
      <c r="P24" s="239"/>
      <c r="Q24" s="264"/>
      <c r="S24" s="65">
        <f t="shared" si="46"/>
        <v>4</v>
      </c>
      <c r="T24" s="263"/>
      <c r="U24" s="239"/>
      <c r="V24" s="333"/>
      <c r="W24" s="333"/>
      <c r="X24" s="239"/>
      <c r="Y24" s="17"/>
      <c r="Z24" s="17"/>
      <c r="AA24" s="17"/>
      <c r="AB24" s="17"/>
      <c r="AC24" s="17"/>
      <c r="AD24" s="17"/>
      <c r="AE24" s="239"/>
      <c r="AF24" s="333"/>
      <c r="AG24" s="333"/>
      <c r="AH24" s="239"/>
      <c r="AI24" s="264"/>
    </row>
    <row r="25" spans="1:36" x14ac:dyDescent="0.25">
      <c r="A25" s="65">
        <f t="shared" si="45"/>
        <v>5</v>
      </c>
      <c r="B25" s="263"/>
      <c r="C25" s="239"/>
      <c r="D25" s="333"/>
      <c r="E25" s="333"/>
      <c r="F25" s="239"/>
      <c r="G25" s="259"/>
      <c r="H25" s="17"/>
      <c r="I25" s="239"/>
      <c r="J25" s="17"/>
      <c r="K25" s="17"/>
      <c r="L25" s="259"/>
      <c r="M25" s="239"/>
      <c r="N25" s="333"/>
      <c r="O25" s="333"/>
      <c r="P25" s="239"/>
      <c r="Q25" s="264"/>
      <c r="S25" s="65">
        <f t="shared" si="46"/>
        <v>5</v>
      </c>
      <c r="T25" s="263"/>
      <c r="U25" s="239"/>
      <c r="V25" s="333"/>
      <c r="W25" s="333"/>
      <c r="X25" s="239"/>
      <c r="Y25" s="259"/>
      <c r="Z25" s="17"/>
      <c r="AA25" s="239"/>
      <c r="AB25" s="17"/>
      <c r="AC25" s="17"/>
      <c r="AD25" s="259"/>
      <c r="AE25" s="239"/>
      <c r="AF25" s="333"/>
      <c r="AG25" s="333"/>
      <c r="AH25" s="239"/>
      <c r="AI25" s="264"/>
    </row>
    <row r="26" spans="1:36" x14ac:dyDescent="0.25">
      <c r="A26" s="65">
        <f t="shared" si="45"/>
        <v>6</v>
      </c>
      <c r="B26" s="263"/>
      <c r="C26" s="239"/>
      <c r="D26" s="333"/>
      <c r="E26" s="333"/>
      <c r="F26" s="239"/>
      <c r="G26" s="17"/>
      <c r="H26" s="17"/>
      <c r="I26" s="17"/>
      <c r="J26" s="17"/>
      <c r="K26" s="17"/>
      <c r="L26" s="17"/>
      <c r="M26" s="239"/>
      <c r="N26" s="333"/>
      <c r="O26" s="333"/>
      <c r="P26" s="239"/>
      <c r="Q26" s="264"/>
      <c r="S26" s="65">
        <f t="shared" si="46"/>
        <v>6</v>
      </c>
      <c r="T26" s="263"/>
      <c r="U26" s="239"/>
      <c r="V26" s="333"/>
      <c r="W26" s="333"/>
      <c r="X26" s="239"/>
      <c r="Y26" s="17"/>
      <c r="Z26" s="17"/>
      <c r="AA26" s="17"/>
      <c r="AB26" s="17"/>
      <c r="AC26" s="17"/>
      <c r="AD26" s="17"/>
      <c r="AE26" s="239"/>
      <c r="AF26" s="333"/>
      <c r="AG26" s="333"/>
      <c r="AH26" s="239"/>
      <c r="AI26" s="264"/>
    </row>
    <row r="27" spans="1:36" x14ac:dyDescent="0.25">
      <c r="A27" s="65">
        <f t="shared" si="45"/>
        <v>7</v>
      </c>
      <c r="B27" s="16"/>
      <c r="C27" s="17"/>
      <c r="D27" s="123"/>
      <c r="E27" s="123"/>
      <c r="F27" s="17"/>
      <c r="G27" s="17"/>
      <c r="H27" s="17"/>
      <c r="I27" s="17"/>
      <c r="J27" s="17"/>
      <c r="K27" s="17"/>
      <c r="L27" s="17"/>
      <c r="M27" s="17"/>
      <c r="N27" s="195"/>
      <c r="O27" s="195"/>
      <c r="P27" s="17"/>
      <c r="Q27" s="26"/>
      <c r="S27" s="65">
        <f t="shared" si="46"/>
        <v>7</v>
      </c>
      <c r="T27" s="16"/>
      <c r="U27" s="17"/>
      <c r="V27" s="195"/>
      <c r="W27" s="195"/>
      <c r="X27" s="17"/>
      <c r="Y27" s="17"/>
      <c r="Z27" s="17"/>
      <c r="AA27" s="17"/>
      <c r="AB27" s="17"/>
      <c r="AC27" s="17"/>
      <c r="AD27" s="17"/>
      <c r="AE27" s="17"/>
      <c r="AF27" s="123"/>
      <c r="AG27" s="123"/>
      <c r="AH27" s="17"/>
      <c r="AI27" s="26"/>
    </row>
    <row r="28" spans="1:36" x14ac:dyDescent="0.25">
      <c r="A28" s="65">
        <f t="shared" si="45"/>
        <v>8</v>
      </c>
      <c r="B28" s="263"/>
      <c r="C28" s="239"/>
      <c r="D28" s="275"/>
      <c r="E28" s="275"/>
      <c r="F28" s="239"/>
      <c r="G28" s="17"/>
      <c r="H28" s="17"/>
      <c r="I28" s="17"/>
      <c r="J28" s="17"/>
      <c r="K28" s="17"/>
      <c r="L28" s="17"/>
      <c r="M28" s="239"/>
      <c r="N28" s="333"/>
      <c r="O28" s="333"/>
      <c r="P28" s="239"/>
      <c r="Q28" s="264"/>
      <c r="S28" s="65">
        <f t="shared" si="46"/>
        <v>8</v>
      </c>
      <c r="T28" s="263"/>
      <c r="U28" s="239"/>
      <c r="V28" s="333"/>
      <c r="W28" s="333"/>
      <c r="X28" s="239"/>
      <c r="Y28" s="17"/>
      <c r="Z28" s="17"/>
      <c r="AA28" s="17"/>
      <c r="AB28" s="17"/>
      <c r="AC28" s="17"/>
      <c r="AD28" s="17"/>
      <c r="AE28" s="239"/>
      <c r="AF28" s="275"/>
      <c r="AG28" s="275"/>
      <c r="AH28" s="239"/>
      <c r="AI28" s="264"/>
    </row>
    <row r="29" spans="1:36" x14ac:dyDescent="0.25">
      <c r="A29" s="65">
        <f t="shared" si="45"/>
        <v>9</v>
      </c>
      <c r="B29" s="263"/>
      <c r="C29" s="239"/>
      <c r="D29" s="195"/>
      <c r="E29" s="195"/>
      <c r="F29" s="17"/>
      <c r="G29" s="17"/>
      <c r="H29" s="17"/>
      <c r="I29" s="17"/>
      <c r="J29" s="17"/>
      <c r="K29" s="17"/>
      <c r="L29" s="17"/>
      <c r="M29" s="17"/>
      <c r="N29" s="195"/>
      <c r="O29" s="195"/>
      <c r="P29" s="239"/>
      <c r="Q29" s="264"/>
      <c r="S29" s="65">
        <f t="shared" si="46"/>
        <v>9</v>
      </c>
      <c r="T29" s="263"/>
      <c r="U29" s="239"/>
      <c r="V29" s="195"/>
      <c r="W29" s="195"/>
      <c r="X29" s="17"/>
      <c r="Y29" s="17"/>
      <c r="Z29" s="17"/>
      <c r="AA29" s="17"/>
      <c r="AB29" s="17"/>
      <c r="AC29" s="17"/>
      <c r="AD29" s="17"/>
      <c r="AE29" s="17"/>
      <c r="AF29" s="195"/>
      <c r="AG29" s="195"/>
      <c r="AH29" s="239"/>
      <c r="AI29" s="264"/>
    </row>
    <row r="30" spans="1:36" x14ac:dyDescent="0.25">
      <c r="A30" s="65">
        <f t="shared" si="45"/>
        <v>10</v>
      </c>
      <c r="B30" s="263"/>
      <c r="C30" s="239"/>
      <c r="D30" s="333"/>
      <c r="E30" s="333"/>
      <c r="F30" s="239"/>
      <c r="G30" s="355"/>
      <c r="H30" s="239"/>
      <c r="I30" s="239"/>
      <c r="J30" s="239"/>
      <c r="K30" s="239"/>
      <c r="L30" s="355"/>
      <c r="M30" s="239"/>
      <c r="N30" s="333"/>
      <c r="O30" s="333"/>
      <c r="P30" s="239"/>
      <c r="Q30" s="264"/>
      <c r="S30" s="65">
        <f t="shared" si="46"/>
        <v>10</v>
      </c>
      <c r="T30" s="263"/>
      <c r="U30" s="239"/>
      <c r="V30" s="333"/>
      <c r="W30" s="333"/>
      <c r="X30" s="239"/>
      <c r="Y30" s="355"/>
      <c r="Z30" s="239"/>
      <c r="AA30" s="239"/>
      <c r="AB30" s="239"/>
      <c r="AC30" s="239"/>
      <c r="AD30" s="355"/>
      <c r="AE30" s="239"/>
      <c r="AF30" s="333"/>
      <c r="AG30" s="333"/>
      <c r="AH30" s="239"/>
      <c r="AI30" s="264"/>
    </row>
    <row r="31" spans="1:36" x14ac:dyDescent="0.25">
      <c r="A31" s="65">
        <f t="shared" si="45"/>
        <v>11</v>
      </c>
      <c r="B31" s="263"/>
      <c r="C31" s="239"/>
      <c r="D31" s="333"/>
      <c r="E31" s="333"/>
      <c r="F31" s="239"/>
      <c r="G31" s="239"/>
      <c r="H31" s="239"/>
      <c r="I31" s="239"/>
      <c r="J31" s="239"/>
      <c r="K31" s="239"/>
      <c r="L31" s="239"/>
      <c r="M31" s="239"/>
      <c r="N31" s="333"/>
      <c r="O31" s="333"/>
      <c r="P31" s="239"/>
      <c r="Q31" s="264"/>
      <c r="S31" s="65">
        <f t="shared" si="46"/>
        <v>11</v>
      </c>
      <c r="T31" s="263"/>
      <c r="U31" s="239"/>
      <c r="V31" s="333"/>
      <c r="W31" s="333"/>
      <c r="X31" s="239"/>
      <c r="Y31" s="239"/>
      <c r="Z31" s="239"/>
      <c r="AA31" s="239"/>
      <c r="AB31" s="239"/>
      <c r="AC31" s="239"/>
      <c r="AD31" s="239"/>
      <c r="AE31" s="239"/>
      <c r="AF31" s="333"/>
      <c r="AG31" s="333"/>
      <c r="AH31" s="239"/>
      <c r="AI31" s="264"/>
    </row>
    <row r="32" spans="1:36" x14ac:dyDescent="0.25">
      <c r="A32" s="65">
        <f t="shared" si="45"/>
        <v>12</v>
      </c>
      <c r="B32" s="263"/>
      <c r="C32" s="239"/>
      <c r="D32" s="333"/>
      <c r="E32" s="333"/>
      <c r="F32" s="333"/>
      <c r="G32" s="333"/>
      <c r="H32" s="333"/>
      <c r="I32" s="333"/>
      <c r="J32" s="333"/>
      <c r="K32" s="333"/>
      <c r="L32" s="333"/>
      <c r="M32" s="333"/>
      <c r="N32" s="333"/>
      <c r="O32" s="333"/>
      <c r="P32" s="239"/>
      <c r="Q32" s="264"/>
      <c r="S32" s="65">
        <f t="shared" si="46"/>
        <v>12</v>
      </c>
      <c r="T32" s="263"/>
      <c r="U32" s="239"/>
      <c r="V32" s="333"/>
      <c r="W32" s="333"/>
      <c r="X32" s="333"/>
      <c r="Y32" s="333"/>
      <c r="Z32" s="333"/>
      <c r="AA32" s="333"/>
      <c r="AB32" s="333"/>
      <c r="AC32" s="333"/>
      <c r="AD32" s="333"/>
      <c r="AE32" s="333"/>
      <c r="AF32" s="333"/>
      <c r="AG32" s="333"/>
      <c r="AH32" s="239"/>
      <c r="AI32" s="264"/>
    </row>
    <row r="33" spans="1:35" x14ac:dyDescent="0.25">
      <c r="A33" s="65">
        <f t="shared" si="45"/>
        <v>13</v>
      </c>
      <c r="B33" s="263"/>
      <c r="C33" s="239"/>
      <c r="D33" s="333"/>
      <c r="E33" s="333"/>
      <c r="F33" s="333"/>
      <c r="G33" s="333"/>
      <c r="H33" s="333"/>
      <c r="I33" s="333"/>
      <c r="J33" s="333"/>
      <c r="K33" s="333"/>
      <c r="L33" s="333"/>
      <c r="M33" s="333"/>
      <c r="N33" s="333"/>
      <c r="O33" s="333"/>
      <c r="P33" s="239"/>
      <c r="Q33" s="264"/>
      <c r="S33" s="65">
        <f t="shared" si="46"/>
        <v>13</v>
      </c>
      <c r="T33" s="263"/>
      <c r="U33" s="239"/>
      <c r="V33" s="333"/>
      <c r="W33" s="333"/>
      <c r="X33" s="333"/>
      <c r="Y33" s="333"/>
      <c r="Z33" s="333"/>
      <c r="AA33" s="333"/>
      <c r="AB33" s="333"/>
      <c r="AC33" s="333"/>
      <c r="AD33" s="333"/>
      <c r="AE33" s="333"/>
      <c r="AF33" s="333"/>
      <c r="AG33" s="333"/>
      <c r="AH33" s="239"/>
      <c r="AI33" s="264"/>
    </row>
    <row r="34" spans="1:35" x14ac:dyDescent="0.25">
      <c r="A34" s="65">
        <f t="shared" si="45"/>
        <v>14</v>
      </c>
      <c r="B34" s="16"/>
      <c r="C34" s="17"/>
      <c r="D34" s="239"/>
      <c r="E34" s="239"/>
      <c r="F34" s="239"/>
      <c r="G34" s="17"/>
      <c r="H34" s="17"/>
      <c r="I34" s="17"/>
      <c r="J34" s="17"/>
      <c r="K34" s="17"/>
      <c r="L34" s="17"/>
      <c r="M34" s="239"/>
      <c r="N34" s="239"/>
      <c r="O34" s="239"/>
      <c r="P34" s="17"/>
      <c r="Q34" s="26"/>
      <c r="S34" s="65">
        <f t="shared" si="46"/>
        <v>14</v>
      </c>
      <c r="T34" s="16"/>
      <c r="U34" s="17"/>
      <c r="V34" s="239"/>
      <c r="W34" s="239"/>
      <c r="X34" s="239"/>
      <c r="Y34" s="17"/>
      <c r="Z34" s="17"/>
      <c r="AA34" s="17"/>
      <c r="AB34" s="17"/>
      <c r="AC34" s="17"/>
      <c r="AD34" s="17"/>
      <c r="AE34" s="239"/>
      <c r="AF34" s="239"/>
      <c r="AG34" s="239"/>
      <c r="AH34" s="17"/>
      <c r="AI34" s="26"/>
    </row>
    <row r="35" spans="1:35" x14ac:dyDescent="0.25">
      <c r="A35" s="65">
        <f t="shared" si="45"/>
        <v>15</v>
      </c>
      <c r="B35" s="3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33"/>
      <c r="S35" s="65">
        <f t="shared" si="46"/>
        <v>15</v>
      </c>
      <c r="T35" s="3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33"/>
    </row>
    <row r="36" spans="1:35" x14ac:dyDescent="0.25">
      <c r="A36" s="237" t="s">
        <v>395</v>
      </c>
      <c r="S36" s="237" t="s">
        <v>395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1"/>
  <sheetViews>
    <sheetView zoomScaleNormal="100" workbookViewId="0">
      <selection activeCell="S1" sqref="S1:BF18"/>
    </sheetView>
  </sheetViews>
  <sheetFormatPr defaultColWidth="2.5703125" defaultRowHeight="15" x14ac:dyDescent="0.25"/>
  <sheetData>
    <row r="1" spans="1:58" x14ac:dyDescent="0.2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S1" s="481"/>
      <c r="T1" s="440">
        <v>0</v>
      </c>
      <c r="U1" s="440">
        <f t="shared" ref="U1:AI1" si="1">T1+1</f>
        <v>1</v>
      </c>
      <c r="V1" s="440">
        <f t="shared" si="1"/>
        <v>2</v>
      </c>
      <c r="W1" s="440">
        <f t="shared" si="1"/>
        <v>3</v>
      </c>
      <c r="X1" s="440">
        <f t="shared" si="1"/>
        <v>4</v>
      </c>
      <c r="Y1" s="440">
        <f t="shared" si="1"/>
        <v>5</v>
      </c>
      <c r="Z1" s="440">
        <f t="shared" si="1"/>
        <v>6</v>
      </c>
      <c r="AA1" s="440">
        <f t="shared" si="1"/>
        <v>7</v>
      </c>
      <c r="AB1" s="440">
        <f t="shared" si="1"/>
        <v>8</v>
      </c>
      <c r="AC1" s="440">
        <f t="shared" si="1"/>
        <v>9</v>
      </c>
      <c r="AD1" s="440">
        <f t="shared" si="1"/>
        <v>10</v>
      </c>
      <c r="AE1" s="440">
        <f t="shared" si="1"/>
        <v>11</v>
      </c>
      <c r="AF1" s="440">
        <f t="shared" si="1"/>
        <v>12</v>
      </c>
      <c r="AG1" s="440">
        <f t="shared" si="1"/>
        <v>13</v>
      </c>
      <c r="AH1" s="440">
        <f t="shared" si="1"/>
        <v>14</v>
      </c>
      <c r="AI1" s="440">
        <f t="shared" si="1"/>
        <v>15</v>
      </c>
      <c r="AJ1" s="17" t="s">
        <v>394</v>
      </c>
      <c r="AO1" s="481"/>
      <c r="AP1" s="440">
        <v>0</v>
      </c>
      <c r="AQ1" s="440">
        <f t="shared" ref="AQ1:BE1" si="2">AP1+1</f>
        <v>1</v>
      </c>
      <c r="AR1" s="440">
        <f t="shared" si="2"/>
        <v>2</v>
      </c>
      <c r="AS1" s="440">
        <f t="shared" si="2"/>
        <v>3</v>
      </c>
      <c r="AT1" s="440">
        <f t="shared" si="2"/>
        <v>4</v>
      </c>
      <c r="AU1" s="440">
        <f t="shared" si="2"/>
        <v>5</v>
      </c>
      <c r="AV1" s="440">
        <f t="shared" si="2"/>
        <v>6</v>
      </c>
      <c r="AW1" s="440">
        <f t="shared" si="2"/>
        <v>7</v>
      </c>
      <c r="AX1" s="440">
        <f t="shared" si="2"/>
        <v>8</v>
      </c>
      <c r="AY1" s="440">
        <f t="shared" si="2"/>
        <v>9</v>
      </c>
      <c r="AZ1" s="440">
        <f t="shared" si="2"/>
        <v>10</v>
      </c>
      <c r="BA1" s="440">
        <f t="shared" si="2"/>
        <v>11</v>
      </c>
      <c r="BB1" s="440">
        <f t="shared" si="2"/>
        <v>12</v>
      </c>
      <c r="BC1" s="440">
        <f t="shared" si="2"/>
        <v>13</v>
      </c>
      <c r="BD1" s="440">
        <f t="shared" si="2"/>
        <v>14</v>
      </c>
      <c r="BE1" s="440">
        <f t="shared" si="2"/>
        <v>15</v>
      </c>
      <c r="BF1" s="17" t="s">
        <v>394</v>
      </c>
    </row>
    <row r="2" spans="1:58" x14ac:dyDescent="0.25">
      <c r="A2" s="65">
        <v>0</v>
      </c>
      <c r="B2" s="423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303"/>
      <c r="O2" s="303"/>
      <c r="P2" s="303"/>
      <c r="Q2" s="424"/>
      <c r="S2" s="440">
        <v>0</v>
      </c>
      <c r="T2" s="423"/>
      <c r="U2" s="303"/>
      <c r="V2" s="303"/>
      <c r="W2" s="303"/>
      <c r="X2" s="303"/>
      <c r="Y2" s="303"/>
      <c r="Z2" s="303"/>
      <c r="AA2" s="303"/>
      <c r="AB2" s="303"/>
      <c r="AC2" s="303"/>
      <c r="AD2" s="303"/>
      <c r="AE2" s="303"/>
      <c r="AF2" s="303"/>
      <c r="AG2" s="303"/>
      <c r="AH2" s="303"/>
      <c r="AI2" s="424"/>
      <c r="AJ2" s="17"/>
      <c r="AO2">
        <f t="shared" ref="AO2:AO15" si="3">AO3+1</f>
        <v>15</v>
      </c>
      <c r="AP2" s="260"/>
      <c r="AQ2" s="261"/>
      <c r="AR2" s="261"/>
      <c r="AS2" s="261"/>
      <c r="AT2" s="261"/>
      <c r="AU2" s="261"/>
      <c r="AV2" s="261"/>
      <c r="AW2" s="261"/>
      <c r="AX2" s="261"/>
      <c r="AY2" s="261"/>
      <c r="AZ2" s="261"/>
      <c r="BA2" s="261"/>
      <c r="BB2" s="261"/>
      <c r="BC2" s="261"/>
      <c r="BD2" s="261"/>
      <c r="BE2" s="262"/>
      <c r="BF2" s="17"/>
    </row>
    <row r="3" spans="1:58" x14ac:dyDescent="0.25">
      <c r="A3" s="65">
        <f>A2+1</f>
        <v>1</v>
      </c>
      <c r="B3" s="429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591"/>
      <c r="S3" s="440">
        <f>S2+1</f>
        <v>1</v>
      </c>
      <c r="T3" s="429"/>
      <c r="U3" s="335"/>
      <c r="V3" s="335"/>
      <c r="W3" s="335"/>
      <c r="X3" s="335"/>
      <c r="Y3" s="335"/>
      <c r="Z3" s="335"/>
      <c r="AA3" s="335"/>
      <c r="AB3" s="335"/>
      <c r="AC3" s="335"/>
      <c r="AD3" s="335"/>
      <c r="AE3" s="335"/>
      <c r="AF3" s="335"/>
      <c r="AG3" s="335"/>
      <c r="AH3" s="335"/>
      <c r="AI3" s="591"/>
      <c r="AJ3" s="17"/>
      <c r="AO3">
        <f t="shared" si="3"/>
        <v>14</v>
      </c>
      <c r="AP3" s="263"/>
      <c r="AQ3" s="239"/>
      <c r="AR3" s="239"/>
      <c r="AS3" s="239"/>
      <c r="AT3" s="239"/>
      <c r="AU3" s="239"/>
      <c r="AV3" s="239"/>
      <c r="AW3" s="239"/>
      <c r="AX3" s="239"/>
      <c r="AY3" s="239"/>
      <c r="AZ3" s="239"/>
      <c r="BA3" s="239"/>
      <c r="BB3" s="239"/>
      <c r="BC3" s="239"/>
      <c r="BD3" s="239"/>
      <c r="BE3" s="264"/>
      <c r="BF3" s="17"/>
    </row>
    <row r="4" spans="1:58" x14ac:dyDescent="0.25">
      <c r="A4" s="65">
        <f t="shared" ref="A4:A17" si="4">A3+1</f>
        <v>2</v>
      </c>
      <c r="B4" s="429"/>
      <c r="C4" s="514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514"/>
      <c r="Q4" s="591"/>
      <c r="S4" s="440">
        <f t="shared" ref="S4:S17" si="5">S3+1</f>
        <v>2</v>
      </c>
      <c r="T4" s="429"/>
      <c r="U4" s="514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514"/>
      <c r="AI4" s="591"/>
      <c r="AJ4" s="17"/>
      <c r="AO4">
        <f t="shared" si="3"/>
        <v>13</v>
      </c>
      <c r="AP4" s="263"/>
      <c r="AQ4" s="239"/>
      <c r="AR4" s="239"/>
      <c r="AS4" s="239"/>
      <c r="AT4" s="239"/>
      <c r="AU4" s="239"/>
      <c r="AV4" s="239"/>
      <c r="AW4" s="239"/>
      <c r="AX4" s="239"/>
      <c r="AY4" s="239"/>
      <c r="AZ4" s="239"/>
      <c r="BA4" s="239"/>
      <c r="BB4" s="239"/>
      <c r="BC4" s="239"/>
      <c r="BD4" s="239"/>
      <c r="BE4" s="264"/>
      <c r="BF4" s="17"/>
    </row>
    <row r="5" spans="1:58" x14ac:dyDescent="0.25">
      <c r="A5" s="65">
        <f t="shared" si="4"/>
        <v>3</v>
      </c>
      <c r="B5" s="429"/>
      <c r="C5" s="514"/>
      <c r="D5" s="239"/>
      <c r="E5" s="431"/>
      <c r="F5" s="234"/>
      <c r="G5" s="152"/>
      <c r="H5" s="598"/>
      <c r="I5" s="285"/>
      <c r="J5" s="234"/>
      <c r="K5" s="275"/>
      <c r="M5" s="239"/>
      <c r="N5" s="239"/>
      <c r="O5" s="239"/>
      <c r="P5" s="514"/>
      <c r="Q5" s="591"/>
      <c r="S5" s="440">
        <f t="shared" si="5"/>
        <v>3</v>
      </c>
      <c r="T5" s="429"/>
      <c r="U5" s="514"/>
      <c r="V5" s="239"/>
      <c r="W5" s="431"/>
      <c r="X5" s="275"/>
      <c r="Y5" s="431"/>
      <c r="Z5" s="431"/>
      <c r="AA5" s="275"/>
      <c r="AB5" s="275"/>
      <c r="AC5" s="239"/>
      <c r="AE5" s="239"/>
      <c r="AF5" s="239"/>
      <c r="AG5" s="239"/>
      <c r="AH5" s="514"/>
      <c r="AI5" s="591"/>
      <c r="AJ5" s="17"/>
      <c r="AO5">
        <f t="shared" si="3"/>
        <v>12</v>
      </c>
      <c r="AP5" s="263"/>
      <c r="AQ5" s="239"/>
      <c r="AR5" s="239"/>
      <c r="AS5" s="239"/>
      <c r="AT5" s="239"/>
      <c r="AU5" s="239"/>
      <c r="AV5" s="239"/>
      <c r="AW5" s="239"/>
      <c r="AX5" s="239"/>
      <c r="AY5" s="239"/>
      <c r="AZ5" s="239"/>
      <c r="BA5" s="239"/>
      <c r="BB5" s="239"/>
      <c r="BC5" s="239"/>
      <c r="BD5" s="239"/>
      <c r="BE5" s="264"/>
      <c r="BF5" s="17"/>
    </row>
    <row r="6" spans="1:58" x14ac:dyDescent="0.25">
      <c r="A6" s="65">
        <f t="shared" si="4"/>
        <v>4</v>
      </c>
      <c r="B6" s="429"/>
      <c r="C6" s="514"/>
      <c r="D6" s="239"/>
      <c r="E6" s="431"/>
      <c r="F6" s="234"/>
      <c r="G6" s="601"/>
      <c r="H6" s="128"/>
      <c r="I6" s="603"/>
      <c r="J6" s="234"/>
      <c r="K6" s="275"/>
      <c r="M6" s="239"/>
      <c r="N6" s="239"/>
      <c r="O6" s="239"/>
      <c r="P6" s="514"/>
      <c r="Q6" s="591"/>
      <c r="S6" s="440">
        <f t="shared" si="5"/>
        <v>4</v>
      </c>
      <c r="T6" s="429"/>
      <c r="U6" s="514"/>
      <c r="V6" s="239"/>
      <c r="W6" s="597"/>
      <c r="X6" s="234"/>
      <c r="Y6" s="597"/>
      <c r="Z6" s="597"/>
      <c r="AA6" s="234"/>
      <c r="AB6" s="234"/>
      <c r="AC6" s="239"/>
      <c r="AE6" s="239"/>
      <c r="AF6" s="239"/>
      <c r="AG6" s="239"/>
      <c r="AH6" s="514"/>
      <c r="AI6" s="591"/>
      <c r="AJ6" s="17"/>
      <c r="AO6">
        <f t="shared" si="3"/>
        <v>11</v>
      </c>
      <c r="AP6" s="263"/>
      <c r="AQ6" s="239"/>
      <c r="AR6" s="239"/>
      <c r="AS6" s="239"/>
      <c r="AT6" s="239"/>
      <c r="AU6" s="17"/>
      <c r="AV6" s="17"/>
      <c r="AW6" s="17"/>
      <c r="AX6" s="17"/>
      <c r="AY6" s="17"/>
      <c r="AZ6" s="17"/>
      <c r="BA6" s="239"/>
      <c r="BB6" s="239"/>
      <c r="BC6" s="239"/>
      <c r="BD6" s="239"/>
      <c r="BE6" s="264"/>
      <c r="BF6" s="17"/>
    </row>
    <row r="7" spans="1:58" x14ac:dyDescent="0.25">
      <c r="A7" s="65">
        <f t="shared" si="4"/>
        <v>5</v>
      </c>
      <c r="B7" s="429"/>
      <c r="C7" s="514"/>
      <c r="D7" s="239"/>
      <c r="E7" s="275"/>
      <c r="F7" s="234"/>
      <c r="G7" s="601"/>
      <c r="H7" s="598"/>
      <c r="I7" s="603"/>
      <c r="J7" s="234"/>
      <c r="K7" s="275"/>
      <c r="M7" s="239"/>
      <c r="N7" s="239"/>
      <c r="O7" s="239"/>
      <c r="P7" s="514"/>
      <c r="Q7" s="591"/>
      <c r="S7" s="440">
        <f t="shared" si="5"/>
        <v>5</v>
      </c>
      <c r="T7" s="429"/>
      <c r="U7" s="514"/>
      <c r="V7" s="239"/>
      <c r="W7" s="285"/>
      <c r="X7" s="603"/>
      <c r="Y7" s="601"/>
      <c r="Z7" s="152"/>
      <c r="AA7" s="285"/>
      <c r="AB7" s="285"/>
      <c r="AC7" s="239"/>
      <c r="AE7" s="239"/>
      <c r="AF7" s="239"/>
      <c r="AG7" s="239"/>
      <c r="AH7" s="514"/>
      <c r="AI7" s="591"/>
      <c r="AJ7" s="17"/>
      <c r="AO7">
        <f t="shared" si="3"/>
        <v>10</v>
      </c>
      <c r="AP7" s="263"/>
      <c r="AQ7" s="239"/>
      <c r="AR7" s="239"/>
      <c r="AS7" s="239"/>
      <c r="AT7" s="239"/>
      <c r="AU7" s="17"/>
      <c r="AV7" s="17"/>
      <c r="AW7" s="239"/>
      <c r="AX7" s="17"/>
      <c r="AY7" s="17"/>
      <c r="AZ7" s="17"/>
      <c r="BA7" s="239"/>
      <c r="BB7" s="239"/>
      <c r="BC7" s="239"/>
      <c r="BD7" s="239"/>
      <c r="BE7" s="264"/>
      <c r="BF7" s="17"/>
    </row>
    <row r="8" spans="1:58" x14ac:dyDescent="0.25">
      <c r="A8" s="65">
        <f t="shared" si="4"/>
        <v>6</v>
      </c>
      <c r="B8" s="429"/>
      <c r="C8" s="514"/>
      <c r="D8" s="239"/>
      <c r="E8" s="123"/>
      <c r="F8" s="116"/>
      <c r="G8" s="152"/>
      <c r="H8" s="598"/>
      <c r="I8" s="157"/>
      <c r="J8" s="116"/>
      <c r="K8" s="123"/>
      <c r="M8" s="239"/>
      <c r="N8" s="239"/>
      <c r="O8" s="239"/>
      <c r="P8" s="514"/>
      <c r="Q8" s="591"/>
      <c r="S8" s="440">
        <f t="shared" si="5"/>
        <v>6</v>
      </c>
      <c r="T8" s="429"/>
      <c r="U8" s="514"/>
      <c r="V8" s="239"/>
      <c r="W8" s="194"/>
      <c r="X8" s="155"/>
      <c r="Y8" s="598"/>
      <c r="Z8" s="598"/>
      <c r="AA8" s="194"/>
      <c r="AB8" s="332"/>
      <c r="AC8" s="17"/>
      <c r="AE8" s="239"/>
      <c r="AF8" s="239"/>
      <c r="AG8" s="239"/>
      <c r="AH8" s="514"/>
      <c r="AI8" s="591"/>
      <c r="AJ8" s="17"/>
      <c r="AO8">
        <f t="shared" si="3"/>
        <v>9</v>
      </c>
      <c r="AP8" s="263"/>
      <c r="AQ8" s="239"/>
      <c r="AR8" s="239"/>
      <c r="AS8" s="239"/>
      <c r="AT8" s="17"/>
      <c r="AU8" s="239"/>
      <c r="AV8" s="234"/>
      <c r="AW8" s="239"/>
      <c r="AX8" s="17"/>
      <c r="AY8" s="17"/>
      <c r="BA8" s="239"/>
      <c r="BB8" s="239"/>
      <c r="BC8" s="239"/>
      <c r="BD8" s="239"/>
      <c r="BE8" s="591"/>
      <c r="BF8" s="17"/>
    </row>
    <row r="9" spans="1:58" x14ac:dyDescent="0.25">
      <c r="A9" s="65">
        <f t="shared" si="4"/>
        <v>7</v>
      </c>
      <c r="B9" s="429"/>
      <c r="C9" s="514"/>
      <c r="D9" s="239"/>
      <c r="E9" s="123"/>
      <c r="F9" s="116"/>
      <c r="G9" s="152"/>
      <c r="H9" s="598"/>
      <c r="I9" s="285"/>
      <c r="J9" s="234"/>
      <c r="K9" s="123"/>
      <c r="M9" s="17"/>
      <c r="N9" s="239"/>
      <c r="O9" s="239"/>
      <c r="P9" s="514"/>
      <c r="Q9" s="591"/>
      <c r="S9" s="440">
        <f t="shared" si="5"/>
        <v>7</v>
      </c>
      <c r="T9" s="429"/>
      <c r="U9" s="514"/>
      <c r="V9" s="239"/>
      <c r="W9" s="157"/>
      <c r="X9" s="604"/>
      <c r="Y9" s="601"/>
      <c r="Z9" s="152"/>
      <c r="AA9" s="285"/>
      <c r="AB9" s="285"/>
      <c r="AC9" s="17"/>
      <c r="AE9" s="17"/>
      <c r="AF9" s="239"/>
      <c r="AG9" s="239"/>
      <c r="AH9" s="514"/>
      <c r="AI9" s="591"/>
      <c r="AJ9" s="17"/>
      <c r="AO9">
        <f t="shared" si="3"/>
        <v>8</v>
      </c>
      <c r="AP9" s="16"/>
      <c r="AQ9" s="17"/>
      <c r="AR9" s="17"/>
      <c r="AS9" s="17"/>
      <c r="AT9" s="17"/>
      <c r="AU9" s="234"/>
      <c r="AV9" s="331"/>
      <c r="AW9" s="234"/>
      <c r="AX9" s="17"/>
      <c r="AY9" s="17"/>
      <c r="BA9" s="17"/>
      <c r="BB9" s="17"/>
      <c r="BC9" s="17"/>
      <c r="BD9" s="17"/>
      <c r="BE9" s="145"/>
      <c r="BF9" s="17"/>
    </row>
    <row r="10" spans="1:58" x14ac:dyDescent="0.25">
      <c r="A10" s="65">
        <f t="shared" si="4"/>
        <v>8</v>
      </c>
      <c r="B10" s="429"/>
      <c r="C10" s="514"/>
      <c r="D10" s="239"/>
      <c r="E10" s="123"/>
      <c r="F10" s="116"/>
      <c r="G10" s="152"/>
      <c r="H10" s="593"/>
      <c r="I10" s="157"/>
      <c r="J10" s="116"/>
      <c r="K10" s="123"/>
      <c r="M10" s="515"/>
      <c r="N10" s="515"/>
      <c r="O10" s="239"/>
      <c r="P10" s="514"/>
      <c r="Q10" s="591"/>
      <c r="S10" s="440">
        <f t="shared" si="5"/>
        <v>8</v>
      </c>
      <c r="T10" s="429"/>
      <c r="U10" s="514"/>
      <c r="V10" s="239"/>
      <c r="W10" s="116"/>
      <c r="X10" s="116"/>
      <c r="Y10" s="597"/>
      <c r="Z10" s="597"/>
      <c r="AA10" s="116"/>
      <c r="AB10" s="116"/>
      <c r="AC10" s="17"/>
      <c r="AE10" s="515"/>
      <c r="AF10" s="515"/>
      <c r="AG10" s="239"/>
      <c r="AH10" s="514"/>
      <c r="AI10" s="591"/>
      <c r="AJ10" s="17"/>
      <c r="AO10">
        <f t="shared" si="3"/>
        <v>7</v>
      </c>
      <c r="AP10" s="263"/>
      <c r="AQ10" s="239"/>
      <c r="AR10" s="239"/>
      <c r="AS10" s="239"/>
      <c r="AT10" s="116"/>
      <c r="AU10" s="239"/>
      <c r="AV10" s="331"/>
      <c r="AW10" s="17"/>
      <c r="AX10" s="116"/>
      <c r="AY10" s="17"/>
      <c r="BA10" s="239"/>
      <c r="BB10" s="239"/>
      <c r="BC10" s="239"/>
      <c r="BD10" s="268"/>
      <c r="BE10" s="591"/>
      <c r="BF10" s="17"/>
    </row>
    <row r="11" spans="1:58" x14ac:dyDescent="0.25">
      <c r="A11" s="65">
        <f t="shared" si="4"/>
        <v>9</v>
      </c>
      <c r="B11" s="429"/>
      <c r="C11" s="514"/>
      <c r="D11" s="239"/>
      <c r="E11" s="239"/>
      <c r="F11" s="17"/>
      <c r="G11" s="17"/>
      <c r="H11" s="34"/>
      <c r="I11" s="34"/>
      <c r="M11" s="239"/>
      <c r="N11" s="239"/>
      <c r="O11" s="239"/>
      <c r="P11" s="514"/>
      <c r="Q11" s="591"/>
      <c r="S11" s="440">
        <f t="shared" si="5"/>
        <v>9</v>
      </c>
      <c r="T11" s="429"/>
      <c r="U11" s="514"/>
      <c r="V11" s="239"/>
      <c r="W11" s="275"/>
      <c r="X11" s="123"/>
      <c r="Y11" s="123"/>
      <c r="Z11" s="431"/>
      <c r="AA11" s="431"/>
      <c r="AB11" s="431"/>
      <c r="AE11" s="239"/>
      <c r="AF11" s="239"/>
      <c r="AG11" s="239"/>
      <c r="AH11" s="514"/>
      <c r="AI11" s="591"/>
      <c r="AJ11" s="17"/>
      <c r="AO11">
        <f t="shared" si="3"/>
        <v>6</v>
      </c>
      <c r="AP11" s="263"/>
      <c r="AQ11" s="239"/>
      <c r="AR11" s="17"/>
      <c r="AS11" s="116"/>
      <c r="AT11" s="17"/>
      <c r="AU11" s="603"/>
      <c r="AV11" s="109"/>
      <c r="AW11" s="604"/>
      <c r="AX11" s="17"/>
      <c r="AY11" s="116"/>
      <c r="BA11" s="599"/>
      <c r="BB11" s="17"/>
      <c r="BC11" s="17"/>
      <c r="BD11" s="268"/>
      <c r="BE11" s="591"/>
      <c r="BF11" s="17"/>
    </row>
    <row r="12" spans="1:58" x14ac:dyDescent="0.25">
      <c r="A12" s="65">
        <f t="shared" si="4"/>
        <v>10</v>
      </c>
      <c r="B12" s="429"/>
      <c r="C12" s="514"/>
      <c r="D12" s="239"/>
      <c r="E12" s="239"/>
      <c r="F12" s="239"/>
      <c r="G12" s="239"/>
      <c r="H12" s="239"/>
      <c r="I12" s="17"/>
      <c r="J12" s="34"/>
      <c r="L12" s="137"/>
      <c r="M12" s="214"/>
      <c r="N12" s="137"/>
      <c r="O12" s="239"/>
      <c r="P12" s="514"/>
      <c r="Q12" s="591"/>
      <c r="S12" s="440">
        <f t="shared" si="5"/>
        <v>10</v>
      </c>
      <c r="T12" s="429"/>
      <c r="U12" s="514"/>
      <c r="V12" s="239"/>
      <c r="W12" s="239"/>
      <c r="X12" s="239"/>
      <c r="Y12" s="239"/>
      <c r="Z12" s="239"/>
      <c r="AA12" s="17"/>
      <c r="AB12" s="34"/>
      <c r="AD12" s="137"/>
      <c r="AE12" s="214"/>
      <c r="AF12" s="137"/>
      <c r="AG12" s="239"/>
      <c r="AH12" s="514"/>
      <c r="AI12" s="591"/>
      <c r="AJ12" s="17"/>
      <c r="AO12">
        <f t="shared" si="3"/>
        <v>5</v>
      </c>
      <c r="AP12" s="263"/>
      <c r="AQ12" s="239"/>
      <c r="AR12" s="268"/>
      <c r="AS12" s="268"/>
      <c r="AT12" s="268"/>
      <c r="AU12" s="268"/>
      <c r="AV12" s="268"/>
      <c r="AW12" s="268"/>
      <c r="AX12" s="268"/>
      <c r="AY12" s="268"/>
      <c r="AZ12" s="294"/>
      <c r="BA12" s="602"/>
      <c r="BB12" s="294"/>
      <c r="BC12" s="268"/>
      <c r="BD12" s="268"/>
      <c r="BE12" s="591"/>
      <c r="BF12" s="17"/>
    </row>
    <row r="13" spans="1:58" x14ac:dyDescent="0.25">
      <c r="A13" s="65">
        <f t="shared" si="4"/>
        <v>11</v>
      </c>
      <c r="B13" s="429"/>
      <c r="C13" s="514"/>
      <c r="D13" s="239"/>
      <c r="E13" s="239"/>
      <c r="F13" s="239"/>
      <c r="G13" s="239"/>
      <c r="H13" s="239"/>
      <c r="J13" s="600"/>
      <c r="L13" s="290"/>
      <c r="M13" s="354"/>
      <c r="N13" s="290"/>
      <c r="O13" s="239"/>
      <c r="P13" s="514"/>
      <c r="Q13" s="591"/>
      <c r="S13" s="440">
        <f t="shared" si="5"/>
        <v>11</v>
      </c>
      <c r="T13" s="429"/>
      <c r="U13" s="514"/>
      <c r="V13" s="239"/>
      <c r="W13" s="239"/>
      <c r="X13" s="239"/>
      <c r="Y13" s="239"/>
      <c r="Z13" s="239"/>
      <c r="AB13" s="600"/>
      <c r="AD13" s="290"/>
      <c r="AE13" s="354"/>
      <c r="AF13" s="290"/>
      <c r="AG13" s="239"/>
      <c r="AH13" s="514"/>
      <c r="AI13" s="591"/>
      <c r="AJ13" s="17"/>
      <c r="AO13">
        <f t="shared" si="3"/>
        <v>4</v>
      </c>
      <c r="AP13" s="263"/>
      <c r="AQ13" s="239"/>
      <c r="AR13" s="268"/>
      <c r="AS13" s="268"/>
      <c r="AT13" s="268"/>
      <c r="AU13" s="268"/>
      <c r="AV13" s="268"/>
      <c r="AW13" s="268"/>
      <c r="AX13" s="268"/>
      <c r="AY13" s="268"/>
      <c r="AZ13" s="268"/>
      <c r="BA13" s="268"/>
      <c r="BB13" s="268"/>
      <c r="BC13" s="268"/>
      <c r="BD13" s="268"/>
      <c r="BE13" s="591"/>
      <c r="BF13" s="17"/>
    </row>
    <row r="14" spans="1:58" x14ac:dyDescent="0.25">
      <c r="A14" s="65">
        <f t="shared" si="4"/>
        <v>12</v>
      </c>
      <c r="B14" s="429"/>
      <c r="C14" s="514"/>
      <c r="D14" s="239"/>
      <c r="E14" s="239"/>
      <c r="F14" s="239"/>
      <c r="G14" s="239"/>
      <c r="H14" s="239"/>
      <c r="J14" s="600"/>
      <c r="L14" s="592"/>
      <c r="M14" s="432"/>
      <c r="N14" s="268"/>
      <c r="O14" s="239"/>
      <c r="P14" s="514"/>
      <c r="Q14" s="591"/>
      <c r="S14" s="440">
        <f t="shared" si="5"/>
        <v>12</v>
      </c>
      <c r="T14" s="429"/>
      <c r="U14" s="514"/>
      <c r="V14" s="239"/>
      <c r="W14" s="239"/>
      <c r="X14" s="239"/>
      <c r="Y14" s="239"/>
      <c r="Z14" s="239"/>
      <c r="AB14" s="600"/>
      <c r="AD14" s="592"/>
      <c r="AE14" s="432"/>
      <c r="AF14" s="268"/>
      <c r="AG14" s="239"/>
      <c r="AH14" s="514"/>
      <c r="AI14" s="591"/>
      <c r="AJ14" s="17"/>
      <c r="AO14">
        <f t="shared" si="3"/>
        <v>3</v>
      </c>
      <c r="AP14" s="263"/>
      <c r="AQ14" s="268"/>
      <c r="AR14" s="268"/>
      <c r="AS14" s="268"/>
      <c r="AT14" s="268"/>
      <c r="AU14" s="268"/>
      <c r="AV14" s="268"/>
      <c r="AW14" s="268"/>
      <c r="AX14" s="268"/>
      <c r="AY14" s="268"/>
      <c r="AZ14" s="268"/>
      <c r="BA14" s="268"/>
      <c r="BB14" s="268"/>
      <c r="BC14" s="268"/>
      <c r="BD14" s="268"/>
      <c r="BE14" s="591"/>
      <c r="BF14" s="17"/>
    </row>
    <row r="15" spans="1:58" x14ac:dyDescent="0.25">
      <c r="A15" s="65">
        <f t="shared" si="4"/>
        <v>13</v>
      </c>
      <c r="B15" s="429"/>
      <c r="C15" s="514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514"/>
      <c r="Q15" s="591"/>
      <c r="S15" s="440">
        <f t="shared" si="5"/>
        <v>13</v>
      </c>
      <c r="T15" s="429"/>
      <c r="U15" s="514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514"/>
      <c r="AI15" s="591"/>
      <c r="AJ15" s="17"/>
      <c r="AO15">
        <f t="shared" si="3"/>
        <v>2</v>
      </c>
      <c r="AP15" s="263"/>
      <c r="AQ15" s="268"/>
      <c r="AR15" s="268"/>
      <c r="AS15" s="268"/>
      <c r="AT15" s="268"/>
      <c r="AU15" s="268"/>
      <c r="AV15" s="268"/>
      <c r="AW15" s="268"/>
      <c r="AX15" s="268"/>
      <c r="AY15" s="268"/>
      <c r="AZ15" s="268"/>
      <c r="BA15" s="268"/>
      <c r="BB15" s="268"/>
      <c r="BC15" s="268"/>
      <c r="BD15" s="268"/>
      <c r="BE15" s="591"/>
      <c r="BF15" s="17"/>
    </row>
    <row r="16" spans="1:58" x14ac:dyDescent="0.25">
      <c r="A16" s="65">
        <f t="shared" si="4"/>
        <v>14</v>
      </c>
      <c r="B16" s="429"/>
      <c r="C16" s="335"/>
      <c r="D16" s="335"/>
      <c r="E16" s="335"/>
      <c r="F16" s="335"/>
      <c r="G16" s="335"/>
      <c r="H16" s="335"/>
      <c r="I16" s="335"/>
      <c r="J16" s="335"/>
      <c r="K16" s="335"/>
      <c r="L16" s="335"/>
      <c r="M16" s="335"/>
      <c r="N16" s="335"/>
      <c r="O16" s="335"/>
      <c r="P16" s="335"/>
      <c r="Q16" s="591"/>
      <c r="S16" s="440">
        <f t="shared" si="5"/>
        <v>14</v>
      </c>
      <c r="T16" s="429"/>
      <c r="U16" s="335"/>
      <c r="V16" s="335"/>
      <c r="W16" s="335"/>
      <c r="X16" s="335"/>
      <c r="Y16" s="335"/>
      <c r="Z16" s="335"/>
      <c r="AA16" s="335"/>
      <c r="AB16" s="335"/>
      <c r="AC16" s="335"/>
      <c r="AD16" s="335"/>
      <c r="AE16" s="335"/>
      <c r="AF16" s="335"/>
      <c r="AG16" s="335"/>
      <c r="AH16" s="335"/>
      <c r="AI16" s="591"/>
      <c r="AJ16" s="17"/>
      <c r="AO16">
        <f>AO17+1</f>
        <v>1</v>
      </c>
      <c r="AP16" s="144"/>
      <c r="AQ16" s="137"/>
      <c r="AR16" s="268"/>
      <c r="AS16" s="268"/>
      <c r="AT16" s="268"/>
      <c r="AU16" s="137"/>
      <c r="AV16" s="137"/>
      <c r="AW16" s="137"/>
      <c r="AX16" s="137"/>
      <c r="AY16" s="137"/>
      <c r="AZ16" s="137"/>
      <c r="BA16" s="268"/>
      <c r="BB16" s="268"/>
      <c r="BC16" s="268"/>
      <c r="BD16" s="137"/>
      <c r="BE16" s="145"/>
      <c r="BF16" s="17"/>
    </row>
    <row r="17" spans="1:58" x14ac:dyDescent="0.25">
      <c r="A17" s="65">
        <f t="shared" si="4"/>
        <v>15</v>
      </c>
      <c r="B17" s="594"/>
      <c r="C17" s="595"/>
      <c r="D17" s="595"/>
      <c r="E17" s="595"/>
      <c r="F17" s="595"/>
      <c r="G17" s="595"/>
      <c r="H17" s="595"/>
      <c r="I17" s="595"/>
      <c r="J17" s="595"/>
      <c r="K17" s="595"/>
      <c r="L17" s="595"/>
      <c r="M17" s="595"/>
      <c r="N17" s="595"/>
      <c r="O17" s="595"/>
      <c r="P17" s="595"/>
      <c r="Q17" s="596"/>
      <c r="S17" s="440">
        <f t="shared" si="5"/>
        <v>15</v>
      </c>
      <c r="T17" s="594"/>
      <c r="U17" s="595"/>
      <c r="V17" s="595"/>
      <c r="W17" s="595"/>
      <c r="X17" s="595"/>
      <c r="Y17" s="595"/>
      <c r="Z17" s="595"/>
      <c r="AA17" s="595"/>
      <c r="AB17" s="595"/>
      <c r="AC17" s="595"/>
      <c r="AD17" s="595"/>
      <c r="AE17" s="595"/>
      <c r="AF17" s="595"/>
      <c r="AG17" s="595"/>
      <c r="AH17" s="595"/>
      <c r="AI17" s="596"/>
      <c r="AJ17" s="17"/>
      <c r="AO17">
        <v>0</v>
      </c>
      <c r="AP17" s="141"/>
      <c r="AQ17" s="142"/>
      <c r="AR17" s="142"/>
      <c r="AS17" s="142"/>
      <c r="AT17" s="142"/>
      <c r="AU17" s="142"/>
      <c r="AV17" s="142"/>
      <c r="AW17" s="142"/>
      <c r="AX17" s="142"/>
      <c r="AY17" s="142"/>
      <c r="AZ17" s="142"/>
      <c r="BA17" s="142"/>
      <c r="BB17" s="142"/>
      <c r="BC17" s="142"/>
      <c r="BD17" s="142"/>
      <c r="BE17" s="143"/>
      <c r="BF17" s="17"/>
    </row>
    <row r="18" spans="1:58" x14ac:dyDescent="0.25">
      <c r="A18" s="65" t="s">
        <v>395</v>
      </c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O18" s="17" t="s">
        <v>418</v>
      </c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</row>
    <row r="19" spans="1:58" x14ac:dyDescent="0.25"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spans="1:58" x14ac:dyDescent="0.25"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</row>
    <row r="21" spans="1:58" x14ac:dyDescent="0.25"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</row>
    <row r="22" spans="1:58" x14ac:dyDescent="0.25"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</row>
    <row r="23" spans="1:58" x14ac:dyDescent="0.25"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</row>
    <row r="24" spans="1:58" x14ac:dyDescent="0.25"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</row>
    <row r="25" spans="1:58" x14ac:dyDescent="0.25"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</row>
    <row r="26" spans="1:58" x14ac:dyDescent="0.25"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</row>
    <row r="27" spans="1:58" x14ac:dyDescent="0.25"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</row>
    <row r="28" spans="1:58" x14ac:dyDescent="0.25"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</row>
    <row r="29" spans="1:58" ht="14.45" x14ac:dyDescent="0.35"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</row>
    <row r="30" spans="1:58" ht="14.45" x14ac:dyDescent="0.35"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</row>
    <row r="31" spans="1:58" ht="14.45" x14ac:dyDescent="0.35"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8"/>
  <sheetViews>
    <sheetView zoomScaleNormal="100" workbookViewId="0">
      <selection activeCell="AV23" sqref="AV23"/>
    </sheetView>
  </sheetViews>
  <sheetFormatPr defaultColWidth="2.5703125" defaultRowHeight="15" x14ac:dyDescent="0.25"/>
  <sheetData>
    <row r="1" spans="1:72" x14ac:dyDescent="0.25">
      <c r="A1" s="237"/>
      <c r="B1" s="65">
        <v>0</v>
      </c>
      <c r="C1" s="65">
        <f t="shared" ref="C1" si="0">B1+1</f>
        <v>1</v>
      </c>
      <c r="D1" s="65">
        <f t="shared" ref="D1" si="1">C1+1</f>
        <v>2</v>
      </c>
      <c r="E1" s="65">
        <f t="shared" ref="E1" si="2">D1+1</f>
        <v>3</v>
      </c>
      <c r="F1" s="65">
        <f t="shared" ref="F1" si="3">E1+1</f>
        <v>4</v>
      </c>
      <c r="G1" s="65">
        <f t="shared" ref="G1" si="4">F1+1</f>
        <v>5</v>
      </c>
      <c r="H1" s="65">
        <f t="shared" ref="H1" si="5">G1+1</f>
        <v>6</v>
      </c>
      <c r="I1" s="65">
        <f t="shared" ref="I1" si="6">H1+1</f>
        <v>7</v>
      </c>
      <c r="J1" s="65">
        <f t="shared" ref="J1" si="7">I1+1</f>
        <v>8</v>
      </c>
      <c r="K1" s="65">
        <f t="shared" ref="K1" si="8">J1+1</f>
        <v>9</v>
      </c>
      <c r="L1" s="65">
        <f t="shared" ref="L1" si="9">K1+1</f>
        <v>10</v>
      </c>
      <c r="M1" s="65">
        <f t="shared" ref="M1" si="10">L1+1</f>
        <v>11</v>
      </c>
      <c r="N1" s="65">
        <f t="shared" ref="N1" si="11">M1+1</f>
        <v>12</v>
      </c>
      <c r="O1" s="65">
        <f t="shared" ref="O1" si="12">N1+1</f>
        <v>13</v>
      </c>
      <c r="P1" s="65">
        <f t="shared" ref="P1" si="13">O1+1</f>
        <v>14</v>
      </c>
      <c r="Q1" s="65">
        <f t="shared" ref="Q1" si="14">P1+1</f>
        <v>15</v>
      </c>
      <c r="R1" s="237" t="s">
        <v>394</v>
      </c>
      <c r="S1" s="237"/>
      <c r="T1" s="65">
        <v>0</v>
      </c>
      <c r="U1" s="65">
        <f t="shared" ref="U1" si="15">T1+1</f>
        <v>1</v>
      </c>
      <c r="V1" s="65">
        <f t="shared" ref="V1" si="16">U1+1</f>
        <v>2</v>
      </c>
      <c r="W1" s="65">
        <f t="shared" ref="W1" si="17">V1+1</f>
        <v>3</v>
      </c>
      <c r="X1" s="65">
        <f t="shared" ref="X1" si="18">W1+1</f>
        <v>4</v>
      </c>
      <c r="Y1" s="65">
        <f t="shared" ref="Y1" si="19">X1+1</f>
        <v>5</v>
      </c>
      <c r="Z1" s="65">
        <f t="shared" ref="Z1" si="20">Y1+1</f>
        <v>6</v>
      </c>
      <c r="AA1" s="65">
        <f t="shared" ref="AA1" si="21">Z1+1</f>
        <v>7</v>
      </c>
      <c r="AB1" s="65">
        <f t="shared" ref="AB1" si="22">AA1+1</f>
        <v>8</v>
      </c>
      <c r="AC1" s="65">
        <f t="shared" ref="AC1" si="23">AB1+1</f>
        <v>9</v>
      </c>
      <c r="AD1" s="65">
        <f t="shared" ref="AD1" si="24">AC1+1</f>
        <v>10</v>
      </c>
      <c r="AE1" s="65">
        <f t="shared" ref="AE1" si="25">AD1+1</f>
        <v>11</v>
      </c>
      <c r="AF1" s="65">
        <f t="shared" ref="AF1" si="26">AE1+1</f>
        <v>12</v>
      </c>
      <c r="AG1" s="65">
        <f t="shared" ref="AG1" si="27">AF1+1</f>
        <v>13</v>
      </c>
      <c r="AH1" s="65">
        <f t="shared" ref="AH1" si="28">AG1+1</f>
        <v>14</v>
      </c>
      <c r="AI1" s="65">
        <f t="shared" ref="AI1" si="29">AH1+1</f>
        <v>15</v>
      </c>
      <c r="AJ1" s="237" t="s">
        <v>394</v>
      </c>
      <c r="AK1" s="237"/>
      <c r="AL1" s="65">
        <v>0</v>
      </c>
      <c r="AM1" s="65">
        <f t="shared" ref="AM1" si="30">AL1+1</f>
        <v>1</v>
      </c>
      <c r="AN1" s="65">
        <f t="shared" ref="AN1" si="31">AM1+1</f>
        <v>2</v>
      </c>
      <c r="AO1" s="65">
        <f t="shared" ref="AO1" si="32">AN1+1</f>
        <v>3</v>
      </c>
      <c r="AP1" s="65">
        <f t="shared" ref="AP1" si="33">AO1+1</f>
        <v>4</v>
      </c>
      <c r="AQ1" s="65">
        <f t="shared" ref="AQ1" si="34">AP1+1</f>
        <v>5</v>
      </c>
      <c r="AR1" s="65">
        <f t="shared" ref="AR1" si="35">AQ1+1</f>
        <v>6</v>
      </c>
      <c r="AS1" s="65">
        <f t="shared" ref="AS1" si="36">AR1+1</f>
        <v>7</v>
      </c>
      <c r="AT1" s="65">
        <f t="shared" ref="AT1" si="37">AS1+1</f>
        <v>8</v>
      </c>
      <c r="AU1" s="65">
        <f t="shared" ref="AU1" si="38">AT1+1</f>
        <v>9</v>
      </c>
      <c r="AV1" s="65">
        <f t="shared" ref="AV1" si="39">AU1+1</f>
        <v>10</v>
      </c>
      <c r="AW1" s="65">
        <f t="shared" ref="AW1" si="40">AV1+1</f>
        <v>11</v>
      </c>
      <c r="AX1" s="65">
        <f t="shared" ref="AX1" si="41">AW1+1</f>
        <v>12</v>
      </c>
      <c r="AY1" s="65">
        <f t="shared" ref="AY1" si="42">AX1+1</f>
        <v>13</v>
      </c>
      <c r="AZ1" s="65">
        <f t="shared" ref="AZ1" si="43">AY1+1</f>
        <v>14</v>
      </c>
      <c r="BA1" s="65">
        <f t="shared" ref="BA1" si="44">AZ1+1</f>
        <v>15</v>
      </c>
      <c r="BB1" s="237" t="s">
        <v>394</v>
      </c>
      <c r="BC1" s="237"/>
      <c r="BD1" s="65">
        <v>0</v>
      </c>
      <c r="BE1" s="65">
        <f t="shared" ref="BE1" si="45">BD1+1</f>
        <v>1</v>
      </c>
      <c r="BF1" s="65">
        <f t="shared" ref="BF1" si="46">BE1+1</f>
        <v>2</v>
      </c>
      <c r="BG1" s="65">
        <f t="shared" ref="BG1" si="47">BF1+1</f>
        <v>3</v>
      </c>
      <c r="BH1" s="65">
        <f t="shared" ref="BH1" si="48">BG1+1</f>
        <v>4</v>
      </c>
      <c r="BI1" s="65">
        <f t="shared" ref="BI1" si="49">BH1+1</f>
        <v>5</v>
      </c>
      <c r="BJ1" s="65">
        <f t="shared" ref="BJ1" si="50">BI1+1</f>
        <v>6</v>
      </c>
      <c r="BK1" s="65">
        <f t="shared" ref="BK1" si="51">BJ1+1</f>
        <v>7</v>
      </c>
      <c r="BL1" s="65">
        <f t="shared" ref="BL1" si="52">BK1+1</f>
        <v>8</v>
      </c>
      <c r="BM1" s="65">
        <f t="shared" ref="BM1" si="53">BL1+1</f>
        <v>9</v>
      </c>
      <c r="BN1" s="65">
        <f t="shared" ref="BN1" si="54">BM1+1</f>
        <v>10</v>
      </c>
      <c r="BO1" s="65">
        <f t="shared" ref="BO1" si="55">BN1+1</f>
        <v>11</v>
      </c>
      <c r="BP1" s="65">
        <f t="shared" ref="BP1" si="56">BO1+1</f>
        <v>12</v>
      </c>
      <c r="BQ1" s="65">
        <f t="shared" ref="BQ1" si="57">BP1+1</f>
        <v>13</v>
      </c>
      <c r="BR1" s="65">
        <f t="shared" ref="BR1" si="58">BQ1+1</f>
        <v>14</v>
      </c>
      <c r="BS1" s="65">
        <f t="shared" ref="BS1" si="59">BR1+1</f>
        <v>15</v>
      </c>
      <c r="BT1" s="237" t="s">
        <v>394</v>
      </c>
    </row>
    <row r="2" spans="1:72" x14ac:dyDescent="0.25">
      <c r="A2" s="65">
        <v>0</v>
      </c>
      <c r="B2" s="322"/>
      <c r="C2" s="296"/>
      <c r="D2" s="296"/>
      <c r="E2" s="296"/>
      <c r="F2" s="296"/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321"/>
      <c r="S2" s="65">
        <v>0</v>
      </c>
      <c r="T2" s="325"/>
      <c r="U2" s="296"/>
      <c r="V2" s="296"/>
      <c r="W2" s="302"/>
      <c r="X2" s="296"/>
      <c r="Y2" s="296"/>
      <c r="Z2" s="302"/>
      <c r="AA2" s="296"/>
      <c r="AB2" s="296"/>
      <c r="AC2" s="302"/>
      <c r="AD2" s="296"/>
      <c r="AE2" s="296"/>
      <c r="AF2" s="302"/>
      <c r="AG2" s="296"/>
      <c r="AH2" s="296"/>
      <c r="AI2" s="323"/>
      <c r="AK2" s="65">
        <v>0</v>
      </c>
      <c r="AL2" s="260"/>
      <c r="AM2" s="261"/>
      <c r="AN2" s="261"/>
      <c r="AO2" s="261"/>
      <c r="AP2" s="261"/>
      <c r="AQ2" s="302"/>
      <c r="AR2" s="296"/>
      <c r="AS2" s="302"/>
      <c r="AT2" s="296"/>
      <c r="AU2" s="302"/>
      <c r="AV2" s="296"/>
      <c r="AW2" s="302"/>
      <c r="AX2" s="296"/>
      <c r="AY2" s="302"/>
      <c r="AZ2" s="296"/>
      <c r="BA2" s="323"/>
      <c r="BC2" s="65">
        <v>0</v>
      </c>
      <c r="BD2" s="260"/>
      <c r="BE2" s="261"/>
      <c r="BF2" s="261"/>
      <c r="BG2" s="261"/>
      <c r="BH2" s="261"/>
      <c r="BI2" s="261"/>
      <c r="BJ2" s="261"/>
      <c r="BK2" s="261"/>
      <c r="BL2" s="261"/>
      <c r="BM2" s="261"/>
      <c r="BN2" s="261"/>
      <c r="BO2" s="261"/>
      <c r="BP2" s="261"/>
      <c r="BQ2" s="261"/>
      <c r="BR2" s="261"/>
      <c r="BS2" s="262"/>
    </row>
    <row r="3" spans="1:72" x14ac:dyDescent="0.25">
      <c r="A3" s="65">
        <f>A2+1</f>
        <v>1</v>
      </c>
      <c r="B3" s="291"/>
      <c r="C3" s="239"/>
      <c r="D3" s="239"/>
      <c r="E3" s="239"/>
      <c r="F3" s="239"/>
      <c r="G3" s="239"/>
      <c r="H3" s="239"/>
      <c r="I3" s="239"/>
      <c r="J3" s="239"/>
      <c r="K3" s="239"/>
      <c r="L3" s="275"/>
      <c r="M3" s="239"/>
      <c r="N3" s="239"/>
      <c r="O3" s="239"/>
      <c r="P3" s="239"/>
      <c r="Q3" s="292"/>
      <c r="S3" s="65">
        <f>S2+1</f>
        <v>1</v>
      </c>
      <c r="T3" s="291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92"/>
      <c r="AK3" s="65">
        <f>AK2+1</f>
        <v>1</v>
      </c>
      <c r="AL3" s="263"/>
      <c r="AM3" s="239"/>
      <c r="AN3" s="239"/>
      <c r="AO3" s="239"/>
      <c r="AP3" s="239"/>
      <c r="AQ3" s="275"/>
      <c r="AR3" s="239"/>
      <c r="AS3" s="239"/>
      <c r="AT3" s="239"/>
      <c r="AU3" s="239"/>
      <c r="AV3" s="239"/>
      <c r="AW3" s="239"/>
      <c r="AX3" s="239"/>
      <c r="AY3" s="239"/>
      <c r="AZ3" s="239"/>
      <c r="BA3" s="292"/>
      <c r="BC3" s="65">
        <f>BC2+1</f>
        <v>1</v>
      </c>
      <c r="BD3" s="263"/>
      <c r="BE3" s="239"/>
      <c r="BF3" s="239"/>
      <c r="BG3" s="239"/>
      <c r="BH3" s="275"/>
      <c r="BI3" s="275"/>
      <c r="BJ3" s="239"/>
      <c r="BK3" s="275"/>
      <c r="BL3" s="275"/>
      <c r="BM3" s="239"/>
      <c r="BN3" s="275"/>
      <c r="BO3" s="275"/>
      <c r="BP3" s="239"/>
      <c r="BQ3" s="239"/>
      <c r="BR3" s="239"/>
      <c r="BS3" s="264"/>
    </row>
    <row r="4" spans="1:72" x14ac:dyDescent="0.25">
      <c r="A4" s="65">
        <f t="shared" ref="A4:A17" si="60">A3+1</f>
        <v>2</v>
      </c>
      <c r="B4" s="291"/>
      <c r="C4" s="239"/>
      <c r="D4" s="239"/>
      <c r="E4" s="239"/>
      <c r="F4" s="239"/>
      <c r="G4" s="239"/>
      <c r="H4" s="239"/>
      <c r="I4" s="239"/>
      <c r="J4" s="239"/>
      <c r="K4" s="239"/>
      <c r="L4" s="328"/>
      <c r="M4" s="239"/>
      <c r="N4" s="239"/>
      <c r="O4" s="239"/>
      <c r="P4" s="239"/>
      <c r="Q4" s="292"/>
      <c r="S4" s="65">
        <f t="shared" ref="S4:S17" si="61">S3+1</f>
        <v>2</v>
      </c>
      <c r="T4" s="291"/>
      <c r="U4" s="239"/>
      <c r="V4" s="234"/>
      <c r="W4" s="275"/>
      <c r="X4" s="234"/>
      <c r="Y4" s="275"/>
      <c r="Z4" s="234"/>
      <c r="AA4" s="275"/>
      <c r="AB4" s="234"/>
      <c r="AC4" s="275"/>
      <c r="AD4" s="234"/>
      <c r="AE4" s="239"/>
      <c r="AF4" s="239"/>
      <c r="AG4" s="239"/>
      <c r="AH4" s="239"/>
      <c r="AI4" s="292"/>
      <c r="AK4" s="65">
        <f t="shared" ref="AK4:AK17" si="62">AK3+1</f>
        <v>2</v>
      </c>
      <c r="AL4" s="263"/>
      <c r="AM4" s="239"/>
      <c r="AN4" s="239"/>
      <c r="AO4" s="239"/>
      <c r="AP4" s="239"/>
      <c r="AQ4" s="234"/>
      <c r="AR4" s="239"/>
      <c r="AS4" s="239"/>
      <c r="AT4" s="239"/>
      <c r="AU4" s="239"/>
      <c r="AV4" s="239"/>
      <c r="AW4" s="239"/>
      <c r="AX4" s="239"/>
      <c r="AY4" s="239"/>
      <c r="AZ4" s="239"/>
      <c r="BA4" s="324"/>
      <c r="BC4" s="65">
        <f t="shared" ref="BC4:BC17" si="63">BC3+1</f>
        <v>2</v>
      </c>
      <c r="BD4" s="263"/>
      <c r="BE4" s="239"/>
      <c r="BF4" s="234"/>
      <c r="BG4" s="234"/>
      <c r="BH4" s="234"/>
      <c r="BI4" s="234"/>
      <c r="BJ4" s="234"/>
      <c r="BK4" s="234"/>
      <c r="BL4" s="234"/>
      <c r="BM4" s="234"/>
      <c r="BN4" s="234"/>
      <c r="BO4" s="234"/>
      <c r="BP4" s="234"/>
      <c r="BQ4" s="234"/>
      <c r="BR4" s="239"/>
      <c r="BS4" s="264"/>
    </row>
    <row r="5" spans="1:72" x14ac:dyDescent="0.25">
      <c r="A5" s="65">
        <f t="shared" si="60"/>
        <v>3</v>
      </c>
      <c r="B5" s="291"/>
      <c r="C5" s="239"/>
      <c r="D5" s="239"/>
      <c r="E5" s="239"/>
      <c r="F5" s="239"/>
      <c r="G5" s="239"/>
      <c r="H5" s="239"/>
      <c r="I5" s="239"/>
      <c r="J5" s="239"/>
      <c r="K5" s="239"/>
      <c r="L5" s="328"/>
      <c r="M5" s="239"/>
      <c r="N5" s="239"/>
      <c r="O5" s="239"/>
      <c r="P5" s="239"/>
      <c r="Q5" s="292"/>
      <c r="S5" s="65">
        <f t="shared" si="61"/>
        <v>3</v>
      </c>
      <c r="T5" s="326"/>
      <c r="U5" s="239"/>
      <c r="V5" s="275"/>
      <c r="W5" s="239"/>
      <c r="X5" s="239"/>
      <c r="Y5" s="239"/>
      <c r="Z5" s="239"/>
      <c r="AA5" s="239"/>
      <c r="AB5" s="239"/>
      <c r="AC5" s="239"/>
      <c r="AD5" s="275"/>
      <c r="AE5" s="239"/>
      <c r="AF5" s="239"/>
      <c r="AG5" s="239"/>
      <c r="AH5" s="239"/>
      <c r="AI5" s="324"/>
      <c r="AK5" s="65">
        <f t="shared" si="62"/>
        <v>3</v>
      </c>
      <c r="AL5" s="263"/>
      <c r="AM5" s="239"/>
      <c r="AN5" s="239"/>
      <c r="AO5" s="239"/>
      <c r="AP5" s="239"/>
      <c r="AQ5" s="275"/>
      <c r="AR5" s="239"/>
      <c r="AS5" s="239"/>
      <c r="AT5" s="239"/>
      <c r="AU5" s="239"/>
      <c r="AV5" s="239"/>
      <c r="AW5" s="239"/>
      <c r="AX5" s="239"/>
      <c r="AY5" s="239"/>
      <c r="AZ5" s="239"/>
      <c r="BA5" s="292"/>
      <c r="BC5" s="65">
        <f t="shared" si="63"/>
        <v>3</v>
      </c>
      <c r="BD5" s="263"/>
      <c r="BE5" s="239"/>
      <c r="BF5" s="234"/>
      <c r="BG5" s="239"/>
      <c r="BH5" s="239"/>
      <c r="BI5" s="239"/>
      <c r="BJ5" s="239"/>
      <c r="BK5" s="239"/>
      <c r="BL5" s="239"/>
      <c r="BM5" s="239"/>
      <c r="BN5" s="239"/>
      <c r="BO5" s="239"/>
      <c r="BP5" s="239"/>
      <c r="BQ5" s="234"/>
      <c r="BR5" s="239"/>
      <c r="BS5" s="264"/>
    </row>
    <row r="6" spans="1:72" x14ac:dyDescent="0.25">
      <c r="A6" s="65">
        <f t="shared" si="60"/>
        <v>4</v>
      </c>
      <c r="B6" s="291"/>
      <c r="C6" s="239"/>
      <c r="D6" s="239"/>
      <c r="E6" s="239"/>
      <c r="F6" s="239"/>
      <c r="G6" s="17"/>
      <c r="H6" s="17"/>
      <c r="I6" s="17"/>
      <c r="J6" s="17"/>
      <c r="K6" s="17"/>
      <c r="L6" s="123"/>
      <c r="M6" s="239"/>
      <c r="N6" s="239"/>
      <c r="O6" s="239"/>
      <c r="P6" s="239"/>
      <c r="Q6" s="292"/>
      <c r="S6" s="65">
        <f t="shared" si="61"/>
        <v>4</v>
      </c>
      <c r="T6" s="291"/>
      <c r="U6" s="239"/>
      <c r="V6" s="234"/>
      <c r="W6" s="239"/>
      <c r="X6" s="239"/>
      <c r="Y6" s="17"/>
      <c r="Z6" s="17"/>
      <c r="AA6" s="17"/>
      <c r="AB6" s="17"/>
      <c r="AC6" s="17"/>
      <c r="AD6" s="116"/>
      <c r="AE6" s="239"/>
      <c r="AF6" s="239"/>
      <c r="AG6" s="239"/>
      <c r="AH6" s="239"/>
      <c r="AI6" s="292"/>
      <c r="AK6" s="65">
        <f t="shared" si="62"/>
        <v>4</v>
      </c>
      <c r="AL6" s="263"/>
      <c r="AM6" s="239"/>
      <c r="AN6" s="239"/>
      <c r="AO6" s="239"/>
      <c r="AP6" s="239"/>
      <c r="AQ6" s="116"/>
      <c r="AR6" s="17"/>
      <c r="AS6" s="17"/>
      <c r="AT6" s="17"/>
      <c r="AU6" s="17"/>
      <c r="AV6" s="17"/>
      <c r="AW6" s="239"/>
      <c r="AX6" s="239"/>
      <c r="AY6" s="239"/>
      <c r="AZ6" s="239"/>
      <c r="BA6" s="324"/>
      <c r="BC6" s="65">
        <f t="shared" si="63"/>
        <v>4</v>
      </c>
      <c r="BD6" s="263"/>
      <c r="BE6" s="275"/>
      <c r="BF6" s="234"/>
      <c r="BG6" s="239"/>
      <c r="BH6" s="239"/>
      <c r="BI6" s="17"/>
      <c r="BJ6" s="17"/>
      <c r="BK6" s="17"/>
      <c r="BL6" s="17"/>
      <c r="BM6" s="17"/>
      <c r="BN6" s="17"/>
      <c r="BO6" s="239"/>
      <c r="BP6" s="239"/>
      <c r="BQ6" s="234"/>
      <c r="BR6" s="275"/>
      <c r="BS6" s="264"/>
    </row>
    <row r="7" spans="1:72" x14ac:dyDescent="0.25">
      <c r="A7" s="65">
        <f t="shared" si="60"/>
        <v>5</v>
      </c>
      <c r="B7" s="291"/>
      <c r="C7" s="275"/>
      <c r="D7" s="328"/>
      <c r="E7" s="328"/>
      <c r="F7" s="275"/>
      <c r="G7" s="123"/>
      <c r="H7" s="123"/>
      <c r="I7" s="328"/>
      <c r="J7" s="221"/>
      <c r="K7" s="123"/>
      <c r="L7" s="123"/>
      <c r="M7" s="239"/>
      <c r="N7" s="239"/>
      <c r="O7" s="239"/>
      <c r="P7" s="239"/>
      <c r="Q7" s="292"/>
      <c r="S7" s="65">
        <f t="shared" si="61"/>
        <v>5</v>
      </c>
      <c r="T7" s="291"/>
      <c r="U7" s="239"/>
      <c r="V7" s="275"/>
      <c r="W7" s="239"/>
      <c r="X7" s="239"/>
      <c r="Y7" s="17"/>
      <c r="Z7" s="17"/>
      <c r="AA7" s="239"/>
      <c r="AB7" s="17"/>
      <c r="AC7" s="17"/>
      <c r="AD7" s="123"/>
      <c r="AE7" s="239"/>
      <c r="AF7" s="239"/>
      <c r="AG7" s="239"/>
      <c r="AH7" s="239"/>
      <c r="AI7" s="292"/>
      <c r="AK7" s="65">
        <f t="shared" si="62"/>
        <v>5</v>
      </c>
      <c r="AL7" s="263"/>
      <c r="AM7" s="239"/>
      <c r="AN7" s="239"/>
      <c r="AO7" s="239"/>
      <c r="AP7" s="239"/>
      <c r="AQ7" s="123"/>
      <c r="AR7" s="17"/>
      <c r="AS7" s="239"/>
      <c r="AT7" s="17"/>
      <c r="AU7" s="17"/>
      <c r="AV7" s="17"/>
      <c r="AW7" s="239"/>
      <c r="AX7" s="239"/>
      <c r="AY7" s="239"/>
      <c r="AZ7" s="239"/>
      <c r="BA7" s="292"/>
      <c r="BC7" s="65">
        <f t="shared" si="63"/>
        <v>5</v>
      </c>
      <c r="BD7" s="263"/>
      <c r="BE7" s="275"/>
      <c r="BF7" s="234"/>
      <c r="BG7" s="239"/>
      <c r="BH7" s="239"/>
      <c r="BI7" s="17"/>
      <c r="BJ7" s="17"/>
      <c r="BK7" s="239"/>
      <c r="BL7" s="17"/>
      <c r="BM7" s="17"/>
      <c r="BN7" s="17"/>
      <c r="BO7" s="239"/>
      <c r="BP7" s="239"/>
      <c r="BQ7" s="234"/>
      <c r="BR7" s="275"/>
      <c r="BS7" s="264"/>
    </row>
    <row r="8" spans="1:72" x14ac:dyDescent="0.25">
      <c r="A8" s="65">
        <f t="shared" si="60"/>
        <v>6</v>
      </c>
      <c r="B8" s="291"/>
      <c r="C8" s="239"/>
      <c r="D8" s="239"/>
      <c r="E8" s="239"/>
      <c r="F8" s="239"/>
      <c r="G8" s="123"/>
      <c r="H8" s="17"/>
      <c r="I8" s="17"/>
      <c r="J8" s="17"/>
      <c r="K8" s="17"/>
      <c r="L8" s="123"/>
      <c r="M8" s="239"/>
      <c r="N8" s="239"/>
      <c r="O8" s="239"/>
      <c r="P8" s="239"/>
      <c r="Q8" s="292"/>
      <c r="S8" s="65">
        <f t="shared" si="61"/>
        <v>6</v>
      </c>
      <c r="T8" s="326"/>
      <c r="U8" s="239"/>
      <c r="V8" s="234"/>
      <c r="W8" s="239"/>
      <c r="X8" s="239"/>
      <c r="Y8" s="17"/>
      <c r="Z8" s="157"/>
      <c r="AA8" s="157"/>
      <c r="AB8" s="157"/>
      <c r="AC8" s="157"/>
      <c r="AD8" s="157"/>
      <c r="AE8" s="239"/>
      <c r="AF8" s="239"/>
      <c r="AG8" s="239"/>
      <c r="AH8" s="239"/>
      <c r="AI8" s="324"/>
      <c r="AK8" s="65">
        <f t="shared" si="62"/>
        <v>6</v>
      </c>
      <c r="AL8" s="263"/>
      <c r="AM8" s="239"/>
      <c r="AN8" s="239"/>
      <c r="AO8" s="239"/>
      <c r="AP8" s="239"/>
      <c r="AQ8" s="116"/>
      <c r="AR8" s="17"/>
      <c r="AS8" s="17"/>
      <c r="AT8" s="17"/>
      <c r="AU8" s="17"/>
      <c r="AV8" s="17"/>
      <c r="AW8" s="239"/>
      <c r="AX8" s="239"/>
      <c r="AY8" s="239"/>
      <c r="AZ8" s="239"/>
      <c r="BA8" s="324"/>
      <c r="BC8" s="65">
        <f t="shared" si="63"/>
        <v>6</v>
      </c>
      <c r="BD8" s="263"/>
      <c r="BE8" s="239"/>
      <c r="BF8" s="234"/>
      <c r="BG8" s="239"/>
      <c r="BH8" s="239"/>
      <c r="BI8" s="17"/>
      <c r="BJ8" s="17"/>
      <c r="BK8" s="17"/>
      <c r="BL8" s="17"/>
      <c r="BM8" s="17"/>
      <c r="BN8" s="17"/>
      <c r="BO8" s="239"/>
      <c r="BP8" s="239"/>
      <c r="BQ8" s="234"/>
      <c r="BR8" s="239"/>
      <c r="BS8" s="264"/>
    </row>
    <row r="9" spans="1:72" x14ac:dyDescent="0.25">
      <c r="A9" s="65">
        <f t="shared" si="60"/>
        <v>7</v>
      </c>
      <c r="B9" s="122"/>
      <c r="C9" s="17"/>
      <c r="D9" s="17"/>
      <c r="E9" s="17"/>
      <c r="F9" s="17"/>
      <c r="G9" s="221"/>
      <c r="H9" s="17"/>
      <c r="I9" s="17"/>
      <c r="J9" s="17"/>
      <c r="K9" s="17"/>
      <c r="L9" s="221"/>
      <c r="M9" s="17"/>
      <c r="N9" s="17"/>
      <c r="O9" s="17"/>
      <c r="P9" s="17"/>
      <c r="Q9" s="125"/>
      <c r="S9" s="65">
        <f t="shared" si="61"/>
        <v>7</v>
      </c>
      <c r="T9" s="122"/>
      <c r="U9" s="17"/>
      <c r="V9" s="123"/>
      <c r="W9" s="17"/>
      <c r="X9" s="17"/>
      <c r="Y9" s="17"/>
      <c r="Z9" s="157"/>
      <c r="AA9" s="17"/>
      <c r="AB9" s="17"/>
      <c r="AC9" s="17"/>
      <c r="AD9" s="157"/>
      <c r="AE9" s="17"/>
      <c r="AF9" s="17"/>
      <c r="AG9" s="17"/>
      <c r="AH9" s="17"/>
      <c r="AI9" s="125"/>
      <c r="AK9" s="65">
        <f t="shared" si="62"/>
        <v>7</v>
      </c>
      <c r="AL9" s="16"/>
      <c r="AM9" s="17"/>
      <c r="AN9" s="17"/>
      <c r="AO9" s="17"/>
      <c r="AP9" s="17"/>
      <c r="AQ9" s="123"/>
      <c r="AR9" s="17"/>
      <c r="AS9" s="17"/>
      <c r="AT9" s="17"/>
      <c r="AU9" s="17"/>
      <c r="AV9" s="17"/>
      <c r="AW9" s="17"/>
      <c r="AX9" s="17"/>
      <c r="AY9" s="17"/>
      <c r="AZ9" s="17"/>
      <c r="BA9" s="125"/>
      <c r="BC9" s="65">
        <f t="shared" si="63"/>
        <v>7</v>
      </c>
      <c r="BD9" s="16"/>
      <c r="BE9" s="123"/>
      <c r="BF9" s="116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16"/>
      <c r="BR9" s="123"/>
      <c r="BS9" s="26"/>
    </row>
    <row r="10" spans="1:72" x14ac:dyDescent="0.25">
      <c r="A10" s="65">
        <f t="shared" si="60"/>
        <v>8</v>
      </c>
      <c r="B10" s="291"/>
      <c r="C10" s="239"/>
      <c r="D10" s="239"/>
      <c r="E10" s="239"/>
      <c r="F10" s="239"/>
      <c r="G10" s="221"/>
      <c r="H10" s="17"/>
      <c r="I10" s="17"/>
      <c r="J10" s="17"/>
      <c r="K10" s="17"/>
      <c r="L10" s="221"/>
      <c r="M10" s="239"/>
      <c r="N10" s="239"/>
      <c r="O10" s="239"/>
      <c r="P10" s="239"/>
      <c r="Q10" s="292"/>
      <c r="S10" s="65">
        <f t="shared" si="61"/>
        <v>8</v>
      </c>
      <c r="T10" s="291"/>
      <c r="U10" s="239"/>
      <c r="V10" s="234"/>
      <c r="W10" s="239"/>
      <c r="X10" s="239"/>
      <c r="Y10" s="17"/>
      <c r="Z10" s="157"/>
      <c r="AA10" s="17"/>
      <c r="AB10" s="17"/>
      <c r="AC10" s="17"/>
      <c r="AD10" s="157"/>
      <c r="AE10" s="239"/>
      <c r="AF10" s="239"/>
      <c r="AG10" s="239"/>
      <c r="AH10" s="239"/>
      <c r="AI10" s="292"/>
      <c r="AK10" s="65">
        <f t="shared" si="62"/>
        <v>8</v>
      </c>
      <c r="AL10" s="263"/>
      <c r="AM10" s="239"/>
      <c r="AN10" s="239"/>
      <c r="AO10" s="239"/>
      <c r="AP10" s="239"/>
      <c r="AQ10" s="116"/>
      <c r="AR10" s="17"/>
      <c r="AS10" s="17"/>
      <c r="AT10" s="17"/>
      <c r="AU10" s="17"/>
      <c r="AV10" s="17"/>
      <c r="AW10" s="239"/>
      <c r="AX10" s="239"/>
      <c r="AY10" s="239"/>
      <c r="AZ10" s="239"/>
      <c r="BA10" s="324"/>
      <c r="BC10" s="65">
        <f t="shared" si="63"/>
        <v>8</v>
      </c>
      <c r="BD10" s="263"/>
      <c r="BE10" s="275"/>
      <c r="BF10" s="234"/>
      <c r="BG10" s="239"/>
      <c r="BH10" s="239"/>
      <c r="BI10" s="17"/>
      <c r="BJ10" s="17"/>
      <c r="BK10" s="17"/>
      <c r="BL10" s="17"/>
      <c r="BM10" s="17"/>
      <c r="BN10" s="17"/>
      <c r="BO10" s="239"/>
      <c r="BP10" s="239"/>
      <c r="BQ10" s="234"/>
      <c r="BR10" s="275"/>
      <c r="BS10" s="264"/>
    </row>
    <row r="11" spans="1:72" x14ac:dyDescent="0.25">
      <c r="A11" s="65">
        <f t="shared" si="60"/>
        <v>9</v>
      </c>
      <c r="B11" s="291"/>
      <c r="C11" s="239"/>
      <c r="D11" s="17"/>
      <c r="E11" s="17"/>
      <c r="F11" s="17"/>
      <c r="G11" s="123"/>
      <c r="H11" s="17"/>
      <c r="I11" s="17"/>
      <c r="J11" s="17"/>
      <c r="K11" s="17"/>
      <c r="L11" s="123"/>
      <c r="M11" s="17"/>
      <c r="N11" s="17"/>
      <c r="O11" s="17"/>
      <c r="P11" s="239"/>
      <c r="Q11" s="292"/>
      <c r="S11" s="65">
        <f t="shared" si="61"/>
        <v>9</v>
      </c>
      <c r="T11" s="326"/>
      <c r="U11" s="239"/>
      <c r="V11" s="123"/>
      <c r="W11" s="17"/>
      <c r="X11" s="17"/>
      <c r="Y11" s="17"/>
      <c r="Z11" s="157"/>
      <c r="AA11" s="17"/>
      <c r="AB11" s="17"/>
      <c r="AC11" s="17"/>
      <c r="AD11" s="157"/>
      <c r="AE11" s="17"/>
      <c r="AF11" s="17"/>
      <c r="AG11" s="17"/>
      <c r="AH11" s="239"/>
      <c r="AI11" s="324"/>
      <c r="AK11" s="65">
        <f t="shared" si="62"/>
        <v>9</v>
      </c>
      <c r="AL11" s="263"/>
      <c r="AM11" s="239"/>
      <c r="AN11" s="17"/>
      <c r="AO11" s="17"/>
      <c r="AP11" s="17"/>
      <c r="AQ11" s="123"/>
      <c r="AR11" s="17"/>
      <c r="AS11" s="17"/>
      <c r="AT11" s="17"/>
      <c r="AU11" s="17"/>
      <c r="AV11" s="17"/>
      <c r="AW11" s="17"/>
      <c r="AX11" s="17"/>
      <c r="AY11" s="17"/>
      <c r="AZ11" s="239"/>
      <c r="BA11" s="292"/>
      <c r="BC11" s="65">
        <f t="shared" si="63"/>
        <v>9</v>
      </c>
      <c r="BD11" s="263"/>
      <c r="BE11" s="239"/>
      <c r="BF11" s="116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16"/>
      <c r="BR11" s="239"/>
      <c r="BS11" s="264"/>
    </row>
    <row r="12" spans="1:72" x14ac:dyDescent="0.25">
      <c r="A12" s="65">
        <f t="shared" si="60"/>
        <v>10</v>
      </c>
      <c r="B12" s="291"/>
      <c r="C12" s="239"/>
      <c r="D12" s="239"/>
      <c r="E12" s="239"/>
      <c r="F12" s="239"/>
      <c r="G12" s="275"/>
      <c r="H12" s="275"/>
      <c r="I12" s="328"/>
      <c r="J12" s="328"/>
      <c r="K12" s="275"/>
      <c r="L12" s="275"/>
      <c r="M12" s="275"/>
      <c r="N12" s="328"/>
      <c r="O12" s="328"/>
      <c r="P12" s="275"/>
      <c r="Q12" s="292"/>
      <c r="S12" s="65">
        <f t="shared" si="61"/>
        <v>10</v>
      </c>
      <c r="T12" s="291"/>
      <c r="U12" s="239"/>
      <c r="V12" s="234"/>
      <c r="W12" s="275"/>
      <c r="X12" s="234"/>
      <c r="Y12" s="275"/>
      <c r="Z12" s="285"/>
      <c r="AA12" s="285"/>
      <c r="AB12" s="285"/>
      <c r="AC12" s="285"/>
      <c r="AD12" s="285"/>
      <c r="AE12" s="239"/>
      <c r="AF12" s="239"/>
      <c r="AG12" s="239"/>
      <c r="AH12" s="239"/>
      <c r="AI12" s="292"/>
      <c r="AK12" s="65">
        <f t="shared" si="62"/>
        <v>10</v>
      </c>
      <c r="AL12" s="263"/>
      <c r="AM12" s="239"/>
      <c r="AN12" s="239"/>
      <c r="AO12" s="239"/>
      <c r="AP12" s="239"/>
      <c r="AQ12" s="234"/>
      <c r="AR12" s="275"/>
      <c r="AS12" s="234"/>
      <c r="AT12" s="275"/>
      <c r="AU12" s="234"/>
      <c r="AV12" s="275"/>
      <c r="AW12" s="234"/>
      <c r="AX12" s="275"/>
      <c r="AY12" s="234"/>
      <c r="AZ12" s="275"/>
      <c r="BA12" s="324"/>
      <c r="BC12" s="65">
        <f t="shared" si="63"/>
        <v>10</v>
      </c>
      <c r="BD12" s="263"/>
      <c r="BE12" s="275"/>
      <c r="BF12" s="234"/>
      <c r="BG12" s="239"/>
      <c r="BH12" s="239"/>
      <c r="BI12" s="239"/>
      <c r="BJ12" s="239"/>
      <c r="BK12" s="239"/>
      <c r="BL12" s="239"/>
      <c r="BM12" s="239"/>
      <c r="BN12" s="239"/>
      <c r="BO12" s="239"/>
      <c r="BP12" s="239"/>
      <c r="BQ12" s="234"/>
      <c r="BR12" s="275"/>
      <c r="BS12" s="264"/>
    </row>
    <row r="13" spans="1:72" x14ac:dyDescent="0.25">
      <c r="A13" s="65">
        <f t="shared" si="60"/>
        <v>11</v>
      </c>
      <c r="B13" s="291"/>
      <c r="C13" s="239"/>
      <c r="D13" s="239"/>
      <c r="E13" s="239"/>
      <c r="F13" s="239"/>
      <c r="G13" s="275"/>
      <c r="H13" s="239"/>
      <c r="I13" s="239"/>
      <c r="J13" s="239"/>
      <c r="K13" s="239"/>
      <c r="L13" s="239"/>
      <c r="M13" s="239"/>
      <c r="N13" s="239"/>
      <c r="O13" s="239"/>
      <c r="P13" s="239"/>
      <c r="Q13" s="292"/>
      <c r="S13" s="65">
        <f t="shared" si="61"/>
        <v>11</v>
      </c>
      <c r="T13" s="291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92"/>
      <c r="AK13" s="65">
        <f t="shared" si="62"/>
        <v>11</v>
      </c>
      <c r="AL13" s="263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39"/>
      <c r="AX13" s="239"/>
      <c r="AY13" s="239"/>
      <c r="AZ13" s="239"/>
      <c r="BA13" s="264"/>
      <c r="BC13" s="65">
        <f t="shared" si="63"/>
        <v>11</v>
      </c>
      <c r="BD13" s="263"/>
      <c r="BE13" s="275"/>
      <c r="BF13" s="234"/>
      <c r="BG13" s="239"/>
      <c r="BH13" s="239"/>
      <c r="BI13" s="239"/>
      <c r="BJ13" s="239"/>
      <c r="BK13" s="239"/>
      <c r="BL13" s="239"/>
      <c r="BM13" s="239"/>
      <c r="BN13" s="239"/>
      <c r="BO13" s="239"/>
      <c r="BP13" s="239"/>
      <c r="BQ13" s="234"/>
      <c r="BR13" s="275"/>
      <c r="BS13" s="264"/>
    </row>
    <row r="14" spans="1:72" x14ac:dyDescent="0.25">
      <c r="A14" s="65">
        <f t="shared" si="60"/>
        <v>12</v>
      </c>
      <c r="B14" s="291"/>
      <c r="C14" s="239"/>
      <c r="D14" s="239"/>
      <c r="E14" s="239"/>
      <c r="F14" s="239"/>
      <c r="G14" s="328"/>
      <c r="H14" s="239"/>
      <c r="I14" s="239"/>
      <c r="J14" s="239"/>
      <c r="K14" s="239"/>
      <c r="L14" s="239"/>
      <c r="M14" s="239"/>
      <c r="N14" s="239"/>
      <c r="O14" s="239"/>
      <c r="P14" s="239"/>
      <c r="Q14" s="292"/>
      <c r="S14" s="65">
        <f t="shared" si="61"/>
        <v>12</v>
      </c>
      <c r="T14" s="326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324"/>
      <c r="AK14" s="65">
        <f t="shared" si="62"/>
        <v>12</v>
      </c>
      <c r="AL14" s="263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39"/>
      <c r="AZ14" s="239"/>
      <c r="BA14" s="264"/>
      <c r="BC14" s="65">
        <f t="shared" si="63"/>
        <v>12</v>
      </c>
      <c r="BD14" s="263"/>
      <c r="BE14" s="239"/>
      <c r="BF14" s="234"/>
      <c r="BG14" s="239"/>
      <c r="BH14" s="239"/>
      <c r="BI14" s="239"/>
      <c r="BJ14" s="239"/>
      <c r="BK14" s="239"/>
      <c r="BL14" s="239"/>
      <c r="BM14" s="239"/>
      <c r="BN14" s="239"/>
      <c r="BO14" s="239"/>
      <c r="BP14" s="239"/>
      <c r="BQ14" s="234"/>
      <c r="BR14" s="239"/>
      <c r="BS14" s="264"/>
    </row>
    <row r="15" spans="1:72" x14ac:dyDescent="0.25">
      <c r="A15" s="65">
        <f t="shared" si="60"/>
        <v>13</v>
      </c>
      <c r="B15" s="291"/>
      <c r="C15" s="239"/>
      <c r="D15" s="239"/>
      <c r="E15" s="239"/>
      <c r="F15" s="239"/>
      <c r="G15" s="328"/>
      <c r="H15" s="239"/>
      <c r="I15" s="239"/>
      <c r="J15" s="239"/>
      <c r="K15" s="239"/>
      <c r="L15" s="239"/>
      <c r="M15" s="239"/>
      <c r="N15" s="239"/>
      <c r="O15" s="239"/>
      <c r="P15" s="239"/>
      <c r="Q15" s="292"/>
      <c r="S15" s="65">
        <f t="shared" si="61"/>
        <v>13</v>
      </c>
      <c r="T15" s="291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92"/>
      <c r="AK15" s="65">
        <f t="shared" si="62"/>
        <v>13</v>
      </c>
      <c r="AL15" s="263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39"/>
      <c r="AZ15" s="239"/>
      <c r="BA15" s="264"/>
      <c r="BC15" s="65">
        <f t="shared" si="63"/>
        <v>13</v>
      </c>
      <c r="BD15" s="263"/>
      <c r="BE15" s="239"/>
      <c r="BF15" s="234"/>
      <c r="BG15" s="234"/>
      <c r="BH15" s="234"/>
      <c r="BI15" s="234"/>
      <c r="BJ15" s="234"/>
      <c r="BK15" s="234"/>
      <c r="BL15" s="234"/>
      <c r="BM15" s="234"/>
      <c r="BN15" s="234"/>
      <c r="BO15" s="234"/>
      <c r="BP15" s="234"/>
      <c r="BQ15" s="234"/>
      <c r="BR15" s="239"/>
      <c r="BS15" s="264"/>
    </row>
    <row r="16" spans="1:72" x14ac:dyDescent="0.25">
      <c r="A16" s="65">
        <f t="shared" si="60"/>
        <v>14</v>
      </c>
      <c r="B16" s="122"/>
      <c r="C16" s="17"/>
      <c r="D16" s="239"/>
      <c r="E16" s="239"/>
      <c r="F16" s="239"/>
      <c r="G16" s="123"/>
      <c r="H16" s="17"/>
      <c r="I16" s="17"/>
      <c r="J16" s="17"/>
      <c r="K16" s="17"/>
      <c r="L16" s="17"/>
      <c r="M16" s="239"/>
      <c r="N16" s="239"/>
      <c r="O16" s="239"/>
      <c r="P16" s="17"/>
      <c r="Q16" s="125"/>
      <c r="S16" s="65">
        <f t="shared" si="61"/>
        <v>14</v>
      </c>
      <c r="T16" s="122"/>
      <c r="U16" s="17"/>
      <c r="V16" s="239"/>
      <c r="W16" s="239"/>
      <c r="X16" s="239"/>
      <c r="Y16" s="17"/>
      <c r="Z16" s="17"/>
      <c r="AA16" s="17"/>
      <c r="AB16" s="17"/>
      <c r="AC16" s="17"/>
      <c r="AD16" s="17"/>
      <c r="AE16" s="239"/>
      <c r="AF16" s="239"/>
      <c r="AG16" s="239"/>
      <c r="AH16" s="17"/>
      <c r="AI16" s="125"/>
      <c r="AK16" s="65">
        <f t="shared" si="62"/>
        <v>14</v>
      </c>
      <c r="AL16" s="16"/>
      <c r="AM16" s="17"/>
      <c r="AN16" s="239"/>
      <c r="AO16" s="239"/>
      <c r="AP16" s="239"/>
      <c r="AQ16" s="17"/>
      <c r="AR16" s="17"/>
      <c r="AS16" s="17"/>
      <c r="AT16" s="17"/>
      <c r="AU16" s="17"/>
      <c r="AV16" s="17"/>
      <c r="AW16" s="239"/>
      <c r="AX16" s="239"/>
      <c r="AY16" s="239"/>
      <c r="AZ16" s="17"/>
      <c r="BA16" s="26"/>
      <c r="BC16" s="65">
        <f t="shared" si="63"/>
        <v>14</v>
      </c>
      <c r="BD16" s="16"/>
      <c r="BE16" s="17"/>
      <c r="BF16" s="239"/>
      <c r="BG16" s="239"/>
      <c r="BH16" s="275"/>
      <c r="BI16" s="123"/>
      <c r="BJ16" s="17"/>
      <c r="BK16" s="123"/>
      <c r="BL16" s="123"/>
      <c r="BM16" s="17"/>
      <c r="BN16" s="123"/>
      <c r="BO16" s="275"/>
      <c r="BP16" s="239"/>
      <c r="BQ16" s="239"/>
      <c r="BR16" s="17"/>
      <c r="BS16" s="26"/>
    </row>
    <row r="17" spans="1:71" x14ac:dyDescent="0.25">
      <c r="A17" s="65">
        <f t="shared" si="60"/>
        <v>15</v>
      </c>
      <c r="B17" s="201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202"/>
      <c r="S17" s="65">
        <f t="shared" si="61"/>
        <v>15</v>
      </c>
      <c r="T17" s="121"/>
      <c r="U17" s="124"/>
      <c r="V17" s="124"/>
      <c r="W17" s="119"/>
      <c r="X17" s="124"/>
      <c r="Y17" s="124"/>
      <c r="Z17" s="119"/>
      <c r="AA17" s="124"/>
      <c r="AB17" s="124"/>
      <c r="AC17" s="119"/>
      <c r="AD17" s="124"/>
      <c r="AE17" s="124"/>
      <c r="AF17" s="119"/>
      <c r="AG17" s="124"/>
      <c r="AH17" s="124"/>
      <c r="AI17" s="120"/>
      <c r="AK17" s="65">
        <f t="shared" si="62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f t="shared" si="63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25">
      <c r="A18" s="237" t="s">
        <v>395</v>
      </c>
      <c r="S18" s="237" t="s">
        <v>395</v>
      </c>
      <c r="AK18" s="237" t="s">
        <v>395</v>
      </c>
      <c r="BC18" s="237" t="s">
        <v>395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3"/>
  <sheetViews>
    <sheetView workbookViewId="0">
      <selection activeCell="M8" sqref="M8"/>
    </sheetView>
  </sheetViews>
  <sheetFormatPr defaultColWidth="2.7109375" defaultRowHeight="15" customHeight="1" x14ac:dyDescent="0.25"/>
  <sheetData>
    <row r="1" spans="1:59" ht="15" customHeight="1" x14ac:dyDescent="0.2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>R1+1</f>
        <v>1</v>
      </c>
      <c r="T1" s="65">
        <f t="shared" ref="T1" si="1">S1+1</f>
        <v>2</v>
      </c>
      <c r="U1" s="65">
        <f t="shared" ref="U1" si="2">T1+1</f>
        <v>3</v>
      </c>
      <c r="V1" s="65">
        <f t="shared" ref="V1" si="3">U1+1</f>
        <v>4</v>
      </c>
      <c r="W1" s="65">
        <f t="shared" ref="W1" si="4">V1+1</f>
        <v>5</v>
      </c>
      <c r="X1" s="65">
        <f t="shared" ref="X1" si="5">W1+1</f>
        <v>6</v>
      </c>
      <c r="Y1" s="65">
        <f t="shared" ref="Y1" si="6">X1+1</f>
        <v>7</v>
      </c>
      <c r="Z1" s="65">
        <f t="shared" ref="Z1" si="7">Y1+1</f>
        <v>8</v>
      </c>
      <c r="AA1" s="65">
        <f t="shared" ref="AA1" si="8">Z1+1</f>
        <v>9</v>
      </c>
      <c r="AB1" s="65">
        <f t="shared" ref="AB1" si="9">AA1+1</f>
        <v>10</v>
      </c>
      <c r="AC1" s="65">
        <f t="shared" ref="AC1" si="10">AB1+1</f>
        <v>11</v>
      </c>
      <c r="AD1" s="65">
        <f t="shared" ref="AD1" si="11">AC1+1</f>
        <v>12</v>
      </c>
      <c r="AE1" s="65">
        <f t="shared" ref="AE1" si="12">AD1+1</f>
        <v>13</v>
      </c>
      <c r="AF1" s="65">
        <f t="shared" ref="AF1" si="13">AE1+1</f>
        <v>14</v>
      </c>
      <c r="AG1" s="65">
        <f t="shared" ref="AG1" si="14">AF1+1</f>
        <v>15</v>
      </c>
      <c r="AH1" t="s">
        <v>394</v>
      </c>
    </row>
    <row r="2" spans="1:59" ht="15" customHeight="1" x14ac:dyDescent="0.25">
      <c r="A2" s="65">
        <v>0</v>
      </c>
      <c r="B2" s="260"/>
      <c r="C2" s="480"/>
      <c r="D2" s="480"/>
      <c r="E2" s="480"/>
      <c r="F2" s="480"/>
      <c r="G2" s="480"/>
      <c r="H2" s="480"/>
      <c r="I2" s="480"/>
      <c r="J2" s="480"/>
      <c r="K2" s="480"/>
      <c r="L2" s="480"/>
      <c r="M2" s="480"/>
      <c r="N2" s="480"/>
      <c r="O2" s="480"/>
      <c r="P2" s="480"/>
      <c r="Q2" s="262"/>
      <c r="R2" s="260"/>
      <c r="S2" s="480"/>
      <c r="T2" s="480"/>
      <c r="U2" s="480"/>
      <c r="V2" s="480"/>
      <c r="W2" s="480"/>
      <c r="X2" s="480"/>
      <c r="Y2" s="480"/>
      <c r="Z2" s="480"/>
      <c r="AA2" s="480"/>
      <c r="AB2" s="480"/>
      <c r="AC2" s="480"/>
      <c r="AD2" s="480"/>
      <c r="AE2" s="480"/>
      <c r="AF2" s="480"/>
      <c r="AG2" s="262"/>
      <c r="AH2" s="65">
        <v>0</v>
      </c>
      <c r="AJ2" t="s">
        <v>729</v>
      </c>
      <c r="AQ2" t="s">
        <v>725</v>
      </c>
      <c r="AX2" t="s">
        <v>727</v>
      </c>
      <c r="BG2" t="s">
        <v>732</v>
      </c>
    </row>
    <row r="3" spans="1:59" ht="15" customHeight="1" x14ac:dyDescent="0.25">
      <c r="A3" s="65">
        <f>A2+1</f>
        <v>1</v>
      </c>
      <c r="B3" s="442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474"/>
      <c r="R3" s="442"/>
      <c r="S3" s="239"/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474"/>
      <c r="AH3" s="65">
        <f>AH2+1</f>
        <v>1</v>
      </c>
      <c r="AJ3" t="s">
        <v>739</v>
      </c>
      <c r="AQ3" t="s">
        <v>726</v>
      </c>
      <c r="AX3" t="s">
        <v>728</v>
      </c>
      <c r="BG3" t="s">
        <v>731</v>
      </c>
    </row>
    <row r="4" spans="1:59" ht="15" customHeight="1" x14ac:dyDescent="0.25">
      <c r="A4" s="65">
        <f t="shared" ref="A4:A17" si="15">A3+1</f>
        <v>2</v>
      </c>
      <c r="B4" s="442"/>
      <c r="C4" s="239"/>
      <c r="D4" s="72"/>
      <c r="E4" s="239"/>
      <c r="F4" s="239"/>
      <c r="G4" s="239"/>
      <c r="H4" s="239"/>
      <c r="K4" s="239"/>
      <c r="L4" s="239"/>
      <c r="M4" s="239"/>
      <c r="N4" s="72"/>
      <c r="O4" s="239"/>
      <c r="P4" s="239"/>
      <c r="Q4" s="474"/>
      <c r="R4" s="442"/>
      <c r="S4" s="239"/>
      <c r="U4" s="353"/>
      <c r="V4" s="239"/>
      <c r="W4" s="239"/>
      <c r="X4" s="239"/>
      <c r="Y4" s="239"/>
      <c r="Z4" s="34"/>
      <c r="AA4" s="413"/>
      <c r="AB4" s="239"/>
      <c r="AC4" s="239"/>
      <c r="AD4" s="239"/>
      <c r="AE4" s="239"/>
      <c r="AF4" s="239"/>
      <c r="AG4" s="474"/>
      <c r="AH4" s="65">
        <f t="shared" ref="AH4:AH17" si="16">AH3+1</f>
        <v>2</v>
      </c>
      <c r="AQ4" t="s">
        <v>737</v>
      </c>
      <c r="AX4" t="s">
        <v>738</v>
      </c>
      <c r="BG4" t="s">
        <v>730</v>
      </c>
    </row>
    <row r="5" spans="1:59" ht="15" customHeight="1" x14ac:dyDescent="0.25">
      <c r="A5" s="65">
        <f t="shared" si="15"/>
        <v>3</v>
      </c>
      <c r="B5" s="442"/>
      <c r="C5" s="239"/>
      <c r="D5" s="239"/>
      <c r="E5" s="34"/>
      <c r="F5" s="239"/>
      <c r="G5" s="34"/>
      <c r="H5" s="34"/>
      <c r="I5" s="72"/>
      <c r="J5" s="239"/>
      <c r="K5" s="239"/>
      <c r="L5" s="34"/>
      <c r="M5" s="239"/>
      <c r="N5" s="239"/>
      <c r="O5" s="239"/>
      <c r="P5" s="239"/>
      <c r="Q5" s="474"/>
      <c r="R5" s="442"/>
      <c r="S5" s="239"/>
      <c r="U5" s="239"/>
      <c r="V5" s="34"/>
      <c r="W5" s="239"/>
      <c r="X5" s="34"/>
      <c r="Y5" s="34"/>
      <c r="Z5" s="239"/>
      <c r="AA5" s="239"/>
      <c r="AB5" s="239"/>
      <c r="AC5" s="34"/>
      <c r="AD5" s="239"/>
      <c r="AE5" s="239"/>
      <c r="AF5" s="239"/>
      <c r="AG5" s="474"/>
      <c r="AH5" s="65">
        <f t="shared" si="16"/>
        <v>3</v>
      </c>
    </row>
    <row r="6" spans="1:59" ht="15" customHeight="1" x14ac:dyDescent="0.25">
      <c r="A6" s="65">
        <f t="shared" si="15"/>
        <v>4</v>
      </c>
      <c r="B6" s="442"/>
      <c r="C6" s="239"/>
      <c r="D6" s="239"/>
      <c r="E6" s="34"/>
      <c r="F6" s="239"/>
      <c r="G6" s="34"/>
      <c r="H6" s="34"/>
      <c r="J6" s="239"/>
      <c r="K6" s="239"/>
      <c r="L6" s="34"/>
      <c r="M6" s="239"/>
      <c r="N6" s="239"/>
      <c r="O6" s="239"/>
      <c r="P6" s="239"/>
      <c r="Q6" s="474"/>
      <c r="R6" s="442"/>
      <c r="S6" s="239"/>
      <c r="U6" s="239"/>
      <c r="V6" s="34"/>
      <c r="W6" s="239"/>
      <c r="X6" s="413"/>
      <c r="Y6" s="34"/>
      <c r="Z6" s="239"/>
      <c r="AA6" s="239"/>
      <c r="AB6" s="239"/>
      <c r="AC6" s="34"/>
      <c r="AD6" s="353"/>
      <c r="AE6" s="239"/>
      <c r="AF6" s="239"/>
      <c r="AG6" s="474"/>
      <c r="AH6" s="65">
        <f t="shared" si="16"/>
        <v>4</v>
      </c>
    </row>
    <row r="7" spans="1:59" ht="15" customHeight="1" x14ac:dyDescent="0.25">
      <c r="A7" s="65">
        <f t="shared" si="15"/>
        <v>5</v>
      </c>
      <c r="B7" s="442"/>
      <c r="C7" s="239"/>
      <c r="D7" s="239"/>
      <c r="E7" s="239"/>
      <c r="F7" s="239"/>
      <c r="G7" s="34"/>
      <c r="H7" s="34"/>
      <c r="I7" s="239"/>
      <c r="J7" s="239"/>
      <c r="K7" s="239"/>
      <c r="L7" s="34"/>
      <c r="M7" s="239"/>
      <c r="N7" s="239"/>
      <c r="O7" s="239"/>
      <c r="P7" s="239"/>
      <c r="Q7" s="474"/>
      <c r="R7" s="442"/>
      <c r="S7" s="239"/>
      <c r="U7" s="353"/>
      <c r="V7" s="239"/>
      <c r="W7" s="239"/>
      <c r="X7" s="34"/>
      <c r="Y7" s="34"/>
      <c r="Z7" s="239"/>
      <c r="AA7" s="353"/>
      <c r="AB7" s="239"/>
      <c r="AC7" s="34"/>
      <c r="AD7" s="239"/>
      <c r="AE7" s="239"/>
      <c r="AF7" s="239"/>
      <c r="AG7" s="474"/>
      <c r="AH7" s="65">
        <f t="shared" si="16"/>
        <v>5</v>
      </c>
    </row>
    <row r="8" spans="1:59" ht="15" customHeight="1" x14ac:dyDescent="0.25">
      <c r="A8" s="65">
        <f t="shared" si="15"/>
        <v>6</v>
      </c>
      <c r="B8" s="442"/>
      <c r="C8" s="239"/>
      <c r="D8" s="239"/>
      <c r="E8" s="17"/>
      <c r="F8" s="17"/>
      <c r="G8" s="34"/>
      <c r="H8" s="34"/>
      <c r="I8" s="239"/>
      <c r="J8" s="239"/>
      <c r="K8" s="17"/>
      <c r="L8" s="34"/>
      <c r="M8" s="239"/>
      <c r="N8" s="239"/>
      <c r="O8" s="239"/>
      <c r="P8" s="239"/>
      <c r="Q8" s="474"/>
      <c r="R8" s="442"/>
      <c r="S8" s="239"/>
      <c r="U8" s="239"/>
      <c r="V8" s="17"/>
      <c r="W8" s="17"/>
      <c r="X8" s="34"/>
      <c r="Y8" s="34"/>
      <c r="Z8" s="239"/>
      <c r="AA8" s="239"/>
      <c r="AB8" s="17"/>
      <c r="AC8" s="34"/>
      <c r="AD8" s="239"/>
      <c r="AE8" s="239"/>
      <c r="AF8" s="239"/>
      <c r="AG8" s="474"/>
      <c r="AH8" s="65">
        <f t="shared" si="16"/>
        <v>6</v>
      </c>
    </row>
    <row r="9" spans="1:59" ht="15" customHeight="1" x14ac:dyDescent="0.25">
      <c r="A9" s="65">
        <f t="shared" si="15"/>
        <v>7</v>
      </c>
      <c r="B9" s="442"/>
      <c r="C9" s="239"/>
      <c r="D9" s="72"/>
      <c r="F9" s="17"/>
      <c r="G9" s="17"/>
      <c r="H9" s="34"/>
      <c r="I9" s="239"/>
      <c r="J9" s="17"/>
      <c r="K9" s="239"/>
      <c r="L9" s="17"/>
      <c r="M9" s="34"/>
      <c r="N9" s="72"/>
      <c r="P9" s="239"/>
      <c r="Q9" s="474"/>
      <c r="R9" s="442"/>
      <c r="S9" s="239"/>
      <c r="U9" s="34"/>
      <c r="V9" s="239"/>
      <c r="W9" s="17"/>
      <c r="X9" s="136"/>
      <c r="Y9" s="34"/>
      <c r="Z9" s="17"/>
      <c r="AA9" s="17"/>
      <c r="AB9" s="239"/>
      <c r="AC9" s="17"/>
      <c r="AD9" s="413"/>
      <c r="AE9" s="239"/>
      <c r="AF9" s="239"/>
      <c r="AG9" s="474"/>
      <c r="AH9" s="65">
        <f t="shared" si="16"/>
        <v>7</v>
      </c>
      <c r="AJ9" t="s">
        <v>733</v>
      </c>
    </row>
    <row r="10" spans="1:59" ht="15" customHeight="1" x14ac:dyDescent="0.25">
      <c r="A10" s="65">
        <f t="shared" si="15"/>
        <v>8</v>
      </c>
      <c r="B10" s="442"/>
      <c r="C10" s="239"/>
      <c r="D10" s="239"/>
      <c r="E10" s="17"/>
      <c r="F10" s="17"/>
      <c r="G10" s="34"/>
      <c r="H10" s="34"/>
      <c r="I10" s="72"/>
      <c r="K10" s="17"/>
      <c r="L10" s="34"/>
      <c r="M10" s="239"/>
      <c r="N10" s="239"/>
      <c r="O10" s="239"/>
      <c r="P10" s="239"/>
      <c r="Q10" s="474"/>
      <c r="R10" s="442"/>
      <c r="S10" s="239"/>
      <c r="U10" s="353"/>
      <c r="V10" s="239"/>
      <c r="W10" s="239"/>
      <c r="X10" s="239"/>
      <c r="Y10" s="239"/>
      <c r="Z10" s="34"/>
      <c r="AA10" s="413"/>
      <c r="AB10" s="239"/>
      <c r="AC10" s="239"/>
      <c r="AD10" s="239"/>
      <c r="AE10" s="239"/>
      <c r="AF10" s="239"/>
      <c r="AG10" s="474"/>
      <c r="AH10" s="65">
        <f t="shared" si="16"/>
        <v>8</v>
      </c>
      <c r="AJ10" t="s">
        <v>734</v>
      </c>
    </row>
    <row r="11" spans="1:59" ht="15" customHeight="1" x14ac:dyDescent="0.25">
      <c r="A11" s="65">
        <f t="shared" si="15"/>
        <v>9</v>
      </c>
      <c r="B11" s="442"/>
      <c r="C11" s="239"/>
      <c r="D11" s="239"/>
      <c r="E11" s="239"/>
      <c r="F11" s="17"/>
      <c r="G11" s="17"/>
      <c r="H11" s="34"/>
      <c r="I11" s="34"/>
      <c r="J11" s="17"/>
      <c r="K11" s="34"/>
      <c r="L11" s="34"/>
      <c r="M11" s="239"/>
      <c r="N11" s="239"/>
      <c r="O11" s="239"/>
      <c r="P11" s="239"/>
      <c r="Q11" s="474"/>
      <c r="R11" s="442"/>
      <c r="S11" s="239"/>
      <c r="U11" s="239"/>
      <c r="V11" s="34"/>
      <c r="W11" s="239"/>
      <c r="X11" s="34"/>
      <c r="Y11" s="34"/>
      <c r="Z11" s="239"/>
      <c r="AA11" s="239"/>
      <c r="AB11" s="239"/>
      <c r="AC11" s="34"/>
      <c r="AD11" s="239"/>
      <c r="AE11" s="239"/>
      <c r="AF11" s="239"/>
      <c r="AG11" s="474"/>
      <c r="AH11" s="65">
        <f t="shared" si="16"/>
        <v>9</v>
      </c>
      <c r="AJ11" t="s">
        <v>735</v>
      </c>
    </row>
    <row r="12" spans="1:59" ht="15" customHeight="1" x14ac:dyDescent="0.25">
      <c r="A12" s="65">
        <f t="shared" si="15"/>
        <v>10</v>
      </c>
      <c r="B12" s="442"/>
      <c r="C12" s="239"/>
      <c r="D12" s="239"/>
      <c r="E12" s="239"/>
      <c r="F12" s="239"/>
      <c r="G12" s="239"/>
      <c r="H12" s="239"/>
      <c r="I12" s="17"/>
      <c r="J12" s="34"/>
      <c r="K12" s="34"/>
      <c r="L12" s="17"/>
      <c r="M12" s="17"/>
      <c r="N12" s="17"/>
      <c r="O12" s="239"/>
      <c r="P12" s="239"/>
      <c r="Q12" s="474"/>
      <c r="R12" s="442"/>
      <c r="S12" s="239"/>
      <c r="U12" s="239"/>
      <c r="V12" s="34"/>
      <c r="W12" s="239"/>
      <c r="X12" s="413"/>
      <c r="Y12" s="34"/>
      <c r="Z12" s="239"/>
      <c r="AA12" s="239"/>
      <c r="AB12" s="239"/>
      <c r="AC12" s="34"/>
      <c r="AD12" s="353"/>
      <c r="AE12" s="239"/>
      <c r="AF12" s="239"/>
      <c r="AG12" s="474"/>
      <c r="AH12" s="65">
        <f t="shared" si="16"/>
        <v>10</v>
      </c>
      <c r="AJ12" t="s">
        <v>736</v>
      </c>
    </row>
    <row r="13" spans="1:59" ht="15" customHeight="1" x14ac:dyDescent="0.25">
      <c r="A13" s="65">
        <f t="shared" si="15"/>
        <v>11</v>
      </c>
      <c r="B13" s="442"/>
      <c r="C13" s="239"/>
      <c r="D13" s="239"/>
      <c r="E13" s="239"/>
      <c r="F13" s="239"/>
      <c r="G13" s="239"/>
      <c r="H13" s="239"/>
      <c r="I13" s="34"/>
      <c r="J13" s="34"/>
      <c r="K13" s="34"/>
      <c r="L13" s="239"/>
      <c r="M13" s="239"/>
      <c r="N13" s="239"/>
      <c r="O13" s="239"/>
      <c r="P13" s="239"/>
      <c r="Q13" s="474"/>
      <c r="R13" s="442"/>
      <c r="S13" s="239"/>
      <c r="U13" s="353"/>
      <c r="V13" s="239"/>
      <c r="W13" s="239"/>
      <c r="X13" s="34"/>
      <c r="Y13" s="34"/>
      <c r="Z13" s="239"/>
      <c r="AA13" s="353"/>
      <c r="AB13" s="239"/>
      <c r="AC13" s="34"/>
      <c r="AD13" s="239"/>
      <c r="AE13" s="239"/>
      <c r="AF13" s="239"/>
      <c r="AG13" s="474"/>
      <c r="AH13" s="65">
        <f t="shared" si="16"/>
        <v>11</v>
      </c>
    </row>
    <row r="14" spans="1:59" ht="15" customHeight="1" x14ac:dyDescent="0.25">
      <c r="A14" s="65">
        <f t="shared" si="15"/>
        <v>12</v>
      </c>
      <c r="B14" s="442"/>
      <c r="C14" s="239"/>
      <c r="D14" s="72"/>
      <c r="E14" s="239"/>
      <c r="F14" s="239"/>
      <c r="G14" s="239"/>
      <c r="H14" s="239"/>
      <c r="I14" s="17"/>
      <c r="J14" s="34"/>
      <c r="K14" s="34"/>
      <c r="L14" s="34"/>
      <c r="M14" s="34"/>
      <c r="N14" s="72"/>
      <c r="O14" s="239"/>
      <c r="P14" s="239"/>
      <c r="Q14" s="474"/>
      <c r="R14" s="442"/>
      <c r="S14" s="239"/>
      <c r="U14" s="239"/>
      <c r="V14" s="17"/>
      <c r="W14" s="17"/>
      <c r="X14" s="34"/>
      <c r="Y14" s="34"/>
      <c r="Z14" s="239"/>
      <c r="AA14" s="239"/>
      <c r="AB14" s="17"/>
      <c r="AC14" s="34"/>
      <c r="AD14" s="239"/>
      <c r="AE14" s="239"/>
      <c r="AF14" s="239"/>
      <c r="AG14" s="474"/>
      <c r="AH14" s="65">
        <f t="shared" si="16"/>
        <v>12</v>
      </c>
    </row>
    <row r="15" spans="1:59" ht="15" customHeight="1" x14ac:dyDescent="0.25">
      <c r="A15" s="65">
        <f t="shared" si="15"/>
        <v>13</v>
      </c>
      <c r="B15" s="442"/>
      <c r="C15" s="239"/>
      <c r="D15" s="239"/>
      <c r="E15" s="239"/>
      <c r="F15" s="239"/>
      <c r="G15" s="239"/>
      <c r="H15" s="239"/>
      <c r="I15" s="127"/>
      <c r="J15" s="34"/>
      <c r="K15" s="239"/>
      <c r="L15" s="239"/>
      <c r="M15" s="239"/>
      <c r="N15" s="239"/>
      <c r="O15" s="239"/>
      <c r="P15" s="239"/>
      <c r="Q15" s="474"/>
      <c r="R15" s="442"/>
      <c r="S15" s="239"/>
      <c r="U15" s="239"/>
      <c r="V15" s="239"/>
      <c r="W15" s="239"/>
      <c r="X15" s="353"/>
      <c r="Y15" s="239"/>
      <c r="Z15" s="34"/>
      <c r="AA15" s="34"/>
      <c r="AB15" s="239"/>
      <c r="AC15" s="239"/>
      <c r="AD15" s="353"/>
      <c r="AE15" s="239"/>
      <c r="AF15" s="239"/>
      <c r="AG15" s="474"/>
      <c r="AH15" s="65">
        <f t="shared" si="16"/>
        <v>13</v>
      </c>
    </row>
    <row r="16" spans="1:59" ht="15" customHeight="1" x14ac:dyDescent="0.25">
      <c r="A16" s="65">
        <f t="shared" si="15"/>
        <v>14</v>
      </c>
      <c r="B16" s="442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474"/>
      <c r="R16" s="442"/>
      <c r="S16" s="239"/>
      <c r="T16" s="239"/>
      <c r="U16" s="239"/>
      <c r="V16" s="239"/>
      <c r="W16" s="239"/>
      <c r="X16" s="239"/>
      <c r="Y16" s="239"/>
      <c r="Z16" s="239"/>
      <c r="AA16" s="239"/>
      <c r="AB16" s="239"/>
      <c r="AC16" s="239"/>
      <c r="AD16" s="239"/>
      <c r="AE16" s="239"/>
      <c r="AF16" s="239"/>
      <c r="AG16" s="474"/>
      <c r="AH16" s="65">
        <f t="shared" si="16"/>
        <v>14</v>
      </c>
    </row>
    <row r="17" spans="1:34" ht="15" customHeight="1" x14ac:dyDescent="0.25">
      <c r="A17" s="65">
        <f t="shared" si="15"/>
        <v>15</v>
      </c>
      <c r="B17" s="265"/>
      <c r="C17" s="605"/>
      <c r="D17" s="605"/>
      <c r="E17" s="605"/>
      <c r="F17" s="605"/>
      <c r="G17" s="605"/>
      <c r="H17" s="605"/>
      <c r="I17" s="605"/>
      <c r="J17" s="605"/>
      <c r="K17" s="605"/>
      <c r="L17" s="605"/>
      <c r="M17" s="605"/>
      <c r="N17" s="605"/>
      <c r="O17" s="605"/>
      <c r="P17" s="605"/>
      <c r="Q17" s="267"/>
      <c r="R17" s="265"/>
      <c r="S17" s="605"/>
      <c r="T17" s="605"/>
      <c r="U17" s="605"/>
      <c r="V17" s="605"/>
      <c r="W17" s="605"/>
      <c r="X17" s="605"/>
      <c r="Y17" s="605"/>
      <c r="Z17" s="605"/>
      <c r="AA17" s="605"/>
      <c r="AB17" s="605"/>
      <c r="AC17" s="605"/>
      <c r="AD17" s="605"/>
      <c r="AE17" s="605"/>
      <c r="AF17" s="605"/>
      <c r="AG17" s="267"/>
      <c r="AH17" s="65">
        <f t="shared" si="16"/>
        <v>15</v>
      </c>
    </row>
    <row r="18" spans="1:34" ht="15" customHeight="1" x14ac:dyDescent="0.25">
      <c r="A18" s="65" t="s">
        <v>395</v>
      </c>
      <c r="B18" s="260"/>
      <c r="C18" s="480"/>
      <c r="D18" s="480"/>
      <c r="E18" s="480"/>
      <c r="F18" s="480"/>
      <c r="G18" s="480"/>
      <c r="H18" s="480"/>
      <c r="I18" s="480"/>
      <c r="J18" s="480"/>
      <c r="K18" s="480"/>
      <c r="L18" s="480"/>
      <c r="M18" s="480"/>
      <c r="N18" s="480"/>
      <c r="O18" s="480"/>
      <c r="P18" s="480"/>
      <c r="Q18" s="262"/>
      <c r="R18" s="260"/>
      <c r="S18" s="480"/>
      <c r="T18" s="480"/>
      <c r="U18" s="480"/>
      <c r="V18" s="480"/>
      <c r="W18" s="480"/>
      <c r="X18" s="480"/>
      <c r="Y18" s="480"/>
      <c r="Z18" s="480"/>
      <c r="AA18" s="480"/>
      <c r="AB18" s="480"/>
      <c r="AC18" s="480"/>
      <c r="AD18" s="480"/>
      <c r="AE18" s="480"/>
      <c r="AF18" s="480"/>
      <c r="AG18" s="262"/>
      <c r="AH18" s="65" t="s">
        <v>395</v>
      </c>
    </row>
    <row r="19" spans="1:34" ht="15" customHeight="1" x14ac:dyDescent="0.25">
      <c r="B19" s="442"/>
      <c r="C19" s="239"/>
      <c r="D19" s="239"/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474"/>
      <c r="R19" s="442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474"/>
    </row>
    <row r="20" spans="1:34" ht="15" customHeight="1" x14ac:dyDescent="0.25">
      <c r="B20" s="442"/>
      <c r="C20" s="239"/>
      <c r="D20" s="72"/>
      <c r="E20" s="239"/>
      <c r="F20" s="239"/>
      <c r="G20" s="239"/>
      <c r="H20" s="239"/>
      <c r="K20" s="239"/>
      <c r="L20" s="239"/>
      <c r="M20" s="239"/>
      <c r="N20" s="72"/>
      <c r="O20" s="239"/>
      <c r="P20" s="239"/>
      <c r="Q20" s="474"/>
      <c r="R20" s="442"/>
      <c r="S20" s="239"/>
      <c r="T20" s="72"/>
      <c r="U20" s="239"/>
      <c r="V20" s="239"/>
      <c r="W20" s="239"/>
      <c r="X20" s="239"/>
      <c r="AA20" s="239"/>
      <c r="AB20" s="239"/>
      <c r="AC20" s="239"/>
      <c r="AD20" s="72"/>
      <c r="AE20" s="239"/>
      <c r="AF20" s="239"/>
      <c r="AG20" s="474"/>
    </row>
    <row r="21" spans="1:34" ht="15" customHeight="1" x14ac:dyDescent="0.25">
      <c r="B21" s="442"/>
      <c r="C21" s="239"/>
      <c r="D21" s="239"/>
      <c r="E21" s="34"/>
      <c r="F21" s="239"/>
      <c r="G21" s="34"/>
      <c r="H21" s="34"/>
      <c r="I21" s="72"/>
      <c r="J21" s="239"/>
      <c r="K21" s="239"/>
      <c r="L21" s="34"/>
      <c r="M21" s="239"/>
      <c r="N21" s="239"/>
      <c r="O21" s="239"/>
      <c r="P21" s="239"/>
      <c r="Q21" s="474"/>
      <c r="R21" s="442"/>
      <c r="S21" s="239"/>
      <c r="T21" s="239"/>
      <c r="U21" s="34"/>
      <c r="V21" s="239"/>
      <c r="W21" s="34"/>
      <c r="X21" s="34"/>
      <c r="Y21" s="72"/>
      <c r="Z21" s="239"/>
      <c r="AA21" s="239"/>
      <c r="AB21" s="34"/>
      <c r="AC21" s="239"/>
      <c r="AD21" s="239"/>
      <c r="AE21" s="239"/>
      <c r="AF21" s="239"/>
      <c r="AG21" s="474"/>
    </row>
    <row r="22" spans="1:34" ht="15" customHeight="1" x14ac:dyDescent="0.25">
      <c r="B22" s="442"/>
      <c r="C22" s="239"/>
      <c r="D22" s="239"/>
      <c r="E22" s="34"/>
      <c r="F22" s="239"/>
      <c r="G22" s="34"/>
      <c r="H22" s="34"/>
      <c r="J22" s="239"/>
      <c r="K22" s="239"/>
      <c r="L22" s="34"/>
      <c r="M22" s="239"/>
      <c r="N22" s="239"/>
      <c r="O22" s="239"/>
      <c r="P22" s="239"/>
      <c r="Q22" s="474"/>
      <c r="R22" s="442"/>
      <c r="S22" s="239"/>
      <c r="T22" s="239"/>
      <c r="U22" s="34"/>
      <c r="V22" s="239"/>
      <c r="W22" s="34"/>
      <c r="X22" s="34"/>
      <c r="Y22" s="239"/>
      <c r="Z22" s="239"/>
      <c r="AA22" s="239"/>
      <c r="AB22" s="34"/>
      <c r="AC22" s="239"/>
      <c r="AD22" s="239"/>
      <c r="AE22" s="239"/>
      <c r="AF22" s="239"/>
      <c r="AG22" s="474"/>
    </row>
    <row r="23" spans="1:34" ht="15" customHeight="1" x14ac:dyDescent="0.25">
      <c r="B23" s="442"/>
      <c r="C23" s="239"/>
      <c r="D23" s="239"/>
      <c r="E23" s="239"/>
      <c r="F23" s="239"/>
      <c r="G23" s="34"/>
      <c r="H23" s="34"/>
      <c r="I23" s="239"/>
      <c r="J23" s="239"/>
      <c r="K23" s="239"/>
      <c r="L23" s="34"/>
      <c r="M23" s="239"/>
      <c r="N23" s="239"/>
      <c r="O23" s="239"/>
      <c r="P23" s="239"/>
      <c r="Q23" s="474"/>
      <c r="R23" s="442"/>
      <c r="S23" s="239"/>
      <c r="T23" s="239"/>
      <c r="U23" s="239"/>
      <c r="V23" s="239"/>
      <c r="W23" s="34"/>
      <c r="X23" s="34"/>
      <c r="Y23" s="239"/>
      <c r="Z23" s="239"/>
      <c r="AA23" s="239"/>
      <c r="AB23" s="34"/>
      <c r="AC23" s="239"/>
      <c r="AD23" s="239"/>
      <c r="AE23" s="239"/>
      <c r="AF23" s="239"/>
      <c r="AG23" s="474"/>
    </row>
    <row r="24" spans="1:34" ht="15" customHeight="1" x14ac:dyDescent="0.25">
      <c r="B24" s="442"/>
      <c r="C24" s="239"/>
      <c r="D24" s="239"/>
      <c r="E24" s="17"/>
      <c r="F24" s="17"/>
      <c r="G24" s="34"/>
      <c r="H24" s="34"/>
      <c r="I24" s="239"/>
      <c r="J24" s="239"/>
      <c r="K24" s="17"/>
      <c r="L24" s="34"/>
      <c r="M24" s="239"/>
      <c r="N24" s="239"/>
      <c r="O24" s="239"/>
      <c r="P24" s="239"/>
      <c r="Q24" s="474"/>
      <c r="R24" s="442"/>
      <c r="S24" s="239"/>
      <c r="T24" s="239"/>
      <c r="U24" s="17"/>
      <c r="V24" s="17"/>
      <c r="W24" s="34"/>
      <c r="X24" s="34"/>
      <c r="Y24" s="239"/>
      <c r="Z24" s="239"/>
      <c r="AA24" s="17"/>
      <c r="AB24" s="34"/>
      <c r="AC24" s="239"/>
      <c r="AD24" s="239"/>
      <c r="AE24" s="239"/>
      <c r="AF24" s="239"/>
      <c r="AG24" s="474"/>
    </row>
    <row r="25" spans="1:34" ht="15" customHeight="1" x14ac:dyDescent="0.25">
      <c r="B25" s="442"/>
      <c r="C25" s="239"/>
      <c r="D25" s="72"/>
      <c r="F25" s="17"/>
      <c r="G25" s="17"/>
      <c r="H25" s="34"/>
      <c r="I25" s="239"/>
      <c r="J25" s="17"/>
      <c r="K25" s="239"/>
      <c r="L25" s="17"/>
      <c r="M25" s="34"/>
      <c r="N25" s="72"/>
      <c r="P25" s="239"/>
      <c r="Q25" s="474"/>
      <c r="R25" s="442"/>
      <c r="S25" s="239"/>
      <c r="U25" s="72"/>
      <c r="V25" s="17"/>
      <c r="W25" s="17"/>
      <c r="X25" s="34"/>
      <c r="Y25" s="17"/>
      <c r="Z25" s="17"/>
      <c r="AA25" s="239"/>
      <c r="AB25" s="17"/>
      <c r="AC25" s="34"/>
      <c r="AD25" s="17"/>
      <c r="AE25" s="72"/>
      <c r="AF25" s="239"/>
      <c r="AG25" s="474"/>
    </row>
    <row r="26" spans="1:34" ht="15" customHeight="1" x14ac:dyDescent="0.25">
      <c r="B26" s="442"/>
      <c r="C26" s="239"/>
      <c r="D26" s="239"/>
      <c r="E26" s="17"/>
      <c r="F26" s="17"/>
      <c r="G26" s="34"/>
      <c r="H26" s="34"/>
      <c r="I26" s="72"/>
      <c r="K26" s="17"/>
      <c r="L26" s="34"/>
      <c r="M26" s="239"/>
      <c r="N26" s="239"/>
      <c r="O26" s="239"/>
      <c r="P26" s="239"/>
      <c r="Q26" s="474"/>
      <c r="R26" s="442"/>
      <c r="S26" s="239"/>
      <c r="T26" s="239"/>
      <c r="U26" s="17"/>
      <c r="V26" s="17"/>
      <c r="W26" s="34"/>
      <c r="X26" s="34"/>
      <c r="Y26" s="34"/>
      <c r="Z26" s="72"/>
      <c r="AA26" s="17"/>
      <c r="AB26" s="34"/>
      <c r="AC26" s="239"/>
      <c r="AD26" s="239"/>
      <c r="AE26" s="239"/>
      <c r="AF26" s="239"/>
      <c r="AG26" s="474"/>
    </row>
    <row r="27" spans="1:34" ht="15" customHeight="1" x14ac:dyDescent="0.25">
      <c r="B27" s="442"/>
      <c r="C27" s="239"/>
      <c r="D27" s="239"/>
      <c r="E27" s="239"/>
      <c r="F27" s="17"/>
      <c r="G27" s="17"/>
      <c r="H27" s="34"/>
      <c r="I27" s="34"/>
      <c r="J27" s="17"/>
      <c r="K27" s="34"/>
      <c r="L27" s="34"/>
      <c r="M27" s="239"/>
      <c r="N27" s="239"/>
      <c r="O27" s="239"/>
      <c r="P27" s="239"/>
      <c r="Q27" s="474"/>
      <c r="R27" s="442"/>
      <c r="S27" s="239"/>
      <c r="T27" s="239"/>
      <c r="U27" s="239"/>
      <c r="V27" s="17"/>
      <c r="W27" s="17"/>
      <c r="X27" s="34"/>
      <c r="Y27" s="17"/>
      <c r="Z27" s="17"/>
      <c r="AA27" s="34"/>
      <c r="AB27" s="34"/>
      <c r="AC27" s="239"/>
      <c r="AD27" s="239"/>
      <c r="AE27" s="239"/>
      <c r="AF27" s="239"/>
      <c r="AG27" s="474"/>
    </row>
    <row r="28" spans="1:34" ht="15" customHeight="1" x14ac:dyDescent="0.25">
      <c r="B28" s="442"/>
      <c r="C28" s="239"/>
      <c r="D28" s="239"/>
      <c r="E28" s="239"/>
      <c r="F28" s="239"/>
      <c r="G28" s="239"/>
      <c r="H28" s="239"/>
      <c r="I28" s="17"/>
      <c r="J28" s="34"/>
      <c r="K28" s="34"/>
      <c r="L28" s="17"/>
      <c r="M28" s="17"/>
      <c r="N28" s="17"/>
      <c r="O28" s="239"/>
      <c r="P28" s="239"/>
      <c r="Q28" s="474"/>
      <c r="R28" s="442"/>
      <c r="S28" s="239"/>
      <c r="T28" s="239"/>
      <c r="U28" s="239"/>
      <c r="V28" s="239"/>
      <c r="W28" s="239"/>
      <c r="X28" s="239"/>
      <c r="Y28" s="34"/>
      <c r="Z28" s="34"/>
      <c r="AA28" s="34"/>
      <c r="AB28" s="17"/>
      <c r="AC28" s="17"/>
      <c r="AD28" s="17"/>
      <c r="AE28" s="239"/>
      <c r="AF28" s="239"/>
      <c r="AG28" s="474"/>
    </row>
    <row r="29" spans="1:34" ht="15" customHeight="1" x14ac:dyDescent="0.35">
      <c r="B29" s="442"/>
      <c r="C29" s="239"/>
      <c r="D29" s="239"/>
      <c r="E29" s="239"/>
      <c r="F29" s="239"/>
      <c r="G29" s="239"/>
      <c r="H29" s="239"/>
      <c r="I29" s="34"/>
      <c r="J29" s="34"/>
      <c r="K29" s="34"/>
      <c r="L29" s="239"/>
      <c r="M29" s="239"/>
      <c r="N29" s="239"/>
      <c r="O29" s="239"/>
      <c r="P29" s="239"/>
      <c r="Q29" s="474"/>
      <c r="R29" s="442"/>
      <c r="S29" s="239"/>
      <c r="T29" s="239"/>
      <c r="U29" s="239"/>
      <c r="V29" s="239"/>
      <c r="W29" s="239"/>
      <c r="X29" s="239"/>
      <c r="Y29" s="17"/>
      <c r="Z29" s="34"/>
      <c r="AA29" s="34"/>
      <c r="AB29" s="239"/>
      <c r="AC29" s="239"/>
      <c r="AD29" s="239"/>
      <c r="AE29" s="239"/>
      <c r="AF29" s="239"/>
      <c r="AG29" s="474"/>
    </row>
    <row r="30" spans="1:34" ht="15" customHeight="1" x14ac:dyDescent="0.35">
      <c r="B30" s="442"/>
      <c r="C30" s="239"/>
      <c r="D30" s="72"/>
      <c r="E30" s="239"/>
      <c r="F30" s="239"/>
      <c r="G30" s="239"/>
      <c r="H30" s="239"/>
      <c r="I30" s="17"/>
      <c r="J30" s="34"/>
      <c r="K30" s="34"/>
      <c r="L30" s="34"/>
      <c r="M30" s="34"/>
      <c r="N30" s="72"/>
      <c r="O30" s="239"/>
      <c r="P30" s="239"/>
      <c r="Q30" s="474"/>
      <c r="R30" s="442"/>
      <c r="S30" s="239"/>
      <c r="T30" s="72"/>
      <c r="U30" s="239"/>
      <c r="V30" s="239"/>
      <c r="W30" s="239"/>
      <c r="X30" s="239"/>
      <c r="Y30" s="34"/>
      <c r="Z30" s="34"/>
      <c r="AA30" s="34"/>
      <c r="AB30" s="34"/>
      <c r="AC30" s="34"/>
      <c r="AD30" s="72"/>
      <c r="AE30" s="239"/>
      <c r="AF30" s="239"/>
      <c r="AG30" s="474"/>
    </row>
    <row r="31" spans="1:34" ht="15" customHeight="1" x14ac:dyDescent="0.35">
      <c r="B31" s="442"/>
      <c r="C31" s="239"/>
      <c r="D31" s="239"/>
      <c r="E31" s="239"/>
      <c r="F31" s="239"/>
      <c r="G31" s="239"/>
      <c r="H31" s="239"/>
      <c r="I31" s="127"/>
      <c r="J31" s="34"/>
      <c r="K31" s="239"/>
      <c r="L31" s="239"/>
      <c r="M31" s="239"/>
      <c r="N31" s="239"/>
      <c r="O31" s="239"/>
      <c r="P31" s="239"/>
      <c r="Q31" s="474"/>
      <c r="R31" s="442"/>
      <c r="S31" s="239"/>
      <c r="T31" s="239"/>
      <c r="U31" s="239"/>
      <c r="V31" s="239"/>
      <c r="W31" s="239"/>
      <c r="X31" s="239"/>
      <c r="Y31" s="127"/>
      <c r="Z31" s="34"/>
      <c r="AA31" s="239"/>
      <c r="AB31" s="239"/>
      <c r="AC31" s="239"/>
      <c r="AD31" s="239"/>
      <c r="AE31" s="239"/>
      <c r="AF31" s="239"/>
      <c r="AG31" s="474"/>
    </row>
    <row r="32" spans="1:34" ht="15" customHeight="1" x14ac:dyDescent="0.35">
      <c r="B32" s="442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474"/>
      <c r="R32" s="442"/>
      <c r="S32" s="239"/>
      <c r="T32" s="239"/>
      <c r="U32" s="239"/>
      <c r="V32" s="239"/>
      <c r="W32" s="239"/>
      <c r="X32" s="239"/>
      <c r="Y32" s="239"/>
      <c r="Z32" s="239"/>
      <c r="AA32" s="239"/>
      <c r="AB32" s="239"/>
      <c r="AC32" s="239"/>
      <c r="AD32" s="239"/>
      <c r="AE32" s="239"/>
      <c r="AF32" s="239"/>
      <c r="AG32" s="474"/>
    </row>
    <row r="33" spans="2:33" ht="15" customHeight="1" x14ac:dyDescent="0.35">
      <c r="B33" s="265"/>
      <c r="C33" s="605"/>
      <c r="D33" s="605"/>
      <c r="E33" s="605"/>
      <c r="F33" s="605"/>
      <c r="G33" s="605"/>
      <c r="H33" s="605"/>
      <c r="I33" s="605"/>
      <c r="J33" s="605"/>
      <c r="K33" s="605"/>
      <c r="L33" s="605"/>
      <c r="M33" s="605"/>
      <c r="N33" s="605"/>
      <c r="O33" s="605"/>
      <c r="P33" s="605"/>
      <c r="Q33" s="267"/>
      <c r="R33" s="265"/>
      <c r="S33" s="605"/>
      <c r="T33" s="605"/>
      <c r="U33" s="605"/>
      <c r="V33" s="605"/>
      <c r="W33" s="605"/>
      <c r="X33" s="605"/>
      <c r="Y33" s="605"/>
      <c r="Z33" s="605"/>
      <c r="AA33" s="605"/>
      <c r="AB33" s="605"/>
      <c r="AC33" s="605"/>
      <c r="AD33" s="605"/>
      <c r="AE33" s="605"/>
      <c r="AF33" s="605"/>
      <c r="AG33" s="267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51"/>
  <sheetViews>
    <sheetView topLeftCell="B1" zoomScale="75" zoomScaleNormal="75" workbookViewId="0">
      <selection activeCell="AY4" activeCellId="1" sqref="BN2:BN15 AY4:AY17"/>
    </sheetView>
  </sheetViews>
  <sheetFormatPr defaultColWidth="2.42578125" defaultRowHeight="15" x14ac:dyDescent="0.25"/>
  <cols>
    <col min="55" max="55" width="3" bestFit="1" customWidth="1"/>
  </cols>
  <sheetData>
    <row r="1" spans="1:66" x14ac:dyDescent="0.2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" si="1">R1+1</f>
        <v>1</v>
      </c>
      <c r="T1" s="65">
        <f t="shared" ref="T1" si="2">S1+1</f>
        <v>2</v>
      </c>
      <c r="U1" s="65">
        <f t="shared" ref="U1" si="3">T1+1</f>
        <v>3</v>
      </c>
      <c r="V1" s="65">
        <f t="shared" ref="V1" si="4">U1+1</f>
        <v>4</v>
      </c>
      <c r="W1" s="65">
        <f t="shared" ref="W1" si="5">V1+1</f>
        <v>5</v>
      </c>
      <c r="X1" s="65">
        <f t="shared" ref="X1" si="6">W1+1</f>
        <v>6</v>
      </c>
      <c r="Y1" s="65">
        <f t="shared" ref="Y1" si="7">X1+1</f>
        <v>7</v>
      </c>
      <c r="Z1" s="65">
        <f t="shared" ref="Z1" si="8">Y1+1</f>
        <v>8</v>
      </c>
      <c r="AA1" s="65">
        <f t="shared" ref="AA1" si="9">Z1+1</f>
        <v>9</v>
      </c>
      <c r="AB1" s="65">
        <f t="shared" ref="AB1" si="10">AA1+1</f>
        <v>10</v>
      </c>
      <c r="AC1" s="65">
        <f t="shared" ref="AC1" si="11">AB1+1</f>
        <v>11</v>
      </c>
      <c r="AD1" s="65">
        <f t="shared" ref="AD1" si="12">AC1+1</f>
        <v>12</v>
      </c>
      <c r="AE1" s="65">
        <f t="shared" ref="AE1" si="13">AD1+1</f>
        <v>13</v>
      </c>
      <c r="AF1" s="237" t="s">
        <v>394</v>
      </c>
      <c r="AX1" s="237" t="s">
        <v>394</v>
      </c>
    </row>
    <row r="2" spans="1:66" x14ac:dyDescent="0.2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G2" s="432"/>
      <c r="AK2">
        <v>16</v>
      </c>
      <c r="AL2" t="s">
        <v>648</v>
      </c>
      <c r="AU2" s="439"/>
      <c r="AY2" s="649"/>
      <c r="AZ2" s="649"/>
      <c r="BA2" s="649"/>
      <c r="BB2" s="649"/>
      <c r="BC2" s="649">
        <v>16</v>
      </c>
      <c r="BD2" s="649" t="s">
        <v>648</v>
      </c>
      <c r="BE2" s="649"/>
      <c r="BF2" s="649"/>
      <c r="BG2" s="649"/>
      <c r="BH2" s="649"/>
      <c r="BI2" s="649"/>
      <c r="BJ2" s="649"/>
      <c r="BK2" s="649"/>
      <c r="BL2" s="649"/>
      <c r="BM2" s="34"/>
      <c r="BN2" s="735"/>
    </row>
    <row r="3" spans="1:66" x14ac:dyDescent="0.25">
      <c r="A3" s="65">
        <f>A2+1</f>
        <v>1</v>
      </c>
      <c r="B3" s="263"/>
      <c r="C3" s="239"/>
      <c r="D3" s="239"/>
      <c r="E3" s="239"/>
      <c r="F3" s="239"/>
      <c r="G3" s="414">
        <v>0</v>
      </c>
      <c r="H3" s="414">
        <f>G3+1</f>
        <v>1</v>
      </c>
      <c r="I3" s="414">
        <f t="shared" ref="I3:AE3" si="14">H3+1</f>
        <v>2</v>
      </c>
      <c r="J3" s="414">
        <f t="shared" si="14"/>
        <v>3</v>
      </c>
      <c r="K3" s="414">
        <f t="shared" si="14"/>
        <v>4</v>
      </c>
      <c r="L3" s="414">
        <f t="shared" si="14"/>
        <v>5</v>
      </c>
      <c r="M3" s="414">
        <f t="shared" si="14"/>
        <v>6</v>
      </c>
      <c r="N3" s="414">
        <f t="shared" si="14"/>
        <v>7</v>
      </c>
      <c r="O3" s="414">
        <f t="shared" si="14"/>
        <v>8</v>
      </c>
      <c r="P3" s="414">
        <f t="shared" si="14"/>
        <v>9</v>
      </c>
      <c r="Q3" s="414">
        <f t="shared" si="14"/>
        <v>10</v>
      </c>
      <c r="R3" s="414">
        <f t="shared" si="14"/>
        <v>11</v>
      </c>
      <c r="S3" s="414">
        <f t="shared" si="14"/>
        <v>12</v>
      </c>
      <c r="T3" s="414">
        <f t="shared" si="14"/>
        <v>13</v>
      </c>
      <c r="U3" s="414">
        <f t="shared" si="14"/>
        <v>14</v>
      </c>
      <c r="V3" s="414">
        <f t="shared" si="14"/>
        <v>15</v>
      </c>
      <c r="W3" s="414">
        <f t="shared" si="14"/>
        <v>16</v>
      </c>
      <c r="X3" s="414">
        <f t="shared" si="14"/>
        <v>17</v>
      </c>
      <c r="Y3" s="414">
        <f t="shared" si="14"/>
        <v>18</v>
      </c>
      <c r="Z3" s="414">
        <f t="shared" si="14"/>
        <v>19</v>
      </c>
      <c r="AA3" s="414">
        <f t="shared" si="14"/>
        <v>20</v>
      </c>
      <c r="AB3" s="414">
        <f t="shared" si="14"/>
        <v>21</v>
      </c>
      <c r="AC3" s="414">
        <f t="shared" si="14"/>
        <v>22</v>
      </c>
      <c r="AD3" s="414">
        <f t="shared" si="14"/>
        <v>23</v>
      </c>
      <c r="AE3" s="414">
        <f t="shared" si="14"/>
        <v>24</v>
      </c>
      <c r="AY3" s="34"/>
      <c r="BN3" s="735"/>
    </row>
    <row r="4" spans="1:66" x14ac:dyDescent="0.25">
      <c r="A4" s="65">
        <f t="shared" ref="A4:A17" si="15">A3+1</f>
        <v>2</v>
      </c>
      <c r="B4" s="263"/>
      <c r="C4" s="239"/>
      <c r="D4" s="239"/>
      <c r="E4" s="239"/>
      <c r="F4" s="239"/>
      <c r="G4" s="414">
        <f>G3+1</f>
        <v>1</v>
      </c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263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K4">
        <v>25</v>
      </c>
      <c r="AL4" t="s">
        <v>644</v>
      </c>
      <c r="AY4" s="735"/>
      <c r="BC4">
        <v>25</v>
      </c>
      <c r="BD4" t="s">
        <v>644</v>
      </c>
      <c r="BN4" s="735"/>
    </row>
    <row r="5" spans="1:66" x14ac:dyDescent="0.25">
      <c r="A5" s="65">
        <f t="shared" si="15"/>
        <v>3</v>
      </c>
      <c r="B5" s="263"/>
      <c r="C5" s="239"/>
      <c r="D5" s="239"/>
      <c r="E5" s="239"/>
      <c r="F5" s="239"/>
      <c r="G5" s="414">
        <f t="shared" ref="G5:G31" si="16">G4+1</f>
        <v>2</v>
      </c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263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K5">
        <v>38</v>
      </c>
      <c r="AL5" t="s">
        <v>645</v>
      </c>
      <c r="AY5" s="735"/>
      <c r="BC5">
        <v>38</v>
      </c>
      <c r="BD5" t="s">
        <v>645</v>
      </c>
      <c r="BN5" s="735"/>
    </row>
    <row r="6" spans="1:66" x14ac:dyDescent="0.25">
      <c r="A6" s="65">
        <f t="shared" si="15"/>
        <v>4</v>
      </c>
      <c r="B6" s="263"/>
      <c r="C6" s="239"/>
      <c r="D6" s="239"/>
      <c r="E6" s="239"/>
      <c r="F6" s="239"/>
      <c r="G6" s="414">
        <f t="shared" si="16"/>
        <v>3</v>
      </c>
      <c r="H6" s="17"/>
      <c r="I6" s="17"/>
      <c r="J6" s="17"/>
      <c r="K6" s="17"/>
      <c r="L6" s="17"/>
      <c r="M6" s="239"/>
      <c r="N6" s="239"/>
      <c r="O6" s="239"/>
      <c r="P6" s="239"/>
      <c r="Q6" s="264"/>
      <c r="R6" s="263"/>
      <c r="S6" s="239"/>
      <c r="T6" s="239"/>
      <c r="U6" s="239"/>
      <c r="V6" s="239"/>
      <c r="W6" s="17"/>
      <c r="X6" s="17"/>
      <c r="Y6" s="17"/>
      <c r="Z6" s="17"/>
      <c r="AA6" s="17"/>
      <c r="AB6" s="17"/>
      <c r="AC6" s="239"/>
      <c r="AD6" s="239"/>
      <c r="AE6" s="239"/>
      <c r="AY6" s="735"/>
      <c r="BN6" s="735"/>
    </row>
    <row r="7" spans="1:66" x14ac:dyDescent="0.25">
      <c r="A7" s="65">
        <f t="shared" si="15"/>
        <v>5</v>
      </c>
      <c r="B7" s="263"/>
      <c r="C7" s="239"/>
      <c r="D7" s="239"/>
      <c r="E7" s="239"/>
      <c r="F7" s="239"/>
      <c r="G7" s="414">
        <f t="shared" si="16"/>
        <v>4</v>
      </c>
      <c r="H7" s="17"/>
      <c r="I7" s="239"/>
      <c r="J7" s="17"/>
      <c r="K7" s="17"/>
      <c r="L7" s="17"/>
      <c r="M7" s="239"/>
      <c r="N7" s="239"/>
      <c r="O7" s="239"/>
      <c r="P7" s="239"/>
      <c r="Q7" s="264"/>
      <c r="R7" s="263"/>
      <c r="S7" s="239"/>
      <c r="T7" s="239"/>
      <c r="U7" s="239"/>
      <c r="V7" s="239"/>
      <c r="W7" s="17"/>
      <c r="X7" s="17"/>
      <c r="Y7" s="239"/>
      <c r="Z7" s="17"/>
      <c r="AA7" s="17"/>
      <c r="AB7" s="17"/>
      <c r="AC7" s="239"/>
      <c r="AD7" s="239"/>
      <c r="AE7" s="239"/>
      <c r="AK7" s="64">
        <f>INT((AK4+ChunkWidth)/ChunkWidth)</f>
        <v>2</v>
      </c>
      <c r="AL7" t="s">
        <v>649</v>
      </c>
      <c r="AO7" s="64"/>
      <c r="AP7" s="432"/>
      <c r="AY7" s="735"/>
      <c r="BC7" s="64">
        <f>INT((BC4+ChunkWidth)/ChunkWidth)</f>
        <v>2</v>
      </c>
      <c r="BD7" t="s">
        <v>649</v>
      </c>
      <c r="BH7" s="64"/>
      <c r="BI7" s="432"/>
      <c r="BN7" s="735"/>
    </row>
    <row r="8" spans="1:66" x14ac:dyDescent="0.25">
      <c r="A8" s="65">
        <f t="shared" si="15"/>
        <v>6</v>
      </c>
      <c r="B8" s="263"/>
      <c r="C8" s="239"/>
      <c r="D8" s="239"/>
      <c r="E8" s="239"/>
      <c r="F8" s="239"/>
      <c r="G8" s="414">
        <f t="shared" si="16"/>
        <v>5</v>
      </c>
      <c r="H8" s="17"/>
      <c r="I8" s="17"/>
      <c r="J8" s="17"/>
      <c r="K8" s="17"/>
      <c r="L8" s="17"/>
      <c r="M8" s="239"/>
      <c r="N8" s="239"/>
      <c r="O8" s="239"/>
      <c r="P8" s="239"/>
      <c r="Q8" s="264"/>
      <c r="R8" s="263"/>
      <c r="S8" s="239"/>
      <c r="T8" s="239"/>
      <c r="U8" s="239"/>
      <c r="V8" s="239"/>
      <c r="W8" s="17"/>
      <c r="X8" s="17"/>
      <c r="Y8" s="17"/>
      <c r="Z8" s="17"/>
      <c r="AA8" s="17"/>
      <c r="AB8" s="17"/>
      <c r="AC8" s="239"/>
      <c r="AD8" s="239"/>
      <c r="AE8" s="239"/>
      <c r="AK8">
        <f>INT((AK5+ChunkWidth)/ChunkWidth)</f>
        <v>3</v>
      </c>
      <c r="AL8" s="36" t="s">
        <v>650</v>
      </c>
      <c r="AM8" s="432"/>
      <c r="AO8" s="439"/>
      <c r="AP8" s="432"/>
      <c r="AY8" s="735"/>
      <c r="BC8">
        <f>INT((BC5+ChunkWidth)/ChunkWidth)</f>
        <v>3</v>
      </c>
      <c r="BD8" s="36" t="s">
        <v>650</v>
      </c>
      <c r="BE8" s="432"/>
      <c r="BH8" s="439"/>
      <c r="BI8" s="432"/>
      <c r="BN8" s="735"/>
    </row>
    <row r="9" spans="1:66" x14ac:dyDescent="0.25">
      <c r="A9" s="65">
        <f t="shared" si="15"/>
        <v>7</v>
      </c>
      <c r="B9" s="16"/>
      <c r="C9" s="17"/>
      <c r="D9" s="17"/>
      <c r="E9" s="17"/>
      <c r="F9" s="17"/>
      <c r="G9" s="414">
        <f t="shared" si="16"/>
        <v>6</v>
      </c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L9" s="432"/>
      <c r="AP9" s="432"/>
      <c r="AY9" s="735"/>
      <c r="BD9" s="432"/>
      <c r="BI9" s="432"/>
      <c r="BN9" s="735"/>
    </row>
    <row r="10" spans="1:66" x14ac:dyDescent="0.25">
      <c r="A10" s="65">
        <f t="shared" si="15"/>
        <v>8</v>
      </c>
      <c r="B10" s="263"/>
      <c r="C10" s="239"/>
      <c r="D10" s="239"/>
      <c r="E10" s="239"/>
      <c r="F10" s="239"/>
      <c r="G10" s="414">
        <f t="shared" si="16"/>
        <v>7</v>
      </c>
      <c r="H10" s="17"/>
      <c r="I10" s="17"/>
      <c r="J10" s="17"/>
      <c r="K10" s="17"/>
      <c r="L10" s="17"/>
      <c r="M10" s="239"/>
      <c r="N10" s="239"/>
      <c r="O10" s="239"/>
      <c r="P10" s="239"/>
      <c r="Q10" s="264"/>
      <c r="R10" s="263"/>
      <c r="S10" s="239"/>
      <c r="T10" s="239"/>
      <c r="U10" s="239"/>
      <c r="V10" s="239"/>
      <c r="W10" s="17"/>
      <c r="X10" s="17"/>
      <c r="Y10" s="17"/>
      <c r="Z10" s="17"/>
      <c r="AA10" s="17"/>
      <c r="AB10" s="17"/>
      <c r="AC10" s="239"/>
      <c r="AD10" s="239"/>
      <c r="AE10" s="239"/>
      <c r="AK10">
        <f>AK7*ChunkWidth-AK4</f>
        <v>7</v>
      </c>
      <c r="AL10" s="432" t="s">
        <v>646</v>
      </c>
      <c r="AM10" s="439"/>
      <c r="AO10" s="432"/>
      <c r="AP10" s="36"/>
      <c r="AY10" s="735"/>
      <c r="BD10" s="432"/>
      <c r="BI10" s="432"/>
      <c r="BN10" s="735"/>
    </row>
    <row r="11" spans="1:66" x14ac:dyDescent="0.25">
      <c r="A11" s="65">
        <f t="shared" si="15"/>
        <v>9</v>
      </c>
      <c r="B11" s="263"/>
      <c r="C11" s="239"/>
      <c r="D11" s="17"/>
      <c r="E11" s="17"/>
      <c r="F11" s="17"/>
      <c r="G11" s="414">
        <f t="shared" si="16"/>
        <v>8</v>
      </c>
      <c r="H11" s="17"/>
      <c r="I11" s="17"/>
      <c r="J11" s="17"/>
      <c r="K11" s="17"/>
      <c r="L11" s="17"/>
      <c r="M11" s="17"/>
      <c r="N11" s="17"/>
      <c r="O11" s="17"/>
      <c r="P11" s="239"/>
      <c r="Q11" s="264"/>
      <c r="R11" s="263"/>
      <c r="S11" s="239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K11">
        <f>AK8*ChunkWidth-AK5</f>
        <v>10</v>
      </c>
      <c r="AL11" s="432" t="s">
        <v>647</v>
      </c>
      <c r="AM11" s="64"/>
      <c r="AY11" s="735"/>
      <c r="BC11">
        <f>BC8*ChunkWidth-BC5</f>
        <v>10</v>
      </c>
      <c r="BD11" s="432" t="s">
        <v>646</v>
      </c>
      <c r="BE11" s="439"/>
      <c r="BH11" s="432"/>
      <c r="BI11" s="36"/>
      <c r="BN11" s="735"/>
    </row>
    <row r="12" spans="1:66" x14ac:dyDescent="0.25">
      <c r="A12" s="65">
        <f t="shared" si="15"/>
        <v>10</v>
      </c>
      <c r="B12" s="263"/>
      <c r="C12" s="239"/>
      <c r="D12" s="239"/>
      <c r="E12" s="239"/>
      <c r="F12" s="239"/>
      <c r="G12" s="414">
        <f t="shared" si="16"/>
        <v>9</v>
      </c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263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Y12" s="735"/>
      <c r="BC12">
        <f>BC9*ChunkWidth-BC6</f>
        <v>0</v>
      </c>
      <c r="BD12" s="432" t="s">
        <v>647</v>
      </c>
      <c r="BE12" s="64"/>
      <c r="BN12" s="735"/>
    </row>
    <row r="13" spans="1:66" x14ac:dyDescent="0.25">
      <c r="A13" s="65">
        <f t="shared" si="15"/>
        <v>11</v>
      </c>
      <c r="B13" s="263"/>
      <c r="C13" s="239"/>
      <c r="D13" s="239"/>
      <c r="E13" s="239"/>
      <c r="F13" s="239"/>
      <c r="G13" s="414">
        <f t="shared" si="16"/>
        <v>10</v>
      </c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R13" s="263"/>
      <c r="S13" s="239"/>
      <c r="T13" s="239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K13">
        <f>INT(AK10/2)</f>
        <v>3</v>
      </c>
      <c r="AL13" t="s">
        <v>640</v>
      </c>
      <c r="AY13" s="735"/>
      <c r="BN13" s="735"/>
    </row>
    <row r="14" spans="1:66" x14ac:dyDescent="0.25">
      <c r="A14" s="65">
        <f t="shared" si="15"/>
        <v>12</v>
      </c>
      <c r="B14" s="263"/>
      <c r="C14" s="239"/>
      <c r="D14" s="239"/>
      <c r="E14" s="239"/>
      <c r="F14" s="239"/>
      <c r="G14" s="414">
        <f t="shared" si="16"/>
        <v>11</v>
      </c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263"/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K14">
        <f>INT(AK11/2)</f>
        <v>5</v>
      </c>
      <c r="AL14" t="s">
        <v>641</v>
      </c>
      <c r="AY14" s="735"/>
      <c r="BC14">
        <f>INT(BC11/2)</f>
        <v>5</v>
      </c>
      <c r="BD14" t="s">
        <v>640</v>
      </c>
      <c r="BN14" s="735"/>
    </row>
    <row r="15" spans="1:66" x14ac:dyDescent="0.25">
      <c r="A15" s="65">
        <f t="shared" si="15"/>
        <v>13</v>
      </c>
      <c r="B15" s="263"/>
      <c r="C15" s="239"/>
      <c r="D15" s="239"/>
      <c r="E15" s="239"/>
      <c r="F15" s="239"/>
      <c r="G15" s="414">
        <f t="shared" si="16"/>
        <v>12</v>
      </c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263"/>
      <c r="S15" s="239"/>
      <c r="T15" s="239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K15">
        <f>AK10-AK13</f>
        <v>4</v>
      </c>
      <c r="AL15" t="s">
        <v>642</v>
      </c>
      <c r="AY15" s="735"/>
      <c r="BC15">
        <f>INT(BC12/2)</f>
        <v>0</v>
      </c>
      <c r="BD15" t="s">
        <v>641</v>
      </c>
      <c r="BN15" s="735"/>
    </row>
    <row r="16" spans="1:66" x14ac:dyDescent="0.25">
      <c r="A16" s="65">
        <f t="shared" si="15"/>
        <v>14</v>
      </c>
      <c r="B16" s="16"/>
      <c r="C16" s="17"/>
      <c r="D16" s="239"/>
      <c r="E16" s="239"/>
      <c r="F16" s="239"/>
      <c r="G16" s="414">
        <f t="shared" si="16"/>
        <v>13</v>
      </c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6"/>
      <c r="S16" s="17"/>
      <c r="T16" s="239"/>
      <c r="U16" s="239"/>
      <c r="V16" s="239"/>
      <c r="W16" s="17"/>
      <c r="X16" s="17"/>
      <c r="Y16" s="17"/>
      <c r="Z16" s="17"/>
      <c r="AA16" s="17"/>
      <c r="AB16" s="17"/>
      <c r="AC16" s="239"/>
      <c r="AD16" s="239"/>
      <c r="AE16" s="239"/>
      <c r="AG16" s="439"/>
      <c r="AK16">
        <f>AK11-AK14</f>
        <v>5</v>
      </c>
      <c r="AL16" t="s">
        <v>643</v>
      </c>
      <c r="AU16" s="432"/>
      <c r="AY16" s="735"/>
      <c r="BC16">
        <f>BC11-BC14</f>
        <v>5</v>
      </c>
      <c r="BD16" t="s">
        <v>642</v>
      </c>
    </row>
    <row r="17" spans="1:66" x14ac:dyDescent="0.25">
      <c r="A17" s="65">
        <f t="shared" si="15"/>
        <v>15</v>
      </c>
      <c r="B17" s="32"/>
      <c r="C17" s="22"/>
      <c r="D17" s="22"/>
      <c r="E17" s="22"/>
      <c r="F17" s="22"/>
      <c r="G17" s="414">
        <f t="shared" si="16"/>
        <v>14</v>
      </c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Y17" s="735"/>
      <c r="BA17" s="649"/>
      <c r="BB17" s="649"/>
      <c r="BC17" s="649"/>
      <c r="BD17" s="649"/>
      <c r="BE17" s="649"/>
      <c r="BF17" s="649"/>
      <c r="BG17" s="649"/>
      <c r="BH17" s="649"/>
      <c r="BI17" s="649"/>
      <c r="BJ17" s="649"/>
      <c r="BK17" s="649"/>
      <c r="BL17" s="649"/>
      <c r="BM17" s="649"/>
      <c r="BN17" s="649"/>
    </row>
    <row r="18" spans="1:66" x14ac:dyDescent="0.25">
      <c r="A18" s="65">
        <v>0</v>
      </c>
      <c r="B18" s="260"/>
      <c r="C18" s="261"/>
      <c r="D18" s="261"/>
      <c r="E18" s="261"/>
      <c r="F18" s="261"/>
      <c r="G18" s="414">
        <f t="shared" si="16"/>
        <v>15</v>
      </c>
      <c r="H18" s="261"/>
      <c r="I18" s="261"/>
      <c r="J18" s="261"/>
      <c r="K18" s="261"/>
      <c r="L18" s="261"/>
      <c r="M18" s="261"/>
      <c r="N18" s="261"/>
      <c r="O18" s="261"/>
      <c r="P18" s="261"/>
      <c r="Q18" s="262"/>
      <c r="R18" s="260"/>
      <c r="S18" s="261"/>
      <c r="T18" s="261"/>
      <c r="U18" s="261"/>
      <c r="V18" s="261"/>
      <c r="W18" s="261"/>
      <c r="X18" s="261"/>
      <c r="Y18" s="261"/>
      <c r="Z18" s="261"/>
      <c r="AA18" s="261"/>
      <c r="AB18" s="261"/>
      <c r="AC18" s="261"/>
      <c r="AD18" s="261"/>
      <c r="AE18" s="261"/>
    </row>
    <row r="19" spans="1:66" x14ac:dyDescent="0.25">
      <c r="A19" s="65">
        <f>A18+1</f>
        <v>1</v>
      </c>
      <c r="B19" s="263"/>
      <c r="C19" s="239"/>
      <c r="D19" s="239"/>
      <c r="E19" s="239"/>
      <c r="F19" s="239"/>
      <c r="G19" s="414">
        <f t="shared" si="16"/>
        <v>16</v>
      </c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R19" s="263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64"/>
      <c r="AH19" s="263"/>
      <c r="AI19" s="239"/>
      <c r="AJ19" s="239"/>
      <c r="AK19" s="239"/>
      <c r="AL19" s="239"/>
      <c r="AM19" s="239"/>
      <c r="AN19" s="239"/>
      <c r="AO19" s="239"/>
      <c r="AP19" s="239"/>
      <c r="AQ19" s="239"/>
      <c r="AR19" s="414"/>
      <c r="AS19" s="239"/>
      <c r="AT19" s="239"/>
      <c r="AU19" s="239"/>
      <c r="AV19" s="239"/>
      <c r="AW19" s="264"/>
    </row>
    <row r="20" spans="1:66" x14ac:dyDescent="0.25">
      <c r="A20" s="65">
        <f t="shared" ref="A20:A33" si="17">A19+1</f>
        <v>2</v>
      </c>
      <c r="B20" s="263"/>
      <c r="C20" s="239"/>
      <c r="D20" s="239"/>
      <c r="E20" s="239"/>
      <c r="F20" s="239"/>
      <c r="G20" s="414">
        <f t="shared" si="16"/>
        <v>17</v>
      </c>
      <c r="H20" s="239"/>
      <c r="I20" s="239"/>
      <c r="J20" s="239"/>
      <c r="K20" s="239"/>
      <c r="L20" s="239"/>
      <c r="M20" s="239"/>
      <c r="N20" s="239"/>
      <c r="O20" s="239"/>
      <c r="P20" s="239"/>
      <c r="Q20" s="264"/>
      <c r="R20" s="263"/>
      <c r="S20" s="239"/>
      <c r="T20" s="239"/>
      <c r="U20" s="239"/>
      <c r="V20" s="239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64"/>
      <c r="AH20" s="263"/>
      <c r="AI20" s="239"/>
      <c r="AJ20" s="239"/>
      <c r="AK20" s="239"/>
      <c r="AL20" s="239"/>
      <c r="AM20" s="239"/>
      <c r="AN20" s="239"/>
      <c r="AO20" s="239"/>
      <c r="AP20" s="239"/>
      <c r="AQ20" s="239"/>
      <c r="AR20" s="414"/>
      <c r="AS20" s="239"/>
      <c r="AT20" s="239"/>
      <c r="AU20" s="239"/>
      <c r="AV20" s="239"/>
      <c r="AW20" s="264"/>
    </row>
    <row r="21" spans="1:66" x14ac:dyDescent="0.25">
      <c r="A21" s="65">
        <f t="shared" si="17"/>
        <v>3</v>
      </c>
      <c r="B21" s="263"/>
      <c r="C21" s="239"/>
      <c r="D21" s="239"/>
      <c r="E21" s="239"/>
      <c r="F21" s="239"/>
      <c r="G21" s="414">
        <f t="shared" si="16"/>
        <v>18</v>
      </c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R21" s="263"/>
      <c r="S21" s="239"/>
      <c r="T21" s="239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64"/>
      <c r="AH21" s="263"/>
      <c r="AI21" s="239"/>
      <c r="AJ21" s="239"/>
      <c r="AK21" s="239"/>
      <c r="AL21" s="239"/>
      <c r="AM21" s="239"/>
      <c r="AN21" s="239"/>
      <c r="AO21" s="239"/>
      <c r="AP21" s="239"/>
      <c r="AQ21" s="239"/>
      <c r="AR21" s="414"/>
      <c r="AS21" s="239"/>
      <c r="AT21" s="239"/>
      <c r="AU21" s="239"/>
      <c r="AV21" s="239"/>
      <c r="AW21" s="264"/>
    </row>
    <row r="22" spans="1:66" x14ac:dyDescent="0.25">
      <c r="A22" s="65">
        <f t="shared" si="17"/>
        <v>4</v>
      </c>
      <c r="B22" s="263"/>
      <c r="C22" s="239"/>
      <c r="D22" s="239"/>
      <c r="E22" s="239"/>
      <c r="F22" s="239"/>
      <c r="G22" s="414">
        <f t="shared" si="16"/>
        <v>19</v>
      </c>
      <c r="H22" s="17"/>
      <c r="I22" s="17"/>
      <c r="J22" s="17"/>
      <c r="K22" s="17"/>
      <c r="L22" s="17"/>
      <c r="M22" s="239"/>
      <c r="N22" s="239"/>
      <c r="O22" s="239"/>
      <c r="P22" s="239"/>
      <c r="Q22" s="264"/>
      <c r="R22" s="263"/>
      <c r="S22" s="239"/>
      <c r="T22" s="239"/>
      <c r="U22" s="239"/>
      <c r="V22" s="239"/>
      <c r="W22" s="17"/>
      <c r="X22" s="17"/>
      <c r="Y22" s="17"/>
      <c r="Z22" s="17"/>
      <c r="AA22" s="17"/>
      <c r="AB22" s="17"/>
      <c r="AC22" s="239"/>
      <c r="AD22" s="239"/>
      <c r="AE22" s="239"/>
      <c r="AF22" s="239"/>
      <c r="AG22" s="264"/>
      <c r="AH22" s="263"/>
      <c r="AI22" s="239"/>
      <c r="AJ22" s="239"/>
      <c r="AK22" s="239"/>
      <c r="AL22" s="239"/>
      <c r="AM22" s="17"/>
      <c r="AN22" s="17"/>
      <c r="AO22" s="17"/>
      <c r="AP22" s="17"/>
      <c r="AQ22" s="17"/>
      <c r="AR22" s="416"/>
      <c r="AS22" s="239"/>
      <c r="AT22" s="239"/>
      <c r="AU22" s="239"/>
      <c r="AV22" s="239"/>
      <c r="AW22" s="264"/>
    </row>
    <row r="23" spans="1:66" x14ac:dyDescent="0.25">
      <c r="A23" s="65">
        <f t="shared" si="17"/>
        <v>5</v>
      </c>
      <c r="B23" s="263"/>
      <c r="C23" s="239"/>
      <c r="D23" s="239"/>
      <c r="E23" s="239"/>
      <c r="F23" s="239"/>
      <c r="G23" s="414">
        <f t="shared" si="16"/>
        <v>20</v>
      </c>
      <c r="H23" s="17"/>
      <c r="I23" s="239"/>
      <c r="J23" s="17"/>
      <c r="K23" s="17"/>
      <c r="L23" s="17"/>
      <c r="M23" s="239"/>
      <c r="N23" s="239"/>
      <c r="O23" s="239"/>
      <c r="P23" s="239"/>
      <c r="Q23" s="264"/>
      <c r="R23" s="263"/>
      <c r="S23" s="239"/>
      <c r="T23" s="239"/>
      <c r="U23" s="239"/>
      <c r="V23" s="239"/>
      <c r="W23" s="17"/>
      <c r="X23" s="17"/>
      <c r="Y23" s="239"/>
      <c r="Z23" s="17"/>
      <c r="AA23" s="17"/>
      <c r="AB23" s="17"/>
      <c r="AC23" s="239"/>
      <c r="AD23" s="239"/>
      <c r="AE23" s="239"/>
      <c r="AF23" s="239"/>
      <c r="AG23" s="264"/>
      <c r="AH23" s="263"/>
      <c r="AI23" s="239"/>
      <c r="AN23" s="432"/>
      <c r="AS23" s="432"/>
    </row>
    <row r="24" spans="1:66" x14ac:dyDescent="0.25">
      <c r="A24" s="65">
        <f t="shared" si="17"/>
        <v>6</v>
      </c>
      <c r="B24" s="263"/>
      <c r="C24" s="239"/>
      <c r="D24" s="239"/>
      <c r="E24" s="239"/>
      <c r="F24" s="239"/>
      <c r="G24" s="414">
        <f t="shared" si="16"/>
        <v>21</v>
      </c>
      <c r="H24" s="17"/>
      <c r="I24" s="17"/>
      <c r="J24" s="17"/>
      <c r="K24" s="17"/>
      <c r="L24" s="17"/>
      <c r="M24" s="239"/>
      <c r="N24" s="239"/>
      <c r="O24" s="239"/>
      <c r="P24" s="239"/>
      <c r="Q24" s="264"/>
      <c r="R24" s="263"/>
      <c r="S24" s="239"/>
      <c r="T24" s="239"/>
      <c r="U24" s="239"/>
      <c r="V24" s="239"/>
      <c r="W24" s="17"/>
      <c r="X24" s="17"/>
      <c r="Y24" s="17"/>
      <c r="Z24" s="17"/>
      <c r="AA24" s="17"/>
      <c r="AB24" s="17"/>
      <c r="AC24" s="239"/>
      <c r="AD24" s="239"/>
      <c r="AE24" s="239"/>
      <c r="AF24" s="239"/>
      <c r="AG24" s="264"/>
      <c r="AH24" s="263"/>
      <c r="AI24" s="239"/>
      <c r="AM24">
        <f>AM21*ChunkWidth-AM18</f>
        <v>0</v>
      </c>
      <c r="AN24" s="432" t="s">
        <v>646</v>
      </c>
      <c r="AO24" s="439"/>
      <c r="AR24" s="432"/>
      <c r="AS24" s="36"/>
    </row>
    <row r="25" spans="1:66" x14ac:dyDescent="0.25">
      <c r="A25" s="65">
        <f t="shared" si="17"/>
        <v>7</v>
      </c>
      <c r="B25" s="16"/>
      <c r="C25" s="17"/>
      <c r="D25" s="17"/>
      <c r="E25" s="17"/>
      <c r="F25" s="17"/>
      <c r="G25" s="414">
        <f t="shared" si="16"/>
        <v>22</v>
      </c>
      <c r="H25" s="17"/>
      <c r="I25" s="17"/>
      <c r="J25" s="17"/>
      <c r="K25" s="17"/>
      <c r="L25" s="17"/>
      <c r="M25" s="17"/>
      <c r="N25" s="17"/>
      <c r="O25" s="17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M25">
        <f>AM22*ChunkWidth-AM19</f>
        <v>0</v>
      </c>
      <c r="AN25" s="432" t="s">
        <v>647</v>
      </c>
      <c r="AO25" s="64"/>
      <c r="BF25" s="64"/>
      <c r="BG25" s="432"/>
    </row>
    <row r="26" spans="1:66" x14ac:dyDescent="0.25">
      <c r="A26" s="65">
        <f t="shared" si="17"/>
        <v>8</v>
      </c>
      <c r="B26" s="263"/>
      <c r="C26" s="239"/>
      <c r="D26" s="239"/>
      <c r="E26" s="239"/>
      <c r="F26" s="239"/>
      <c r="G26" s="414">
        <f t="shared" si="16"/>
        <v>23</v>
      </c>
      <c r="H26" s="17"/>
      <c r="I26" s="17"/>
      <c r="J26" s="17"/>
      <c r="K26" s="17"/>
      <c r="L26" s="17"/>
      <c r="M26" s="239"/>
      <c r="N26" s="239"/>
      <c r="O26" s="239"/>
      <c r="P26" s="239"/>
      <c r="Q26" s="264"/>
      <c r="R26" s="263"/>
      <c r="S26" s="239"/>
      <c r="T26" s="239"/>
      <c r="U26" s="239"/>
      <c r="V26" s="239"/>
      <c r="W26" s="17"/>
      <c r="X26" s="17"/>
      <c r="Y26" s="17"/>
      <c r="Z26" s="17"/>
      <c r="AA26" s="17"/>
      <c r="AB26" s="17"/>
      <c r="AC26" s="239"/>
      <c r="AD26" s="239"/>
      <c r="AE26" s="239"/>
      <c r="AF26" s="239"/>
      <c r="AG26" s="264"/>
      <c r="AH26" s="263"/>
      <c r="AI26" s="239"/>
      <c r="BF26" s="439"/>
      <c r="BG26" s="432"/>
    </row>
    <row r="27" spans="1:66" x14ac:dyDescent="0.25">
      <c r="A27" s="65">
        <f t="shared" si="17"/>
        <v>9</v>
      </c>
      <c r="B27" s="263"/>
      <c r="C27" s="239"/>
      <c r="D27" s="17"/>
      <c r="E27" s="17"/>
      <c r="F27" s="17"/>
      <c r="G27" s="414">
        <f t="shared" si="16"/>
        <v>24</v>
      </c>
      <c r="H27" s="17"/>
      <c r="I27" s="17"/>
      <c r="J27" s="17"/>
      <c r="K27" s="17"/>
      <c r="L27" s="17"/>
      <c r="M27" s="17"/>
      <c r="N27" s="17"/>
      <c r="O27" s="17"/>
      <c r="P27" s="239"/>
      <c r="Q27" s="264"/>
      <c r="R27" s="263"/>
      <c r="S27" s="239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39"/>
      <c r="AG27" s="264"/>
      <c r="AH27" s="263"/>
      <c r="AI27" s="239"/>
      <c r="AM27">
        <f>INT(AM24/2)</f>
        <v>0</v>
      </c>
      <c r="AN27" t="s">
        <v>640</v>
      </c>
      <c r="BG27" s="432"/>
    </row>
    <row r="28" spans="1:66" x14ac:dyDescent="0.25">
      <c r="A28" s="65">
        <f t="shared" si="17"/>
        <v>10</v>
      </c>
      <c r="B28" s="263"/>
      <c r="C28" s="239"/>
      <c r="D28" s="239"/>
      <c r="E28" s="239"/>
      <c r="F28" s="239"/>
      <c r="G28" s="414">
        <f t="shared" si="16"/>
        <v>25</v>
      </c>
      <c r="H28" s="239"/>
      <c r="I28" s="239"/>
      <c r="J28" s="239"/>
      <c r="K28" s="239"/>
      <c r="L28" s="239"/>
      <c r="M28" s="239"/>
      <c r="N28" s="239"/>
      <c r="O28" s="239"/>
      <c r="P28" s="239"/>
      <c r="Q28" s="264"/>
      <c r="R28" s="263"/>
      <c r="S28" s="239"/>
      <c r="T28" s="239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64"/>
      <c r="AH28" s="263"/>
      <c r="AI28" s="239"/>
      <c r="AM28">
        <f>INT(AM25/2)</f>
        <v>0</v>
      </c>
      <c r="AN28" t="s">
        <v>641</v>
      </c>
      <c r="BF28" s="432"/>
      <c r="BG28" s="36"/>
    </row>
    <row r="29" spans="1:66" x14ac:dyDescent="0.25">
      <c r="A29" s="65">
        <f t="shared" si="17"/>
        <v>11</v>
      </c>
      <c r="B29" s="263"/>
      <c r="C29" s="239"/>
      <c r="D29" s="239"/>
      <c r="E29" s="239"/>
      <c r="F29" s="239"/>
      <c r="G29" s="414">
        <f t="shared" si="16"/>
        <v>26</v>
      </c>
      <c r="H29" s="239"/>
      <c r="I29" s="239"/>
      <c r="J29" s="239"/>
      <c r="K29" s="239"/>
      <c r="L29" s="239"/>
      <c r="M29" s="239"/>
      <c r="N29" s="239"/>
      <c r="O29" s="239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64"/>
      <c r="AH29" s="263"/>
      <c r="AI29" s="239"/>
      <c r="AM29">
        <f>AM24-AM27</f>
        <v>0</v>
      </c>
      <c r="AN29" t="s">
        <v>642</v>
      </c>
    </row>
    <row r="30" spans="1:66" x14ac:dyDescent="0.25">
      <c r="A30" s="65">
        <f t="shared" si="17"/>
        <v>12</v>
      </c>
      <c r="B30" s="263"/>
      <c r="C30" s="239"/>
      <c r="D30" s="239"/>
      <c r="E30" s="239"/>
      <c r="F30" s="239"/>
      <c r="G30" s="414">
        <f t="shared" si="16"/>
        <v>27</v>
      </c>
      <c r="H30" s="239"/>
      <c r="I30" s="239"/>
      <c r="J30" s="239"/>
      <c r="K30" s="239"/>
      <c r="L30" s="239"/>
      <c r="M30" s="239"/>
      <c r="N30" s="239"/>
      <c r="O30" s="239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64"/>
      <c r="AH30" s="263"/>
      <c r="AI30" s="239"/>
      <c r="AJ30" s="239"/>
      <c r="AK30" s="239"/>
      <c r="AL30" s="239"/>
      <c r="AM30" s="239"/>
      <c r="AN30" s="239"/>
      <c r="AO30" s="239"/>
      <c r="AP30" s="239"/>
      <c r="AQ30" s="239"/>
      <c r="AR30" s="414"/>
      <c r="AS30" s="239"/>
      <c r="AT30" s="239"/>
      <c r="AU30" s="239"/>
      <c r="AV30" s="239"/>
      <c r="AW30" s="264"/>
    </row>
    <row r="31" spans="1:66" x14ac:dyDescent="0.25">
      <c r="A31" s="65">
        <f t="shared" si="17"/>
        <v>13</v>
      </c>
      <c r="B31" s="263"/>
      <c r="C31" s="239"/>
      <c r="D31" s="239"/>
      <c r="E31" s="239"/>
      <c r="F31" s="239"/>
      <c r="G31" s="414">
        <f t="shared" si="16"/>
        <v>28</v>
      </c>
      <c r="H31" s="414"/>
      <c r="I31" s="414"/>
      <c r="J31" s="414"/>
      <c r="K31" s="414"/>
      <c r="L31" s="414"/>
      <c r="M31" s="414"/>
      <c r="N31" s="414"/>
      <c r="O31" s="414"/>
      <c r="P31" s="414"/>
      <c r="Q31" s="415"/>
      <c r="R31" s="418"/>
      <c r="S31" s="414"/>
      <c r="T31" s="414"/>
      <c r="U31" s="414"/>
      <c r="V31" s="414"/>
      <c r="W31" s="414"/>
      <c r="X31" s="414"/>
      <c r="Y31" s="414"/>
      <c r="Z31" s="414"/>
      <c r="AA31" s="414"/>
      <c r="AB31" s="414"/>
      <c r="AC31" s="414"/>
      <c r="AD31" s="414"/>
      <c r="AE31" s="414"/>
      <c r="AF31" s="414"/>
      <c r="AG31" s="415"/>
      <c r="AH31" s="418"/>
      <c r="AI31" s="414"/>
      <c r="AJ31" s="414"/>
      <c r="AK31" s="414"/>
      <c r="AL31" s="414"/>
      <c r="AM31" s="414"/>
      <c r="AN31" s="414"/>
      <c r="AO31" s="414"/>
      <c r="AP31" s="414"/>
      <c r="AQ31" s="414"/>
      <c r="AR31" s="414"/>
      <c r="AS31" s="239"/>
      <c r="AT31" s="239"/>
      <c r="AU31" s="239"/>
      <c r="AV31" s="239"/>
      <c r="AW31" s="264"/>
    </row>
    <row r="32" spans="1:66" x14ac:dyDescent="0.25">
      <c r="A32" s="65">
        <f t="shared" si="17"/>
        <v>14</v>
      </c>
      <c r="B32" s="16"/>
      <c r="C32" s="17"/>
      <c r="D32" s="239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39"/>
      <c r="P32" s="17"/>
      <c r="Q32" s="26"/>
      <c r="R32" s="16"/>
      <c r="S32" s="17"/>
      <c r="T32" s="239"/>
      <c r="U32" s="239"/>
      <c r="V32" s="239"/>
      <c r="W32" s="17"/>
      <c r="X32" s="17"/>
      <c r="Y32" s="17"/>
      <c r="Z32" s="17"/>
      <c r="AA32" s="17"/>
      <c r="AB32" s="17"/>
      <c r="AC32" s="239"/>
      <c r="AD32" s="239"/>
      <c r="AE32" s="239"/>
      <c r="AF32" s="17"/>
      <c r="AG32" s="26"/>
      <c r="AH32" s="16"/>
      <c r="AI32" s="17"/>
      <c r="AJ32" s="239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39"/>
      <c r="AV32" s="17"/>
      <c r="AW32" s="26"/>
    </row>
    <row r="33" spans="1:49" x14ac:dyDescent="0.25">
      <c r="A33" s="65">
        <f t="shared" si="17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</row>
    <row r="34" spans="1:49" x14ac:dyDescent="0.25">
      <c r="A34" s="237" t="s">
        <v>395</v>
      </c>
    </row>
    <row r="35" spans="1:49" x14ac:dyDescent="0.25">
      <c r="A35" s="237"/>
      <c r="B35" s="65">
        <v>0</v>
      </c>
      <c r="C35" s="65">
        <f t="shared" ref="C35" si="18">B35+1</f>
        <v>1</v>
      </c>
      <c r="D35" s="65">
        <f t="shared" ref="D35" si="19">C35+1</f>
        <v>2</v>
      </c>
      <c r="E35" s="65">
        <f t="shared" ref="E35" si="20">D35+1</f>
        <v>3</v>
      </c>
      <c r="F35" s="65">
        <f t="shared" ref="F35" si="21">E35+1</f>
        <v>4</v>
      </c>
      <c r="G35" s="65">
        <f t="shared" ref="G35" si="22">F35+1</f>
        <v>5</v>
      </c>
      <c r="H35" s="65">
        <f t="shared" ref="H35" si="23">G35+1</f>
        <v>6</v>
      </c>
      <c r="I35" s="65">
        <f t="shared" ref="I35" si="24">H35+1</f>
        <v>7</v>
      </c>
      <c r="J35" s="65">
        <f t="shared" ref="J35" si="25">I35+1</f>
        <v>8</v>
      </c>
      <c r="K35" s="65">
        <f t="shared" ref="K35" si="26">J35+1</f>
        <v>9</v>
      </c>
      <c r="L35" s="65">
        <f t="shared" ref="L35" si="27">K35+1</f>
        <v>10</v>
      </c>
      <c r="M35" s="65">
        <f t="shared" ref="M35" si="28">L35+1</f>
        <v>11</v>
      </c>
      <c r="N35" s="65">
        <f t="shared" ref="N35" si="29">M35+1</f>
        <v>12</v>
      </c>
      <c r="O35" s="65">
        <f t="shared" ref="O35" si="30">N35+1</f>
        <v>13</v>
      </c>
      <c r="P35" s="65">
        <f t="shared" ref="P35" si="31">O35+1</f>
        <v>14</v>
      </c>
      <c r="Q35" s="65">
        <f t="shared" ref="Q35" si="32">P35+1</f>
        <v>15</v>
      </c>
    </row>
    <row r="36" spans="1:49" x14ac:dyDescent="0.25">
      <c r="A36" s="65">
        <v>0</v>
      </c>
      <c r="B36" s="423"/>
      <c r="C36" s="303"/>
      <c r="D36" s="303"/>
      <c r="E36" s="303"/>
      <c r="F36" s="303"/>
      <c r="G36" s="351"/>
      <c r="H36" s="351"/>
      <c r="I36" s="351"/>
      <c r="J36" s="351"/>
      <c r="K36" s="351"/>
      <c r="L36" s="351"/>
      <c r="M36" s="351"/>
      <c r="N36" s="351"/>
      <c r="O36" s="351"/>
      <c r="P36" s="303"/>
      <c r="Q36" s="424"/>
    </row>
    <row r="37" spans="1:49" x14ac:dyDescent="0.25">
      <c r="A37" s="65">
        <f>A36+1</f>
        <v>1</v>
      </c>
      <c r="B37" s="327"/>
      <c r="C37" s="290"/>
      <c r="D37" s="290"/>
      <c r="E37" s="290"/>
      <c r="F37" s="290"/>
      <c r="G37" s="414">
        <v>0</v>
      </c>
      <c r="H37" s="414">
        <f>G37+1</f>
        <v>1</v>
      </c>
      <c r="I37" s="414">
        <f t="shared" ref="I37" si="33">H37+1</f>
        <v>2</v>
      </c>
      <c r="J37" s="414">
        <f t="shared" ref="J37" si="34">I37+1</f>
        <v>3</v>
      </c>
      <c r="K37" s="414">
        <f t="shared" ref="K37" si="35">J37+1</f>
        <v>4</v>
      </c>
      <c r="L37" s="414">
        <f t="shared" ref="L37" si="36">K37+1</f>
        <v>5</v>
      </c>
      <c r="M37" s="414">
        <f t="shared" ref="M37" si="37">L37+1</f>
        <v>6</v>
      </c>
      <c r="N37" s="414">
        <f t="shared" ref="N37" si="38">M37+1</f>
        <v>7</v>
      </c>
      <c r="O37" s="414">
        <f t="shared" ref="O37" si="39">N37+1</f>
        <v>8</v>
      </c>
      <c r="P37" s="290"/>
      <c r="Q37" s="298"/>
    </row>
    <row r="38" spans="1:49" ht="14.45" x14ac:dyDescent="0.35">
      <c r="A38" s="65">
        <f t="shared" ref="A38:A51" si="40">A37+1</f>
        <v>2</v>
      </c>
      <c r="B38" s="327"/>
      <c r="C38" s="290"/>
      <c r="D38" s="290"/>
      <c r="E38" s="290"/>
      <c r="F38" s="290"/>
      <c r="G38" s="414">
        <f>G37+1</f>
        <v>1</v>
      </c>
      <c r="H38" s="239"/>
      <c r="I38" s="239"/>
      <c r="J38" s="239"/>
      <c r="K38" s="239"/>
      <c r="L38" s="239"/>
      <c r="M38" s="239"/>
      <c r="N38" s="239"/>
      <c r="O38" s="91"/>
      <c r="P38" s="290"/>
      <c r="Q38" s="298"/>
    </row>
    <row r="39" spans="1:49" ht="14.45" x14ac:dyDescent="0.35">
      <c r="A39" s="65">
        <f t="shared" si="40"/>
        <v>3</v>
      </c>
      <c r="B39" s="327"/>
      <c r="C39" s="290"/>
      <c r="D39" s="290"/>
      <c r="E39" s="290"/>
      <c r="F39" s="290"/>
      <c r="G39" s="414">
        <f t="shared" ref="G39:G48" si="41">G38+1</f>
        <v>2</v>
      </c>
      <c r="H39" s="239"/>
      <c r="I39" s="239"/>
      <c r="J39" s="239"/>
      <c r="K39" s="239"/>
      <c r="L39" s="239"/>
      <c r="M39" s="239"/>
      <c r="N39" s="239"/>
      <c r="O39" s="91"/>
      <c r="P39" s="290"/>
      <c r="Q39" s="298"/>
    </row>
    <row r="40" spans="1:49" ht="14.45" x14ac:dyDescent="0.35">
      <c r="A40" s="65">
        <f t="shared" si="40"/>
        <v>4</v>
      </c>
      <c r="B40" s="327"/>
      <c r="C40" s="290"/>
      <c r="D40" s="290"/>
      <c r="E40" s="290"/>
      <c r="F40" s="290"/>
      <c r="G40" s="414">
        <f t="shared" si="41"/>
        <v>3</v>
      </c>
      <c r="H40" s="17"/>
      <c r="I40" s="17"/>
      <c r="J40" s="17"/>
      <c r="K40" s="17"/>
      <c r="L40" s="17"/>
      <c r="M40" s="239"/>
      <c r="N40" s="239"/>
      <c r="O40" s="91"/>
      <c r="P40" s="290"/>
      <c r="Q40" s="298"/>
    </row>
    <row r="41" spans="1:49" ht="14.45" x14ac:dyDescent="0.35">
      <c r="A41" s="65">
        <f t="shared" si="40"/>
        <v>5</v>
      </c>
      <c r="B41" s="327"/>
      <c r="C41" s="290"/>
      <c r="D41" s="290"/>
      <c r="E41" s="290"/>
      <c r="F41" s="290"/>
      <c r="G41" s="414">
        <f t="shared" si="41"/>
        <v>4</v>
      </c>
      <c r="H41" s="17"/>
      <c r="I41" s="239"/>
      <c r="J41" s="17"/>
      <c r="K41" s="17"/>
      <c r="L41" s="17"/>
      <c r="M41" s="239"/>
      <c r="N41" s="239"/>
      <c r="O41" s="91"/>
      <c r="P41" s="290"/>
      <c r="Q41" s="298"/>
    </row>
    <row r="42" spans="1:49" ht="14.45" x14ac:dyDescent="0.35">
      <c r="A42" s="65">
        <f t="shared" si="40"/>
        <v>6</v>
      </c>
      <c r="B42" s="327"/>
      <c r="C42" s="290"/>
      <c r="D42" s="290"/>
      <c r="E42" s="290"/>
      <c r="F42" s="290"/>
      <c r="G42" s="414">
        <f t="shared" si="41"/>
        <v>5</v>
      </c>
      <c r="H42" s="17"/>
      <c r="I42" s="17"/>
      <c r="J42" s="17"/>
      <c r="K42" s="17"/>
      <c r="L42" s="17"/>
      <c r="M42" s="17"/>
      <c r="N42" s="17"/>
      <c r="O42" s="416"/>
      <c r="P42" s="290"/>
      <c r="Q42" s="298"/>
    </row>
    <row r="43" spans="1:49" ht="14.45" x14ac:dyDescent="0.35">
      <c r="A43" s="65">
        <f t="shared" si="40"/>
        <v>7</v>
      </c>
      <c r="B43" s="257"/>
      <c r="C43" s="214"/>
      <c r="D43" s="214"/>
      <c r="E43" s="214"/>
      <c r="F43" s="214"/>
      <c r="G43" s="414">
        <f t="shared" si="41"/>
        <v>6</v>
      </c>
      <c r="H43" s="17"/>
      <c r="I43" s="17"/>
      <c r="J43" s="17"/>
      <c r="K43" s="17"/>
      <c r="L43" s="17"/>
      <c r="M43" s="17"/>
      <c r="N43" s="17"/>
      <c r="O43" s="416"/>
      <c r="P43" s="214"/>
      <c r="Q43" s="258"/>
    </row>
    <row r="44" spans="1:49" ht="14.45" x14ac:dyDescent="0.35">
      <c r="A44" s="65">
        <f t="shared" si="40"/>
        <v>8</v>
      </c>
      <c r="B44" s="327"/>
      <c r="C44" s="290"/>
      <c r="D44" s="290"/>
      <c r="E44" s="290"/>
      <c r="F44" s="290"/>
      <c r="G44" s="414">
        <f t="shared" si="41"/>
        <v>7</v>
      </c>
      <c r="H44" s="17"/>
      <c r="I44" s="17"/>
      <c r="J44" s="17"/>
      <c r="K44" s="17"/>
      <c r="L44" s="17"/>
      <c r="M44" s="17"/>
      <c r="N44" s="17"/>
      <c r="O44" s="416"/>
      <c r="P44" s="290"/>
      <c r="Q44" s="298"/>
    </row>
    <row r="45" spans="1:49" ht="14.45" x14ac:dyDescent="0.35">
      <c r="A45" s="65">
        <f t="shared" si="40"/>
        <v>9</v>
      </c>
      <c r="B45" s="327"/>
      <c r="C45" s="290"/>
      <c r="D45" s="214"/>
      <c r="E45" s="214"/>
      <c r="F45" s="214"/>
      <c r="G45" s="414">
        <f t="shared" si="41"/>
        <v>8</v>
      </c>
      <c r="H45" s="17"/>
      <c r="I45" s="17"/>
      <c r="J45" s="17"/>
      <c r="K45" s="239"/>
      <c r="L45" s="239"/>
      <c r="M45" s="239"/>
      <c r="N45" s="239"/>
      <c r="O45" s="414"/>
      <c r="P45" s="290"/>
      <c r="Q45" s="298"/>
    </row>
    <row r="46" spans="1:49" ht="14.45" x14ac:dyDescent="0.35">
      <c r="A46" s="65">
        <f t="shared" si="40"/>
        <v>10</v>
      </c>
      <c r="B46" s="327"/>
      <c r="C46" s="290"/>
      <c r="D46" s="290"/>
      <c r="E46" s="290"/>
      <c r="F46" s="290"/>
      <c r="G46" s="414">
        <f t="shared" si="41"/>
        <v>9</v>
      </c>
      <c r="H46" s="239"/>
      <c r="I46" s="239"/>
      <c r="J46" s="239"/>
      <c r="K46" s="239"/>
      <c r="L46" s="239"/>
      <c r="M46" s="239"/>
      <c r="N46" s="239"/>
      <c r="O46" s="414"/>
      <c r="P46" s="290"/>
      <c r="Q46" s="298"/>
    </row>
    <row r="47" spans="1:49" ht="14.45" x14ac:dyDescent="0.35">
      <c r="A47" s="65">
        <f t="shared" si="40"/>
        <v>11</v>
      </c>
      <c r="B47" s="327"/>
      <c r="C47" s="290"/>
      <c r="D47" s="290"/>
      <c r="E47" s="290"/>
      <c r="F47" s="290"/>
      <c r="G47" s="414">
        <f t="shared" si="41"/>
        <v>10</v>
      </c>
      <c r="H47" s="239"/>
      <c r="I47" s="239"/>
      <c r="J47" s="239"/>
      <c r="K47" s="239"/>
      <c r="L47" s="239"/>
      <c r="M47" s="239"/>
      <c r="N47" s="239"/>
      <c r="O47" s="414"/>
      <c r="P47" s="290"/>
      <c r="Q47" s="298"/>
    </row>
    <row r="48" spans="1:49" ht="14.45" x14ac:dyDescent="0.35">
      <c r="A48" s="65">
        <f t="shared" si="40"/>
        <v>12</v>
      </c>
      <c r="B48" s="327"/>
      <c r="C48" s="290"/>
      <c r="D48" s="290"/>
      <c r="E48" s="290"/>
      <c r="F48" s="290"/>
      <c r="G48" s="414">
        <f t="shared" si="41"/>
        <v>11</v>
      </c>
      <c r="H48" s="91"/>
      <c r="I48" s="91"/>
      <c r="J48" s="91"/>
      <c r="K48" s="414"/>
      <c r="L48" s="414"/>
      <c r="M48" s="414"/>
      <c r="N48" s="414"/>
      <c r="O48" s="414"/>
      <c r="P48" s="290"/>
      <c r="Q48" s="298"/>
    </row>
    <row r="49" spans="1:17" ht="14.45" x14ac:dyDescent="0.35">
      <c r="A49" s="65">
        <f t="shared" si="40"/>
        <v>13</v>
      </c>
      <c r="B49" s="327"/>
      <c r="C49" s="290"/>
      <c r="D49" s="290"/>
      <c r="E49" s="290"/>
      <c r="F49" s="290"/>
      <c r="G49" s="335"/>
      <c r="H49" s="335"/>
      <c r="I49" s="335"/>
      <c r="J49" s="335"/>
      <c r="K49" s="335"/>
      <c r="L49" s="335"/>
      <c r="M49" s="335"/>
      <c r="N49" s="335"/>
      <c r="O49" s="335"/>
      <c r="P49" s="290"/>
      <c r="Q49" s="298"/>
    </row>
    <row r="50" spans="1:17" ht="14.45" x14ac:dyDescent="0.35">
      <c r="A50" s="65">
        <f t="shared" si="40"/>
        <v>14</v>
      </c>
      <c r="B50" s="257"/>
      <c r="C50" s="214"/>
      <c r="D50" s="290"/>
      <c r="E50" s="290"/>
      <c r="F50" s="290"/>
      <c r="G50" s="335"/>
      <c r="H50" s="334"/>
      <c r="I50" s="334"/>
      <c r="J50" s="334"/>
      <c r="K50" s="334"/>
      <c r="L50" s="334"/>
      <c r="M50" s="335"/>
      <c r="N50" s="335"/>
      <c r="O50" s="335"/>
      <c r="P50" s="214"/>
      <c r="Q50" s="258"/>
    </row>
    <row r="51" spans="1:17" ht="14.45" x14ac:dyDescent="0.35">
      <c r="A51" s="65">
        <f t="shared" si="40"/>
        <v>15</v>
      </c>
      <c r="B51" s="272"/>
      <c r="C51" s="213"/>
      <c r="D51" s="213"/>
      <c r="E51" s="213"/>
      <c r="F51" s="213"/>
      <c r="G51" s="425"/>
      <c r="H51" s="349"/>
      <c r="I51" s="349"/>
      <c r="J51" s="349"/>
      <c r="K51" s="349"/>
      <c r="L51" s="349"/>
      <c r="M51" s="349"/>
      <c r="N51" s="349"/>
      <c r="O51" s="349"/>
      <c r="P51" s="213"/>
      <c r="Q51" s="273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8"/>
  <sheetViews>
    <sheetView zoomScaleNormal="100" workbookViewId="0">
      <selection activeCell="AY4" activeCellId="1" sqref="BN2:BN15 AY4:AY17"/>
    </sheetView>
  </sheetViews>
  <sheetFormatPr defaultRowHeight="15" x14ac:dyDescent="0.25"/>
  <cols>
    <col min="1" max="1" width="35.5703125" customWidth="1"/>
    <col min="2" max="3" width="8.85546875" customWidth="1"/>
    <col min="6" max="6" width="8.7109375" customWidth="1"/>
  </cols>
  <sheetData>
    <row r="1" spans="2:66" x14ac:dyDescent="0.25">
      <c r="G1" t="s">
        <v>653</v>
      </c>
    </row>
    <row r="2" spans="2:66" x14ac:dyDescent="0.25">
      <c r="B2" t="s">
        <v>651</v>
      </c>
      <c r="D2" t="s">
        <v>667</v>
      </c>
      <c r="E2" t="s">
        <v>668</v>
      </c>
      <c r="F2" t="s">
        <v>724</v>
      </c>
      <c r="AG2" s="432"/>
      <c r="AU2" s="439"/>
      <c r="AY2" s="649"/>
      <c r="AZ2" s="649"/>
      <c r="BA2" s="649"/>
      <c r="BB2" s="649"/>
      <c r="BC2" s="649"/>
      <c r="BD2" s="649"/>
      <c r="BE2" s="649"/>
      <c r="BF2" s="649"/>
      <c r="BG2" s="649"/>
      <c r="BH2" s="649"/>
      <c r="BI2" s="649"/>
      <c r="BJ2" s="649"/>
      <c r="BK2" s="649"/>
      <c r="BL2" s="649"/>
      <c r="BM2" s="34"/>
      <c r="BN2" s="735"/>
    </row>
    <row r="3" spans="2:66" x14ac:dyDescent="0.25">
      <c r="B3" s="420">
        <v>1</v>
      </c>
      <c r="C3" s="420">
        <f t="shared" ref="C3:C5" si="0">+C4+C5</f>
        <v>377</v>
      </c>
      <c r="D3" s="422">
        <f t="shared" ref="D3" si="1">B3/C3</f>
        <v>2.6525198938992041E-3</v>
      </c>
      <c r="E3" s="427">
        <f t="shared" ref="E3" si="2">1-D3</f>
        <v>0.99734748010610075</v>
      </c>
      <c r="F3" s="609">
        <f>D3</f>
        <v>2.6525198938992041E-3</v>
      </c>
      <c r="G3" t="s">
        <v>740</v>
      </c>
      <c r="AY3" s="34"/>
      <c r="BN3" s="735"/>
    </row>
    <row r="4" spans="2:66" x14ac:dyDescent="0.25">
      <c r="B4" s="420">
        <v>1</v>
      </c>
      <c r="C4" s="420">
        <f t="shared" si="0"/>
        <v>233</v>
      </c>
      <c r="D4" s="422">
        <f t="shared" ref="D4:D5" si="3">B4/C4</f>
        <v>4.2918454935622317E-3</v>
      </c>
      <c r="E4" s="427">
        <f t="shared" ref="E4:E5" si="4">1-D4</f>
        <v>0.99570815450643779</v>
      </c>
      <c r="F4" s="609">
        <f>D4</f>
        <v>4.2918454935622317E-3</v>
      </c>
      <c r="G4" t="s">
        <v>654</v>
      </c>
      <c r="AY4" s="735"/>
      <c r="BN4" s="735"/>
    </row>
    <row r="5" spans="2:66" x14ac:dyDescent="0.25">
      <c r="B5" s="420">
        <v>1</v>
      </c>
      <c r="C5" s="420">
        <f t="shared" si="0"/>
        <v>144</v>
      </c>
      <c r="D5" s="422">
        <f t="shared" si="3"/>
        <v>6.9444444444444441E-3</v>
      </c>
      <c r="E5" s="427">
        <f t="shared" si="4"/>
        <v>0.99305555555555558</v>
      </c>
      <c r="F5" s="609">
        <f>D5</f>
        <v>6.9444444444444441E-3</v>
      </c>
      <c r="G5" t="s">
        <v>741</v>
      </c>
      <c r="AY5" s="735"/>
      <c r="BN5" s="735"/>
    </row>
    <row r="6" spans="2:66" x14ac:dyDescent="0.25">
      <c r="B6" s="420">
        <v>1</v>
      </c>
      <c r="C6" s="420">
        <f>+C7+C8</f>
        <v>89</v>
      </c>
      <c r="D6" s="422">
        <f>B6/C6</f>
        <v>1.1235955056179775E-2</v>
      </c>
      <c r="E6" s="427">
        <f>1-D6</f>
        <v>0.9887640449438202</v>
      </c>
      <c r="F6" s="609">
        <f>D6</f>
        <v>1.1235955056179775E-2</v>
      </c>
      <c r="G6" t="s">
        <v>742</v>
      </c>
      <c r="AY6" s="735"/>
      <c r="BN6" s="735"/>
    </row>
    <row r="7" spans="2:66" x14ac:dyDescent="0.25">
      <c r="B7" s="420">
        <v>1</v>
      </c>
      <c r="C7" s="420">
        <f t="shared" ref="C7:C11" si="5">+C8+C9</f>
        <v>55</v>
      </c>
      <c r="D7" s="422">
        <f t="shared" ref="D7:D13" si="6">B7/C7</f>
        <v>1.8181818181818181E-2</v>
      </c>
      <c r="E7" s="427">
        <f t="shared" ref="E7:E24" si="7">1-D7</f>
        <v>0.98181818181818181</v>
      </c>
      <c r="F7" s="609">
        <f t="shared" ref="F7:F24" si="8">D7</f>
        <v>1.8181818181818181E-2</v>
      </c>
      <c r="G7" t="s">
        <v>743</v>
      </c>
      <c r="AK7" s="64"/>
      <c r="AO7" s="64"/>
      <c r="AP7" s="432"/>
      <c r="AY7" s="735"/>
      <c r="BC7" s="64"/>
      <c r="BH7" s="64"/>
      <c r="BI7" s="432"/>
      <c r="BN7" s="735"/>
    </row>
    <row r="8" spans="2:66" x14ac:dyDescent="0.25">
      <c r="B8" s="420">
        <v>1</v>
      </c>
      <c r="C8" s="420">
        <f t="shared" si="5"/>
        <v>34</v>
      </c>
      <c r="D8" s="422">
        <f t="shared" si="6"/>
        <v>2.9411764705882353E-2</v>
      </c>
      <c r="E8" s="427">
        <f t="shared" si="7"/>
        <v>0.97058823529411764</v>
      </c>
      <c r="F8" s="609">
        <f t="shared" si="8"/>
        <v>2.9411764705882353E-2</v>
      </c>
      <c r="G8" t="s">
        <v>655</v>
      </c>
      <c r="AL8" s="36"/>
      <c r="AM8" s="432"/>
      <c r="AO8" s="439"/>
      <c r="AP8" s="432"/>
      <c r="AY8" s="735"/>
      <c r="BD8" s="36"/>
      <c r="BE8" s="432"/>
      <c r="BH8" s="439"/>
      <c r="BI8" s="432"/>
      <c r="BN8" s="735"/>
    </row>
    <row r="9" spans="2:66" x14ac:dyDescent="0.25">
      <c r="B9" s="420">
        <v>1</v>
      </c>
      <c r="C9" s="420">
        <f t="shared" si="5"/>
        <v>21</v>
      </c>
      <c r="D9" s="422">
        <f t="shared" si="6"/>
        <v>4.7619047619047616E-2</v>
      </c>
      <c r="E9" s="427">
        <f t="shared" si="7"/>
        <v>0.95238095238095233</v>
      </c>
      <c r="F9" s="609">
        <f t="shared" si="8"/>
        <v>4.7619047619047616E-2</v>
      </c>
      <c r="G9" t="s">
        <v>657</v>
      </c>
      <c r="AL9" s="432"/>
      <c r="AP9" s="432"/>
      <c r="AY9" s="735"/>
      <c r="BD9" s="432"/>
      <c r="BI9" s="432"/>
      <c r="BN9" s="735"/>
    </row>
    <row r="10" spans="2:66" x14ac:dyDescent="0.25">
      <c r="B10" s="420">
        <v>1</v>
      </c>
      <c r="C10" s="420">
        <f t="shared" si="5"/>
        <v>13</v>
      </c>
      <c r="D10" s="422">
        <f t="shared" si="6"/>
        <v>7.6923076923076927E-2</v>
      </c>
      <c r="E10" s="427">
        <f t="shared" si="7"/>
        <v>0.92307692307692313</v>
      </c>
      <c r="F10" s="609">
        <f t="shared" si="8"/>
        <v>7.6923076923076927E-2</v>
      </c>
      <c r="G10" t="s">
        <v>656</v>
      </c>
      <c r="AL10" s="432"/>
      <c r="AM10" s="439"/>
      <c r="AO10" s="432"/>
      <c r="AP10" s="36"/>
      <c r="AY10" s="735"/>
      <c r="BD10" s="432"/>
      <c r="BI10" s="432"/>
      <c r="BN10" s="735"/>
    </row>
    <row r="11" spans="2:66" x14ac:dyDescent="0.25">
      <c r="B11" s="420">
        <v>1</v>
      </c>
      <c r="C11" s="420">
        <f t="shared" si="5"/>
        <v>8</v>
      </c>
      <c r="D11" s="422">
        <f t="shared" si="6"/>
        <v>0.125</v>
      </c>
      <c r="E11" s="427">
        <f t="shared" si="7"/>
        <v>0.875</v>
      </c>
      <c r="F11" s="609">
        <f t="shared" si="8"/>
        <v>0.125</v>
      </c>
      <c r="G11" t="s">
        <v>658</v>
      </c>
      <c r="AL11" s="432"/>
      <c r="AM11" s="64"/>
      <c r="AY11" s="735"/>
      <c r="BD11" s="432"/>
      <c r="BE11" s="439"/>
      <c r="BH11" s="432"/>
      <c r="BI11" s="36"/>
      <c r="BN11" s="735"/>
    </row>
    <row r="12" spans="2:66" x14ac:dyDescent="0.25">
      <c r="B12" s="420">
        <v>1</v>
      </c>
      <c r="C12" s="420">
        <f>+C13+C14</f>
        <v>5</v>
      </c>
      <c r="D12" s="422">
        <f t="shared" si="6"/>
        <v>0.2</v>
      </c>
      <c r="E12" s="427">
        <f t="shared" si="7"/>
        <v>0.8</v>
      </c>
      <c r="F12" s="609">
        <f t="shared" si="8"/>
        <v>0.2</v>
      </c>
      <c r="G12" t="s">
        <v>659</v>
      </c>
      <c r="AY12" s="735"/>
      <c r="BD12" s="432"/>
      <c r="BE12" s="64"/>
      <c r="BN12" s="735"/>
    </row>
    <row r="13" spans="2:66" x14ac:dyDescent="0.25">
      <c r="B13" s="420">
        <v>1</v>
      </c>
      <c r="C13" s="420">
        <f>C14+1</f>
        <v>3</v>
      </c>
      <c r="D13" s="422">
        <f t="shared" si="6"/>
        <v>0.33333333333333331</v>
      </c>
      <c r="E13" s="427">
        <f t="shared" si="7"/>
        <v>0.66666666666666674</v>
      </c>
      <c r="F13" s="609">
        <f t="shared" si="8"/>
        <v>0.33333333333333331</v>
      </c>
      <c r="G13" t="s">
        <v>660</v>
      </c>
      <c r="AY13" s="735"/>
      <c r="BN13" s="735"/>
    </row>
    <row r="14" spans="2:66" x14ac:dyDescent="0.25">
      <c r="B14" s="420">
        <v>1</v>
      </c>
      <c r="C14" s="420">
        <v>2</v>
      </c>
      <c r="D14" s="422">
        <f>B14/C14</f>
        <v>0.5</v>
      </c>
      <c r="E14" s="427">
        <f t="shared" si="7"/>
        <v>0.5</v>
      </c>
      <c r="F14" s="609">
        <f t="shared" si="8"/>
        <v>0.5</v>
      </c>
      <c r="G14" t="s">
        <v>661</v>
      </c>
      <c r="AY14" s="735"/>
      <c r="BN14" s="735"/>
    </row>
    <row r="15" spans="2:66" x14ac:dyDescent="0.25">
      <c r="B15" s="420">
        <f t="shared" ref="B15:B24" si="9">C15-1</f>
        <v>2</v>
      </c>
      <c r="C15" s="420">
        <f>C14+1</f>
        <v>3</v>
      </c>
      <c r="D15" s="422">
        <f t="shared" ref="D15:D24" si="10">B15/C15</f>
        <v>0.66666666666666663</v>
      </c>
      <c r="E15" s="427">
        <f t="shared" si="7"/>
        <v>0.33333333333333337</v>
      </c>
      <c r="F15" s="609">
        <f t="shared" si="8"/>
        <v>0.66666666666666663</v>
      </c>
      <c r="G15" t="s">
        <v>662</v>
      </c>
      <c r="AY15" s="735"/>
      <c r="BN15" s="735"/>
    </row>
    <row r="16" spans="2:66" x14ac:dyDescent="0.25">
      <c r="B16" s="420">
        <f t="shared" si="9"/>
        <v>4</v>
      </c>
      <c r="C16" s="420">
        <f t="shared" ref="C16:C25" si="11">C14+C15</f>
        <v>5</v>
      </c>
      <c r="D16" s="422">
        <f t="shared" si="10"/>
        <v>0.8</v>
      </c>
      <c r="E16" s="427">
        <f t="shared" si="7"/>
        <v>0.19999999999999996</v>
      </c>
      <c r="F16" s="609">
        <f t="shared" si="8"/>
        <v>0.8</v>
      </c>
      <c r="G16" t="s">
        <v>663</v>
      </c>
      <c r="AG16" s="439"/>
      <c r="AU16" s="432"/>
      <c r="AY16" s="735"/>
    </row>
    <row r="17" spans="1:66" x14ac:dyDescent="0.25">
      <c r="B17" s="420">
        <f t="shared" si="9"/>
        <v>7</v>
      </c>
      <c r="C17" s="420">
        <f t="shared" si="11"/>
        <v>8</v>
      </c>
      <c r="D17" s="422">
        <f t="shared" si="10"/>
        <v>0.875</v>
      </c>
      <c r="E17" s="427">
        <f t="shared" si="7"/>
        <v>0.125</v>
      </c>
      <c r="F17" s="609">
        <f t="shared" si="8"/>
        <v>0.875</v>
      </c>
      <c r="G17" t="s">
        <v>664</v>
      </c>
      <c r="AY17" s="735"/>
      <c r="BA17" s="649"/>
      <c r="BB17" s="649"/>
      <c r="BC17" s="649"/>
      <c r="BD17" s="649"/>
      <c r="BE17" s="649"/>
      <c r="BF17" s="649"/>
      <c r="BG17" s="649"/>
      <c r="BH17" s="649"/>
      <c r="BI17" s="649"/>
      <c r="BJ17" s="649"/>
      <c r="BK17" s="649"/>
      <c r="BL17" s="649"/>
      <c r="BM17" s="649"/>
      <c r="BN17" s="649"/>
    </row>
    <row r="18" spans="1:66" x14ac:dyDescent="0.25">
      <c r="B18" s="420">
        <f t="shared" si="9"/>
        <v>12</v>
      </c>
      <c r="C18" s="420">
        <f t="shared" si="11"/>
        <v>13</v>
      </c>
      <c r="D18" s="422">
        <f t="shared" si="10"/>
        <v>0.92307692307692313</v>
      </c>
      <c r="E18" s="427">
        <f t="shared" si="7"/>
        <v>7.6923076923076872E-2</v>
      </c>
      <c r="F18" s="609">
        <f t="shared" si="8"/>
        <v>0.92307692307692313</v>
      </c>
      <c r="G18" t="s">
        <v>744</v>
      </c>
    </row>
    <row r="19" spans="1:66" x14ac:dyDescent="0.25">
      <c r="B19" s="420">
        <f t="shared" si="9"/>
        <v>20</v>
      </c>
      <c r="C19" s="420">
        <f t="shared" si="11"/>
        <v>21</v>
      </c>
      <c r="D19" s="422">
        <f t="shared" si="10"/>
        <v>0.95238095238095233</v>
      </c>
      <c r="E19" s="427">
        <f t="shared" si="7"/>
        <v>4.7619047619047672E-2</v>
      </c>
      <c r="F19" s="609">
        <f t="shared" si="8"/>
        <v>0.95238095238095233</v>
      </c>
      <c r="G19" t="s">
        <v>745</v>
      </c>
    </row>
    <row r="20" spans="1:66" x14ac:dyDescent="0.25">
      <c r="B20" s="420">
        <f t="shared" si="9"/>
        <v>33</v>
      </c>
      <c r="C20" s="420">
        <f t="shared" si="11"/>
        <v>34</v>
      </c>
      <c r="D20" s="422">
        <f t="shared" si="10"/>
        <v>0.97058823529411764</v>
      </c>
      <c r="E20" s="427">
        <f t="shared" si="7"/>
        <v>2.9411764705882359E-2</v>
      </c>
      <c r="F20" s="609">
        <f t="shared" si="8"/>
        <v>0.97058823529411764</v>
      </c>
      <c r="G20" t="s">
        <v>746</v>
      </c>
    </row>
    <row r="21" spans="1:66" x14ac:dyDescent="0.25">
      <c r="B21" s="420">
        <f t="shared" si="9"/>
        <v>54</v>
      </c>
      <c r="C21" s="420">
        <f t="shared" si="11"/>
        <v>55</v>
      </c>
      <c r="D21" s="422">
        <f t="shared" si="10"/>
        <v>0.98181818181818181</v>
      </c>
      <c r="E21" s="427">
        <f t="shared" si="7"/>
        <v>1.8181818181818188E-2</v>
      </c>
      <c r="F21" s="609">
        <f t="shared" si="8"/>
        <v>0.98181818181818181</v>
      </c>
      <c r="G21" t="s">
        <v>665</v>
      </c>
    </row>
    <row r="22" spans="1:66" x14ac:dyDescent="0.25">
      <c r="B22" s="34">
        <f t="shared" si="9"/>
        <v>88</v>
      </c>
      <c r="C22" s="34">
        <f t="shared" si="11"/>
        <v>89</v>
      </c>
      <c r="D22" s="421">
        <f t="shared" si="10"/>
        <v>0.9887640449438202</v>
      </c>
      <c r="E22" s="426">
        <f t="shared" si="7"/>
        <v>1.1235955056179803E-2</v>
      </c>
      <c r="F22" s="610">
        <f t="shared" si="8"/>
        <v>0.9887640449438202</v>
      </c>
    </row>
    <row r="23" spans="1:66" x14ac:dyDescent="0.25">
      <c r="B23" s="34">
        <f t="shared" si="9"/>
        <v>143</v>
      </c>
      <c r="C23" s="34">
        <f t="shared" si="11"/>
        <v>144</v>
      </c>
      <c r="D23" s="421">
        <f t="shared" si="10"/>
        <v>0.99305555555555558</v>
      </c>
      <c r="E23" s="426">
        <f t="shared" si="7"/>
        <v>6.9444444444444198E-3</v>
      </c>
      <c r="F23" s="610">
        <f t="shared" si="8"/>
        <v>0.99305555555555558</v>
      </c>
      <c r="AN23" s="432"/>
      <c r="AS23" s="432"/>
    </row>
    <row r="24" spans="1:66" x14ac:dyDescent="0.25">
      <c r="B24" s="34">
        <f t="shared" si="9"/>
        <v>232</v>
      </c>
      <c r="C24" s="34">
        <f t="shared" si="11"/>
        <v>233</v>
      </c>
      <c r="D24" s="421">
        <f t="shared" si="10"/>
        <v>0.99570815450643779</v>
      </c>
      <c r="E24" s="426">
        <f t="shared" si="7"/>
        <v>4.2918454935622075E-3</v>
      </c>
      <c r="F24" s="610">
        <f t="shared" si="8"/>
        <v>0.99570815450643779</v>
      </c>
      <c r="AN24" s="432"/>
      <c r="AO24" s="439"/>
      <c r="AR24" s="432"/>
      <c r="AS24" s="36"/>
    </row>
    <row r="25" spans="1:66" x14ac:dyDescent="0.25">
      <c r="B25" s="34">
        <f t="shared" ref="B25" si="12">C25-1</f>
        <v>376</v>
      </c>
      <c r="C25" s="34">
        <f t="shared" si="11"/>
        <v>377</v>
      </c>
      <c r="D25" s="421">
        <f t="shared" ref="D25" si="13">B25/C25</f>
        <v>0.99734748010610075</v>
      </c>
      <c r="E25" s="426">
        <f t="shared" ref="E25" si="14">1-D25</f>
        <v>2.6525198938992522E-3</v>
      </c>
      <c r="F25" s="610">
        <f t="shared" ref="F25" si="15">D25</f>
        <v>0.99734748010610075</v>
      </c>
      <c r="AN25" s="432"/>
      <c r="AO25" s="64"/>
      <c r="BF25" s="64"/>
      <c r="BG25" s="432"/>
    </row>
    <row r="26" spans="1:66" x14ac:dyDescent="0.25">
      <c r="B26" s="34"/>
      <c r="C26" s="34"/>
      <c r="D26" s="421"/>
      <c r="E26" s="426"/>
      <c r="F26" s="426"/>
      <c r="G26" t="s">
        <v>666</v>
      </c>
      <c r="BF26" s="439"/>
      <c r="BG26" s="432"/>
    </row>
    <row r="27" spans="1:66" x14ac:dyDescent="0.25">
      <c r="A27" t="s">
        <v>652</v>
      </c>
      <c r="BG27" s="432"/>
    </row>
    <row r="28" spans="1:66" x14ac:dyDescent="0.25">
      <c r="BF28" s="432"/>
      <c r="BG28" s="36"/>
    </row>
  </sheetData>
  <pageMargins left="0.7" right="0.7" top="0.75" bottom="0.75" header="0.3" footer="0.3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36"/>
  <sheetViews>
    <sheetView topLeftCell="AK1" workbookViewId="0">
      <selection activeCell="CV12" sqref="CV12"/>
    </sheetView>
  </sheetViews>
  <sheetFormatPr defaultColWidth="2.5703125" defaultRowHeight="15" x14ac:dyDescent="0.25"/>
  <cols>
    <col min="1" max="16384" width="2.5703125" style="233"/>
  </cols>
  <sheetData>
    <row r="1" spans="1:90" x14ac:dyDescent="0.25">
      <c r="A1" s="65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 t="s">
        <v>394</v>
      </c>
      <c r="S1" s="65"/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65" t="s">
        <v>394</v>
      </c>
      <c r="AK1" s="65"/>
      <c r="AL1" s="65">
        <v>0</v>
      </c>
      <c r="AM1" s="65">
        <f>AL1+1</f>
        <v>1</v>
      </c>
      <c r="AN1" s="65">
        <f t="shared" ref="AN1" si="2">AM1+1</f>
        <v>2</v>
      </c>
      <c r="AO1" s="65">
        <f t="shared" ref="AO1" si="3">AN1+1</f>
        <v>3</v>
      </c>
      <c r="AP1" s="65">
        <f t="shared" ref="AP1" si="4">AO1+1</f>
        <v>4</v>
      </c>
      <c r="AQ1" s="65">
        <f t="shared" ref="AQ1" si="5">AP1+1</f>
        <v>5</v>
      </c>
      <c r="AR1" s="65">
        <f t="shared" ref="AR1" si="6">AQ1+1</f>
        <v>6</v>
      </c>
      <c r="AS1" s="65">
        <f t="shared" ref="AS1" si="7">AR1+1</f>
        <v>7</v>
      </c>
      <c r="AT1" s="65">
        <f t="shared" ref="AT1" si="8">AS1+1</f>
        <v>8</v>
      </c>
      <c r="AU1" s="65">
        <f t="shared" ref="AU1" si="9">AT1+1</f>
        <v>9</v>
      </c>
      <c r="AV1" s="65">
        <f t="shared" ref="AV1" si="10">AU1+1</f>
        <v>10</v>
      </c>
      <c r="AW1" s="65">
        <f t="shared" ref="AW1" si="11">AV1+1</f>
        <v>11</v>
      </c>
      <c r="AX1" s="65">
        <f t="shared" ref="AX1" si="12">AW1+1</f>
        <v>12</v>
      </c>
      <c r="AY1" s="65">
        <f t="shared" ref="AY1" si="13">AX1+1</f>
        <v>13</v>
      </c>
      <c r="AZ1" s="65">
        <f t="shared" ref="AZ1" si="14">AY1+1</f>
        <v>14</v>
      </c>
      <c r="BA1" s="65">
        <f t="shared" ref="BA1" si="15">AZ1+1</f>
        <v>15</v>
      </c>
      <c r="BB1" s="65" t="s">
        <v>394</v>
      </c>
      <c r="BC1" s="65"/>
      <c r="BD1" s="65">
        <v>0</v>
      </c>
      <c r="BE1" s="65">
        <f>BD1+1</f>
        <v>1</v>
      </c>
      <c r="BF1" s="65">
        <f t="shared" ref="BF1" si="16">BE1+1</f>
        <v>2</v>
      </c>
      <c r="BG1" s="65">
        <f t="shared" ref="BG1" si="17">BF1+1</f>
        <v>3</v>
      </c>
      <c r="BH1" s="65">
        <f t="shared" ref="BH1" si="18">BG1+1</f>
        <v>4</v>
      </c>
      <c r="BI1" s="65">
        <f t="shared" ref="BI1" si="19">BH1+1</f>
        <v>5</v>
      </c>
      <c r="BJ1" s="65">
        <f t="shared" ref="BJ1" si="20">BI1+1</f>
        <v>6</v>
      </c>
      <c r="BK1" s="65">
        <f t="shared" ref="BK1" si="21">BJ1+1</f>
        <v>7</v>
      </c>
      <c r="BL1" s="65">
        <f t="shared" ref="BL1" si="22">BK1+1</f>
        <v>8</v>
      </c>
      <c r="BM1" s="65">
        <f t="shared" ref="BM1" si="23">BL1+1</f>
        <v>9</v>
      </c>
      <c r="BN1" s="65">
        <f t="shared" ref="BN1" si="24">BM1+1</f>
        <v>10</v>
      </c>
      <c r="BO1" s="65">
        <f t="shared" ref="BO1" si="25">BN1+1</f>
        <v>11</v>
      </c>
      <c r="BP1" s="65">
        <f t="shared" ref="BP1" si="26">BO1+1</f>
        <v>12</v>
      </c>
      <c r="BQ1" s="65">
        <f t="shared" ref="BQ1" si="27">BP1+1</f>
        <v>13</v>
      </c>
      <c r="BR1" s="65">
        <f t="shared" ref="BR1" si="28">BQ1+1</f>
        <v>14</v>
      </c>
      <c r="BS1" s="65">
        <f t="shared" ref="BS1" si="29">BR1+1</f>
        <v>15</v>
      </c>
      <c r="BT1" s="65" t="s">
        <v>394</v>
      </c>
      <c r="BU1" s="481"/>
      <c r="BV1" s="440">
        <v>0</v>
      </c>
      <c r="BW1" s="440">
        <f t="shared" ref="BW1:CK1" si="30">BV1+1</f>
        <v>1</v>
      </c>
      <c r="BX1" s="440">
        <f t="shared" si="30"/>
        <v>2</v>
      </c>
      <c r="BY1" s="440">
        <f t="shared" si="30"/>
        <v>3</v>
      </c>
      <c r="BZ1" s="440">
        <f t="shared" si="30"/>
        <v>4</v>
      </c>
      <c r="CA1" s="440">
        <f t="shared" si="30"/>
        <v>5</v>
      </c>
      <c r="CB1" s="440">
        <f t="shared" si="30"/>
        <v>6</v>
      </c>
      <c r="CC1" s="440">
        <f t="shared" si="30"/>
        <v>7</v>
      </c>
      <c r="CD1" s="440">
        <f t="shared" si="30"/>
        <v>8</v>
      </c>
      <c r="CE1" s="440">
        <f t="shared" si="30"/>
        <v>9</v>
      </c>
      <c r="CF1" s="440">
        <f t="shared" si="30"/>
        <v>10</v>
      </c>
      <c r="CG1" s="440">
        <f t="shared" si="30"/>
        <v>11</v>
      </c>
      <c r="CH1" s="440">
        <f t="shared" si="30"/>
        <v>12</v>
      </c>
      <c r="CI1" s="440">
        <f t="shared" si="30"/>
        <v>13</v>
      </c>
      <c r="CJ1" s="440">
        <f t="shared" si="30"/>
        <v>14</v>
      </c>
      <c r="CK1" s="440">
        <f t="shared" si="30"/>
        <v>15</v>
      </c>
      <c r="CL1" s="17" t="s">
        <v>394</v>
      </c>
    </row>
    <row r="2" spans="1:90" x14ac:dyDescent="0.2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61"/>
      <c r="AA2" s="261"/>
      <c r="AB2" s="261">
        <f>AB3+1</f>
        <v>2</v>
      </c>
      <c r="AC2" s="261">
        <f>AC3+1</f>
        <v>3</v>
      </c>
      <c r="AD2" s="261">
        <f>AD3+1</f>
        <v>4</v>
      </c>
      <c r="AE2" s="261">
        <f>AE3+1</f>
        <v>5</v>
      </c>
      <c r="AF2" s="261">
        <f>AF3+1</f>
        <v>6</v>
      </c>
      <c r="AG2" s="261"/>
      <c r="AH2" s="641"/>
      <c r="AI2" s="262"/>
      <c r="AK2" s="65">
        <v>0</v>
      </c>
      <c r="AL2" s="260"/>
      <c r="AM2" s="261"/>
      <c r="AN2" s="261"/>
      <c r="AO2" s="261"/>
      <c r="AP2" s="261"/>
      <c r="AQ2" s="261"/>
      <c r="AR2" s="261"/>
      <c r="AS2" s="261"/>
      <c r="AT2" s="261">
        <f>AT3+1</f>
        <v>2</v>
      </c>
      <c r="AU2" s="261">
        <f>AU3+1</f>
        <v>3</v>
      </c>
      <c r="AV2" s="261">
        <f>AV3+1</f>
        <v>4</v>
      </c>
      <c r="AW2" s="261">
        <f>AW3+1</f>
        <v>5</v>
      </c>
      <c r="AX2" s="261">
        <f>AX3+1</f>
        <v>6</v>
      </c>
      <c r="AY2" s="261"/>
      <c r="AZ2" s="641"/>
      <c r="BA2" s="262"/>
      <c r="BC2" s="65">
        <v>0</v>
      </c>
      <c r="BD2" s="260"/>
      <c r="BE2" s="261"/>
      <c r="BF2" s="261"/>
      <c r="BG2" s="261"/>
      <c r="BH2" s="261"/>
      <c r="BI2" s="261"/>
      <c r="BJ2" s="261"/>
      <c r="BK2" s="261"/>
      <c r="BL2" s="261">
        <f>BL3+1</f>
        <v>2</v>
      </c>
      <c r="BM2" s="261">
        <f>BM3+1</f>
        <v>3</v>
      </c>
      <c r="BN2" s="261">
        <f>BN3+1</f>
        <v>4</v>
      </c>
      <c r="BO2" s="261">
        <f>BO3+1</f>
        <v>5</v>
      </c>
      <c r="BP2" s="261">
        <f>BP3+1</f>
        <v>6</v>
      </c>
      <c r="BQ2" s="261"/>
      <c r="BR2" s="641"/>
      <c r="BS2" s="262"/>
      <c r="BU2">
        <f t="shared" ref="BU2:BU15" si="31">BU3+1</f>
        <v>15</v>
      </c>
      <c r="BV2" s="260"/>
      <c r="BW2" s="261"/>
      <c r="BX2" s="261"/>
      <c r="BY2" s="261"/>
      <c r="BZ2" s="261"/>
      <c r="CA2" s="261"/>
      <c r="CB2" s="261"/>
      <c r="CC2" s="261"/>
      <c r="CD2" s="261"/>
      <c r="CE2" s="261"/>
      <c r="CF2" s="261"/>
      <c r="CG2" s="261"/>
      <c r="CH2" s="261"/>
      <c r="CI2" s="261"/>
      <c r="CJ2" s="261"/>
      <c r="CK2" s="262"/>
      <c r="CL2" s="17"/>
    </row>
    <row r="3" spans="1:90" x14ac:dyDescent="0.2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63"/>
      <c r="V3" s="239"/>
      <c r="W3" s="239">
        <f>X3-1</f>
        <v>-4</v>
      </c>
      <c r="X3" s="239">
        <f>Y3-1</f>
        <v>-3</v>
      </c>
      <c r="Y3" s="239">
        <f>Z3-1</f>
        <v>-2</v>
      </c>
      <c r="Z3" s="239">
        <f>AA3-1</f>
        <v>-1</v>
      </c>
      <c r="AA3" s="239">
        <v>0</v>
      </c>
      <c r="AB3" s="239">
        <f>AA3+1</f>
        <v>1</v>
      </c>
      <c r="AC3" s="239">
        <f>AB3+1</f>
        <v>2</v>
      </c>
      <c r="AD3" s="239">
        <f>AC3+1</f>
        <v>3</v>
      </c>
      <c r="AE3" s="239">
        <f>AD3+1</f>
        <v>4</v>
      </c>
      <c r="AF3" s="239">
        <f>AE3+1</f>
        <v>5</v>
      </c>
      <c r="AG3" s="239"/>
      <c r="AH3" s="642"/>
      <c r="AI3" s="264"/>
      <c r="AK3" s="65">
        <f>AK2+1</f>
        <v>1</v>
      </c>
      <c r="AL3" s="263"/>
      <c r="AN3" s="239"/>
      <c r="AO3" s="239">
        <f>AP3-1</f>
        <v>-4</v>
      </c>
      <c r="AP3" s="239">
        <f>AQ3-1</f>
        <v>-3</v>
      </c>
      <c r="AQ3" s="239">
        <f>AR3-1</f>
        <v>-2</v>
      </c>
      <c r="AR3" s="239">
        <f>AS3-1</f>
        <v>-1</v>
      </c>
      <c r="AS3" s="239">
        <v>0</v>
      </c>
      <c r="AT3" s="239">
        <f>AS3+1</f>
        <v>1</v>
      </c>
      <c r="AU3" s="239">
        <f>AT3+1</f>
        <v>2</v>
      </c>
      <c r="AV3" s="239">
        <f>AU3+1</f>
        <v>3</v>
      </c>
      <c r="AW3" s="239">
        <f>AV3+1</f>
        <v>4</v>
      </c>
      <c r="AX3" s="239">
        <f>AW3+1</f>
        <v>5</v>
      </c>
      <c r="AY3" s="239"/>
      <c r="AZ3" s="642"/>
      <c r="BA3" s="264"/>
      <c r="BC3" s="65">
        <f>BC2+1</f>
        <v>1</v>
      </c>
      <c r="BD3" s="263"/>
      <c r="BF3" s="239"/>
      <c r="BG3" s="239">
        <f>BH3-1</f>
        <v>-4</v>
      </c>
      <c r="BH3" s="239">
        <f>BI3-1</f>
        <v>-3</v>
      </c>
      <c r="BI3" s="239">
        <f>BJ3-1</f>
        <v>-2</v>
      </c>
      <c r="BJ3" s="239">
        <f>BK3-1</f>
        <v>-1</v>
      </c>
      <c r="BK3" s="239">
        <v>0</v>
      </c>
      <c r="BL3" s="239">
        <f>BK3+1</f>
        <v>1</v>
      </c>
      <c r="BM3" s="239">
        <f>BL3+1</f>
        <v>2</v>
      </c>
      <c r="BN3" s="239">
        <f>BM3+1</f>
        <v>3</v>
      </c>
      <c r="BO3" s="239">
        <f>BN3+1</f>
        <v>4</v>
      </c>
      <c r="BP3" s="239">
        <f>BO3+1</f>
        <v>5</v>
      </c>
      <c r="BQ3" s="239"/>
      <c r="BR3" s="642"/>
      <c r="BS3" s="264"/>
      <c r="BU3">
        <f t="shared" si="31"/>
        <v>14</v>
      </c>
      <c r="BV3" s="263"/>
      <c r="BW3" s="239"/>
      <c r="BX3" s="239"/>
      <c r="BY3" s="239"/>
      <c r="BZ3" s="239"/>
      <c r="CA3" s="239"/>
      <c r="CB3" s="239"/>
      <c r="CC3" s="239"/>
      <c r="CD3" s="239"/>
      <c r="CE3" s="239"/>
      <c r="CF3" s="239"/>
      <c r="CG3" s="239"/>
      <c r="CH3" s="239"/>
      <c r="CI3" s="239"/>
      <c r="CJ3" s="239"/>
      <c r="CK3" s="264"/>
      <c r="CL3" s="17"/>
    </row>
    <row r="4" spans="1:90" x14ac:dyDescent="0.25">
      <c r="A4" s="65">
        <f t="shared" ref="A4:A17" si="32">A3+1</f>
        <v>2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606"/>
      <c r="S4" s="440">
        <f t="shared" ref="S4:S17" si="33">S3+1</f>
        <v>2</v>
      </c>
      <c r="T4" s="263"/>
      <c r="V4" s="569">
        <f>V5-1</f>
        <v>-4</v>
      </c>
      <c r="W4" s="239"/>
      <c r="X4" s="239"/>
      <c r="Y4" s="239"/>
      <c r="Z4" s="239"/>
      <c r="AA4" s="275"/>
      <c r="AB4" s="275"/>
      <c r="AC4" s="239"/>
      <c r="AD4" s="239"/>
      <c r="AE4" s="239"/>
      <c r="AF4" s="239"/>
      <c r="AH4" s="642"/>
      <c r="AI4" s="264"/>
      <c r="AK4" s="440">
        <f t="shared" ref="AK4:AK17" si="34">AK3+1</f>
        <v>2</v>
      </c>
      <c r="AL4" s="263"/>
      <c r="AN4" s="569">
        <f>AN5-1</f>
        <v>-4</v>
      </c>
      <c r="AO4" s="239"/>
      <c r="AP4" s="239"/>
      <c r="AQ4" s="239"/>
      <c r="AR4" s="239"/>
      <c r="AS4" s="239"/>
      <c r="AT4" s="239"/>
      <c r="AU4" s="239"/>
      <c r="AV4" s="239"/>
      <c r="AW4" s="239"/>
      <c r="AX4" s="239"/>
      <c r="AZ4" s="642"/>
      <c r="BA4" s="264"/>
      <c r="BC4" s="440">
        <f t="shared" ref="BC4:BC17" si="35">BC3+1</f>
        <v>2</v>
      </c>
      <c r="BD4" s="263"/>
      <c r="BF4" s="569">
        <f>BF5-1</f>
        <v>-4</v>
      </c>
      <c r="BG4" s="239"/>
      <c r="BH4" s="239"/>
      <c r="BI4" s="239"/>
      <c r="BJ4" s="239"/>
      <c r="BK4" s="239"/>
      <c r="BL4" s="239"/>
      <c r="BM4" s="239"/>
      <c r="BN4" s="239"/>
      <c r="BO4" s="239"/>
      <c r="BP4" s="239"/>
      <c r="BR4" s="642"/>
      <c r="BS4" s="264"/>
      <c r="BU4">
        <f t="shared" si="31"/>
        <v>13</v>
      </c>
      <c r="BV4" s="263"/>
      <c r="BW4" s="239"/>
      <c r="BX4" s="239"/>
      <c r="BY4" s="239"/>
      <c r="BZ4" s="239"/>
      <c r="CA4" s="239"/>
      <c r="CB4" s="239"/>
      <c r="CC4" s="239"/>
      <c r="CD4" s="239"/>
      <c r="CE4" s="239"/>
      <c r="CF4" s="239"/>
      <c r="CG4" s="239"/>
      <c r="CH4" s="239"/>
      <c r="CI4" s="239"/>
      <c r="CJ4" s="239"/>
      <c r="CK4" s="264"/>
      <c r="CL4" s="17"/>
    </row>
    <row r="5" spans="1:90" x14ac:dyDescent="0.25">
      <c r="A5" s="65">
        <f t="shared" si="32"/>
        <v>3</v>
      </c>
      <c r="B5" s="263"/>
      <c r="C5" s="239"/>
      <c r="D5" s="239"/>
      <c r="E5" s="607">
        <v>0.1</v>
      </c>
      <c r="F5" s="607">
        <v>0.5</v>
      </c>
      <c r="G5" s="607">
        <v>0.5</v>
      </c>
      <c r="H5" s="607">
        <v>0.5</v>
      </c>
      <c r="I5" s="607">
        <v>0.5</v>
      </c>
      <c r="J5" s="607">
        <v>0.5</v>
      </c>
      <c r="K5" s="607">
        <v>0.5</v>
      </c>
      <c r="L5" s="607">
        <v>0.5</v>
      </c>
      <c r="M5" s="607">
        <v>0.5</v>
      </c>
      <c r="N5" s="607">
        <v>0.1</v>
      </c>
      <c r="O5" s="239"/>
      <c r="P5" s="239"/>
      <c r="Q5" s="264"/>
      <c r="R5" s="606"/>
      <c r="S5" s="440">
        <f t="shared" si="33"/>
        <v>3</v>
      </c>
      <c r="T5" s="263"/>
      <c r="V5" s="569">
        <f>V6-1</f>
        <v>-3</v>
      </c>
      <c r="W5" s="239"/>
      <c r="X5" s="239"/>
      <c r="Y5" s="234"/>
      <c r="Z5" s="234"/>
      <c r="AA5" s="234"/>
      <c r="AB5" s="234"/>
      <c r="AC5" s="234"/>
      <c r="AD5" s="234"/>
      <c r="AE5" s="239"/>
      <c r="AF5" s="239"/>
      <c r="AH5" s="642"/>
      <c r="AI5" s="264"/>
      <c r="AK5" s="440">
        <f t="shared" si="34"/>
        <v>3</v>
      </c>
      <c r="AL5" s="263"/>
      <c r="AN5" s="569">
        <f>AN6-1</f>
        <v>-3</v>
      </c>
      <c r="AO5" s="239"/>
      <c r="AP5" s="239"/>
      <c r="AQ5" s="239"/>
      <c r="AR5" s="234"/>
      <c r="AS5" s="234"/>
      <c r="AT5" s="234"/>
      <c r="AU5" s="234"/>
      <c r="AV5" s="239"/>
      <c r="AW5" s="239"/>
      <c r="AX5" s="239"/>
      <c r="AZ5" s="642"/>
      <c r="BA5" s="264"/>
      <c r="BC5" s="440">
        <f t="shared" si="35"/>
        <v>3</v>
      </c>
      <c r="BD5" s="263"/>
      <c r="BF5" s="569">
        <f>BF6-1</f>
        <v>-3</v>
      </c>
      <c r="BG5" s="239"/>
      <c r="BH5" s="239"/>
      <c r="BI5" s="239"/>
      <c r="BJ5" s="239"/>
      <c r="BK5" s="239"/>
      <c r="BL5" s="239"/>
      <c r="BM5" s="239"/>
      <c r="BN5" s="239"/>
      <c r="BO5" s="239"/>
      <c r="BP5" s="239"/>
      <c r="BR5" s="642"/>
      <c r="BS5" s="264"/>
      <c r="BU5">
        <f t="shared" si="31"/>
        <v>12</v>
      </c>
      <c r="BV5" s="263"/>
      <c r="BW5" s="239"/>
      <c r="BX5" s="239"/>
      <c r="BY5" s="239"/>
      <c r="BZ5" s="239"/>
      <c r="CA5" s="239"/>
      <c r="CB5" s="239"/>
      <c r="CC5" s="239"/>
      <c r="CD5" s="239"/>
      <c r="CE5" s="239"/>
      <c r="CF5" s="239"/>
      <c r="CG5" s="239"/>
      <c r="CH5" s="239"/>
      <c r="CI5" s="239"/>
      <c r="CJ5" s="239"/>
      <c r="CK5" s="264"/>
      <c r="CL5" s="17"/>
    </row>
    <row r="6" spans="1:90" x14ac:dyDescent="0.25">
      <c r="A6" s="65">
        <f t="shared" si="32"/>
        <v>4</v>
      </c>
      <c r="B6" s="263"/>
      <c r="C6" s="239"/>
      <c r="D6" s="239"/>
      <c r="E6" s="607">
        <v>0.5</v>
      </c>
      <c r="F6" s="607">
        <v>1</v>
      </c>
      <c r="G6" s="607">
        <v>1</v>
      </c>
      <c r="H6" s="607">
        <v>1</v>
      </c>
      <c r="I6" s="607">
        <v>1</v>
      </c>
      <c r="J6" s="607">
        <v>1</v>
      </c>
      <c r="K6" s="607">
        <v>1</v>
      </c>
      <c r="L6" s="607">
        <v>1</v>
      </c>
      <c r="M6" s="607">
        <v>1</v>
      </c>
      <c r="N6" s="607">
        <v>0.5</v>
      </c>
      <c r="O6" s="239"/>
      <c r="P6" s="239"/>
      <c r="Q6" s="264"/>
      <c r="R6" s="606"/>
      <c r="S6" s="440">
        <f t="shared" si="33"/>
        <v>4</v>
      </c>
      <c r="T6" s="263"/>
      <c r="V6" s="569">
        <f>V7-1</f>
        <v>-2</v>
      </c>
      <c r="W6" s="239"/>
      <c r="X6" s="275"/>
      <c r="Y6" s="635"/>
      <c r="Z6" s="635"/>
      <c r="AA6" s="635"/>
      <c r="AB6" s="635"/>
      <c r="AC6" s="275"/>
      <c r="AD6" s="275"/>
      <c r="AE6" s="275"/>
      <c r="AF6" s="239"/>
      <c r="AH6" s="642"/>
      <c r="AI6" s="264"/>
      <c r="AK6" s="440">
        <f t="shared" si="34"/>
        <v>4</v>
      </c>
      <c r="AL6" s="263"/>
      <c r="AN6" s="569">
        <f>AN7-1</f>
        <v>-2</v>
      </c>
      <c r="AO6" s="239"/>
      <c r="AP6" s="239"/>
      <c r="AQ6" s="635"/>
      <c r="AR6" s="635"/>
      <c r="AS6" s="635"/>
      <c r="AT6" s="635"/>
      <c r="AU6" s="275"/>
      <c r="AV6" s="275"/>
      <c r="AW6" s="239"/>
      <c r="AX6" s="239"/>
      <c r="AZ6" s="642"/>
      <c r="BA6" s="264"/>
      <c r="BC6" s="440">
        <f t="shared" si="35"/>
        <v>4</v>
      </c>
      <c r="BD6" s="263"/>
      <c r="BF6" s="569">
        <f>BF7-1</f>
        <v>-2</v>
      </c>
      <c r="BG6" s="239"/>
      <c r="BH6" s="239"/>
      <c r="BI6" s="569"/>
      <c r="BJ6" s="635"/>
      <c r="BK6" s="635"/>
      <c r="BL6" s="635"/>
      <c r="BM6" s="275"/>
      <c r="BN6" s="239"/>
      <c r="BO6" s="239"/>
      <c r="BP6" s="239"/>
      <c r="BR6" s="642"/>
      <c r="BS6" s="264"/>
      <c r="BU6">
        <f t="shared" si="31"/>
        <v>11</v>
      </c>
      <c r="BV6" s="263"/>
      <c r="BW6" s="239"/>
      <c r="BX6" s="239"/>
      <c r="BY6" s="239"/>
      <c r="BZ6" s="239"/>
      <c r="CA6" s="17"/>
      <c r="CB6" s="17"/>
      <c r="CC6" s="17"/>
      <c r="CD6" s="17"/>
      <c r="CE6" s="17"/>
      <c r="CF6" s="17"/>
      <c r="CG6" s="239"/>
      <c r="CH6" s="239"/>
      <c r="CI6" s="239"/>
      <c r="CJ6" s="239"/>
      <c r="CK6" s="264"/>
      <c r="CL6" s="17"/>
    </row>
    <row r="7" spans="1:90" x14ac:dyDescent="0.25">
      <c r="A7" s="65">
        <f t="shared" si="32"/>
        <v>5</v>
      </c>
      <c r="B7" s="263"/>
      <c r="C7" s="239"/>
      <c r="D7" s="239"/>
      <c r="E7" s="607">
        <v>0.5</v>
      </c>
      <c r="F7" s="607">
        <v>1</v>
      </c>
      <c r="G7" s="607">
        <v>1</v>
      </c>
      <c r="H7" s="607">
        <v>1</v>
      </c>
      <c r="I7" s="607">
        <v>1</v>
      </c>
      <c r="J7" s="607">
        <v>1</v>
      </c>
      <c r="K7" s="607">
        <v>1</v>
      </c>
      <c r="L7" s="607">
        <v>1</v>
      </c>
      <c r="M7" s="607">
        <v>1</v>
      </c>
      <c r="N7" s="607">
        <v>0.5</v>
      </c>
      <c r="O7" s="239"/>
      <c r="P7" s="239"/>
      <c r="Q7" s="264"/>
      <c r="R7" s="606"/>
      <c r="S7" s="440">
        <f t="shared" si="33"/>
        <v>5</v>
      </c>
      <c r="T7" s="263"/>
      <c r="V7" s="569">
        <f>V8-1</f>
        <v>-1</v>
      </c>
      <c r="W7" s="239"/>
      <c r="X7" s="234"/>
      <c r="Y7" s="636"/>
      <c r="Z7" s="636"/>
      <c r="AA7" s="636"/>
      <c r="AB7" s="636"/>
      <c r="AC7" s="234"/>
      <c r="AD7" s="234"/>
      <c r="AE7" s="234"/>
      <c r="AF7" s="239"/>
      <c r="AH7" s="642"/>
      <c r="AI7" s="264"/>
      <c r="AK7" s="440">
        <f t="shared" si="34"/>
        <v>5</v>
      </c>
      <c r="AL7" s="263"/>
      <c r="AN7" s="569">
        <f>AN8-1</f>
        <v>-1</v>
      </c>
      <c r="AO7" s="239"/>
      <c r="AP7" s="234"/>
      <c r="AQ7" s="636"/>
      <c r="AR7" s="636"/>
      <c r="AS7" s="636"/>
      <c r="AT7" s="636"/>
      <c r="AU7" s="234"/>
      <c r="AV7" s="234"/>
      <c r="AW7" s="234"/>
      <c r="AX7" s="239"/>
      <c r="AZ7" s="642"/>
      <c r="BA7" s="264"/>
      <c r="BC7" s="440">
        <f t="shared" si="35"/>
        <v>5</v>
      </c>
      <c r="BD7" s="263"/>
      <c r="BF7" s="569">
        <f>BF8-1</f>
        <v>-1</v>
      </c>
      <c r="BG7" s="239"/>
      <c r="BH7" s="239"/>
      <c r="BI7" s="636"/>
      <c r="BJ7" s="636"/>
      <c r="BK7" s="636"/>
      <c r="BL7" s="636"/>
      <c r="BM7" s="234"/>
      <c r="BN7" s="234"/>
      <c r="BO7" s="239"/>
      <c r="BP7" s="239"/>
      <c r="BR7" s="642"/>
      <c r="BS7" s="264"/>
      <c r="BU7">
        <f t="shared" si="31"/>
        <v>10</v>
      </c>
      <c r="BV7" s="263"/>
      <c r="BW7" s="239"/>
      <c r="BX7" s="239"/>
      <c r="BY7" s="239"/>
      <c r="BZ7" s="239"/>
      <c r="CA7" s="17"/>
      <c r="CB7" s="17"/>
      <c r="CC7" s="287"/>
      <c r="CD7" s="17"/>
      <c r="CE7" s="17"/>
      <c r="CF7" s="17"/>
      <c r="CG7" s="239"/>
      <c r="CH7" s="239"/>
      <c r="CI7" s="239"/>
      <c r="CJ7" s="239"/>
      <c r="CK7" s="264"/>
      <c r="CL7" s="17"/>
    </row>
    <row r="8" spans="1:90" x14ac:dyDescent="0.25">
      <c r="A8" s="65">
        <f t="shared" si="32"/>
        <v>6</v>
      </c>
      <c r="B8" s="263"/>
      <c r="C8" s="239"/>
      <c r="D8" s="239"/>
      <c r="E8" s="607">
        <v>0.5</v>
      </c>
      <c r="F8" s="607">
        <v>1</v>
      </c>
      <c r="G8" s="607">
        <v>1</v>
      </c>
      <c r="H8" s="607">
        <v>1</v>
      </c>
      <c r="I8" s="607">
        <v>1</v>
      </c>
      <c r="J8" s="607">
        <v>1</v>
      </c>
      <c r="K8" s="607">
        <v>1</v>
      </c>
      <c r="L8" s="607">
        <v>1</v>
      </c>
      <c r="M8" s="607">
        <v>1</v>
      </c>
      <c r="N8" s="607">
        <v>0.5</v>
      </c>
      <c r="O8" s="239"/>
      <c r="P8" s="239"/>
      <c r="Q8" s="264"/>
      <c r="R8" s="606"/>
      <c r="S8" s="440">
        <f t="shared" si="33"/>
        <v>6</v>
      </c>
      <c r="T8" s="263"/>
      <c r="V8" s="239">
        <v>0</v>
      </c>
      <c r="W8" s="275"/>
      <c r="X8" s="275"/>
      <c r="Y8" s="635"/>
      <c r="Z8" s="635"/>
      <c r="AA8" s="564"/>
      <c r="AB8" s="564"/>
      <c r="AC8" s="275"/>
      <c r="AD8" s="275"/>
      <c r="AE8" s="275"/>
      <c r="AF8" s="275"/>
      <c r="AH8" s="642"/>
      <c r="AI8" s="264"/>
      <c r="AK8" s="440">
        <f t="shared" si="34"/>
        <v>6</v>
      </c>
      <c r="AL8" s="263"/>
      <c r="AN8" s="239">
        <v>0</v>
      </c>
      <c r="AO8" s="239"/>
      <c r="AP8" s="275"/>
      <c r="AQ8" s="635"/>
      <c r="AR8" s="635"/>
      <c r="AS8" s="564"/>
      <c r="AT8" s="564"/>
      <c r="AU8" s="275"/>
      <c r="AV8" s="275"/>
      <c r="AW8" s="275"/>
      <c r="AX8" s="239"/>
      <c r="AZ8" s="642"/>
      <c r="BA8" s="264"/>
      <c r="BC8" s="440">
        <f t="shared" si="35"/>
        <v>6</v>
      </c>
      <c r="BD8" s="263"/>
      <c r="BF8" s="239">
        <v>0</v>
      </c>
      <c r="BG8" s="239"/>
      <c r="BH8" s="239"/>
      <c r="BI8" s="635"/>
      <c r="BJ8" s="635"/>
      <c r="BK8" s="564"/>
      <c r="BL8" s="564"/>
      <c r="BM8" s="275"/>
      <c r="BN8" s="275"/>
      <c r="BO8" s="239"/>
      <c r="BP8" s="239"/>
      <c r="BR8" s="642"/>
      <c r="BS8" s="264"/>
      <c r="BU8">
        <f t="shared" si="31"/>
        <v>9</v>
      </c>
      <c r="BV8" s="263"/>
      <c r="BW8" s="239"/>
      <c r="BX8" s="239"/>
      <c r="BY8" s="239"/>
      <c r="BZ8" s="17"/>
      <c r="CA8" s="239"/>
      <c r="CB8" s="239"/>
      <c r="CC8" s="717"/>
      <c r="CD8" s="17"/>
      <c r="CE8" s="17"/>
      <c r="CF8" s="34"/>
      <c r="CG8" s="17"/>
      <c r="CH8" s="239"/>
      <c r="CI8" s="239"/>
      <c r="CJ8" s="239"/>
      <c r="CK8" s="264"/>
      <c r="CL8" s="17"/>
    </row>
    <row r="9" spans="1:90" x14ac:dyDescent="0.25">
      <c r="A9" s="65">
        <f t="shared" si="32"/>
        <v>7</v>
      </c>
      <c r="B9" s="568"/>
      <c r="C9" s="569"/>
      <c r="D9" s="569"/>
      <c r="E9" s="607">
        <v>0.5</v>
      </c>
      <c r="F9" s="607">
        <v>1</v>
      </c>
      <c r="G9" s="607">
        <v>1</v>
      </c>
      <c r="H9" s="607">
        <v>1</v>
      </c>
      <c r="I9" s="608"/>
      <c r="J9" s="608"/>
      <c r="K9" s="607">
        <v>1</v>
      </c>
      <c r="L9" s="607">
        <v>1</v>
      </c>
      <c r="M9" s="607">
        <v>1</v>
      </c>
      <c r="N9" s="607">
        <v>0.5</v>
      </c>
      <c r="O9" s="569"/>
      <c r="P9" s="569"/>
      <c r="Q9" s="575"/>
      <c r="R9" s="606"/>
      <c r="S9" s="440">
        <f t="shared" si="33"/>
        <v>7</v>
      </c>
      <c r="T9" s="568"/>
      <c r="V9" s="239">
        <f>V8+1</f>
        <v>1</v>
      </c>
      <c r="W9" s="636"/>
      <c r="X9" s="636"/>
      <c r="Y9" s="636"/>
      <c r="Z9" s="636"/>
      <c r="AA9" s="564"/>
      <c r="AB9" s="564"/>
      <c r="AC9" s="636"/>
      <c r="AD9" s="636"/>
      <c r="AE9" s="636"/>
      <c r="AF9" s="234"/>
      <c r="AH9" s="642"/>
      <c r="AI9" s="575"/>
      <c r="AK9" s="440">
        <f t="shared" si="34"/>
        <v>7</v>
      </c>
      <c r="AL9" s="568"/>
      <c r="AN9" s="239">
        <f>AN8+1</f>
        <v>1</v>
      </c>
      <c r="AO9" s="569"/>
      <c r="AP9" s="636"/>
      <c r="AQ9" s="636"/>
      <c r="AR9" s="636"/>
      <c r="AS9" s="564"/>
      <c r="AT9" s="564"/>
      <c r="AU9" s="636"/>
      <c r="AV9" s="636"/>
      <c r="AW9" s="636"/>
      <c r="AX9" s="239"/>
      <c r="AZ9" s="642"/>
      <c r="BA9" s="575"/>
      <c r="BC9" s="440">
        <f t="shared" si="35"/>
        <v>7</v>
      </c>
      <c r="BD9" s="568"/>
      <c r="BF9" s="239">
        <f>BF8+1</f>
        <v>1</v>
      </c>
      <c r="BG9" s="569"/>
      <c r="BH9" s="569"/>
      <c r="BI9" s="636"/>
      <c r="BJ9" s="636"/>
      <c r="BK9" s="564"/>
      <c r="BL9" s="564"/>
      <c r="BM9" s="636"/>
      <c r="BN9" s="636"/>
      <c r="BO9" s="569"/>
      <c r="BP9" s="239"/>
      <c r="BR9" s="642"/>
      <c r="BS9" s="575"/>
      <c r="BU9">
        <f t="shared" si="31"/>
        <v>8</v>
      </c>
      <c r="BV9" s="16"/>
      <c r="BW9" s="17"/>
      <c r="BX9" s="17"/>
      <c r="BY9" s="239"/>
      <c r="BZ9" s="17"/>
      <c r="CA9" s="239"/>
      <c r="CB9" s="287"/>
      <c r="CC9" s="466"/>
      <c r="CD9" s="212"/>
      <c r="CE9" s="17"/>
      <c r="CF9" s="34"/>
      <c r="CG9" s="239"/>
      <c r="CH9" s="17"/>
      <c r="CI9" s="17"/>
      <c r="CJ9" s="17"/>
      <c r="CK9" s="26"/>
      <c r="CL9" s="17"/>
    </row>
    <row r="10" spans="1:90" x14ac:dyDescent="0.25">
      <c r="A10" s="65">
        <f t="shared" si="32"/>
        <v>8</v>
      </c>
      <c r="B10" s="263"/>
      <c r="C10" s="239"/>
      <c r="D10" s="239"/>
      <c r="E10" s="607">
        <v>0.5</v>
      </c>
      <c r="F10" s="607">
        <v>1</v>
      </c>
      <c r="G10" s="607">
        <v>1</v>
      </c>
      <c r="H10" s="607">
        <v>1</v>
      </c>
      <c r="I10" s="608"/>
      <c r="J10" s="608"/>
      <c r="K10" s="607">
        <v>1</v>
      </c>
      <c r="L10" s="607">
        <v>1</v>
      </c>
      <c r="M10" s="607">
        <v>1</v>
      </c>
      <c r="N10" s="607">
        <v>0.5</v>
      </c>
      <c r="O10" s="239"/>
      <c r="P10" s="239"/>
      <c r="Q10" s="264"/>
      <c r="R10" s="606"/>
      <c r="S10" s="440">
        <f t="shared" si="33"/>
        <v>8</v>
      </c>
      <c r="T10" s="263"/>
      <c r="V10" s="239">
        <f>V9+1</f>
        <v>2</v>
      </c>
      <c r="W10" s="239"/>
      <c r="X10" s="275"/>
      <c r="Y10" s="275"/>
      <c r="Z10" s="275"/>
      <c r="AA10" s="275"/>
      <c r="AB10" s="275"/>
      <c r="AC10" s="275"/>
      <c r="AD10" s="275"/>
      <c r="AE10" s="275"/>
      <c r="AF10" s="239"/>
      <c r="AH10" s="642"/>
      <c r="AI10" s="264"/>
      <c r="AK10" s="440">
        <f t="shared" si="34"/>
        <v>8</v>
      </c>
      <c r="AL10" s="263"/>
      <c r="AN10" s="239">
        <f>AN9+1</f>
        <v>2</v>
      </c>
      <c r="AO10" s="239"/>
      <c r="AP10" s="275"/>
      <c r="AQ10" s="275"/>
      <c r="AR10" s="275"/>
      <c r="AS10" s="275"/>
      <c r="AT10" s="275"/>
      <c r="AU10" s="275"/>
      <c r="AV10" s="275"/>
      <c r="AW10" s="275"/>
      <c r="AX10" s="239"/>
      <c r="AZ10" s="642"/>
      <c r="BA10" s="264"/>
      <c r="BC10" s="440">
        <f t="shared" si="35"/>
        <v>8</v>
      </c>
      <c r="BD10" s="263"/>
      <c r="BF10" s="239">
        <f>BF9+1</f>
        <v>2</v>
      </c>
      <c r="BG10" s="239"/>
      <c r="BH10" s="239"/>
      <c r="BI10" s="275"/>
      <c r="BJ10" s="275"/>
      <c r="BK10" s="275"/>
      <c r="BL10" s="275"/>
      <c r="BM10" s="275"/>
      <c r="BN10" s="275"/>
      <c r="BO10" s="239"/>
      <c r="BP10" s="239"/>
      <c r="BR10" s="642"/>
      <c r="BS10" s="264"/>
      <c r="BU10">
        <f t="shared" si="31"/>
        <v>7</v>
      </c>
      <c r="BV10" s="263"/>
      <c r="BW10" s="239"/>
      <c r="BX10" s="239"/>
      <c r="BY10" s="17"/>
      <c r="BZ10" s="17"/>
      <c r="CA10" s="239"/>
      <c r="CB10" s="717"/>
      <c r="CC10" s="133"/>
      <c r="CD10" s="198"/>
      <c r="CE10" s="17"/>
      <c r="CF10" s="34"/>
      <c r="CG10" s="17"/>
      <c r="CH10" s="239"/>
      <c r="CI10" s="239"/>
      <c r="CJ10" s="239"/>
      <c r="CK10" s="264"/>
      <c r="CL10" s="17"/>
    </row>
    <row r="11" spans="1:90" x14ac:dyDescent="0.25">
      <c r="A11" s="65">
        <f t="shared" si="32"/>
        <v>9</v>
      </c>
      <c r="B11" s="263"/>
      <c r="C11" s="239"/>
      <c r="D11" s="569"/>
      <c r="E11" s="607">
        <v>0.5</v>
      </c>
      <c r="F11" s="607">
        <v>1</v>
      </c>
      <c r="G11" s="607">
        <v>1</v>
      </c>
      <c r="H11" s="607">
        <v>1</v>
      </c>
      <c r="I11" s="607">
        <v>1</v>
      </c>
      <c r="J11" s="607">
        <v>1</v>
      </c>
      <c r="K11" s="607">
        <v>1</v>
      </c>
      <c r="L11" s="607">
        <v>1</v>
      </c>
      <c r="M11" s="607">
        <v>1</v>
      </c>
      <c r="N11" s="607">
        <v>0.5</v>
      </c>
      <c r="O11" s="569"/>
      <c r="P11" s="239"/>
      <c r="Q11" s="264"/>
      <c r="R11" s="606"/>
      <c r="S11" s="440">
        <f t="shared" si="33"/>
        <v>9</v>
      </c>
      <c r="T11" s="263"/>
      <c r="V11" s="239">
        <f>V10+1</f>
        <v>3</v>
      </c>
      <c r="W11" s="239"/>
      <c r="X11" s="234"/>
      <c r="Y11" s="234"/>
      <c r="Z11" s="234"/>
      <c r="AA11" s="234"/>
      <c r="AB11" s="234"/>
      <c r="AC11" s="234"/>
      <c r="AD11" s="234"/>
      <c r="AE11" s="234"/>
      <c r="AF11" s="239"/>
      <c r="AH11" s="642"/>
      <c r="AI11" s="264"/>
      <c r="AK11" s="440">
        <f t="shared" si="34"/>
        <v>9</v>
      </c>
      <c r="AL11" s="263"/>
      <c r="AN11" s="239">
        <f>AN10+1</f>
        <v>3</v>
      </c>
      <c r="AO11" s="239"/>
      <c r="AP11" s="239"/>
      <c r="AQ11" s="234"/>
      <c r="AR11" s="234"/>
      <c r="AS11" s="234"/>
      <c r="AT11" s="234"/>
      <c r="AU11" s="234"/>
      <c r="AV11" s="234"/>
      <c r="AW11" s="239"/>
      <c r="AX11" s="239"/>
      <c r="AZ11" s="642"/>
      <c r="BA11" s="264"/>
      <c r="BC11" s="440">
        <f t="shared" si="35"/>
        <v>9</v>
      </c>
      <c r="BD11" s="263"/>
      <c r="BF11" s="239">
        <f>BF10+1</f>
        <v>3</v>
      </c>
      <c r="BG11" s="239"/>
      <c r="BH11" s="239"/>
      <c r="BI11" s="239"/>
      <c r="BJ11" s="234"/>
      <c r="BK11" s="234"/>
      <c r="BL11" s="234"/>
      <c r="BM11" s="234"/>
      <c r="BN11" s="239"/>
      <c r="BO11" s="239"/>
      <c r="BP11" s="239"/>
      <c r="BR11" s="642"/>
      <c r="BS11" s="264"/>
      <c r="BU11">
        <f t="shared" si="31"/>
        <v>6</v>
      </c>
      <c r="BV11" s="263"/>
      <c r="BW11" s="239"/>
      <c r="BX11" s="17"/>
      <c r="BY11" s="239"/>
      <c r="BZ11" s="239"/>
      <c r="CA11" s="287"/>
      <c r="CB11" s="287"/>
      <c r="CC11" s="133"/>
      <c r="CD11" s="287"/>
      <c r="CE11" s="287"/>
      <c r="CF11" s="239"/>
      <c r="CG11" s="239"/>
      <c r="CH11" s="17"/>
      <c r="CI11" s="17"/>
      <c r="CJ11" s="239"/>
      <c r="CK11" s="264"/>
      <c r="CL11" s="17"/>
    </row>
    <row r="12" spans="1:90" x14ac:dyDescent="0.25">
      <c r="A12" s="65">
        <f t="shared" si="32"/>
        <v>10</v>
      </c>
      <c r="B12" s="263"/>
      <c r="C12" s="239"/>
      <c r="D12" s="239"/>
      <c r="E12" s="607">
        <v>0.5</v>
      </c>
      <c r="F12" s="607">
        <v>1</v>
      </c>
      <c r="G12" s="607">
        <v>1</v>
      </c>
      <c r="H12" s="607">
        <v>1</v>
      </c>
      <c r="I12" s="607">
        <v>1</v>
      </c>
      <c r="J12" s="607">
        <v>1</v>
      </c>
      <c r="K12" s="607">
        <v>1</v>
      </c>
      <c r="L12" s="607">
        <v>1</v>
      </c>
      <c r="M12" s="607">
        <v>1</v>
      </c>
      <c r="N12" s="607">
        <v>0.5</v>
      </c>
      <c r="O12" s="239"/>
      <c r="P12" s="239"/>
      <c r="Q12" s="264"/>
      <c r="R12" s="606"/>
      <c r="S12" s="440">
        <f t="shared" si="33"/>
        <v>10</v>
      </c>
      <c r="T12" s="263"/>
      <c r="V12" s="239">
        <f>V11+1</f>
        <v>4</v>
      </c>
      <c r="W12" s="239"/>
      <c r="X12" s="239"/>
      <c r="Y12" s="275"/>
      <c r="Z12" s="275"/>
      <c r="AA12" s="275"/>
      <c r="AB12" s="275"/>
      <c r="AC12" s="275"/>
      <c r="AD12" s="275"/>
      <c r="AE12" s="239"/>
      <c r="AF12" s="239"/>
      <c r="AH12" s="642"/>
      <c r="AI12" s="264"/>
      <c r="AK12" s="440">
        <f t="shared" si="34"/>
        <v>10</v>
      </c>
      <c r="AL12" s="263"/>
      <c r="AN12" s="239">
        <f>AN11+1</f>
        <v>4</v>
      </c>
      <c r="AO12" s="239"/>
      <c r="AP12" s="239"/>
      <c r="AQ12" s="239"/>
      <c r="AR12" s="275"/>
      <c r="AS12" s="275"/>
      <c r="AT12" s="275"/>
      <c r="AU12" s="275"/>
      <c r="AV12" s="239"/>
      <c r="AW12" s="239"/>
      <c r="AX12" s="239"/>
      <c r="AZ12" s="642"/>
      <c r="BA12" s="264"/>
      <c r="BC12" s="440">
        <f t="shared" si="35"/>
        <v>10</v>
      </c>
      <c r="BD12" s="263"/>
      <c r="BF12" s="239">
        <f>BF11+1</f>
        <v>4</v>
      </c>
      <c r="BG12" s="239"/>
      <c r="BH12" s="239"/>
      <c r="BI12" s="239"/>
      <c r="BJ12" s="239"/>
      <c r="BK12" s="239"/>
      <c r="BL12" s="239"/>
      <c r="BM12" s="239"/>
      <c r="BN12" s="239"/>
      <c r="BO12" s="239"/>
      <c r="BP12" s="239"/>
      <c r="BR12" s="642"/>
      <c r="BS12" s="264"/>
      <c r="BU12">
        <f t="shared" si="31"/>
        <v>5</v>
      </c>
      <c r="BV12" s="263"/>
      <c r="BW12" s="239"/>
      <c r="BX12" s="239"/>
      <c r="BY12" s="239"/>
      <c r="BZ12" s="239"/>
      <c r="CA12" s="717"/>
      <c r="CB12" s="717"/>
      <c r="CC12" s="466"/>
      <c r="CD12" s="717"/>
      <c r="CE12" s="717"/>
      <c r="CF12" s="239"/>
      <c r="CG12" s="239"/>
      <c r="CH12" s="239"/>
      <c r="CI12" s="239"/>
      <c r="CJ12" s="239"/>
      <c r="CK12" s="264"/>
      <c r="CL12" s="17"/>
    </row>
    <row r="13" spans="1:90" x14ac:dyDescent="0.25">
      <c r="A13" s="65">
        <f t="shared" si="32"/>
        <v>11</v>
      </c>
      <c r="B13" s="263"/>
      <c r="C13" s="239"/>
      <c r="D13" s="239"/>
      <c r="E13" s="607">
        <v>0.5</v>
      </c>
      <c r="F13" s="607">
        <v>1</v>
      </c>
      <c r="G13" s="607">
        <v>1</v>
      </c>
      <c r="H13" s="607">
        <v>1</v>
      </c>
      <c r="I13" s="607">
        <v>1</v>
      </c>
      <c r="J13" s="607">
        <v>1</v>
      </c>
      <c r="K13" s="607">
        <v>1</v>
      </c>
      <c r="L13" s="607">
        <v>1</v>
      </c>
      <c r="M13" s="607">
        <v>1</v>
      </c>
      <c r="N13" s="607">
        <v>0.5</v>
      </c>
      <c r="O13" s="239"/>
      <c r="P13" s="239"/>
      <c r="Q13" s="264"/>
      <c r="R13" s="606"/>
      <c r="S13" s="440">
        <f t="shared" si="33"/>
        <v>11</v>
      </c>
      <c r="T13" s="263"/>
      <c r="V13" s="239">
        <f>V12+1</f>
        <v>5</v>
      </c>
      <c r="W13" s="239"/>
      <c r="X13" s="239"/>
      <c r="Y13" s="569"/>
      <c r="Z13" s="569"/>
      <c r="AA13" s="636"/>
      <c r="AB13" s="636"/>
      <c r="AC13" s="239"/>
      <c r="AD13" s="239"/>
      <c r="AE13" s="239"/>
      <c r="AF13" s="569"/>
      <c r="AH13" s="642"/>
      <c r="AI13" s="264"/>
      <c r="AK13" s="440">
        <f t="shared" si="34"/>
        <v>11</v>
      </c>
      <c r="AL13" s="263"/>
      <c r="AN13" s="239">
        <f>AN12+1</f>
        <v>5</v>
      </c>
      <c r="AO13" s="239"/>
      <c r="AP13" s="239"/>
      <c r="AQ13" s="569"/>
      <c r="AR13" s="569"/>
      <c r="AS13" s="569"/>
      <c r="AT13" s="569"/>
      <c r="AU13" s="239"/>
      <c r="AV13" s="239"/>
      <c r="AW13" s="239"/>
      <c r="AX13" s="569"/>
      <c r="AZ13" s="642"/>
      <c r="BA13" s="264"/>
      <c r="BC13" s="440">
        <f t="shared" si="35"/>
        <v>11</v>
      </c>
      <c r="BD13" s="263"/>
      <c r="BF13" s="239">
        <f>BF12+1</f>
        <v>5</v>
      </c>
      <c r="BG13" s="239"/>
      <c r="BH13" s="239"/>
      <c r="BI13" s="569"/>
      <c r="BJ13" s="569"/>
      <c r="BK13" s="569"/>
      <c r="BL13" s="569"/>
      <c r="BM13" s="239"/>
      <c r="BN13" s="239"/>
      <c r="BO13" s="239"/>
      <c r="BP13" s="569"/>
      <c r="BR13" s="642"/>
      <c r="BS13" s="264"/>
      <c r="BU13">
        <f t="shared" si="31"/>
        <v>4</v>
      </c>
      <c r="BV13" s="263"/>
      <c r="BW13" s="239"/>
      <c r="BX13" s="239"/>
      <c r="BY13" s="239"/>
      <c r="BZ13" s="287"/>
      <c r="CA13" s="287"/>
      <c r="CB13" s="287"/>
      <c r="CC13" s="466"/>
      <c r="CD13" s="287"/>
      <c r="CE13" s="287"/>
      <c r="CF13" s="287"/>
      <c r="CG13" s="239"/>
      <c r="CH13" s="239"/>
      <c r="CI13" s="239"/>
      <c r="CJ13" s="239"/>
      <c r="CK13" s="264"/>
      <c r="CL13" s="17"/>
    </row>
    <row r="14" spans="1:90" x14ac:dyDescent="0.25">
      <c r="A14" s="65">
        <f t="shared" si="32"/>
        <v>12</v>
      </c>
      <c r="B14" s="263"/>
      <c r="C14" s="239"/>
      <c r="D14" s="239"/>
      <c r="E14" s="607">
        <v>0.1</v>
      </c>
      <c r="F14" s="607">
        <v>0.5</v>
      </c>
      <c r="G14" s="607">
        <v>0.5</v>
      </c>
      <c r="H14" s="607">
        <v>0.5</v>
      </c>
      <c r="I14" s="607">
        <v>0.5</v>
      </c>
      <c r="J14" s="607">
        <v>0.5</v>
      </c>
      <c r="K14" s="607">
        <v>0.5</v>
      </c>
      <c r="L14" s="607">
        <v>0.5</v>
      </c>
      <c r="M14" s="607">
        <v>0.5</v>
      </c>
      <c r="N14" s="607">
        <v>0.1</v>
      </c>
      <c r="O14" s="239"/>
      <c r="P14" s="239"/>
      <c r="Q14" s="264"/>
      <c r="R14" s="606"/>
      <c r="S14" s="440">
        <f t="shared" si="33"/>
        <v>12</v>
      </c>
      <c r="T14" s="263"/>
      <c r="V14" s="239"/>
      <c r="AH14" s="642"/>
      <c r="AI14" s="264"/>
      <c r="AK14" s="440">
        <f t="shared" si="34"/>
        <v>12</v>
      </c>
      <c r="AL14" s="263"/>
      <c r="AN14" s="239"/>
      <c r="AZ14" s="642"/>
      <c r="BA14" s="264"/>
      <c r="BC14" s="440">
        <f t="shared" si="35"/>
        <v>12</v>
      </c>
      <c r="BD14" s="263"/>
      <c r="BF14" s="239"/>
      <c r="BR14" s="642"/>
      <c r="BS14" s="264"/>
      <c r="BU14">
        <f t="shared" si="31"/>
        <v>3</v>
      </c>
      <c r="BV14" s="263"/>
      <c r="BW14" s="239"/>
      <c r="BX14" s="239"/>
      <c r="BY14" s="239"/>
      <c r="BZ14" s="717"/>
      <c r="CA14" s="717"/>
      <c r="CB14" s="717"/>
      <c r="CC14" s="466"/>
      <c r="CD14" s="717"/>
      <c r="CE14" s="717"/>
      <c r="CF14" s="717"/>
      <c r="CG14" s="239"/>
      <c r="CH14" s="239"/>
      <c r="CI14" s="239"/>
      <c r="CJ14" s="239"/>
      <c r="CK14" s="264"/>
      <c r="CL14" s="17"/>
    </row>
    <row r="15" spans="1:90" x14ac:dyDescent="0.25">
      <c r="A15" s="65">
        <f t="shared" si="32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606"/>
      <c r="S15" s="440">
        <f t="shared" si="33"/>
        <v>13</v>
      </c>
      <c r="T15" s="263"/>
      <c r="AH15" s="642"/>
      <c r="AI15" s="264"/>
      <c r="AK15" s="440">
        <f t="shared" si="34"/>
        <v>13</v>
      </c>
      <c r="AL15" s="263"/>
      <c r="AZ15" s="642"/>
      <c r="BA15" s="264"/>
      <c r="BC15" s="440">
        <f t="shared" si="35"/>
        <v>13</v>
      </c>
      <c r="BD15" s="263"/>
      <c r="BR15" s="642"/>
      <c r="BS15" s="264"/>
      <c r="BU15">
        <f t="shared" si="31"/>
        <v>2</v>
      </c>
      <c r="BV15" s="263"/>
      <c r="BW15" s="239"/>
      <c r="BX15" s="239"/>
      <c r="BY15" s="287"/>
      <c r="BZ15" s="287"/>
      <c r="CA15" s="212"/>
      <c r="CB15" s="212"/>
      <c r="CC15" s="466"/>
      <c r="CD15" s="212"/>
      <c r="CE15" s="212"/>
      <c r="CF15" s="212"/>
      <c r="CG15" s="287"/>
      <c r="CH15" s="239"/>
      <c r="CI15" s="239"/>
      <c r="CJ15" s="239"/>
      <c r="CK15" s="264"/>
      <c r="CL15" s="17"/>
    </row>
    <row r="16" spans="1:90" x14ac:dyDescent="0.25">
      <c r="A16" s="65">
        <f t="shared" si="32"/>
        <v>14</v>
      </c>
      <c r="B16" s="568"/>
      <c r="C16" s="569"/>
      <c r="D16" s="239"/>
      <c r="E16" s="239"/>
      <c r="F16" s="239"/>
      <c r="G16" s="569"/>
      <c r="H16" s="569"/>
      <c r="I16" s="569"/>
      <c r="J16" s="569"/>
      <c r="K16" s="569"/>
      <c r="L16" s="569"/>
      <c r="M16" s="239"/>
      <c r="N16" s="239"/>
      <c r="O16" s="239"/>
      <c r="P16" s="569"/>
      <c r="Q16" s="575"/>
      <c r="R16" s="606"/>
      <c r="S16" s="440">
        <f t="shared" si="33"/>
        <v>14</v>
      </c>
      <c r="T16" s="568"/>
      <c r="U16" s="642"/>
      <c r="V16" s="239"/>
      <c r="W16" s="642"/>
      <c r="X16" s="642"/>
      <c r="Y16" s="642"/>
      <c r="Z16" s="642"/>
      <c r="AA16" s="642"/>
      <c r="AB16" s="642"/>
      <c r="AC16" s="642"/>
      <c r="AD16" s="642"/>
      <c r="AE16" s="642"/>
      <c r="AF16" s="642"/>
      <c r="AG16" s="642"/>
      <c r="AH16" s="642"/>
      <c r="AI16" s="575"/>
      <c r="AK16" s="440">
        <f t="shared" si="34"/>
        <v>14</v>
      </c>
      <c r="AL16" s="568"/>
      <c r="AM16" s="642"/>
      <c r="AN16" s="239"/>
      <c r="AO16" s="642"/>
      <c r="AP16" s="642"/>
      <c r="AQ16" s="642"/>
      <c r="AR16" s="642"/>
      <c r="AS16" s="642"/>
      <c r="AT16" s="642"/>
      <c r="AU16" s="642"/>
      <c r="AV16" s="642"/>
      <c r="AW16" s="642"/>
      <c r="AX16" s="642"/>
      <c r="AY16" s="642"/>
      <c r="AZ16" s="642"/>
      <c r="BA16" s="575"/>
      <c r="BC16" s="440">
        <f t="shared" si="35"/>
        <v>14</v>
      </c>
      <c r="BD16" s="568"/>
      <c r="BE16" s="642"/>
      <c r="BF16" s="239"/>
      <c r="BG16" s="642"/>
      <c r="BH16" s="642"/>
      <c r="BI16" s="642"/>
      <c r="BJ16" s="642"/>
      <c r="BK16" s="642"/>
      <c r="BL16" s="642"/>
      <c r="BM16" s="642"/>
      <c r="BN16" s="642"/>
      <c r="BO16" s="642"/>
      <c r="BP16" s="642"/>
      <c r="BQ16" s="642"/>
      <c r="BR16" s="642"/>
      <c r="BS16" s="575"/>
      <c r="BU16">
        <f>BU17+1</f>
        <v>1</v>
      </c>
      <c r="BV16" s="16"/>
      <c r="BW16" s="17"/>
      <c r="BX16" s="239"/>
      <c r="BY16" s="718"/>
      <c r="BZ16" s="718"/>
      <c r="CA16" s="718"/>
      <c r="CB16" s="718"/>
      <c r="CC16" s="133"/>
      <c r="CD16" s="718"/>
      <c r="CE16" s="718"/>
      <c r="CF16" s="718"/>
      <c r="CG16" s="718"/>
      <c r="CH16" s="239"/>
      <c r="CI16" s="239"/>
      <c r="CJ16" s="17"/>
      <c r="CK16" s="26"/>
      <c r="CL16" s="17"/>
    </row>
    <row r="17" spans="1:90" x14ac:dyDescent="0.25">
      <c r="A17" s="65">
        <f t="shared" si="32"/>
        <v>15</v>
      </c>
      <c r="B17" s="570"/>
      <c r="C17" s="571"/>
      <c r="D17" s="571"/>
      <c r="E17" s="571"/>
      <c r="F17" s="571"/>
      <c r="G17" s="571"/>
      <c r="H17" s="571"/>
      <c r="I17" s="571"/>
      <c r="J17" s="571"/>
      <c r="K17" s="571"/>
      <c r="L17" s="571"/>
      <c r="M17" s="571"/>
      <c r="N17" s="571"/>
      <c r="O17" s="571"/>
      <c r="P17" s="571"/>
      <c r="Q17" s="584"/>
      <c r="R17" s="606"/>
      <c r="S17" s="440">
        <f t="shared" si="33"/>
        <v>15</v>
      </c>
      <c r="T17" s="570"/>
      <c r="U17" s="266"/>
      <c r="V17" s="571"/>
      <c r="W17" s="571"/>
      <c r="X17" s="571"/>
      <c r="Y17" s="571"/>
      <c r="Z17" s="571"/>
      <c r="AA17" s="571"/>
      <c r="AB17" s="571"/>
      <c r="AC17" s="571"/>
      <c r="AD17" s="571"/>
      <c r="AE17" s="571"/>
      <c r="AF17" s="571"/>
      <c r="AG17" s="571"/>
      <c r="AH17" s="571"/>
      <c r="AI17" s="584"/>
      <c r="AK17" s="440">
        <f t="shared" si="34"/>
        <v>15</v>
      </c>
      <c r="AL17" s="570"/>
      <c r="AM17" s="266"/>
      <c r="AN17" s="571"/>
      <c r="AO17" s="571"/>
      <c r="AP17" s="571"/>
      <c r="AQ17" s="571"/>
      <c r="AR17" s="571"/>
      <c r="AS17" s="571"/>
      <c r="AT17" s="571"/>
      <c r="AU17" s="571"/>
      <c r="AV17" s="571"/>
      <c r="AW17" s="571"/>
      <c r="AX17" s="571"/>
      <c r="AY17" s="571"/>
      <c r="AZ17" s="571"/>
      <c r="BA17" s="584"/>
      <c r="BC17" s="440">
        <f t="shared" si="35"/>
        <v>15</v>
      </c>
      <c r="BD17" s="570"/>
      <c r="BE17" s="266"/>
      <c r="BF17" s="571"/>
      <c r="BG17" s="571"/>
      <c r="BH17" s="571"/>
      <c r="BI17" s="571"/>
      <c r="BJ17" s="571"/>
      <c r="BK17" s="571"/>
      <c r="BL17" s="571"/>
      <c r="BM17" s="571"/>
      <c r="BN17" s="571"/>
      <c r="BO17" s="571"/>
      <c r="BP17" s="571"/>
      <c r="BQ17" s="571"/>
      <c r="BR17" s="571"/>
      <c r="BS17" s="584"/>
      <c r="BU17">
        <v>0</v>
      </c>
      <c r="BV17" s="32"/>
      <c r="BW17" s="22"/>
      <c r="BX17" s="22"/>
      <c r="BY17" s="22"/>
      <c r="BZ17" s="22"/>
      <c r="CA17" s="22"/>
      <c r="CB17" s="22"/>
      <c r="CC17" s="716"/>
      <c r="CD17" s="22"/>
      <c r="CE17" s="22"/>
      <c r="CF17" s="22"/>
      <c r="CG17" s="22"/>
      <c r="CH17" s="22"/>
      <c r="CI17" s="22"/>
      <c r="CJ17" s="22"/>
      <c r="CK17" s="33"/>
      <c r="CL17" s="17"/>
    </row>
    <row r="18" spans="1:90" x14ac:dyDescent="0.25">
      <c r="A18" s="65" t="s">
        <v>395</v>
      </c>
      <c r="D18" s="606"/>
      <c r="E18" s="606"/>
      <c r="F18" s="606"/>
      <c r="G18" s="606"/>
      <c r="H18" s="606"/>
      <c r="I18" s="606"/>
      <c r="J18" s="606"/>
      <c r="K18" s="606"/>
      <c r="L18" s="606"/>
      <c r="M18" s="606"/>
      <c r="N18" s="606"/>
      <c r="O18" s="606"/>
      <c r="P18" s="606"/>
      <c r="Q18" s="606"/>
      <c r="R18" s="606"/>
      <c r="S18" s="440" t="s">
        <v>395</v>
      </c>
      <c r="T18" s="606"/>
      <c r="U18" s="606"/>
      <c r="V18" s="606"/>
      <c r="W18" s="606"/>
      <c r="X18" s="606"/>
      <c r="Y18" s="606"/>
      <c r="Z18" s="606"/>
      <c r="AA18" s="606"/>
      <c r="AB18" s="606"/>
      <c r="AC18" s="606"/>
      <c r="AD18" s="606"/>
      <c r="AE18" s="606"/>
      <c r="AF18" s="606"/>
      <c r="AG18" s="606"/>
      <c r="AK18" s="440" t="s">
        <v>395</v>
      </c>
      <c r="AL18" s="606"/>
      <c r="AM18" s="606"/>
      <c r="AN18" s="606"/>
      <c r="AO18" s="606"/>
      <c r="AP18" s="606"/>
      <c r="AQ18" s="606"/>
      <c r="AR18" s="606"/>
      <c r="AS18" s="606"/>
      <c r="AT18" s="606"/>
      <c r="AU18" s="606"/>
      <c r="AV18" s="606"/>
      <c r="AW18" s="606"/>
      <c r="AX18" s="606"/>
      <c r="AY18" s="606"/>
      <c r="BC18" s="440" t="s">
        <v>395</v>
      </c>
      <c r="BD18" s="606"/>
      <c r="BE18" s="606"/>
      <c r="BF18" s="606"/>
      <c r="BG18" s="606"/>
      <c r="BH18" s="606"/>
      <c r="BI18" s="606"/>
      <c r="BJ18" s="606"/>
      <c r="BK18" s="606"/>
      <c r="BL18" s="606"/>
      <c r="BM18" s="606"/>
      <c r="BN18" s="606"/>
      <c r="BO18" s="606"/>
      <c r="BP18" s="606"/>
      <c r="BQ18" s="606"/>
      <c r="BU18" s="17" t="s">
        <v>418</v>
      </c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</row>
    <row r="19" spans="1:90" x14ac:dyDescent="0.25">
      <c r="A19" s="65"/>
      <c r="B19" s="65">
        <v>0</v>
      </c>
      <c r="C19" s="65">
        <f>B19+1</f>
        <v>1</v>
      </c>
      <c r="D19" s="440">
        <f t="shared" ref="D19:Q19" si="36">C19+1</f>
        <v>2</v>
      </c>
      <c r="E19" s="440">
        <f t="shared" si="36"/>
        <v>3</v>
      </c>
      <c r="F19" s="440">
        <f t="shared" si="36"/>
        <v>4</v>
      </c>
      <c r="G19" s="440">
        <f t="shared" si="36"/>
        <v>5</v>
      </c>
      <c r="H19" s="440">
        <f t="shared" si="36"/>
        <v>6</v>
      </c>
      <c r="I19" s="440">
        <f t="shared" si="36"/>
        <v>7</v>
      </c>
      <c r="J19" s="440">
        <f t="shared" si="36"/>
        <v>8</v>
      </c>
      <c r="K19" s="440">
        <f t="shared" si="36"/>
        <v>9</v>
      </c>
      <c r="L19" s="440">
        <f t="shared" si="36"/>
        <v>10</v>
      </c>
      <c r="M19" s="440">
        <f t="shared" si="36"/>
        <v>11</v>
      </c>
      <c r="N19" s="440">
        <f t="shared" si="36"/>
        <v>12</v>
      </c>
      <c r="O19" s="440">
        <f t="shared" si="36"/>
        <v>13</v>
      </c>
      <c r="P19" s="440">
        <f t="shared" si="36"/>
        <v>14</v>
      </c>
      <c r="Q19" s="440">
        <f t="shared" si="36"/>
        <v>15</v>
      </c>
      <c r="R19" s="440" t="s">
        <v>394</v>
      </c>
      <c r="S19" s="440"/>
      <c r="T19" s="440">
        <v>0</v>
      </c>
      <c r="U19" s="440">
        <f>T19+1</f>
        <v>1</v>
      </c>
      <c r="V19" s="440">
        <f t="shared" ref="V19:AI19" si="37">U19+1</f>
        <v>2</v>
      </c>
      <c r="W19" s="440">
        <f t="shared" si="37"/>
        <v>3</v>
      </c>
      <c r="X19" s="440">
        <f t="shared" si="37"/>
        <v>4</v>
      </c>
      <c r="Y19" s="440">
        <f t="shared" si="37"/>
        <v>5</v>
      </c>
      <c r="Z19" s="440">
        <f t="shared" si="37"/>
        <v>6</v>
      </c>
      <c r="AA19" s="440">
        <f t="shared" si="37"/>
        <v>7</v>
      </c>
      <c r="AB19" s="440">
        <f t="shared" si="37"/>
        <v>8</v>
      </c>
      <c r="AC19" s="440">
        <f t="shared" si="37"/>
        <v>9</v>
      </c>
      <c r="AD19" s="440">
        <f t="shared" si="37"/>
        <v>10</v>
      </c>
      <c r="AE19" s="440">
        <f t="shared" si="37"/>
        <v>11</v>
      </c>
      <c r="AF19" s="440">
        <f t="shared" si="37"/>
        <v>12</v>
      </c>
      <c r="AG19" s="440">
        <f t="shared" si="37"/>
        <v>13</v>
      </c>
      <c r="AH19" s="65">
        <f t="shared" si="37"/>
        <v>14</v>
      </c>
      <c r="AI19" s="65">
        <f t="shared" si="37"/>
        <v>15</v>
      </c>
      <c r="AJ19" s="65" t="s">
        <v>394</v>
      </c>
    </row>
    <row r="20" spans="1:90" x14ac:dyDescent="0.25">
      <c r="A20" s="65">
        <v>0</v>
      </c>
      <c r="B20" s="260"/>
      <c r="C20" s="261"/>
      <c r="D20" s="261"/>
      <c r="E20" s="261"/>
      <c r="F20" s="261"/>
      <c r="G20" s="261"/>
      <c r="H20" s="261"/>
      <c r="I20" s="261"/>
      <c r="J20" s="261"/>
      <c r="K20" s="261"/>
      <c r="L20" s="261"/>
      <c r="M20" s="261"/>
      <c r="N20" s="261"/>
      <c r="O20" s="261"/>
      <c r="P20" s="261"/>
      <c r="Q20" s="262"/>
      <c r="R20" s="606"/>
      <c r="S20" s="440">
        <v>0</v>
      </c>
      <c r="T20" s="260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2"/>
    </row>
    <row r="21" spans="1:90" x14ac:dyDescent="0.25">
      <c r="A21" s="65">
        <f>A20+1</f>
        <v>1</v>
      </c>
      <c r="B21" s="263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R21" s="606"/>
      <c r="S21" s="440">
        <f>S20+1</f>
        <v>1</v>
      </c>
      <c r="T21" s="263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39"/>
      <c r="AH21" s="239"/>
      <c r="AI21" s="264"/>
    </row>
    <row r="22" spans="1:90" x14ac:dyDescent="0.25">
      <c r="A22" s="65">
        <f t="shared" ref="A22:A35" si="38">A21+1</f>
        <v>2</v>
      </c>
      <c r="B22" s="263"/>
      <c r="C22" s="239"/>
      <c r="D22" s="239"/>
      <c r="E22" s="239"/>
      <c r="F22" s="239"/>
      <c r="G22" s="239"/>
      <c r="H22" s="239"/>
      <c r="I22" s="239"/>
      <c r="J22" s="239"/>
      <c r="K22" s="239"/>
      <c r="L22" s="239"/>
      <c r="M22" s="239"/>
      <c r="N22" s="239"/>
      <c r="O22" s="239"/>
      <c r="P22" s="239"/>
      <c r="Q22" s="264"/>
      <c r="R22" s="606"/>
      <c r="S22" s="440">
        <f t="shared" ref="S22:S35" si="39">S21+1</f>
        <v>2</v>
      </c>
      <c r="T22" s="263"/>
      <c r="U22" s="239"/>
      <c r="V22" s="239"/>
      <c r="W22" s="239"/>
      <c r="X22" s="239"/>
      <c r="Y22" s="239"/>
      <c r="Z22" s="239"/>
      <c r="AA22" s="239"/>
      <c r="AB22" s="239"/>
      <c r="AC22" s="239"/>
      <c r="AD22" s="239"/>
      <c r="AE22" s="239"/>
      <c r="AF22" s="239"/>
      <c r="AG22" s="239"/>
      <c r="AH22" s="239"/>
      <c r="AI22" s="264"/>
    </row>
    <row r="23" spans="1:90" x14ac:dyDescent="0.25">
      <c r="A23" s="65">
        <f t="shared" si="38"/>
        <v>3</v>
      </c>
      <c r="B23" s="263"/>
      <c r="C23" s="239"/>
      <c r="D23" s="239"/>
      <c r="E23" s="239"/>
      <c r="F23" s="239"/>
      <c r="G23" s="239"/>
      <c r="H23" s="239"/>
      <c r="I23" s="239"/>
      <c r="J23" s="239"/>
      <c r="K23" s="239"/>
      <c r="L23" s="239"/>
      <c r="M23" s="239"/>
      <c r="N23" s="239"/>
      <c r="O23" s="239"/>
      <c r="P23" s="239"/>
      <c r="Q23" s="264"/>
      <c r="R23" s="606"/>
      <c r="S23" s="440">
        <f t="shared" si="39"/>
        <v>3</v>
      </c>
      <c r="T23" s="263"/>
      <c r="U23" s="239"/>
      <c r="V23" s="239"/>
      <c r="W23" s="269"/>
      <c r="X23" s="269"/>
      <c r="Y23" s="239"/>
      <c r="Z23" s="239"/>
      <c r="AA23" s="239"/>
      <c r="AB23" s="239"/>
      <c r="AC23" s="239"/>
      <c r="AD23" s="239"/>
      <c r="AE23" s="269"/>
      <c r="AF23" s="269"/>
      <c r="AG23" s="239"/>
      <c r="AH23" s="239"/>
      <c r="AI23" s="264"/>
    </row>
    <row r="24" spans="1:90" x14ac:dyDescent="0.25">
      <c r="A24" s="65">
        <f t="shared" si="38"/>
        <v>4</v>
      </c>
      <c r="B24" s="263"/>
      <c r="C24" s="239"/>
      <c r="D24" s="239"/>
      <c r="E24" s="239"/>
      <c r="F24" s="239"/>
      <c r="G24" s="569"/>
      <c r="H24" s="569"/>
      <c r="I24" s="569"/>
      <c r="J24" s="569"/>
      <c r="K24" s="569"/>
      <c r="L24" s="569"/>
      <c r="M24" s="239"/>
      <c r="N24" s="239"/>
      <c r="O24" s="239"/>
      <c r="P24" s="239"/>
      <c r="Q24" s="264"/>
      <c r="R24" s="606"/>
      <c r="S24" s="440">
        <f t="shared" si="39"/>
        <v>4</v>
      </c>
      <c r="T24" s="263"/>
      <c r="U24" s="239"/>
      <c r="V24" s="239"/>
      <c r="W24" s="269"/>
      <c r="X24" s="269"/>
      <c r="Y24" s="569"/>
      <c r="Z24" s="569"/>
      <c r="AA24" s="569"/>
      <c r="AB24" s="569"/>
      <c r="AC24" s="569"/>
      <c r="AD24" s="569"/>
      <c r="AE24" s="269"/>
      <c r="AF24" s="269"/>
      <c r="AG24" s="239"/>
      <c r="AH24" s="239"/>
      <c r="AI24" s="264"/>
    </row>
    <row r="25" spans="1:90" x14ac:dyDescent="0.25">
      <c r="A25" s="65">
        <f t="shared" si="38"/>
        <v>5</v>
      </c>
      <c r="B25" s="263"/>
      <c r="C25" s="239"/>
      <c r="D25" s="239"/>
      <c r="E25" s="239"/>
      <c r="F25" s="239"/>
      <c r="G25" s="569"/>
      <c r="H25" s="569"/>
      <c r="I25" s="239"/>
      <c r="J25" s="569"/>
      <c r="K25" s="569"/>
      <c r="L25" s="569"/>
      <c r="M25" s="239"/>
      <c r="N25" s="239"/>
      <c r="O25" s="239"/>
      <c r="P25" s="239"/>
      <c r="Q25" s="264"/>
      <c r="R25" s="606"/>
      <c r="S25" s="440">
        <f t="shared" si="39"/>
        <v>5</v>
      </c>
      <c r="T25" s="263"/>
      <c r="U25" s="239"/>
      <c r="V25" s="239"/>
      <c r="W25" s="239"/>
      <c r="X25" s="239"/>
      <c r="Y25" s="569"/>
      <c r="Z25" s="569"/>
      <c r="AA25" s="239"/>
      <c r="AB25" s="569"/>
      <c r="AC25" s="569"/>
      <c r="AD25" s="569"/>
      <c r="AE25" s="239"/>
      <c r="AF25" s="239"/>
      <c r="AG25" s="239"/>
      <c r="AH25" s="239"/>
      <c r="AI25" s="264"/>
    </row>
    <row r="26" spans="1:90" x14ac:dyDescent="0.25">
      <c r="A26" s="65">
        <f t="shared" si="38"/>
        <v>6</v>
      </c>
      <c r="B26" s="263"/>
      <c r="C26" s="239"/>
      <c r="D26" s="239"/>
      <c r="E26" s="239"/>
      <c r="F26" s="239"/>
      <c r="G26" s="569"/>
      <c r="H26" s="569"/>
      <c r="I26" s="569"/>
      <c r="J26" s="569"/>
      <c r="K26" s="569"/>
      <c r="L26" s="569"/>
      <c r="M26" s="239"/>
      <c r="N26" s="239"/>
      <c r="O26" s="239"/>
      <c r="P26" s="239"/>
      <c r="Q26" s="264"/>
      <c r="R26" s="606"/>
      <c r="S26" s="440">
        <f t="shared" si="39"/>
        <v>6</v>
      </c>
      <c r="T26" s="263"/>
      <c r="U26" s="239"/>
      <c r="V26" s="239"/>
      <c r="W26" s="239"/>
      <c r="X26" s="239"/>
      <c r="Y26" s="569"/>
      <c r="Z26" s="569"/>
      <c r="AA26" s="569"/>
      <c r="AB26" s="569"/>
      <c r="AC26" s="569"/>
      <c r="AD26" s="569"/>
      <c r="AE26" s="239"/>
      <c r="AF26" s="239"/>
      <c r="AG26" s="239"/>
      <c r="AH26" s="239"/>
      <c r="AI26" s="264"/>
    </row>
    <row r="27" spans="1:90" x14ac:dyDescent="0.25">
      <c r="A27" s="65">
        <f t="shared" si="38"/>
        <v>7</v>
      </c>
      <c r="B27" s="568"/>
      <c r="C27" s="569"/>
      <c r="D27" s="569"/>
      <c r="E27" s="569"/>
      <c r="F27" s="569"/>
      <c r="G27" s="569"/>
      <c r="H27" s="569"/>
      <c r="I27" s="569"/>
      <c r="J27" s="569"/>
      <c r="K27" s="569"/>
      <c r="L27" s="569"/>
      <c r="M27" s="569"/>
      <c r="N27" s="569"/>
      <c r="O27" s="569"/>
      <c r="P27" s="569"/>
      <c r="Q27" s="575"/>
      <c r="R27" s="606"/>
      <c r="S27" s="440">
        <f t="shared" si="39"/>
        <v>7</v>
      </c>
      <c r="T27" s="568"/>
      <c r="U27" s="569"/>
      <c r="V27" s="569"/>
      <c r="W27" s="569"/>
      <c r="X27" s="569"/>
      <c r="Y27" s="569"/>
      <c r="Z27" s="569"/>
      <c r="AA27" s="569"/>
      <c r="AB27" s="569"/>
      <c r="AC27" s="569"/>
      <c r="AD27" s="569"/>
      <c r="AE27" s="569"/>
      <c r="AF27" s="569"/>
      <c r="AG27" s="569"/>
      <c r="AH27" s="569"/>
      <c r="AI27" s="575"/>
    </row>
    <row r="28" spans="1:90" x14ac:dyDescent="0.25">
      <c r="A28" s="65">
        <f t="shared" si="38"/>
        <v>8</v>
      </c>
      <c r="B28" s="263"/>
      <c r="C28" s="239"/>
      <c r="D28" s="239"/>
      <c r="E28" s="239"/>
      <c r="F28" s="239"/>
      <c r="G28" s="569"/>
      <c r="H28" s="569"/>
      <c r="I28" s="569"/>
      <c r="J28" s="569"/>
      <c r="K28" s="569"/>
      <c r="L28" s="569"/>
      <c r="M28" s="239"/>
      <c r="N28" s="239"/>
      <c r="O28" s="239"/>
      <c r="P28" s="239"/>
      <c r="Q28" s="264"/>
      <c r="R28" s="606"/>
      <c r="S28" s="440">
        <f t="shared" si="39"/>
        <v>8</v>
      </c>
      <c r="T28" s="263"/>
      <c r="U28" s="239"/>
      <c r="V28" s="239"/>
      <c r="W28" s="239"/>
      <c r="X28" s="239"/>
      <c r="Y28" s="569"/>
      <c r="Z28" s="569"/>
      <c r="AA28" s="569"/>
      <c r="AB28" s="569"/>
      <c r="AC28" s="569"/>
      <c r="AD28" s="569"/>
      <c r="AE28" s="239"/>
      <c r="AF28" s="239"/>
      <c r="AG28" s="239"/>
      <c r="AH28" s="239"/>
      <c r="AI28" s="264"/>
    </row>
    <row r="29" spans="1:90" ht="14.45" x14ac:dyDescent="0.35">
      <c r="A29" s="65">
        <f t="shared" si="38"/>
        <v>9</v>
      </c>
      <c r="B29" s="263"/>
      <c r="C29" s="239"/>
      <c r="D29" s="569"/>
      <c r="E29" s="569"/>
      <c r="F29" s="569"/>
      <c r="G29" s="569"/>
      <c r="H29" s="569"/>
      <c r="I29" s="569"/>
      <c r="J29" s="569"/>
      <c r="K29" s="569"/>
      <c r="L29" s="569"/>
      <c r="M29" s="569"/>
      <c r="N29" s="569"/>
      <c r="O29" s="569"/>
      <c r="P29" s="239"/>
      <c r="Q29" s="264"/>
      <c r="R29" s="606"/>
      <c r="S29" s="440">
        <f t="shared" si="39"/>
        <v>9</v>
      </c>
      <c r="T29" s="263"/>
      <c r="U29" s="239"/>
      <c r="V29" s="569"/>
      <c r="W29" s="569"/>
      <c r="X29" s="569"/>
      <c r="Y29" s="569"/>
      <c r="Z29" s="569"/>
      <c r="AA29" s="569"/>
      <c r="AB29" s="569"/>
      <c r="AC29" s="569"/>
      <c r="AD29" s="569"/>
      <c r="AE29" s="569"/>
      <c r="AF29" s="569"/>
      <c r="AG29" s="569"/>
      <c r="AH29" s="239"/>
      <c r="AI29" s="264"/>
    </row>
    <row r="30" spans="1:90" ht="14.45" x14ac:dyDescent="0.35">
      <c r="A30" s="65">
        <f t="shared" si="38"/>
        <v>10</v>
      </c>
      <c r="B30" s="263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64"/>
      <c r="R30" s="606"/>
      <c r="S30" s="440">
        <f t="shared" si="39"/>
        <v>10</v>
      </c>
      <c r="T30" s="263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39"/>
      <c r="AH30" s="239"/>
      <c r="AI30" s="264"/>
    </row>
    <row r="31" spans="1:90" ht="14.45" x14ac:dyDescent="0.35">
      <c r="A31" s="65">
        <f t="shared" si="38"/>
        <v>11</v>
      </c>
      <c r="B31" s="263"/>
      <c r="C31" s="239"/>
      <c r="D31" s="239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64"/>
      <c r="R31" s="606"/>
      <c r="S31" s="440">
        <f t="shared" si="39"/>
        <v>11</v>
      </c>
      <c r="T31" s="263"/>
      <c r="U31" s="239"/>
      <c r="V31" s="239"/>
      <c r="W31" s="269"/>
      <c r="X31" s="269"/>
      <c r="Y31" s="239"/>
      <c r="Z31" s="239"/>
      <c r="AA31" s="239"/>
      <c r="AB31" s="239"/>
      <c r="AC31" s="239"/>
      <c r="AD31" s="239"/>
      <c r="AE31" s="269"/>
      <c r="AF31" s="269"/>
      <c r="AG31" s="239"/>
      <c r="AH31" s="239"/>
      <c r="AI31" s="264"/>
    </row>
    <row r="32" spans="1:90" ht="14.45" x14ac:dyDescent="0.35">
      <c r="A32" s="65">
        <f t="shared" si="38"/>
        <v>12</v>
      </c>
      <c r="B32" s="263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264"/>
      <c r="R32" s="606"/>
      <c r="S32" s="440">
        <f t="shared" si="39"/>
        <v>12</v>
      </c>
      <c r="T32" s="263"/>
      <c r="U32" s="239"/>
      <c r="V32" s="239"/>
      <c r="W32" s="269"/>
      <c r="X32" s="269"/>
      <c r="Y32" s="239"/>
      <c r="Z32" s="239"/>
      <c r="AA32" s="239"/>
      <c r="AB32" s="239"/>
      <c r="AC32" s="239"/>
      <c r="AD32" s="239"/>
      <c r="AE32" s="269"/>
      <c r="AF32" s="269"/>
      <c r="AG32" s="239"/>
      <c r="AH32" s="239"/>
      <c r="AI32" s="264"/>
    </row>
    <row r="33" spans="1:35" ht="14.45" x14ac:dyDescent="0.35">
      <c r="A33" s="65">
        <f t="shared" si="38"/>
        <v>13</v>
      </c>
      <c r="B33" s="263"/>
      <c r="C33" s="239"/>
      <c r="D33" s="239"/>
      <c r="E33" s="239"/>
      <c r="F33" s="239"/>
      <c r="G33" s="239"/>
      <c r="H33" s="239"/>
      <c r="I33" s="239"/>
      <c r="J33" s="239"/>
      <c r="K33" s="239"/>
      <c r="L33" s="239"/>
      <c r="M33" s="239"/>
      <c r="N33" s="239"/>
      <c r="O33" s="239"/>
      <c r="P33" s="239"/>
      <c r="Q33" s="264"/>
      <c r="R33" s="606"/>
      <c r="S33" s="440">
        <f t="shared" si="39"/>
        <v>13</v>
      </c>
      <c r="T33" s="263"/>
      <c r="U33" s="239"/>
      <c r="V33" s="239"/>
      <c r="W33" s="239"/>
      <c r="X33" s="239"/>
      <c r="Y33" s="239"/>
      <c r="Z33" s="239"/>
      <c r="AA33" s="239"/>
      <c r="AB33" s="239"/>
      <c r="AC33" s="239"/>
      <c r="AD33" s="239"/>
      <c r="AE33" s="239"/>
      <c r="AF33" s="239"/>
      <c r="AG33" s="239"/>
      <c r="AH33" s="239"/>
      <c r="AI33" s="264"/>
    </row>
    <row r="34" spans="1:35" ht="14.45" x14ac:dyDescent="0.35">
      <c r="A34" s="65">
        <f t="shared" si="38"/>
        <v>14</v>
      </c>
      <c r="B34" s="568"/>
      <c r="C34" s="569"/>
      <c r="D34" s="239"/>
      <c r="E34" s="239"/>
      <c r="F34" s="239"/>
      <c r="G34" s="569"/>
      <c r="H34" s="569"/>
      <c r="I34" s="569"/>
      <c r="J34" s="569"/>
      <c r="K34" s="569"/>
      <c r="L34" s="569"/>
      <c r="M34" s="239"/>
      <c r="N34" s="239"/>
      <c r="O34" s="239"/>
      <c r="P34" s="569"/>
      <c r="Q34" s="575"/>
      <c r="S34" s="65">
        <f t="shared" si="39"/>
        <v>14</v>
      </c>
      <c r="T34" s="568"/>
      <c r="U34" s="569"/>
      <c r="V34" s="239"/>
      <c r="W34" s="239"/>
      <c r="X34" s="239"/>
      <c r="Y34" s="569"/>
      <c r="Z34" s="569"/>
      <c r="AA34" s="569"/>
      <c r="AB34" s="569"/>
      <c r="AC34" s="569"/>
      <c r="AD34" s="569"/>
      <c r="AE34" s="239"/>
      <c r="AF34" s="239"/>
      <c r="AG34" s="239"/>
      <c r="AH34" s="569"/>
      <c r="AI34" s="575"/>
    </row>
    <row r="35" spans="1:35" ht="14.45" x14ac:dyDescent="0.35">
      <c r="A35" s="65">
        <f t="shared" si="38"/>
        <v>15</v>
      </c>
      <c r="B35" s="570"/>
      <c r="C35" s="571"/>
      <c r="D35" s="571"/>
      <c r="E35" s="571"/>
      <c r="F35" s="571"/>
      <c r="G35" s="571"/>
      <c r="H35" s="571"/>
      <c r="I35" s="571"/>
      <c r="J35" s="571"/>
      <c r="K35" s="571"/>
      <c r="L35" s="571"/>
      <c r="M35" s="571"/>
      <c r="N35" s="571"/>
      <c r="O35" s="571"/>
      <c r="P35" s="571"/>
      <c r="Q35" s="584"/>
      <c r="S35" s="65">
        <f t="shared" si="39"/>
        <v>15</v>
      </c>
      <c r="T35" s="570"/>
      <c r="U35" s="571"/>
      <c r="V35" s="571"/>
      <c r="W35" s="571"/>
      <c r="X35" s="571"/>
      <c r="Y35" s="571"/>
      <c r="Z35" s="571"/>
      <c r="AA35" s="571"/>
      <c r="AB35" s="571"/>
      <c r="AC35" s="571"/>
      <c r="AD35" s="571"/>
      <c r="AE35" s="571"/>
      <c r="AF35" s="571"/>
      <c r="AG35" s="571"/>
      <c r="AH35" s="571"/>
      <c r="AI35" s="584"/>
    </row>
    <row r="36" spans="1:35" ht="14.45" x14ac:dyDescent="0.35">
      <c r="A36" s="65" t="s">
        <v>395</v>
      </c>
      <c r="S36" s="65" t="s">
        <v>395</v>
      </c>
    </row>
  </sheetData>
  <conditionalFormatting sqref="E5:N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B2:AF2" formula="1"/>
  </ignoredErrors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36"/>
  <sheetViews>
    <sheetView topLeftCell="A7" zoomScaleNormal="100" workbookViewId="0">
      <selection activeCell="A19" sqref="A19:R36"/>
    </sheetView>
  </sheetViews>
  <sheetFormatPr defaultColWidth="2.5703125" defaultRowHeight="15" x14ac:dyDescent="0.25"/>
  <cols>
    <col min="81" max="81" width="2.85546875" bestFit="1" customWidth="1"/>
  </cols>
  <sheetData>
    <row r="1" spans="1:81" x14ac:dyDescent="0.25">
      <c r="A1" s="481"/>
      <c r="B1" s="440">
        <v>0</v>
      </c>
      <c r="C1" s="440">
        <f t="shared" ref="C1:Q1" si="0">B1+1</f>
        <v>1</v>
      </c>
      <c r="D1" s="440">
        <f t="shared" si="0"/>
        <v>2</v>
      </c>
      <c r="E1" s="440">
        <f t="shared" si="0"/>
        <v>3</v>
      </c>
      <c r="F1" s="440">
        <f t="shared" si="0"/>
        <v>4</v>
      </c>
      <c r="G1" s="440">
        <f t="shared" si="0"/>
        <v>5</v>
      </c>
      <c r="H1" s="440">
        <f t="shared" si="0"/>
        <v>6</v>
      </c>
      <c r="I1" s="440">
        <f t="shared" si="0"/>
        <v>7</v>
      </c>
      <c r="J1" s="440">
        <f t="shared" si="0"/>
        <v>8</v>
      </c>
      <c r="K1" s="440">
        <f t="shared" si="0"/>
        <v>9</v>
      </c>
      <c r="L1" s="440">
        <f t="shared" si="0"/>
        <v>10</v>
      </c>
      <c r="M1" s="440">
        <f t="shared" si="0"/>
        <v>11</v>
      </c>
      <c r="N1" s="440">
        <f t="shared" si="0"/>
        <v>12</v>
      </c>
      <c r="O1" s="440">
        <f t="shared" si="0"/>
        <v>13</v>
      </c>
      <c r="P1" s="440">
        <f t="shared" si="0"/>
        <v>14</v>
      </c>
      <c r="Q1" s="440">
        <f t="shared" si="0"/>
        <v>15</v>
      </c>
      <c r="R1" s="17" t="s">
        <v>394</v>
      </c>
      <c r="S1" s="481"/>
      <c r="T1" s="440">
        <v>0</v>
      </c>
      <c r="U1" s="440">
        <f t="shared" ref="U1" si="1">T1+1</f>
        <v>1</v>
      </c>
      <c r="V1" s="440">
        <f t="shared" ref="V1" si="2">U1+1</f>
        <v>2</v>
      </c>
      <c r="W1" s="440">
        <f t="shared" ref="W1" si="3">V1+1</f>
        <v>3</v>
      </c>
      <c r="X1" s="440">
        <f t="shared" ref="X1" si="4">W1+1</f>
        <v>4</v>
      </c>
      <c r="Y1" s="440">
        <f t="shared" ref="Y1" si="5">X1+1</f>
        <v>5</v>
      </c>
      <c r="Z1" s="440">
        <f t="shared" ref="Z1" si="6">Y1+1</f>
        <v>6</v>
      </c>
      <c r="AA1" s="440">
        <f t="shared" ref="AA1" si="7">Z1+1</f>
        <v>7</v>
      </c>
      <c r="AB1" s="440">
        <f t="shared" ref="AB1" si="8">AA1+1</f>
        <v>8</v>
      </c>
      <c r="AC1" s="440">
        <f t="shared" ref="AC1" si="9">AB1+1</f>
        <v>9</v>
      </c>
      <c r="AD1" s="440">
        <f t="shared" ref="AD1" si="10">AC1+1</f>
        <v>10</v>
      </c>
      <c r="AE1" s="440">
        <f t="shared" ref="AE1" si="11">AD1+1</f>
        <v>11</v>
      </c>
      <c r="AF1" s="440">
        <f t="shared" ref="AF1" si="12">AE1+1</f>
        <v>12</v>
      </c>
      <c r="AG1" s="440">
        <f t="shared" ref="AG1" si="13">AF1+1</f>
        <v>13</v>
      </c>
      <c r="AH1" s="440">
        <f t="shared" ref="AH1" si="14">AG1+1</f>
        <v>14</v>
      </c>
      <c r="AI1" s="440">
        <f t="shared" ref="AI1" si="15">AH1+1</f>
        <v>15</v>
      </c>
      <c r="AJ1" s="17" t="s">
        <v>394</v>
      </c>
      <c r="AK1" s="481"/>
      <c r="AL1" s="440">
        <v>0</v>
      </c>
      <c r="AM1" s="440">
        <f t="shared" ref="AM1" si="16">AL1+1</f>
        <v>1</v>
      </c>
      <c r="AN1" s="440">
        <f t="shared" ref="AN1" si="17">AM1+1</f>
        <v>2</v>
      </c>
      <c r="AO1" s="440">
        <f t="shared" ref="AO1" si="18">AN1+1</f>
        <v>3</v>
      </c>
      <c r="AP1" s="440">
        <f t="shared" ref="AP1" si="19">AO1+1</f>
        <v>4</v>
      </c>
      <c r="AQ1" s="440">
        <f t="shared" ref="AQ1" si="20">AP1+1</f>
        <v>5</v>
      </c>
      <c r="AR1" s="440">
        <f t="shared" ref="AR1" si="21">AQ1+1</f>
        <v>6</v>
      </c>
      <c r="AS1" s="440">
        <f t="shared" ref="AS1" si="22">AR1+1</f>
        <v>7</v>
      </c>
      <c r="AT1" s="440">
        <f t="shared" ref="AT1" si="23">AS1+1</f>
        <v>8</v>
      </c>
      <c r="AU1" s="440">
        <f t="shared" ref="AU1" si="24">AT1+1</f>
        <v>9</v>
      </c>
      <c r="AV1" s="440">
        <f t="shared" ref="AV1" si="25">AU1+1</f>
        <v>10</v>
      </c>
      <c r="AW1" s="440">
        <f t="shared" ref="AW1" si="26">AV1+1</f>
        <v>11</v>
      </c>
      <c r="AX1" s="440">
        <f t="shared" ref="AX1" si="27">AW1+1</f>
        <v>12</v>
      </c>
      <c r="AY1" s="440">
        <f t="shared" ref="AY1" si="28">AX1+1</f>
        <v>13</v>
      </c>
      <c r="AZ1" s="440">
        <f t="shared" ref="AZ1" si="29">AY1+1</f>
        <v>14</v>
      </c>
      <c r="BA1" s="440">
        <f t="shared" ref="BA1" si="30">AZ1+1</f>
        <v>15</v>
      </c>
      <c r="BB1" s="17" t="s">
        <v>394</v>
      </c>
      <c r="BC1" s="481"/>
      <c r="BD1" s="440">
        <v>0</v>
      </c>
      <c r="BE1" s="440">
        <f t="shared" ref="BE1" si="31">BD1+1</f>
        <v>1</v>
      </c>
      <c r="BF1" s="440">
        <f t="shared" ref="BF1" si="32">BE1+1</f>
        <v>2</v>
      </c>
      <c r="BG1" s="440">
        <f t="shared" ref="BG1" si="33">BF1+1</f>
        <v>3</v>
      </c>
      <c r="BH1" s="440">
        <f t="shared" ref="BH1" si="34">BG1+1</f>
        <v>4</v>
      </c>
      <c r="BI1" s="440">
        <f t="shared" ref="BI1" si="35">BH1+1</f>
        <v>5</v>
      </c>
      <c r="BJ1" s="440">
        <f t="shared" ref="BJ1" si="36">BI1+1</f>
        <v>6</v>
      </c>
      <c r="BK1" s="440">
        <f t="shared" ref="BK1" si="37">BJ1+1</f>
        <v>7</v>
      </c>
      <c r="BL1" s="440">
        <f t="shared" ref="BL1" si="38">BK1+1</f>
        <v>8</v>
      </c>
      <c r="BM1" s="440">
        <f t="shared" ref="BM1" si="39">BL1+1</f>
        <v>9</v>
      </c>
      <c r="BN1" s="440">
        <f t="shared" ref="BN1" si="40">BM1+1</f>
        <v>10</v>
      </c>
      <c r="BO1" s="440">
        <f t="shared" ref="BO1" si="41">BN1+1</f>
        <v>11</v>
      </c>
      <c r="BP1" s="440">
        <f t="shared" ref="BP1" si="42">BO1+1</f>
        <v>12</v>
      </c>
      <c r="BQ1" s="440">
        <f t="shared" ref="BQ1" si="43">BP1+1</f>
        <v>13</v>
      </c>
      <c r="BR1" s="440">
        <f t="shared" ref="BR1" si="44">BQ1+1</f>
        <v>14</v>
      </c>
      <c r="BS1" s="440">
        <f t="shared" ref="BS1" si="45">BR1+1</f>
        <v>15</v>
      </c>
      <c r="BT1" s="17" t="s">
        <v>394</v>
      </c>
      <c r="BY1">
        <v>1</v>
      </c>
      <c r="BZ1">
        <v>2</v>
      </c>
      <c r="CA1">
        <v>4</v>
      </c>
      <c r="CB1">
        <v>8</v>
      </c>
      <c r="CC1">
        <v>16</v>
      </c>
    </row>
    <row r="2" spans="1:81" x14ac:dyDescent="0.25">
      <c r="A2" s="440">
        <v>0</v>
      </c>
      <c r="B2" s="423"/>
      <c r="C2" s="303"/>
      <c r="D2" s="615"/>
      <c r="E2" s="615"/>
      <c r="F2" s="303"/>
      <c r="G2" s="303"/>
      <c r="H2" s="615"/>
      <c r="I2" s="615"/>
      <c r="J2" s="303"/>
      <c r="K2" s="303"/>
      <c r="L2" s="615"/>
      <c r="M2" s="615"/>
      <c r="N2" s="303"/>
      <c r="O2" s="303"/>
      <c r="P2" s="615"/>
      <c r="Q2" s="617"/>
      <c r="R2" s="17"/>
      <c r="S2" s="440">
        <v>0</v>
      </c>
      <c r="T2" s="423"/>
      <c r="U2" s="303"/>
      <c r="V2" s="303"/>
      <c r="W2" s="303"/>
      <c r="X2" s="615"/>
      <c r="Y2" s="615"/>
      <c r="Z2" s="615"/>
      <c r="AA2" s="615"/>
      <c r="AB2" s="303"/>
      <c r="AC2" s="303"/>
      <c r="AD2" s="303"/>
      <c r="AE2" s="303"/>
      <c r="AF2" s="615"/>
      <c r="AG2" s="615"/>
      <c r="AH2" s="615"/>
      <c r="AI2" s="617"/>
      <c r="AJ2" s="17"/>
      <c r="AK2" s="440">
        <v>0</v>
      </c>
      <c r="AL2" s="423"/>
      <c r="AM2" s="303"/>
      <c r="AN2" s="303"/>
      <c r="AO2" s="303"/>
      <c r="AP2" s="303"/>
      <c r="AQ2" s="303"/>
      <c r="AR2" s="303"/>
      <c r="AS2" s="303"/>
      <c r="AT2" s="615"/>
      <c r="AU2" s="615"/>
      <c r="AV2" s="615"/>
      <c r="AW2" s="615"/>
      <c r="AX2" s="615"/>
      <c r="AY2" s="615"/>
      <c r="AZ2" s="615"/>
      <c r="BA2" s="617"/>
      <c r="BB2" s="17"/>
      <c r="BC2" s="440">
        <v>0</v>
      </c>
      <c r="BD2" s="423"/>
      <c r="BE2" s="303"/>
      <c r="BF2" s="303"/>
      <c r="BG2" s="303"/>
      <c r="BH2" s="303"/>
      <c r="BI2" s="303"/>
      <c r="BJ2" s="303"/>
      <c r="BK2" s="303"/>
      <c r="BL2" s="303"/>
      <c r="BM2" s="303"/>
      <c r="BN2" s="303"/>
      <c r="BO2" s="303"/>
      <c r="BP2" s="303"/>
      <c r="BQ2" s="303"/>
      <c r="BR2" s="303"/>
      <c r="BS2" s="424"/>
      <c r="BT2" s="17"/>
      <c r="BX2">
        <v>0</v>
      </c>
      <c r="BY2">
        <f>INT($BX2/BY$1)</f>
        <v>0</v>
      </c>
      <c r="BZ2">
        <f t="shared" ref="BZ2:CC17" si="46">INT($BX2/BZ$1)</f>
        <v>0</v>
      </c>
      <c r="CA2">
        <f t="shared" si="46"/>
        <v>0</v>
      </c>
      <c r="CB2">
        <f t="shared" si="46"/>
        <v>0</v>
      </c>
      <c r="CC2">
        <f t="shared" si="46"/>
        <v>0</v>
      </c>
    </row>
    <row r="3" spans="1:81" x14ac:dyDescent="0.25">
      <c r="A3" s="440">
        <f>A2+1</f>
        <v>1</v>
      </c>
      <c r="B3" s="327"/>
      <c r="C3" s="290"/>
      <c r="D3" s="510"/>
      <c r="E3" s="510"/>
      <c r="F3" s="290"/>
      <c r="G3" s="290"/>
      <c r="H3" s="510"/>
      <c r="I3" s="510"/>
      <c r="J3" s="290"/>
      <c r="K3" s="290"/>
      <c r="L3" s="510"/>
      <c r="M3" s="510"/>
      <c r="N3" s="290"/>
      <c r="O3" s="290"/>
      <c r="P3" s="510"/>
      <c r="Q3" s="618"/>
      <c r="R3" s="17"/>
      <c r="S3" s="440">
        <f>S2+1</f>
        <v>1</v>
      </c>
      <c r="T3" s="327"/>
      <c r="U3" s="290"/>
      <c r="V3" s="290"/>
      <c r="W3" s="290"/>
      <c r="X3" s="510"/>
      <c r="Y3" s="510"/>
      <c r="Z3" s="510"/>
      <c r="AA3" s="510"/>
      <c r="AB3" s="290"/>
      <c r="AC3" s="290"/>
      <c r="AD3" s="290"/>
      <c r="AE3" s="290"/>
      <c r="AF3" s="510"/>
      <c r="AG3" s="510"/>
      <c r="AH3" s="510"/>
      <c r="AI3" s="618"/>
      <c r="AJ3" s="17"/>
      <c r="AK3" s="440">
        <f>AK2+1</f>
        <v>1</v>
      </c>
      <c r="AL3" s="327"/>
      <c r="AM3" s="290"/>
      <c r="AN3" s="290"/>
      <c r="AO3" s="290"/>
      <c r="AP3" s="290"/>
      <c r="AQ3" s="290"/>
      <c r="AR3" s="290"/>
      <c r="AS3" s="290"/>
      <c r="AT3" s="510"/>
      <c r="AU3" s="510"/>
      <c r="AV3" s="510"/>
      <c r="AW3" s="510"/>
      <c r="AX3" s="510"/>
      <c r="AY3" s="510"/>
      <c r="AZ3" s="510"/>
      <c r="BA3" s="618"/>
      <c r="BB3" s="17"/>
      <c r="BC3" s="440">
        <f>BC2+1</f>
        <v>1</v>
      </c>
      <c r="BD3" s="327"/>
      <c r="BE3" s="290"/>
      <c r="BF3" s="290"/>
      <c r="BG3" s="290"/>
      <c r="BH3" s="290"/>
      <c r="BI3" s="290"/>
      <c r="BJ3" s="290"/>
      <c r="BK3" s="290"/>
      <c r="BL3" s="290"/>
      <c r="BM3" s="290"/>
      <c r="BN3" s="290"/>
      <c r="BO3" s="290"/>
      <c r="BP3" s="290"/>
      <c r="BQ3" s="290"/>
      <c r="BR3" s="290"/>
      <c r="BS3" s="298"/>
      <c r="BT3" s="17"/>
      <c r="BX3">
        <f>BX2+1</f>
        <v>1</v>
      </c>
      <c r="BY3">
        <f t="shared" ref="BY3:BY17" si="47">INT($BX3/BY$1)</f>
        <v>1</v>
      </c>
      <c r="BZ3">
        <f t="shared" si="46"/>
        <v>0</v>
      </c>
      <c r="CA3">
        <f t="shared" si="46"/>
        <v>0</v>
      </c>
      <c r="CB3">
        <f t="shared" si="46"/>
        <v>0</v>
      </c>
      <c r="CC3">
        <f t="shared" si="46"/>
        <v>0</v>
      </c>
    </row>
    <row r="4" spans="1:81" x14ac:dyDescent="0.25">
      <c r="A4" s="440">
        <f t="shared" ref="A4:A17" si="48">A3+1</f>
        <v>2</v>
      </c>
      <c r="B4" s="616"/>
      <c r="C4" s="510"/>
      <c r="D4" s="290"/>
      <c r="E4" s="290"/>
      <c r="F4" s="510"/>
      <c r="G4" s="510"/>
      <c r="H4" s="290"/>
      <c r="I4" s="290"/>
      <c r="J4" s="510"/>
      <c r="K4" s="510"/>
      <c r="L4" s="290"/>
      <c r="M4" s="290"/>
      <c r="N4" s="510"/>
      <c r="O4" s="510"/>
      <c r="P4" s="290"/>
      <c r="Q4" s="298"/>
      <c r="R4" s="17"/>
      <c r="S4" s="440">
        <f t="shared" ref="S4:S17" si="49">S3+1</f>
        <v>2</v>
      </c>
      <c r="T4" s="327"/>
      <c r="U4" s="290"/>
      <c r="V4" s="290"/>
      <c r="W4" s="290"/>
      <c r="X4" s="510"/>
      <c r="Y4" s="510"/>
      <c r="Z4" s="510"/>
      <c r="AA4" s="510"/>
      <c r="AB4" s="290"/>
      <c r="AC4" s="290"/>
      <c r="AD4" s="290"/>
      <c r="AE4" s="290"/>
      <c r="AF4" s="510"/>
      <c r="AG4" s="510"/>
      <c r="AH4" s="510"/>
      <c r="AI4" s="618"/>
      <c r="AJ4" s="17"/>
      <c r="AK4" s="440">
        <f t="shared" ref="AK4:AK17" si="50">AK3+1</f>
        <v>2</v>
      </c>
      <c r="AL4" s="327"/>
      <c r="AM4" s="290"/>
      <c r="AN4" s="290"/>
      <c r="AO4" s="290"/>
      <c r="AP4" s="290"/>
      <c r="AQ4" s="290"/>
      <c r="AR4" s="290"/>
      <c r="AS4" s="290"/>
      <c r="AT4" s="510"/>
      <c r="AU4" s="510"/>
      <c r="AV4" s="510"/>
      <c r="AW4" s="510"/>
      <c r="AX4" s="510"/>
      <c r="AY4" s="510"/>
      <c r="AZ4" s="510"/>
      <c r="BA4" s="618"/>
      <c r="BB4" s="17"/>
      <c r="BC4" s="440">
        <f t="shared" ref="BC4:BC17" si="51">BC3+1</f>
        <v>2</v>
      </c>
      <c r="BD4" s="327"/>
      <c r="BE4" s="290"/>
      <c r="BF4" s="290"/>
      <c r="BG4" s="290"/>
      <c r="BH4" s="290"/>
      <c r="BI4" s="290"/>
      <c r="BJ4" s="290"/>
      <c r="BK4" s="290"/>
      <c r="BL4" s="290"/>
      <c r="BM4" s="290"/>
      <c r="BN4" s="290"/>
      <c r="BO4" s="290"/>
      <c r="BP4" s="290"/>
      <c r="BQ4" s="290"/>
      <c r="BR4" s="290"/>
      <c r="BS4" s="298"/>
      <c r="BT4" s="17"/>
      <c r="BX4">
        <f t="shared" ref="BX4:BX17" si="52">BX3+1</f>
        <v>2</v>
      </c>
      <c r="BY4">
        <f t="shared" si="47"/>
        <v>2</v>
      </c>
      <c r="BZ4">
        <f t="shared" si="46"/>
        <v>1</v>
      </c>
      <c r="CA4">
        <f t="shared" si="46"/>
        <v>0</v>
      </c>
      <c r="CB4">
        <f t="shared" si="46"/>
        <v>0</v>
      </c>
      <c r="CC4">
        <f t="shared" si="46"/>
        <v>0</v>
      </c>
    </row>
    <row r="5" spans="1:81" x14ac:dyDescent="0.25">
      <c r="A5" s="440">
        <f t="shared" si="48"/>
        <v>3</v>
      </c>
      <c r="B5" s="616"/>
      <c r="C5" s="510"/>
      <c r="D5" s="290"/>
      <c r="E5" s="214"/>
      <c r="F5" s="510"/>
      <c r="G5" s="510"/>
      <c r="H5" s="290"/>
      <c r="I5" s="214"/>
      <c r="J5" s="510"/>
      <c r="K5" s="510"/>
      <c r="L5" s="290"/>
      <c r="M5" s="214"/>
      <c r="N5" s="510"/>
      <c r="O5" s="510"/>
      <c r="P5" s="290"/>
      <c r="Q5" s="258"/>
      <c r="R5" s="17"/>
      <c r="S5" s="440">
        <f t="shared" si="49"/>
        <v>3</v>
      </c>
      <c r="T5" s="327"/>
      <c r="U5" s="290"/>
      <c r="V5" s="290"/>
      <c r="W5" s="214"/>
      <c r="X5" s="510"/>
      <c r="Y5" s="510"/>
      <c r="Z5" s="510"/>
      <c r="AA5" s="562"/>
      <c r="AB5" s="290"/>
      <c r="AC5" s="290"/>
      <c r="AD5" s="290"/>
      <c r="AE5" s="214"/>
      <c r="AF5" s="510"/>
      <c r="AG5" s="510"/>
      <c r="AH5" s="510"/>
      <c r="AI5" s="621"/>
      <c r="AJ5" s="17"/>
      <c r="AK5" s="440">
        <f t="shared" si="50"/>
        <v>3</v>
      </c>
      <c r="AL5" s="327"/>
      <c r="AM5" s="290"/>
      <c r="AN5" s="290"/>
      <c r="AO5" s="214"/>
      <c r="AP5" s="290"/>
      <c r="AQ5" s="290"/>
      <c r="AR5" s="290"/>
      <c r="AS5" s="214"/>
      <c r="AT5" s="510"/>
      <c r="AU5" s="510"/>
      <c r="AV5" s="510"/>
      <c r="AW5" s="562"/>
      <c r="AX5" s="510"/>
      <c r="AY5" s="510"/>
      <c r="AZ5" s="510"/>
      <c r="BA5" s="621"/>
      <c r="BB5" s="17"/>
      <c r="BC5" s="440">
        <f t="shared" si="51"/>
        <v>3</v>
      </c>
      <c r="BD5" s="327"/>
      <c r="BE5" s="290"/>
      <c r="BF5" s="290"/>
      <c r="BG5" s="214"/>
      <c r="BH5" s="290"/>
      <c r="BI5" s="290"/>
      <c r="BJ5" s="290"/>
      <c r="BK5" s="214"/>
      <c r="BL5" s="290"/>
      <c r="BM5" s="290"/>
      <c r="BN5" s="290"/>
      <c r="BO5" s="214"/>
      <c r="BP5" s="290"/>
      <c r="BQ5" s="290"/>
      <c r="BR5" s="290"/>
      <c r="BS5" s="258"/>
      <c r="BT5" s="17"/>
      <c r="BX5">
        <f t="shared" si="52"/>
        <v>3</v>
      </c>
      <c r="BY5">
        <f t="shared" si="47"/>
        <v>3</v>
      </c>
      <c r="BZ5">
        <f t="shared" si="46"/>
        <v>1</v>
      </c>
      <c r="CA5">
        <f t="shared" si="46"/>
        <v>0</v>
      </c>
      <c r="CB5">
        <f t="shared" si="46"/>
        <v>0</v>
      </c>
      <c r="CC5">
        <f t="shared" si="46"/>
        <v>0</v>
      </c>
    </row>
    <row r="6" spans="1:81" x14ac:dyDescent="0.25">
      <c r="A6" s="440">
        <f t="shared" si="48"/>
        <v>4</v>
      </c>
      <c r="B6" s="327"/>
      <c r="C6" s="290"/>
      <c r="D6" s="510"/>
      <c r="E6" s="510"/>
      <c r="F6" s="290"/>
      <c r="G6" s="290"/>
      <c r="H6" s="510"/>
      <c r="I6" s="510"/>
      <c r="J6" s="290"/>
      <c r="K6" s="290"/>
      <c r="L6" s="510"/>
      <c r="M6" s="510"/>
      <c r="N6" s="290"/>
      <c r="O6" s="290"/>
      <c r="P6" s="510"/>
      <c r="Q6" s="618"/>
      <c r="R6" s="17"/>
      <c r="S6" s="440">
        <f t="shared" si="49"/>
        <v>4</v>
      </c>
      <c r="T6" s="616"/>
      <c r="U6" s="510"/>
      <c r="V6" s="510"/>
      <c r="W6" s="510"/>
      <c r="X6" s="290"/>
      <c r="Y6" s="290"/>
      <c r="Z6" s="290"/>
      <c r="AA6" s="290"/>
      <c r="AB6" s="510"/>
      <c r="AC6" s="510"/>
      <c r="AD6" s="510"/>
      <c r="AE6" s="510"/>
      <c r="AF6" s="290"/>
      <c r="AG6" s="290"/>
      <c r="AH6" s="290"/>
      <c r="AI6" s="298"/>
      <c r="AJ6" s="17"/>
      <c r="AK6" s="440">
        <f t="shared" si="50"/>
        <v>4</v>
      </c>
      <c r="AL6" s="327"/>
      <c r="AM6" s="290"/>
      <c r="AN6" s="290"/>
      <c r="AO6" s="290"/>
      <c r="AP6" s="290"/>
      <c r="AQ6" s="290"/>
      <c r="AR6" s="290"/>
      <c r="AS6" s="290"/>
      <c r="AT6" s="510"/>
      <c r="AU6" s="510"/>
      <c r="AV6" s="510"/>
      <c r="AW6" s="510"/>
      <c r="AX6" s="510"/>
      <c r="AY6" s="510"/>
      <c r="AZ6" s="510"/>
      <c r="BA6" s="618"/>
      <c r="BB6" s="17"/>
      <c r="BC6" s="440">
        <f t="shared" si="51"/>
        <v>4</v>
      </c>
      <c r="BD6" s="327"/>
      <c r="BE6" s="290"/>
      <c r="BF6" s="290"/>
      <c r="BG6" s="290"/>
      <c r="BH6" s="290"/>
      <c r="BI6" s="290"/>
      <c r="BJ6" s="290"/>
      <c r="BK6" s="290"/>
      <c r="BL6" s="290"/>
      <c r="BM6" s="290"/>
      <c r="BN6" s="290"/>
      <c r="BO6" s="290"/>
      <c r="BP6" s="290"/>
      <c r="BQ6" s="290"/>
      <c r="BR6" s="290"/>
      <c r="BS6" s="298"/>
      <c r="BT6" s="17"/>
      <c r="BX6">
        <f t="shared" si="52"/>
        <v>4</v>
      </c>
      <c r="BY6">
        <f t="shared" si="47"/>
        <v>4</v>
      </c>
      <c r="BZ6">
        <f t="shared" si="46"/>
        <v>2</v>
      </c>
      <c r="CA6">
        <f t="shared" si="46"/>
        <v>1</v>
      </c>
      <c r="CB6">
        <f t="shared" si="46"/>
        <v>0</v>
      </c>
      <c r="CC6">
        <f t="shared" si="46"/>
        <v>0</v>
      </c>
    </row>
    <row r="7" spans="1:81" x14ac:dyDescent="0.25">
      <c r="A7" s="440">
        <f t="shared" si="48"/>
        <v>5</v>
      </c>
      <c r="B7" s="327"/>
      <c r="C7" s="290"/>
      <c r="D7" s="510"/>
      <c r="E7" s="510"/>
      <c r="F7" s="290"/>
      <c r="G7" s="290"/>
      <c r="H7" s="510"/>
      <c r="I7" s="510"/>
      <c r="J7" s="290"/>
      <c r="K7" s="290"/>
      <c r="L7" s="510"/>
      <c r="M7" s="510"/>
      <c r="N7" s="290"/>
      <c r="O7" s="290"/>
      <c r="P7" s="510"/>
      <c r="Q7" s="618"/>
      <c r="R7" s="17"/>
      <c r="S7" s="440">
        <f t="shared" si="49"/>
        <v>5</v>
      </c>
      <c r="T7" s="616"/>
      <c r="U7" s="510"/>
      <c r="V7" s="510"/>
      <c r="W7" s="510"/>
      <c r="X7" s="290"/>
      <c r="Y7" s="290"/>
      <c r="Z7" s="290"/>
      <c r="AA7" s="290"/>
      <c r="AB7" s="510"/>
      <c r="AC7" s="510"/>
      <c r="AD7" s="510"/>
      <c r="AE7" s="510"/>
      <c r="AF7" s="290"/>
      <c r="AG7" s="290"/>
      <c r="AH7" s="290"/>
      <c r="AI7" s="298"/>
      <c r="AJ7" s="17"/>
      <c r="AK7" s="440">
        <f t="shared" si="50"/>
        <v>5</v>
      </c>
      <c r="AL7" s="327"/>
      <c r="AM7" s="290"/>
      <c r="AN7" s="290"/>
      <c r="AO7" s="290"/>
      <c r="AP7" s="290"/>
      <c r="AQ7" s="290"/>
      <c r="AR7" s="290"/>
      <c r="AS7" s="290"/>
      <c r="AT7" s="510"/>
      <c r="AU7" s="510"/>
      <c r="AV7" s="510"/>
      <c r="AW7" s="510"/>
      <c r="AX7" s="510"/>
      <c r="AY7" s="510"/>
      <c r="AZ7" s="510"/>
      <c r="BA7" s="618"/>
      <c r="BB7" s="17"/>
      <c r="BC7" s="440">
        <f t="shared" si="51"/>
        <v>5</v>
      </c>
      <c r="BD7" s="327"/>
      <c r="BE7" s="290"/>
      <c r="BF7" s="290"/>
      <c r="BG7" s="290"/>
      <c r="BH7" s="290"/>
      <c r="BI7" s="290"/>
      <c r="BJ7" s="290"/>
      <c r="BK7" s="290"/>
      <c r="BL7" s="290"/>
      <c r="BM7" s="290"/>
      <c r="BN7" s="290"/>
      <c r="BO7" s="290"/>
      <c r="BP7" s="290"/>
      <c r="BQ7" s="290"/>
      <c r="BR7" s="290"/>
      <c r="BS7" s="298"/>
      <c r="BT7" s="17"/>
      <c r="BX7">
        <f t="shared" si="52"/>
        <v>5</v>
      </c>
      <c r="BY7">
        <f t="shared" si="47"/>
        <v>5</v>
      </c>
      <c r="BZ7">
        <f t="shared" si="46"/>
        <v>2</v>
      </c>
      <c r="CA7">
        <f t="shared" si="46"/>
        <v>1</v>
      </c>
      <c r="CB7">
        <f t="shared" si="46"/>
        <v>0</v>
      </c>
      <c r="CC7">
        <f t="shared" si="46"/>
        <v>0</v>
      </c>
    </row>
    <row r="8" spans="1:81" x14ac:dyDescent="0.25">
      <c r="A8" s="440">
        <f t="shared" si="48"/>
        <v>6</v>
      </c>
      <c r="B8" s="616"/>
      <c r="C8" s="510"/>
      <c r="D8" s="290"/>
      <c r="E8" s="290"/>
      <c r="F8" s="510"/>
      <c r="G8" s="510"/>
      <c r="H8" s="290"/>
      <c r="I8" s="290"/>
      <c r="J8" s="510"/>
      <c r="K8" s="510"/>
      <c r="L8" s="290"/>
      <c r="M8" s="290"/>
      <c r="N8" s="510"/>
      <c r="O8" s="510"/>
      <c r="P8" s="290"/>
      <c r="Q8" s="298"/>
      <c r="R8" s="17"/>
      <c r="S8" s="440">
        <f t="shared" si="49"/>
        <v>6</v>
      </c>
      <c r="T8" s="616"/>
      <c r="U8" s="510"/>
      <c r="V8" s="510"/>
      <c r="W8" s="510"/>
      <c r="X8" s="290"/>
      <c r="Y8" s="290"/>
      <c r="Z8" s="290"/>
      <c r="AA8" s="290"/>
      <c r="AB8" s="510"/>
      <c r="AC8" s="510"/>
      <c r="AD8" s="510"/>
      <c r="AE8" s="510"/>
      <c r="AF8" s="290"/>
      <c r="AG8" s="290"/>
      <c r="AH8" s="290"/>
      <c r="AI8" s="298"/>
      <c r="AJ8" s="17"/>
      <c r="AK8" s="440">
        <f t="shared" si="50"/>
        <v>6</v>
      </c>
      <c r="AL8" s="327"/>
      <c r="AM8" s="290"/>
      <c r="AN8" s="290"/>
      <c r="AO8" s="290"/>
      <c r="AP8" s="290"/>
      <c r="AQ8" s="290"/>
      <c r="AR8" s="290"/>
      <c r="AS8" s="290"/>
      <c r="AT8" s="510"/>
      <c r="AU8" s="510"/>
      <c r="AV8" s="510"/>
      <c r="AW8" s="510"/>
      <c r="AX8" s="510"/>
      <c r="AY8" s="510"/>
      <c r="AZ8" s="510"/>
      <c r="BA8" s="618"/>
      <c r="BB8" s="17"/>
      <c r="BC8" s="440">
        <f t="shared" si="51"/>
        <v>6</v>
      </c>
      <c r="BD8" s="327"/>
      <c r="BE8" s="290"/>
      <c r="BF8" s="290"/>
      <c r="BG8" s="290"/>
      <c r="BH8" s="290"/>
      <c r="BI8" s="290"/>
      <c r="BJ8" s="290"/>
      <c r="BK8" s="290"/>
      <c r="BL8" s="290"/>
      <c r="BM8" s="290"/>
      <c r="BN8" s="290"/>
      <c r="BO8" s="290"/>
      <c r="BP8" s="290"/>
      <c r="BQ8" s="290"/>
      <c r="BR8" s="290"/>
      <c r="BS8" s="298"/>
      <c r="BT8" s="17"/>
      <c r="BX8">
        <f t="shared" si="52"/>
        <v>6</v>
      </c>
      <c r="BY8">
        <f t="shared" si="47"/>
        <v>6</v>
      </c>
      <c r="BZ8">
        <f t="shared" si="46"/>
        <v>3</v>
      </c>
      <c r="CA8">
        <f t="shared" si="46"/>
        <v>1</v>
      </c>
      <c r="CB8">
        <f t="shared" si="46"/>
        <v>0</v>
      </c>
      <c r="CC8">
        <f t="shared" si="46"/>
        <v>0</v>
      </c>
    </row>
    <row r="9" spans="1:81" x14ac:dyDescent="0.25">
      <c r="A9" s="440">
        <f t="shared" si="48"/>
        <v>7</v>
      </c>
      <c r="B9" s="616"/>
      <c r="C9" s="510"/>
      <c r="D9" s="290"/>
      <c r="E9" s="214"/>
      <c r="F9" s="510"/>
      <c r="G9" s="510"/>
      <c r="H9" s="290"/>
      <c r="I9" s="214"/>
      <c r="J9" s="510"/>
      <c r="K9" s="510"/>
      <c r="L9" s="290"/>
      <c r="M9" s="214"/>
      <c r="N9" s="510"/>
      <c r="O9" s="510"/>
      <c r="P9" s="290"/>
      <c r="Q9" s="258"/>
      <c r="R9" s="17"/>
      <c r="S9" s="440">
        <f t="shared" si="49"/>
        <v>7</v>
      </c>
      <c r="T9" s="616"/>
      <c r="U9" s="510"/>
      <c r="V9" s="510"/>
      <c r="W9" s="562"/>
      <c r="X9" s="290"/>
      <c r="Y9" s="290"/>
      <c r="Z9" s="290"/>
      <c r="AA9" s="214"/>
      <c r="AB9" s="510"/>
      <c r="AC9" s="510"/>
      <c r="AD9" s="510"/>
      <c r="AE9" s="562"/>
      <c r="AF9" s="290"/>
      <c r="AG9" s="290"/>
      <c r="AH9" s="290"/>
      <c r="AI9" s="258"/>
      <c r="AJ9" s="17"/>
      <c r="AK9" s="440">
        <f t="shared" si="50"/>
        <v>7</v>
      </c>
      <c r="AL9" s="327"/>
      <c r="AM9" s="290"/>
      <c r="AN9" s="290"/>
      <c r="AO9" s="214"/>
      <c r="AP9" s="290"/>
      <c r="AQ9" s="290"/>
      <c r="AR9" s="290"/>
      <c r="AS9" s="214"/>
      <c r="AT9" s="510"/>
      <c r="AU9" s="510"/>
      <c r="AV9" s="510"/>
      <c r="AW9" s="562"/>
      <c r="AX9" s="510"/>
      <c r="AY9" s="510"/>
      <c r="AZ9" s="510"/>
      <c r="BA9" s="621"/>
      <c r="BB9" s="17"/>
      <c r="BC9" s="440">
        <f t="shared" si="51"/>
        <v>7</v>
      </c>
      <c r="BD9" s="327"/>
      <c r="BE9" s="290"/>
      <c r="BF9" s="290"/>
      <c r="BG9" s="214"/>
      <c r="BH9" s="290"/>
      <c r="BI9" s="290"/>
      <c r="BJ9" s="290"/>
      <c r="BK9" s="214"/>
      <c r="BL9" s="290"/>
      <c r="BM9" s="290"/>
      <c r="BN9" s="290"/>
      <c r="BO9" s="214"/>
      <c r="BP9" s="290"/>
      <c r="BQ9" s="290"/>
      <c r="BR9" s="290"/>
      <c r="BS9" s="258"/>
      <c r="BT9" s="17"/>
      <c r="BX9">
        <f t="shared" si="52"/>
        <v>7</v>
      </c>
      <c r="BY9">
        <f t="shared" si="47"/>
        <v>7</v>
      </c>
      <c r="BZ9">
        <f t="shared" si="46"/>
        <v>3</v>
      </c>
      <c r="CA9">
        <f t="shared" si="46"/>
        <v>1</v>
      </c>
      <c r="CB9">
        <f t="shared" si="46"/>
        <v>0</v>
      </c>
      <c r="CC9">
        <f t="shared" si="46"/>
        <v>0</v>
      </c>
    </row>
    <row r="10" spans="1:81" x14ac:dyDescent="0.25">
      <c r="A10" s="440">
        <f t="shared" si="48"/>
        <v>8</v>
      </c>
      <c r="B10" s="327"/>
      <c r="C10" s="290"/>
      <c r="D10" s="510"/>
      <c r="E10" s="510"/>
      <c r="F10" s="290"/>
      <c r="G10" s="290"/>
      <c r="H10" s="510"/>
      <c r="I10" s="510"/>
      <c r="J10" s="290"/>
      <c r="K10" s="290"/>
      <c r="L10" s="510"/>
      <c r="M10" s="510"/>
      <c r="N10" s="290"/>
      <c r="O10" s="290"/>
      <c r="P10" s="510"/>
      <c r="Q10" s="618"/>
      <c r="R10" s="17"/>
      <c r="S10" s="440">
        <f t="shared" si="49"/>
        <v>8</v>
      </c>
      <c r="T10" s="327"/>
      <c r="U10" s="290"/>
      <c r="V10" s="290"/>
      <c r="W10" s="290"/>
      <c r="X10" s="510"/>
      <c r="Y10" s="510"/>
      <c r="Z10" s="510"/>
      <c r="AA10" s="510"/>
      <c r="AB10" s="290"/>
      <c r="AC10" s="290"/>
      <c r="AD10" s="290"/>
      <c r="AE10" s="290"/>
      <c r="AF10" s="510"/>
      <c r="AG10" s="510"/>
      <c r="AH10" s="510"/>
      <c r="AI10" s="618"/>
      <c r="AJ10" s="17"/>
      <c r="AK10" s="440">
        <f t="shared" si="50"/>
        <v>8</v>
      </c>
      <c r="AL10" s="616"/>
      <c r="AM10" s="510"/>
      <c r="AN10" s="510"/>
      <c r="AO10" s="510"/>
      <c r="AP10" s="510"/>
      <c r="AQ10" s="510"/>
      <c r="AR10" s="510"/>
      <c r="AS10" s="510"/>
      <c r="AT10" s="290"/>
      <c r="AU10" s="290"/>
      <c r="AV10" s="290"/>
      <c r="AW10" s="290"/>
      <c r="AX10" s="290"/>
      <c r="AY10" s="290"/>
      <c r="AZ10" s="290"/>
      <c r="BA10" s="298"/>
      <c r="BB10" s="17"/>
      <c r="BC10" s="440">
        <f t="shared" si="51"/>
        <v>8</v>
      </c>
      <c r="BD10" s="327"/>
      <c r="BE10" s="290"/>
      <c r="BF10" s="290"/>
      <c r="BG10" s="290"/>
      <c r="BH10" s="290"/>
      <c r="BI10" s="290"/>
      <c r="BJ10" s="290"/>
      <c r="BK10" s="290"/>
      <c r="BL10" s="290"/>
      <c r="BM10" s="290"/>
      <c r="BN10" s="290"/>
      <c r="BO10" s="290"/>
      <c r="BP10" s="290"/>
      <c r="BQ10" s="290"/>
      <c r="BR10" s="290"/>
      <c r="BS10" s="298"/>
      <c r="BT10" s="17"/>
      <c r="BX10">
        <f t="shared" si="52"/>
        <v>8</v>
      </c>
      <c r="BY10">
        <f t="shared" si="47"/>
        <v>8</v>
      </c>
      <c r="BZ10">
        <f t="shared" si="46"/>
        <v>4</v>
      </c>
      <c r="CA10">
        <f t="shared" si="46"/>
        <v>2</v>
      </c>
      <c r="CB10">
        <f t="shared" si="46"/>
        <v>1</v>
      </c>
      <c r="CC10">
        <f t="shared" si="46"/>
        <v>0</v>
      </c>
    </row>
    <row r="11" spans="1:81" x14ac:dyDescent="0.25">
      <c r="A11" s="440">
        <f t="shared" si="48"/>
        <v>9</v>
      </c>
      <c r="B11" s="327"/>
      <c r="C11" s="290"/>
      <c r="D11" s="510"/>
      <c r="E11" s="510"/>
      <c r="F11" s="290"/>
      <c r="G11" s="290"/>
      <c r="H11" s="510"/>
      <c r="I11" s="510"/>
      <c r="J11" s="290"/>
      <c r="K11" s="290"/>
      <c r="L11" s="510"/>
      <c r="M11" s="510"/>
      <c r="N11" s="290"/>
      <c r="O11" s="290"/>
      <c r="P11" s="510"/>
      <c r="Q11" s="618"/>
      <c r="R11" s="17"/>
      <c r="S11" s="440">
        <f t="shared" si="49"/>
        <v>9</v>
      </c>
      <c r="T11" s="327"/>
      <c r="U11" s="290"/>
      <c r="V11" s="290"/>
      <c r="W11" s="290"/>
      <c r="X11" s="510"/>
      <c r="Y11" s="510"/>
      <c r="Z11" s="510"/>
      <c r="AA11" s="510"/>
      <c r="AB11" s="290"/>
      <c r="AC11" s="290"/>
      <c r="AD11" s="290"/>
      <c r="AE11" s="290"/>
      <c r="AF11" s="510"/>
      <c r="AG11" s="510"/>
      <c r="AH11" s="510"/>
      <c r="AI11" s="618"/>
      <c r="AJ11" s="17"/>
      <c r="AK11" s="440">
        <f t="shared" si="50"/>
        <v>9</v>
      </c>
      <c r="AL11" s="616"/>
      <c r="AM11" s="510"/>
      <c r="AN11" s="510"/>
      <c r="AO11" s="510"/>
      <c r="AP11" s="510"/>
      <c r="AQ11" s="510"/>
      <c r="AR11" s="510"/>
      <c r="AS11" s="510"/>
      <c r="AT11" s="290"/>
      <c r="AU11" s="290"/>
      <c r="AV11" s="290"/>
      <c r="AW11" s="290"/>
      <c r="AX11" s="290"/>
      <c r="AY11" s="290"/>
      <c r="AZ11" s="290"/>
      <c r="BA11" s="298"/>
      <c r="BB11" s="17"/>
      <c r="BC11" s="440">
        <f t="shared" si="51"/>
        <v>9</v>
      </c>
      <c r="BD11" s="327"/>
      <c r="BE11" s="290"/>
      <c r="BF11" s="290"/>
      <c r="BG11" s="290"/>
      <c r="BH11" s="290"/>
      <c r="BI11" s="290"/>
      <c r="BJ11" s="290"/>
      <c r="BK11" s="290"/>
      <c r="BL11" s="290"/>
      <c r="BM11" s="290"/>
      <c r="BN11" s="290"/>
      <c r="BO11" s="290"/>
      <c r="BP11" s="290"/>
      <c r="BQ11" s="290"/>
      <c r="BR11" s="290"/>
      <c r="BS11" s="298"/>
      <c r="BT11" s="17"/>
      <c r="BX11">
        <f t="shared" si="52"/>
        <v>9</v>
      </c>
      <c r="BY11">
        <f t="shared" si="47"/>
        <v>9</v>
      </c>
      <c r="BZ11">
        <f t="shared" si="46"/>
        <v>4</v>
      </c>
      <c r="CA11">
        <f t="shared" si="46"/>
        <v>2</v>
      </c>
      <c r="CB11">
        <f t="shared" si="46"/>
        <v>1</v>
      </c>
      <c r="CC11">
        <f t="shared" si="46"/>
        <v>0</v>
      </c>
    </row>
    <row r="12" spans="1:81" x14ac:dyDescent="0.25">
      <c r="A12" s="440">
        <f t="shared" si="48"/>
        <v>10</v>
      </c>
      <c r="B12" s="616"/>
      <c r="C12" s="510"/>
      <c r="D12" s="290"/>
      <c r="E12" s="290"/>
      <c r="F12" s="510"/>
      <c r="G12" s="510"/>
      <c r="H12" s="290"/>
      <c r="I12" s="290"/>
      <c r="J12" s="510"/>
      <c r="K12" s="510"/>
      <c r="L12" s="290"/>
      <c r="M12" s="290"/>
      <c r="N12" s="510"/>
      <c r="O12" s="510"/>
      <c r="P12" s="290"/>
      <c r="Q12" s="298"/>
      <c r="R12" s="17"/>
      <c r="S12" s="440">
        <f t="shared" si="49"/>
        <v>10</v>
      </c>
      <c r="T12" s="327"/>
      <c r="U12" s="290"/>
      <c r="V12" s="290"/>
      <c r="W12" s="290"/>
      <c r="X12" s="510"/>
      <c r="Y12" s="510"/>
      <c r="Z12" s="510"/>
      <c r="AA12" s="510"/>
      <c r="AB12" s="290"/>
      <c r="AC12" s="290"/>
      <c r="AD12" s="290"/>
      <c r="AE12" s="290"/>
      <c r="AF12" s="510"/>
      <c r="AG12" s="510"/>
      <c r="AH12" s="510"/>
      <c r="AI12" s="618"/>
      <c r="AJ12" s="17"/>
      <c r="AK12" s="440">
        <f t="shared" si="50"/>
        <v>10</v>
      </c>
      <c r="AL12" s="616"/>
      <c r="AM12" s="510"/>
      <c r="AN12" s="510"/>
      <c r="AO12" s="510"/>
      <c r="AP12" s="510"/>
      <c r="AQ12" s="510"/>
      <c r="AR12" s="510"/>
      <c r="AS12" s="510"/>
      <c r="AT12" s="290"/>
      <c r="AU12" s="290"/>
      <c r="AV12" s="290"/>
      <c r="AW12" s="290"/>
      <c r="AX12" s="290"/>
      <c r="AY12" s="290"/>
      <c r="AZ12" s="290"/>
      <c r="BA12" s="298"/>
      <c r="BB12" s="17"/>
      <c r="BC12" s="440">
        <f t="shared" si="51"/>
        <v>10</v>
      </c>
      <c r="BD12" s="327"/>
      <c r="BE12" s="290"/>
      <c r="BF12" s="290"/>
      <c r="BG12" s="290"/>
      <c r="BH12" s="290"/>
      <c r="BI12" s="290"/>
      <c r="BJ12" s="290"/>
      <c r="BK12" s="290"/>
      <c r="BL12" s="290"/>
      <c r="BM12" s="290"/>
      <c r="BN12" s="290"/>
      <c r="BO12" s="290"/>
      <c r="BP12" s="290"/>
      <c r="BQ12" s="290"/>
      <c r="BR12" s="290"/>
      <c r="BS12" s="298"/>
      <c r="BT12" s="17"/>
      <c r="BX12">
        <f t="shared" si="52"/>
        <v>10</v>
      </c>
      <c r="BY12">
        <f t="shared" si="47"/>
        <v>10</v>
      </c>
      <c r="BZ12">
        <f t="shared" si="46"/>
        <v>5</v>
      </c>
      <c r="CA12">
        <f t="shared" si="46"/>
        <v>2</v>
      </c>
      <c r="CB12">
        <f t="shared" si="46"/>
        <v>1</v>
      </c>
      <c r="CC12">
        <f t="shared" si="46"/>
        <v>0</v>
      </c>
    </row>
    <row r="13" spans="1:81" x14ac:dyDescent="0.25">
      <c r="A13" s="440">
        <f t="shared" si="48"/>
        <v>11</v>
      </c>
      <c r="B13" s="616"/>
      <c r="C13" s="510"/>
      <c r="D13" s="290"/>
      <c r="E13" s="214"/>
      <c r="F13" s="510"/>
      <c r="G13" s="510"/>
      <c r="H13" s="290"/>
      <c r="I13" s="214"/>
      <c r="J13" s="510"/>
      <c r="K13" s="510"/>
      <c r="L13" s="290"/>
      <c r="M13" s="214"/>
      <c r="N13" s="510"/>
      <c r="O13" s="510"/>
      <c r="P13" s="290"/>
      <c r="Q13" s="258"/>
      <c r="R13" s="17"/>
      <c r="S13" s="440">
        <f t="shared" si="49"/>
        <v>11</v>
      </c>
      <c r="T13" s="327"/>
      <c r="U13" s="290"/>
      <c r="V13" s="290"/>
      <c r="W13" s="214"/>
      <c r="X13" s="510"/>
      <c r="Y13" s="510"/>
      <c r="Z13" s="510"/>
      <c r="AA13" s="562"/>
      <c r="AB13" s="290"/>
      <c r="AC13" s="290"/>
      <c r="AD13" s="290"/>
      <c r="AE13" s="214"/>
      <c r="AF13" s="510"/>
      <c r="AG13" s="510"/>
      <c r="AH13" s="510"/>
      <c r="AI13" s="621"/>
      <c r="AJ13" s="17"/>
      <c r="AK13" s="440">
        <f t="shared" si="50"/>
        <v>11</v>
      </c>
      <c r="AL13" s="616"/>
      <c r="AM13" s="510"/>
      <c r="AN13" s="510"/>
      <c r="AO13" s="562"/>
      <c r="AP13" s="510"/>
      <c r="AQ13" s="510"/>
      <c r="AR13" s="510"/>
      <c r="AS13" s="562"/>
      <c r="AT13" s="290"/>
      <c r="AU13" s="290"/>
      <c r="AV13" s="290"/>
      <c r="AW13" s="214"/>
      <c r="AX13" s="290"/>
      <c r="AY13" s="290"/>
      <c r="AZ13" s="290"/>
      <c r="BA13" s="258"/>
      <c r="BB13" s="17"/>
      <c r="BC13" s="440">
        <f t="shared" si="51"/>
        <v>11</v>
      </c>
      <c r="BD13" s="327"/>
      <c r="BE13" s="290"/>
      <c r="BF13" s="290"/>
      <c r="BG13" s="214"/>
      <c r="BH13" s="290"/>
      <c r="BI13" s="290"/>
      <c r="BJ13" s="290"/>
      <c r="BK13" s="214"/>
      <c r="BL13" s="290"/>
      <c r="BM13" s="290"/>
      <c r="BN13" s="290"/>
      <c r="BO13" s="214"/>
      <c r="BP13" s="290"/>
      <c r="BQ13" s="290"/>
      <c r="BR13" s="290"/>
      <c r="BS13" s="258"/>
      <c r="BT13" s="17"/>
      <c r="BX13">
        <f t="shared" si="52"/>
        <v>11</v>
      </c>
      <c r="BY13">
        <f t="shared" si="47"/>
        <v>11</v>
      </c>
      <c r="BZ13">
        <f t="shared" si="46"/>
        <v>5</v>
      </c>
      <c r="CA13">
        <f t="shared" si="46"/>
        <v>2</v>
      </c>
      <c r="CB13">
        <f t="shared" si="46"/>
        <v>1</v>
      </c>
      <c r="CC13">
        <f t="shared" si="46"/>
        <v>0</v>
      </c>
    </row>
    <row r="14" spans="1:81" x14ac:dyDescent="0.25">
      <c r="A14" s="440">
        <f t="shared" si="48"/>
        <v>12</v>
      </c>
      <c r="B14" s="327"/>
      <c r="C14" s="290"/>
      <c r="D14" s="510"/>
      <c r="E14" s="510"/>
      <c r="F14" s="290"/>
      <c r="G14" s="290"/>
      <c r="H14" s="510"/>
      <c r="I14" s="510"/>
      <c r="J14" s="290"/>
      <c r="K14" s="290"/>
      <c r="L14" s="510"/>
      <c r="M14" s="510"/>
      <c r="N14" s="290"/>
      <c r="O14" s="290"/>
      <c r="P14" s="510"/>
      <c r="Q14" s="618"/>
      <c r="R14" s="17"/>
      <c r="S14" s="440">
        <f t="shared" si="49"/>
        <v>12</v>
      </c>
      <c r="T14" s="616"/>
      <c r="U14" s="510"/>
      <c r="V14" s="510"/>
      <c r="W14" s="510"/>
      <c r="X14" s="290"/>
      <c r="Y14" s="290"/>
      <c r="Z14" s="290"/>
      <c r="AA14" s="290"/>
      <c r="AB14" s="510"/>
      <c r="AC14" s="510"/>
      <c r="AD14" s="510"/>
      <c r="AE14" s="510"/>
      <c r="AF14" s="290"/>
      <c r="AG14" s="290"/>
      <c r="AH14" s="290"/>
      <c r="AI14" s="298"/>
      <c r="AJ14" s="17"/>
      <c r="AK14" s="440">
        <f t="shared" si="50"/>
        <v>12</v>
      </c>
      <c r="AL14" s="616"/>
      <c r="AM14" s="510"/>
      <c r="AN14" s="510"/>
      <c r="AO14" s="510"/>
      <c r="AP14" s="510"/>
      <c r="AQ14" s="510"/>
      <c r="AR14" s="510"/>
      <c r="AS14" s="510"/>
      <c r="AT14" s="290"/>
      <c r="AU14" s="290"/>
      <c r="AV14" s="290"/>
      <c r="AW14" s="290"/>
      <c r="AX14" s="290"/>
      <c r="AY14" s="290"/>
      <c r="AZ14" s="290"/>
      <c r="BA14" s="298"/>
      <c r="BB14" s="17"/>
      <c r="BC14" s="440">
        <f t="shared" si="51"/>
        <v>12</v>
      </c>
      <c r="BD14" s="327"/>
      <c r="BE14" s="290"/>
      <c r="BF14" s="290"/>
      <c r="BG14" s="290"/>
      <c r="BH14" s="290"/>
      <c r="BI14" s="290"/>
      <c r="BJ14" s="290"/>
      <c r="BK14" s="290"/>
      <c r="BL14" s="290"/>
      <c r="BM14" s="290"/>
      <c r="BN14" s="290"/>
      <c r="BO14" s="290"/>
      <c r="BP14" s="290"/>
      <c r="BQ14" s="290"/>
      <c r="BR14" s="290"/>
      <c r="BS14" s="298"/>
      <c r="BT14" s="17"/>
      <c r="BX14">
        <f t="shared" si="52"/>
        <v>12</v>
      </c>
      <c r="BY14">
        <f t="shared" si="47"/>
        <v>12</v>
      </c>
      <c r="BZ14">
        <f t="shared" si="46"/>
        <v>6</v>
      </c>
      <c r="CA14">
        <f t="shared" si="46"/>
        <v>3</v>
      </c>
      <c r="CB14">
        <f t="shared" si="46"/>
        <v>1</v>
      </c>
      <c r="CC14">
        <f t="shared" si="46"/>
        <v>0</v>
      </c>
    </row>
    <row r="15" spans="1:81" x14ac:dyDescent="0.25">
      <c r="A15" s="440">
        <f t="shared" si="48"/>
        <v>13</v>
      </c>
      <c r="B15" s="327"/>
      <c r="C15" s="290"/>
      <c r="D15" s="510"/>
      <c r="E15" s="510"/>
      <c r="F15" s="290"/>
      <c r="G15" s="290"/>
      <c r="H15" s="510"/>
      <c r="I15" s="510"/>
      <c r="J15" s="290"/>
      <c r="K15" s="290"/>
      <c r="L15" s="510"/>
      <c r="M15" s="510"/>
      <c r="N15" s="290"/>
      <c r="O15" s="290"/>
      <c r="P15" s="510"/>
      <c r="Q15" s="618"/>
      <c r="R15" s="17"/>
      <c r="S15" s="440">
        <f t="shared" si="49"/>
        <v>13</v>
      </c>
      <c r="T15" s="616"/>
      <c r="U15" s="510"/>
      <c r="V15" s="510"/>
      <c r="W15" s="510"/>
      <c r="X15" s="290"/>
      <c r="Y15" s="290"/>
      <c r="Z15" s="290"/>
      <c r="AA15" s="290"/>
      <c r="AB15" s="510"/>
      <c r="AC15" s="510"/>
      <c r="AD15" s="510"/>
      <c r="AE15" s="510"/>
      <c r="AF15" s="290"/>
      <c r="AG15" s="290"/>
      <c r="AH15" s="290"/>
      <c r="AI15" s="298"/>
      <c r="AJ15" s="17"/>
      <c r="AK15" s="440">
        <f t="shared" si="50"/>
        <v>13</v>
      </c>
      <c r="AL15" s="616"/>
      <c r="AM15" s="510"/>
      <c r="AN15" s="510"/>
      <c r="AO15" s="510"/>
      <c r="AP15" s="510"/>
      <c r="AQ15" s="510"/>
      <c r="AR15" s="510"/>
      <c r="AS15" s="510"/>
      <c r="AT15" s="290"/>
      <c r="AU15" s="290"/>
      <c r="AV15" s="290"/>
      <c r="AW15" s="290"/>
      <c r="AX15" s="290"/>
      <c r="AY15" s="290"/>
      <c r="AZ15" s="290"/>
      <c r="BA15" s="298"/>
      <c r="BB15" s="17"/>
      <c r="BC15" s="440">
        <f t="shared" si="51"/>
        <v>13</v>
      </c>
      <c r="BD15" s="327"/>
      <c r="BE15" s="290"/>
      <c r="BF15" s="290"/>
      <c r="BG15" s="290"/>
      <c r="BH15" s="290"/>
      <c r="BI15" s="290"/>
      <c r="BJ15" s="290"/>
      <c r="BK15" s="290"/>
      <c r="BL15" s="290"/>
      <c r="BM15" s="290"/>
      <c r="BN15" s="290"/>
      <c r="BO15" s="290"/>
      <c r="BP15" s="290"/>
      <c r="BQ15" s="290"/>
      <c r="BR15" s="290"/>
      <c r="BS15" s="298"/>
      <c r="BT15" s="17"/>
      <c r="BX15">
        <f t="shared" si="52"/>
        <v>13</v>
      </c>
      <c r="BY15">
        <f t="shared" si="47"/>
        <v>13</v>
      </c>
      <c r="BZ15">
        <f t="shared" si="46"/>
        <v>6</v>
      </c>
      <c r="CA15">
        <f t="shared" si="46"/>
        <v>3</v>
      </c>
      <c r="CB15">
        <f t="shared" si="46"/>
        <v>1</v>
      </c>
      <c r="CC15">
        <f t="shared" si="46"/>
        <v>0</v>
      </c>
    </row>
    <row r="16" spans="1:81" x14ac:dyDescent="0.25">
      <c r="A16" s="440">
        <f t="shared" si="48"/>
        <v>14</v>
      </c>
      <c r="B16" s="616"/>
      <c r="C16" s="510"/>
      <c r="D16" s="290"/>
      <c r="E16" s="290"/>
      <c r="F16" s="510"/>
      <c r="G16" s="510"/>
      <c r="H16" s="290"/>
      <c r="I16" s="290"/>
      <c r="J16" s="510"/>
      <c r="K16" s="510"/>
      <c r="L16" s="290"/>
      <c r="M16" s="290"/>
      <c r="N16" s="510"/>
      <c r="O16" s="510"/>
      <c r="P16" s="290"/>
      <c r="Q16" s="298"/>
      <c r="R16" s="17"/>
      <c r="S16" s="440">
        <f t="shared" si="49"/>
        <v>14</v>
      </c>
      <c r="T16" s="616"/>
      <c r="U16" s="510"/>
      <c r="V16" s="510"/>
      <c r="W16" s="510"/>
      <c r="X16" s="290"/>
      <c r="Y16" s="290"/>
      <c r="Z16" s="290"/>
      <c r="AA16" s="290"/>
      <c r="AB16" s="510"/>
      <c r="AC16" s="510"/>
      <c r="AD16" s="510"/>
      <c r="AE16" s="510"/>
      <c r="AF16" s="290"/>
      <c r="AG16" s="290"/>
      <c r="AH16" s="290"/>
      <c r="AI16" s="298"/>
      <c r="AJ16" s="17"/>
      <c r="AK16" s="440">
        <f t="shared" si="50"/>
        <v>14</v>
      </c>
      <c r="AL16" s="616"/>
      <c r="AM16" s="510"/>
      <c r="AN16" s="510"/>
      <c r="AO16" s="510"/>
      <c r="AP16" s="510"/>
      <c r="AQ16" s="510"/>
      <c r="AR16" s="510"/>
      <c r="AS16" s="510"/>
      <c r="AT16" s="290"/>
      <c r="AU16" s="290"/>
      <c r="AV16" s="290"/>
      <c r="AW16" s="290"/>
      <c r="AX16" s="290"/>
      <c r="AY16" s="290"/>
      <c r="AZ16" s="290"/>
      <c r="BA16" s="298"/>
      <c r="BB16" s="17"/>
      <c r="BC16" s="440">
        <f t="shared" si="51"/>
        <v>14</v>
      </c>
      <c r="BD16" s="327"/>
      <c r="BE16" s="290"/>
      <c r="BF16" s="290"/>
      <c r="BG16" s="290"/>
      <c r="BH16" s="290"/>
      <c r="BI16" s="290"/>
      <c r="BJ16" s="290"/>
      <c r="BK16" s="290"/>
      <c r="BL16" s="290"/>
      <c r="BM16" s="290"/>
      <c r="BN16" s="290"/>
      <c r="BO16" s="290"/>
      <c r="BP16" s="290"/>
      <c r="BQ16" s="290"/>
      <c r="BR16" s="290"/>
      <c r="BS16" s="298"/>
      <c r="BT16" s="17"/>
      <c r="BX16">
        <f t="shared" si="52"/>
        <v>14</v>
      </c>
      <c r="BY16">
        <f t="shared" si="47"/>
        <v>14</v>
      </c>
      <c r="BZ16">
        <f t="shared" si="46"/>
        <v>7</v>
      </c>
      <c r="CA16">
        <f t="shared" si="46"/>
        <v>3</v>
      </c>
      <c r="CB16">
        <f t="shared" si="46"/>
        <v>1</v>
      </c>
      <c r="CC16">
        <f t="shared" si="46"/>
        <v>0</v>
      </c>
    </row>
    <row r="17" spans="1:81" x14ac:dyDescent="0.25">
      <c r="A17" s="440">
        <f t="shared" si="48"/>
        <v>15</v>
      </c>
      <c r="B17" s="619"/>
      <c r="C17" s="620"/>
      <c r="D17" s="595"/>
      <c r="E17" s="213"/>
      <c r="F17" s="620"/>
      <c r="G17" s="620"/>
      <c r="H17" s="595"/>
      <c r="I17" s="213"/>
      <c r="J17" s="620"/>
      <c r="K17" s="620"/>
      <c r="L17" s="595"/>
      <c r="M17" s="213"/>
      <c r="N17" s="620"/>
      <c r="O17" s="620"/>
      <c r="P17" s="595"/>
      <c r="Q17" s="273"/>
      <c r="R17" s="17"/>
      <c r="S17" s="440">
        <f t="shared" si="49"/>
        <v>15</v>
      </c>
      <c r="T17" s="619"/>
      <c r="U17" s="620"/>
      <c r="V17" s="620"/>
      <c r="W17" s="622"/>
      <c r="X17" s="595"/>
      <c r="Y17" s="595"/>
      <c r="Z17" s="595"/>
      <c r="AA17" s="213"/>
      <c r="AB17" s="620"/>
      <c r="AC17" s="620"/>
      <c r="AD17" s="620"/>
      <c r="AE17" s="622"/>
      <c r="AF17" s="595"/>
      <c r="AG17" s="595"/>
      <c r="AH17" s="595"/>
      <c r="AI17" s="273"/>
      <c r="AJ17" s="17"/>
      <c r="AK17" s="440">
        <f t="shared" si="50"/>
        <v>15</v>
      </c>
      <c r="AL17" s="619"/>
      <c r="AM17" s="620"/>
      <c r="AN17" s="620"/>
      <c r="AO17" s="622"/>
      <c r="AP17" s="620"/>
      <c r="AQ17" s="620"/>
      <c r="AR17" s="620"/>
      <c r="AS17" s="622"/>
      <c r="AT17" s="595"/>
      <c r="AU17" s="595"/>
      <c r="AV17" s="595"/>
      <c r="AW17" s="213"/>
      <c r="AX17" s="595"/>
      <c r="AY17" s="595"/>
      <c r="AZ17" s="595"/>
      <c r="BA17" s="273"/>
      <c r="BB17" s="17"/>
      <c r="BC17" s="440">
        <f t="shared" si="51"/>
        <v>15</v>
      </c>
      <c r="BD17" s="594"/>
      <c r="BE17" s="595"/>
      <c r="BF17" s="595"/>
      <c r="BG17" s="213"/>
      <c r="BH17" s="595"/>
      <c r="BI17" s="595"/>
      <c r="BJ17" s="595"/>
      <c r="BK17" s="213"/>
      <c r="BL17" s="595"/>
      <c r="BM17" s="595"/>
      <c r="BN17" s="595"/>
      <c r="BO17" s="213"/>
      <c r="BP17" s="595"/>
      <c r="BQ17" s="595"/>
      <c r="BR17" s="595"/>
      <c r="BS17" s="596"/>
      <c r="BT17" s="17"/>
      <c r="BX17">
        <f t="shared" si="52"/>
        <v>15</v>
      </c>
      <c r="BY17">
        <f t="shared" si="47"/>
        <v>15</v>
      </c>
      <c r="BZ17">
        <f t="shared" si="46"/>
        <v>7</v>
      </c>
      <c r="CA17">
        <f t="shared" si="46"/>
        <v>3</v>
      </c>
      <c r="CB17">
        <f t="shared" si="46"/>
        <v>1</v>
      </c>
      <c r="CC17">
        <f t="shared" si="46"/>
        <v>0</v>
      </c>
    </row>
    <row r="18" spans="1:81" x14ac:dyDescent="0.25">
      <c r="A18" s="17" t="s">
        <v>395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 t="s">
        <v>395</v>
      </c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 t="s">
        <v>395</v>
      </c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</row>
    <row r="19" spans="1:81" x14ac:dyDescent="0.25">
      <c r="A19" s="481"/>
      <c r="B19" s="440">
        <v>0</v>
      </c>
      <c r="C19" s="440">
        <f t="shared" ref="C19:Q19" si="53">B19+1</f>
        <v>1</v>
      </c>
      <c r="D19" s="440">
        <f t="shared" si="53"/>
        <v>2</v>
      </c>
      <c r="E19" s="440">
        <f t="shared" si="53"/>
        <v>3</v>
      </c>
      <c r="F19" s="440">
        <f t="shared" si="53"/>
        <v>4</v>
      </c>
      <c r="G19" s="440">
        <f t="shared" si="53"/>
        <v>5</v>
      </c>
      <c r="H19" s="440">
        <f t="shared" si="53"/>
        <v>6</v>
      </c>
      <c r="I19" s="440">
        <f t="shared" si="53"/>
        <v>7</v>
      </c>
      <c r="J19" s="440">
        <f t="shared" si="53"/>
        <v>8</v>
      </c>
      <c r="K19" s="440">
        <f t="shared" si="53"/>
        <v>9</v>
      </c>
      <c r="L19" s="440">
        <f t="shared" si="53"/>
        <v>10</v>
      </c>
      <c r="M19" s="440">
        <f t="shared" si="53"/>
        <v>11</v>
      </c>
      <c r="N19" s="440">
        <f t="shared" si="53"/>
        <v>12</v>
      </c>
      <c r="O19" s="440">
        <f t="shared" si="53"/>
        <v>13</v>
      </c>
      <c r="P19" s="440">
        <f t="shared" si="53"/>
        <v>14</v>
      </c>
      <c r="Q19" s="440">
        <f t="shared" si="53"/>
        <v>15</v>
      </c>
      <c r="R19" s="17" t="s">
        <v>394</v>
      </c>
      <c r="S19" s="481"/>
      <c r="T19" s="440">
        <v>0</v>
      </c>
      <c r="U19" s="440">
        <f t="shared" ref="U19" si="54">T19+1</f>
        <v>1</v>
      </c>
      <c r="V19" s="440">
        <f t="shared" ref="V19" si="55">U19+1</f>
        <v>2</v>
      </c>
      <c r="W19" s="440">
        <f t="shared" ref="W19" si="56">V19+1</f>
        <v>3</v>
      </c>
      <c r="X19" s="440">
        <f t="shared" ref="X19" si="57">W19+1</f>
        <v>4</v>
      </c>
      <c r="Y19" s="440">
        <f t="shared" ref="Y19" si="58">X19+1</f>
        <v>5</v>
      </c>
      <c r="Z19" s="440">
        <f t="shared" ref="Z19" si="59">Y19+1</f>
        <v>6</v>
      </c>
      <c r="AA19" s="440">
        <f t="shared" ref="AA19" si="60">Z19+1</f>
        <v>7</v>
      </c>
      <c r="AB19" s="440">
        <f t="shared" ref="AB19" si="61">AA19+1</f>
        <v>8</v>
      </c>
      <c r="AC19" s="440">
        <f t="shared" ref="AC19" si="62">AB19+1</f>
        <v>9</v>
      </c>
      <c r="AD19" s="440">
        <f t="shared" ref="AD19" si="63">AC19+1</f>
        <v>10</v>
      </c>
      <c r="AE19" s="440">
        <f t="shared" ref="AE19" si="64">AD19+1</f>
        <v>11</v>
      </c>
      <c r="AF19" s="440">
        <f t="shared" ref="AF19" si="65">AE19+1</f>
        <v>12</v>
      </c>
      <c r="AG19" s="440">
        <f t="shared" ref="AG19" si="66">AF19+1</f>
        <v>13</v>
      </c>
      <c r="AH19" s="440">
        <f t="shared" ref="AH19" si="67">AG19+1</f>
        <v>14</v>
      </c>
      <c r="AI19" s="440">
        <f t="shared" ref="AI19" si="68">AH19+1</f>
        <v>15</v>
      </c>
      <c r="AJ19" s="17" t="s">
        <v>394</v>
      </c>
      <c r="AK19" s="481"/>
      <c r="AL19" s="440">
        <v>0</v>
      </c>
      <c r="AM19" s="440">
        <f t="shared" ref="AM19" si="69">AL19+1</f>
        <v>1</v>
      </c>
      <c r="AN19" s="440">
        <f t="shared" ref="AN19" si="70">AM19+1</f>
        <v>2</v>
      </c>
      <c r="AO19" s="440">
        <f t="shared" ref="AO19" si="71">AN19+1</f>
        <v>3</v>
      </c>
      <c r="AP19" s="440">
        <f t="shared" ref="AP19" si="72">AO19+1</f>
        <v>4</v>
      </c>
      <c r="AQ19" s="440">
        <f t="shared" ref="AQ19" si="73">AP19+1</f>
        <v>5</v>
      </c>
      <c r="AR19" s="440">
        <f t="shared" ref="AR19" si="74">AQ19+1</f>
        <v>6</v>
      </c>
      <c r="AS19" s="440">
        <f t="shared" ref="AS19" si="75">AR19+1</f>
        <v>7</v>
      </c>
      <c r="AT19" s="440">
        <f t="shared" ref="AT19" si="76">AS19+1</f>
        <v>8</v>
      </c>
      <c r="AU19" s="440">
        <f t="shared" ref="AU19" si="77">AT19+1</f>
        <v>9</v>
      </c>
      <c r="AV19" s="440">
        <f t="shared" ref="AV19" si="78">AU19+1</f>
        <v>10</v>
      </c>
      <c r="AW19" s="440">
        <f t="shared" ref="AW19" si="79">AV19+1</f>
        <v>11</v>
      </c>
      <c r="AX19" s="440">
        <f t="shared" ref="AX19" si="80">AW19+1</f>
        <v>12</v>
      </c>
      <c r="AY19" s="440">
        <f t="shared" ref="AY19" si="81">AX19+1</f>
        <v>13</v>
      </c>
      <c r="AZ19" s="440">
        <f t="shared" ref="AZ19" si="82">AY19+1</f>
        <v>14</v>
      </c>
      <c r="BA19" s="440">
        <f t="shared" ref="BA19" si="83">AZ19+1</f>
        <v>15</v>
      </c>
      <c r="BB19" s="17" t="s">
        <v>394</v>
      </c>
      <c r="BC19" s="481"/>
      <c r="BD19" s="440">
        <v>0</v>
      </c>
      <c r="BE19" s="440">
        <f t="shared" ref="BE19" si="84">BD19+1</f>
        <v>1</v>
      </c>
      <c r="BF19" s="440">
        <f t="shared" ref="BF19" si="85">BE19+1</f>
        <v>2</v>
      </c>
      <c r="BG19" s="440">
        <f t="shared" ref="BG19" si="86">BF19+1</f>
        <v>3</v>
      </c>
      <c r="BH19" s="440">
        <f t="shared" ref="BH19" si="87">BG19+1</f>
        <v>4</v>
      </c>
      <c r="BI19" s="440">
        <f t="shared" ref="BI19" si="88">BH19+1</f>
        <v>5</v>
      </c>
      <c r="BJ19" s="440">
        <f t="shared" ref="BJ19" si="89">BI19+1</f>
        <v>6</v>
      </c>
      <c r="BK19" s="440">
        <f t="shared" ref="BK19" si="90">BJ19+1</f>
        <v>7</v>
      </c>
      <c r="BL19" s="440">
        <f t="shared" ref="BL19" si="91">BK19+1</f>
        <v>8</v>
      </c>
      <c r="BM19" s="440">
        <f t="shared" ref="BM19" si="92">BL19+1</f>
        <v>9</v>
      </c>
      <c r="BN19" s="440">
        <f t="shared" ref="BN19" si="93">BM19+1</f>
        <v>10</v>
      </c>
      <c r="BO19" s="440">
        <f t="shared" ref="BO19" si="94">BN19+1</f>
        <v>11</v>
      </c>
      <c r="BP19" s="440">
        <f t="shared" ref="BP19" si="95">BO19+1</f>
        <v>12</v>
      </c>
      <c r="BQ19" s="440">
        <f t="shared" ref="BQ19" si="96">BP19+1</f>
        <v>13</v>
      </c>
      <c r="BR19" s="440">
        <f t="shared" ref="BR19" si="97">BQ19+1</f>
        <v>14</v>
      </c>
      <c r="BS19" s="440">
        <f t="shared" ref="BS19" si="98">BR19+1</f>
        <v>15</v>
      </c>
      <c r="BT19" s="17" t="s">
        <v>394</v>
      </c>
    </row>
    <row r="20" spans="1:81" x14ac:dyDescent="0.25">
      <c r="A20">
        <f t="shared" ref="A20:A33" si="99">A21+1</f>
        <v>15</v>
      </c>
      <c r="B20" s="260"/>
      <c r="C20" s="261"/>
      <c r="D20" s="261"/>
      <c r="E20" s="261"/>
      <c r="F20" s="261"/>
      <c r="G20" s="261"/>
      <c r="H20" s="261"/>
      <c r="I20" s="261"/>
      <c r="J20" s="261"/>
      <c r="K20" s="261"/>
      <c r="L20" s="261"/>
      <c r="M20" s="261"/>
      <c r="N20" s="261"/>
      <c r="O20" s="261"/>
      <c r="P20" s="261"/>
      <c r="Q20" s="262"/>
      <c r="R20" s="17"/>
      <c r="S20" s="440">
        <v>0</v>
      </c>
      <c r="T20" s="623"/>
      <c r="U20" s="283"/>
      <c r="V20" s="283"/>
      <c r="W20" s="283"/>
      <c r="X20" s="283"/>
      <c r="Y20" s="283"/>
      <c r="Z20" s="283"/>
      <c r="AA20" s="283"/>
      <c r="AB20" s="283"/>
      <c r="AC20" s="283"/>
      <c r="AD20" s="283"/>
      <c r="AE20" s="283"/>
      <c r="AF20" s="283"/>
      <c r="AG20" s="283"/>
      <c r="AH20" s="283"/>
      <c r="AI20" s="624"/>
      <c r="AJ20" s="17"/>
      <c r="AK20">
        <f t="shared" ref="AK20:AK33" si="100">AK21+1</f>
        <v>15</v>
      </c>
      <c r="AL20" s="260"/>
      <c r="AM20" s="261"/>
      <c r="AN20" s="261"/>
      <c r="AO20" s="261"/>
      <c r="AP20" s="261"/>
      <c r="AQ20" s="261"/>
      <c r="AR20" s="261"/>
      <c r="AS20" s="261"/>
      <c r="AT20" s="261"/>
      <c r="AU20" s="261"/>
      <c r="AV20" s="261"/>
      <c r="AW20" s="261"/>
      <c r="AX20" s="261"/>
      <c r="AY20" s="261"/>
      <c r="AZ20" s="261"/>
      <c r="BA20" s="262"/>
      <c r="BB20" s="17"/>
      <c r="BC20" s="440">
        <v>0</v>
      </c>
      <c r="BD20" s="260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1"/>
      <c r="BP20" s="261"/>
      <c r="BQ20" s="261"/>
      <c r="BR20" s="261"/>
      <c r="BS20" s="262"/>
      <c r="BT20" s="17"/>
    </row>
    <row r="21" spans="1:81" x14ac:dyDescent="0.25">
      <c r="A21">
        <f t="shared" si="99"/>
        <v>14</v>
      </c>
      <c r="B21" s="263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R21" s="17"/>
      <c r="S21" s="440">
        <f>S20+1</f>
        <v>1</v>
      </c>
      <c r="T21" s="277"/>
      <c r="U21" s="32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39"/>
      <c r="AH21" s="329"/>
      <c r="AI21" s="282"/>
      <c r="AJ21" s="17"/>
      <c r="AK21">
        <f t="shared" si="100"/>
        <v>14</v>
      </c>
      <c r="AL21" s="263"/>
      <c r="AM21" s="239"/>
      <c r="AN21" s="239"/>
      <c r="AO21" s="239"/>
      <c r="AP21" s="239"/>
      <c r="AQ21" s="239"/>
      <c r="AR21" s="239"/>
      <c r="AS21" s="239"/>
      <c r="AT21" s="239"/>
      <c r="AU21" s="239"/>
      <c r="AV21" s="239"/>
      <c r="AW21" s="239"/>
      <c r="AX21" s="239"/>
      <c r="AY21" s="239"/>
      <c r="AZ21" s="239"/>
      <c r="BA21" s="264"/>
      <c r="BB21" s="17"/>
      <c r="BC21" s="440">
        <f>BC20+1</f>
        <v>1</v>
      </c>
      <c r="BD21" s="263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39"/>
      <c r="BP21" s="239"/>
      <c r="BQ21" s="239"/>
      <c r="BR21" s="239"/>
      <c r="BS21" s="264"/>
      <c r="BT21" s="17"/>
    </row>
    <row r="22" spans="1:81" x14ac:dyDescent="0.25">
      <c r="A22">
        <f t="shared" si="99"/>
        <v>13</v>
      </c>
      <c r="B22" s="263"/>
      <c r="C22" s="239"/>
      <c r="D22" s="239"/>
      <c r="E22" s="239"/>
      <c r="F22" s="239"/>
      <c r="G22" s="239"/>
      <c r="H22" s="239"/>
      <c r="I22" s="239"/>
      <c r="J22" s="239"/>
      <c r="K22" s="239"/>
      <c r="L22" s="239"/>
      <c r="M22" s="239"/>
      <c r="N22" s="239"/>
      <c r="O22" s="239"/>
      <c r="P22" s="239"/>
      <c r="Q22" s="264"/>
      <c r="R22" s="17"/>
      <c r="S22" s="440">
        <f t="shared" ref="S22:S35" si="101">S21+1</f>
        <v>2</v>
      </c>
      <c r="T22" s="277"/>
      <c r="U22" s="239"/>
      <c r="V22" s="239"/>
      <c r="W22" s="239"/>
      <c r="X22" s="239"/>
      <c r="Y22" s="239"/>
      <c r="Z22" s="239"/>
      <c r="AA22" s="239"/>
      <c r="AB22" s="239"/>
      <c r="AC22" s="239"/>
      <c r="AD22" s="239"/>
      <c r="AE22" s="239"/>
      <c r="AF22" s="239"/>
      <c r="AG22" s="239"/>
      <c r="AH22" s="239"/>
      <c r="AI22" s="282"/>
      <c r="AJ22" s="17"/>
      <c r="AK22">
        <f t="shared" si="100"/>
        <v>13</v>
      </c>
      <c r="AL22" s="263"/>
      <c r="AM22" s="239"/>
      <c r="AN22" s="239"/>
      <c r="AO22" s="239"/>
      <c r="AP22" s="239"/>
      <c r="AQ22" s="239"/>
      <c r="AR22" s="239"/>
      <c r="AS22" s="239"/>
      <c r="AT22" s="239"/>
      <c r="AU22" s="239"/>
      <c r="AV22" s="239"/>
      <c r="AW22" s="239"/>
      <c r="AX22" s="239"/>
      <c r="AY22" s="239"/>
      <c r="AZ22" s="239"/>
      <c r="BA22" s="264"/>
      <c r="BB22" s="17"/>
      <c r="BC22" s="440">
        <f t="shared" ref="BC22:BC35" si="102">BC21+1</f>
        <v>2</v>
      </c>
      <c r="BD22" s="263"/>
      <c r="BE22" s="239"/>
      <c r="BF22" s="239"/>
      <c r="BG22" s="239"/>
      <c r="BH22" s="239"/>
      <c r="BI22" s="239"/>
      <c r="BJ22" s="239"/>
      <c r="BK22" s="239"/>
      <c r="BL22" s="239"/>
      <c r="BM22" s="239"/>
      <c r="BN22" s="239"/>
      <c r="BO22" s="239"/>
      <c r="BP22" s="239"/>
      <c r="BQ22" s="239"/>
      <c r="BR22" s="239"/>
      <c r="BS22" s="264"/>
      <c r="BT22" s="17"/>
    </row>
    <row r="23" spans="1:81" x14ac:dyDescent="0.25">
      <c r="A23">
        <f t="shared" si="99"/>
        <v>12</v>
      </c>
      <c r="B23" s="263"/>
      <c r="C23" s="239"/>
      <c r="D23" s="239"/>
      <c r="E23" s="239"/>
      <c r="F23" s="239"/>
      <c r="G23" s="239"/>
      <c r="H23" s="239"/>
      <c r="I23" s="239"/>
      <c r="J23" s="239"/>
      <c r="K23" s="239"/>
      <c r="L23" s="239"/>
      <c r="M23" s="239"/>
      <c r="N23" s="239"/>
      <c r="O23" s="239"/>
      <c r="P23" s="239"/>
      <c r="Q23" s="264"/>
      <c r="R23" s="17"/>
      <c r="S23" s="440">
        <f t="shared" si="101"/>
        <v>3</v>
      </c>
      <c r="T23" s="277"/>
      <c r="U23" s="239"/>
      <c r="V23" s="239"/>
      <c r="W23" s="17"/>
      <c r="X23" s="239"/>
      <c r="Y23" s="239"/>
      <c r="Z23" s="239"/>
      <c r="AA23" s="17"/>
      <c r="AB23" s="239"/>
      <c r="AC23" s="239"/>
      <c r="AD23" s="239"/>
      <c r="AE23" s="17"/>
      <c r="AF23" s="239"/>
      <c r="AG23" s="239"/>
      <c r="AH23" s="239"/>
      <c r="AI23" s="158"/>
      <c r="AJ23" s="17"/>
      <c r="AK23">
        <f t="shared" si="100"/>
        <v>12</v>
      </c>
      <c r="AL23" s="263"/>
      <c r="AM23" s="239"/>
      <c r="AN23" s="239"/>
      <c r="AO23" s="239"/>
      <c r="AP23" s="239"/>
      <c r="AQ23" s="239"/>
      <c r="AR23" s="239"/>
      <c r="AS23" s="239"/>
      <c r="AT23" s="239"/>
      <c r="AU23" s="239"/>
      <c r="AV23" s="239"/>
      <c r="AW23" s="239"/>
      <c r="AX23" s="239"/>
      <c r="AY23" s="239"/>
      <c r="AZ23" s="239"/>
      <c r="BA23" s="264"/>
      <c r="BB23" s="17"/>
      <c r="BC23" s="440">
        <f t="shared" si="102"/>
        <v>3</v>
      </c>
      <c r="BD23" s="263"/>
      <c r="BE23" s="239"/>
      <c r="BF23" s="239"/>
      <c r="BG23" s="17"/>
      <c r="BH23" s="239"/>
      <c r="BI23" s="239"/>
      <c r="BJ23" s="239"/>
      <c r="BK23" s="17"/>
      <c r="BL23" s="239"/>
      <c r="BM23" s="239"/>
      <c r="BN23" s="239"/>
      <c r="BO23" s="17"/>
      <c r="BP23" s="239"/>
      <c r="BQ23" s="239"/>
      <c r="BR23" s="239"/>
      <c r="BS23" s="26"/>
      <c r="BT23" s="17"/>
    </row>
    <row r="24" spans="1:81" x14ac:dyDescent="0.25">
      <c r="A24">
        <f t="shared" si="99"/>
        <v>11</v>
      </c>
      <c r="B24" s="263"/>
      <c r="C24" s="239"/>
      <c r="D24" s="239"/>
      <c r="E24" s="239"/>
      <c r="F24" s="239"/>
      <c r="G24" s="17"/>
      <c r="H24" s="17"/>
      <c r="I24" s="17"/>
      <c r="J24" s="17"/>
      <c r="K24" s="17"/>
      <c r="L24" s="17"/>
      <c r="M24" s="239"/>
      <c r="N24" s="239"/>
      <c r="O24" s="239"/>
      <c r="P24" s="239"/>
      <c r="Q24" s="264"/>
      <c r="R24" s="17"/>
      <c r="S24" s="440">
        <f t="shared" si="101"/>
        <v>4</v>
      </c>
      <c r="T24" s="277"/>
      <c r="U24" s="239"/>
      <c r="V24" s="239"/>
      <c r="W24" s="239"/>
      <c r="X24" s="239"/>
      <c r="Y24" s="239"/>
      <c r="Z24" s="239"/>
      <c r="AA24" s="239"/>
      <c r="AB24" s="239"/>
      <c r="AC24" s="239"/>
      <c r="AD24" s="239"/>
      <c r="AE24" s="239"/>
      <c r="AF24" s="239"/>
      <c r="AG24" s="239"/>
      <c r="AH24" s="239"/>
      <c r="AI24" s="282"/>
      <c r="AJ24" s="17"/>
      <c r="AK24">
        <f t="shared" si="100"/>
        <v>11</v>
      </c>
      <c r="AL24" s="263"/>
      <c r="AM24" s="239"/>
      <c r="AN24" s="239"/>
      <c r="AO24" s="239"/>
      <c r="AP24" s="239"/>
      <c r="AQ24" s="17"/>
      <c r="AR24" s="17"/>
      <c r="AS24" s="17"/>
      <c r="AT24" s="17"/>
      <c r="AU24" s="17"/>
      <c r="AV24" s="17"/>
      <c r="AW24" s="239"/>
      <c r="AX24" s="239"/>
      <c r="AY24" s="239"/>
      <c r="AZ24" s="239"/>
      <c r="BA24" s="264"/>
      <c r="BB24" s="17"/>
      <c r="BC24" s="440">
        <f t="shared" si="102"/>
        <v>4</v>
      </c>
      <c r="BD24" s="263"/>
      <c r="BE24" s="239"/>
      <c r="BF24" s="239"/>
      <c r="BG24" s="239"/>
      <c r="BH24" s="239"/>
      <c r="BI24" s="239" t="s">
        <v>751</v>
      </c>
      <c r="BJ24" s="239" t="s">
        <v>758</v>
      </c>
      <c r="BK24" s="239"/>
      <c r="BL24" s="239" t="s">
        <v>574</v>
      </c>
      <c r="BM24" s="239"/>
      <c r="BN24" s="239" t="s">
        <v>759</v>
      </c>
      <c r="BO24" s="239" t="s">
        <v>752</v>
      </c>
      <c r="BP24" s="239"/>
      <c r="BQ24" s="239"/>
      <c r="BR24" s="239"/>
      <c r="BS24" s="264"/>
      <c r="BT24" s="17"/>
    </row>
    <row r="25" spans="1:81" x14ac:dyDescent="0.25">
      <c r="A25">
        <f t="shared" si="99"/>
        <v>10</v>
      </c>
      <c r="B25" s="263"/>
      <c r="C25" s="239"/>
      <c r="D25" s="239"/>
      <c r="E25" s="239"/>
      <c r="F25" s="239"/>
      <c r="G25" s="17"/>
      <c r="H25" s="17"/>
      <c r="I25" s="239"/>
      <c r="J25" s="17"/>
      <c r="K25" s="17"/>
      <c r="L25" s="17"/>
      <c r="M25" s="239"/>
      <c r="N25" s="239"/>
      <c r="O25" s="239"/>
      <c r="P25" s="239"/>
      <c r="Q25" s="264"/>
      <c r="R25" s="17"/>
      <c r="S25" s="440">
        <f t="shared" si="101"/>
        <v>5</v>
      </c>
      <c r="T25" s="277"/>
      <c r="U25" s="239"/>
      <c r="V25" s="239"/>
      <c r="W25" s="239"/>
      <c r="X25" s="239"/>
      <c r="Y25" s="239"/>
      <c r="Z25" s="239"/>
      <c r="AA25" s="239"/>
      <c r="AB25" s="239"/>
      <c r="AC25" s="239"/>
      <c r="AD25" s="239"/>
      <c r="AE25" s="239"/>
      <c r="AF25" s="239"/>
      <c r="AG25" s="239"/>
      <c r="AH25" s="239"/>
      <c r="AI25" s="282"/>
      <c r="AJ25" s="17"/>
      <c r="AK25">
        <f t="shared" si="100"/>
        <v>10</v>
      </c>
      <c r="AL25" s="263"/>
      <c r="AM25" s="239"/>
      <c r="AN25" s="239"/>
      <c r="AO25" s="239"/>
      <c r="AP25" s="239"/>
      <c r="AQ25" s="17"/>
      <c r="AR25" s="17"/>
      <c r="AS25" s="239"/>
      <c r="AT25" s="17"/>
      <c r="AU25" s="17"/>
      <c r="AV25" s="17"/>
      <c r="AW25" s="239"/>
      <c r="AX25" s="239"/>
      <c r="AY25" s="239"/>
      <c r="AZ25" s="239"/>
      <c r="BA25" s="264"/>
      <c r="BB25" s="17"/>
      <c r="BC25" s="440">
        <f t="shared" si="102"/>
        <v>5</v>
      </c>
      <c r="BD25" s="263"/>
      <c r="BE25" s="239"/>
      <c r="BF25" s="239"/>
      <c r="BG25" s="239"/>
      <c r="BH25" s="239" t="s">
        <v>753</v>
      </c>
      <c r="BI25" s="239"/>
      <c r="BJ25" s="268"/>
      <c r="BK25" s="268"/>
      <c r="BL25" s="268"/>
      <c r="BM25" s="268"/>
      <c r="BN25" s="268"/>
      <c r="BO25" s="239"/>
      <c r="BP25" s="239"/>
      <c r="BQ25" s="239"/>
      <c r="BR25" s="239"/>
      <c r="BS25" s="264"/>
      <c r="BT25" s="17"/>
    </row>
    <row r="26" spans="1:81" x14ac:dyDescent="0.25">
      <c r="A26">
        <f t="shared" si="99"/>
        <v>9</v>
      </c>
      <c r="B26" s="263"/>
      <c r="C26" s="239"/>
      <c r="D26" s="239"/>
      <c r="E26" s="239"/>
      <c r="F26" s="17"/>
      <c r="G26" s="239"/>
      <c r="H26" s="239"/>
      <c r="I26" s="239"/>
      <c r="J26" s="17"/>
      <c r="K26" s="17"/>
      <c r="L26" s="34"/>
      <c r="M26" s="239"/>
      <c r="N26" s="239"/>
      <c r="O26" s="239"/>
      <c r="P26" s="239"/>
      <c r="Q26" s="264"/>
      <c r="R26" s="17"/>
      <c r="S26" s="440">
        <f t="shared" si="101"/>
        <v>6</v>
      </c>
      <c r="T26" s="277"/>
      <c r="U26" s="239"/>
      <c r="V26" s="239"/>
      <c r="W26" s="239"/>
      <c r="X26" s="239"/>
      <c r="Y26" s="239"/>
      <c r="Z26" s="239"/>
      <c r="AA26" s="239"/>
      <c r="AB26" s="239"/>
      <c r="AC26" s="239"/>
      <c r="AD26" s="239"/>
      <c r="AE26" s="239"/>
      <c r="AF26" s="239"/>
      <c r="AG26" s="239"/>
      <c r="AH26" s="239"/>
      <c r="AI26" s="282"/>
      <c r="AJ26" s="17"/>
      <c r="AK26">
        <f t="shared" si="100"/>
        <v>9</v>
      </c>
      <c r="AL26" s="263"/>
      <c r="AM26" s="239"/>
      <c r="AN26" s="239"/>
      <c r="AO26" s="239"/>
      <c r="AP26" s="17"/>
      <c r="AQ26" s="290"/>
      <c r="AR26" s="290"/>
      <c r="AS26" s="290"/>
      <c r="AT26" s="214"/>
      <c r="AU26" s="214"/>
      <c r="AV26" s="34"/>
      <c r="AW26" s="239"/>
      <c r="AX26" s="239"/>
      <c r="AY26" s="239"/>
      <c r="AZ26" s="239"/>
      <c r="BA26" s="264"/>
      <c r="BB26" s="17"/>
      <c r="BC26" s="440">
        <f t="shared" si="102"/>
        <v>6</v>
      </c>
      <c r="BD26" s="263"/>
      <c r="BE26" s="239"/>
      <c r="BF26" s="239"/>
      <c r="BG26" s="239"/>
      <c r="BH26" s="239" t="s">
        <v>756</v>
      </c>
      <c r="BI26" s="290"/>
      <c r="BJ26" s="290"/>
      <c r="BK26" s="290"/>
      <c r="BL26" s="290"/>
      <c r="BM26" s="290"/>
      <c r="BN26" s="290"/>
      <c r="BO26" s="290"/>
      <c r="BP26" s="239"/>
      <c r="BQ26" s="239"/>
      <c r="BR26" s="239"/>
      <c r="BS26" s="264"/>
      <c r="BT26" s="17"/>
    </row>
    <row r="27" spans="1:81" x14ac:dyDescent="0.25">
      <c r="A27">
        <f t="shared" si="99"/>
        <v>8</v>
      </c>
      <c r="B27" s="16"/>
      <c r="C27" s="17"/>
      <c r="D27" s="17"/>
      <c r="E27" s="17"/>
      <c r="F27" s="17"/>
      <c r="G27" s="239"/>
      <c r="H27" s="239"/>
      <c r="I27" s="239"/>
      <c r="J27" s="17"/>
      <c r="K27" s="17"/>
      <c r="L27" s="34"/>
      <c r="M27" s="17"/>
      <c r="N27" s="17"/>
      <c r="O27" s="17"/>
      <c r="P27" s="17"/>
      <c r="Q27" s="26"/>
      <c r="R27" s="17"/>
      <c r="S27" s="440">
        <f t="shared" si="101"/>
        <v>7</v>
      </c>
      <c r="T27" s="277"/>
      <c r="U27" s="239"/>
      <c r="V27" s="239"/>
      <c r="W27" s="17"/>
      <c r="X27" s="239"/>
      <c r="Y27" s="239"/>
      <c r="Z27" s="239"/>
      <c r="AA27" s="17"/>
      <c r="AB27" s="239"/>
      <c r="AC27" s="239"/>
      <c r="AD27" s="239"/>
      <c r="AE27" s="17"/>
      <c r="AF27" s="239"/>
      <c r="AG27" s="239"/>
      <c r="AH27" s="239"/>
      <c r="AI27" s="158"/>
      <c r="AJ27" s="17"/>
      <c r="AK27">
        <f t="shared" si="100"/>
        <v>8</v>
      </c>
      <c r="AL27" s="16"/>
      <c r="AM27" s="17"/>
      <c r="AN27" s="17"/>
      <c r="AO27" s="17"/>
      <c r="AP27" s="214"/>
      <c r="AQ27" s="290"/>
      <c r="AR27" s="290"/>
      <c r="AS27" s="290"/>
      <c r="AT27" s="214"/>
      <c r="AU27" s="214"/>
      <c r="AV27" s="432"/>
      <c r="AW27" s="17"/>
      <c r="AX27" s="17"/>
      <c r="AY27" s="17"/>
      <c r="AZ27" s="17"/>
      <c r="BA27" s="26"/>
      <c r="BB27" s="17"/>
      <c r="BC27" s="440">
        <f t="shared" si="102"/>
        <v>7</v>
      </c>
      <c r="BD27" s="263"/>
      <c r="BE27" s="239"/>
      <c r="BF27" s="239"/>
      <c r="BG27" s="17"/>
      <c r="BH27" s="239"/>
      <c r="BI27" s="290"/>
      <c r="BJ27" s="290"/>
      <c r="BK27" s="214"/>
      <c r="BL27" s="290"/>
      <c r="BM27" s="290"/>
      <c r="BN27" s="290"/>
      <c r="BO27" s="214"/>
      <c r="BP27" s="239"/>
      <c r="BQ27" s="239"/>
      <c r="BR27" s="239"/>
      <c r="BS27" s="26"/>
      <c r="BT27" s="17"/>
    </row>
    <row r="28" spans="1:81" x14ac:dyDescent="0.25">
      <c r="A28">
        <f t="shared" si="99"/>
        <v>7</v>
      </c>
      <c r="B28" s="263"/>
      <c r="C28" s="239"/>
      <c r="D28" s="239"/>
      <c r="E28" s="239"/>
      <c r="F28" s="17"/>
      <c r="G28" s="239"/>
      <c r="H28" s="239"/>
      <c r="I28" s="17"/>
      <c r="J28" s="17"/>
      <c r="K28" s="17"/>
      <c r="L28" s="34"/>
      <c r="M28" s="239"/>
      <c r="N28" s="239"/>
      <c r="O28" s="239"/>
      <c r="P28" s="239"/>
      <c r="Q28" s="264"/>
      <c r="R28" s="17"/>
      <c r="S28" s="440">
        <f t="shared" si="101"/>
        <v>8</v>
      </c>
      <c r="T28" s="277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39"/>
      <c r="AH28" s="239"/>
      <c r="AI28" s="282"/>
      <c r="AJ28" s="17"/>
      <c r="AK28">
        <f t="shared" si="100"/>
        <v>7</v>
      </c>
      <c r="AL28" s="263"/>
      <c r="AM28" s="239"/>
      <c r="AN28" s="239"/>
      <c r="AO28" s="239"/>
      <c r="AP28" s="214"/>
      <c r="AQ28" s="269"/>
      <c r="AR28" s="269"/>
      <c r="AS28" s="8"/>
      <c r="AT28" s="8"/>
      <c r="AU28" s="8"/>
      <c r="AV28" s="432"/>
      <c r="AW28" s="239"/>
      <c r="AX28" s="239"/>
      <c r="AY28" s="239"/>
      <c r="AZ28" s="239"/>
      <c r="BA28" s="264"/>
      <c r="BB28" s="17"/>
      <c r="BC28" s="440">
        <f t="shared" si="102"/>
        <v>8</v>
      </c>
      <c r="BD28" s="263"/>
      <c r="BE28" s="239"/>
      <c r="BF28" s="239"/>
      <c r="BG28" s="239"/>
      <c r="BH28" s="239" t="s">
        <v>755</v>
      </c>
      <c r="BI28" s="290"/>
      <c r="BJ28" s="290"/>
      <c r="BK28" s="290"/>
      <c r="BL28" s="290"/>
      <c r="BM28" s="290"/>
      <c r="BN28" s="290"/>
      <c r="BO28" s="290"/>
      <c r="BP28" s="239"/>
      <c r="BQ28" s="239"/>
      <c r="BR28" s="239"/>
      <c r="BS28" s="264"/>
      <c r="BT28" s="17"/>
    </row>
    <row r="29" spans="1:81" x14ac:dyDescent="0.25">
      <c r="A29">
        <f t="shared" si="99"/>
        <v>6</v>
      </c>
      <c r="B29" s="263"/>
      <c r="C29" s="239"/>
      <c r="D29" s="17"/>
      <c r="E29" s="17"/>
      <c r="F29" s="17"/>
      <c r="G29" s="239"/>
      <c r="H29" s="239"/>
      <c r="I29" s="17"/>
      <c r="J29" s="17"/>
      <c r="K29" s="17"/>
      <c r="L29" s="34"/>
      <c r="M29" s="17"/>
      <c r="N29" s="17"/>
      <c r="O29" s="17"/>
      <c r="P29" s="239"/>
      <c r="Q29" s="264"/>
      <c r="R29" s="17"/>
      <c r="S29" s="440">
        <f t="shared" si="101"/>
        <v>9</v>
      </c>
      <c r="T29" s="277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39"/>
      <c r="AH29" s="239"/>
      <c r="AI29" s="282"/>
      <c r="AJ29" s="17"/>
      <c r="AK29">
        <f t="shared" si="100"/>
        <v>6</v>
      </c>
      <c r="AL29" s="263"/>
      <c r="AM29" s="239"/>
      <c r="AN29" s="17"/>
      <c r="AO29" s="17"/>
      <c r="AP29" s="17"/>
      <c r="AQ29" s="239"/>
      <c r="AR29" s="239"/>
      <c r="AS29" s="137"/>
      <c r="AT29" s="17"/>
      <c r="AU29" s="17"/>
      <c r="AV29" s="34"/>
      <c r="AW29" s="17"/>
      <c r="AX29" s="17"/>
      <c r="AY29" s="17"/>
      <c r="AZ29" s="239"/>
      <c r="BA29" s="264"/>
      <c r="BB29" s="17"/>
      <c r="BC29" s="440">
        <f t="shared" si="102"/>
        <v>9</v>
      </c>
      <c r="BD29" s="263"/>
      <c r="BE29" s="239"/>
      <c r="BF29" s="239"/>
      <c r="BG29" s="239"/>
      <c r="BH29" s="239"/>
      <c r="BI29" s="290"/>
      <c r="BJ29" s="290"/>
      <c r="BK29" s="290"/>
      <c r="BL29" s="290"/>
      <c r="BM29" s="290"/>
      <c r="BN29" s="290"/>
      <c r="BO29" s="290"/>
      <c r="BP29" s="239"/>
      <c r="BQ29" s="239"/>
      <c r="BR29" s="239"/>
      <c r="BS29" s="264"/>
      <c r="BT29" s="17"/>
    </row>
    <row r="30" spans="1:81" x14ac:dyDescent="0.25">
      <c r="A30">
        <f t="shared" si="99"/>
        <v>5</v>
      </c>
      <c r="B30" s="263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64"/>
      <c r="R30" s="17"/>
      <c r="S30" s="440">
        <f t="shared" si="101"/>
        <v>10</v>
      </c>
      <c r="T30" s="277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39"/>
      <c r="AH30" s="239"/>
      <c r="AI30" s="282"/>
      <c r="AJ30" s="17"/>
      <c r="AK30">
        <f t="shared" si="100"/>
        <v>5</v>
      </c>
      <c r="AL30" s="263"/>
      <c r="AM30" s="239"/>
      <c r="AN30" s="239"/>
      <c r="AO30" s="239"/>
      <c r="AP30" s="239"/>
      <c r="AQ30" s="239"/>
      <c r="AR30" s="239"/>
      <c r="AS30" s="268"/>
      <c r="AT30" s="239"/>
      <c r="AU30" s="239"/>
      <c r="AV30" s="239"/>
      <c r="AW30" s="239"/>
      <c r="AX30" s="239"/>
      <c r="AY30" s="239"/>
      <c r="AZ30" s="239"/>
      <c r="BA30" s="264"/>
      <c r="BB30" s="17"/>
      <c r="BC30" s="440">
        <f t="shared" si="102"/>
        <v>10</v>
      </c>
      <c r="BD30" s="263"/>
      <c r="BE30" s="239"/>
      <c r="BF30" s="239"/>
      <c r="BG30" s="239"/>
      <c r="BH30" s="239" t="s">
        <v>757</v>
      </c>
      <c r="BI30" s="290"/>
      <c r="BJ30" s="290"/>
      <c r="BK30" s="290"/>
      <c r="BL30" s="290"/>
      <c r="BM30" s="290"/>
      <c r="BN30" s="290"/>
      <c r="BO30" s="290"/>
      <c r="BP30" s="239"/>
      <c r="BQ30" s="239"/>
      <c r="BR30" s="239"/>
      <c r="BS30" s="264"/>
      <c r="BT30" s="17"/>
    </row>
    <row r="31" spans="1:81" x14ac:dyDescent="0.25">
      <c r="A31">
        <f t="shared" si="99"/>
        <v>4</v>
      </c>
      <c r="B31" s="263"/>
      <c r="C31" s="239"/>
      <c r="D31" s="239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64"/>
      <c r="R31" s="17"/>
      <c r="S31" s="440">
        <f t="shared" si="101"/>
        <v>11</v>
      </c>
      <c r="T31" s="277"/>
      <c r="U31" s="239"/>
      <c r="V31" s="239"/>
      <c r="W31" s="17"/>
      <c r="X31" s="239"/>
      <c r="Y31" s="239"/>
      <c r="Z31" s="239"/>
      <c r="AA31" s="17"/>
      <c r="AB31" s="239"/>
      <c r="AC31" s="239"/>
      <c r="AD31" s="239"/>
      <c r="AE31" s="17"/>
      <c r="AF31" s="239"/>
      <c r="AG31" s="239"/>
      <c r="AH31" s="239"/>
      <c r="AI31" s="158"/>
      <c r="AJ31" s="17"/>
      <c r="AK31">
        <f t="shared" si="100"/>
        <v>4</v>
      </c>
      <c r="AL31" s="263"/>
      <c r="AM31" s="239"/>
      <c r="AN31" s="239"/>
      <c r="AO31" s="239"/>
      <c r="AP31" s="239"/>
      <c r="AQ31" s="239"/>
      <c r="AR31" s="239"/>
      <c r="AS31" s="268"/>
      <c r="AT31" s="239"/>
      <c r="AU31" s="239"/>
      <c r="AV31" s="239"/>
      <c r="AW31" s="239"/>
      <c r="AX31" s="239"/>
      <c r="AY31" s="239"/>
      <c r="AZ31" s="239"/>
      <c r="BA31" s="264"/>
      <c r="BB31" s="17"/>
      <c r="BC31" s="440">
        <f t="shared" si="102"/>
        <v>11</v>
      </c>
      <c r="BD31" s="263"/>
      <c r="BE31" s="239"/>
      <c r="BF31" s="239"/>
      <c r="BG31" s="17"/>
      <c r="BH31" s="239" t="s">
        <v>754</v>
      </c>
      <c r="BI31" s="239"/>
      <c r="BJ31" s="268"/>
      <c r="BK31" s="137"/>
      <c r="BL31" s="268"/>
      <c r="BM31" s="268"/>
      <c r="BN31" s="268"/>
      <c r="BO31" s="17"/>
      <c r="BP31" s="239"/>
      <c r="BQ31" s="239"/>
      <c r="BR31" s="239"/>
      <c r="BS31" s="26"/>
      <c r="BT31" s="17"/>
    </row>
    <row r="32" spans="1:81" x14ac:dyDescent="0.25">
      <c r="A32">
        <f t="shared" si="99"/>
        <v>3</v>
      </c>
      <c r="B32" s="263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264"/>
      <c r="R32" s="17"/>
      <c r="S32" s="440">
        <f t="shared" si="101"/>
        <v>12</v>
      </c>
      <c r="T32" s="277"/>
      <c r="U32" s="239"/>
      <c r="V32" s="239"/>
      <c r="W32" s="239"/>
      <c r="X32" s="239"/>
      <c r="Y32" s="239"/>
      <c r="Z32" s="239"/>
      <c r="AA32" s="239"/>
      <c r="AB32" s="239"/>
      <c r="AC32" s="239"/>
      <c r="AD32" s="239"/>
      <c r="AE32" s="239"/>
      <c r="AF32" s="239"/>
      <c r="AG32" s="239"/>
      <c r="AH32" s="239"/>
      <c r="AI32" s="282"/>
      <c r="AJ32" s="17"/>
      <c r="AK32">
        <f t="shared" si="100"/>
        <v>3</v>
      </c>
      <c r="AL32" s="263"/>
      <c r="AM32" s="239"/>
      <c r="AN32" s="239"/>
      <c r="AO32" s="239"/>
      <c r="AP32" s="239"/>
      <c r="AQ32" s="239"/>
      <c r="AR32" s="239"/>
      <c r="AS32" s="268"/>
      <c r="AT32" s="239"/>
      <c r="AU32" s="239"/>
      <c r="AV32" s="239"/>
      <c r="AW32" s="239"/>
      <c r="AX32" s="239"/>
      <c r="AY32" s="239"/>
      <c r="AZ32" s="239"/>
      <c r="BA32" s="264"/>
      <c r="BB32" s="17"/>
      <c r="BC32" s="440">
        <f t="shared" si="102"/>
        <v>12</v>
      </c>
      <c r="BD32" s="263"/>
      <c r="BE32" s="239"/>
      <c r="BF32" s="239"/>
      <c r="BG32" s="239"/>
      <c r="BH32" s="239"/>
      <c r="BI32" s="239"/>
      <c r="BJ32" s="239"/>
      <c r="BK32" s="239"/>
      <c r="BL32" s="239"/>
      <c r="BM32" s="239"/>
      <c r="BN32" s="239"/>
      <c r="BO32" s="239"/>
      <c r="BP32" s="239"/>
      <c r="BQ32" s="239"/>
      <c r="BR32" s="239"/>
      <c r="BS32" s="264"/>
      <c r="BT32" s="17"/>
    </row>
    <row r="33" spans="1:72" x14ac:dyDescent="0.25">
      <c r="A33">
        <f t="shared" si="99"/>
        <v>2</v>
      </c>
      <c r="B33" s="263"/>
      <c r="C33" s="239"/>
      <c r="D33" s="239"/>
      <c r="E33" s="239"/>
      <c r="F33" s="239"/>
      <c r="G33" s="239"/>
      <c r="H33" s="239"/>
      <c r="I33" s="239"/>
      <c r="J33" s="239"/>
      <c r="K33" s="239"/>
      <c r="L33" s="239"/>
      <c r="M33" s="239"/>
      <c r="N33" s="239"/>
      <c r="O33" s="239"/>
      <c r="P33" s="239"/>
      <c r="Q33" s="264"/>
      <c r="R33" s="17"/>
      <c r="S33" s="440">
        <f t="shared" si="101"/>
        <v>13</v>
      </c>
      <c r="T33" s="277"/>
      <c r="U33" s="239"/>
      <c r="V33" s="239"/>
      <c r="W33" s="239"/>
      <c r="X33" s="239"/>
      <c r="Y33" s="239"/>
      <c r="Z33" s="239"/>
      <c r="AA33" s="239"/>
      <c r="AB33" s="239"/>
      <c r="AC33" s="239"/>
      <c r="AD33" s="239"/>
      <c r="AE33" s="239"/>
      <c r="AF33" s="239"/>
      <c r="AG33" s="239"/>
      <c r="AH33" s="239"/>
      <c r="AI33" s="282"/>
      <c r="AJ33" s="17"/>
      <c r="AK33">
        <f t="shared" si="100"/>
        <v>2</v>
      </c>
      <c r="AL33" s="263"/>
      <c r="AM33" s="239"/>
      <c r="AN33" s="239"/>
      <c r="AO33" s="239"/>
      <c r="AP33" s="239"/>
      <c r="AQ33" s="239"/>
      <c r="AR33" s="239"/>
      <c r="AS33" s="268"/>
      <c r="AT33" s="239"/>
      <c r="AU33" s="239"/>
      <c r="AV33" s="239"/>
      <c r="AW33" s="239"/>
      <c r="AX33" s="239"/>
      <c r="AY33" s="239"/>
      <c r="AZ33" s="239"/>
      <c r="BA33" s="264"/>
      <c r="BB33" s="17"/>
      <c r="BC33" s="440">
        <f t="shared" si="102"/>
        <v>13</v>
      </c>
      <c r="BD33" s="263"/>
      <c r="BE33" s="239"/>
      <c r="BF33" s="239"/>
      <c r="BG33" s="239"/>
      <c r="BH33" s="239"/>
      <c r="BI33" s="239"/>
      <c r="BJ33" s="239"/>
      <c r="BK33" s="239"/>
      <c r="BL33" s="239"/>
      <c r="BM33" s="239"/>
      <c r="BN33" s="239"/>
      <c r="BO33" s="239"/>
      <c r="BP33" s="239"/>
      <c r="BQ33" s="239"/>
      <c r="BR33" s="239"/>
      <c r="BS33" s="264"/>
      <c r="BT33" s="17"/>
    </row>
    <row r="34" spans="1:72" x14ac:dyDescent="0.25">
      <c r="A34">
        <f>A35+1</f>
        <v>1</v>
      </c>
      <c r="B34" s="16"/>
      <c r="C34" s="17"/>
      <c r="D34" s="239"/>
      <c r="E34" s="239"/>
      <c r="F34" s="239"/>
      <c r="G34" s="17"/>
      <c r="H34" s="17"/>
      <c r="I34" s="17"/>
      <c r="J34" s="17"/>
      <c r="K34" s="17"/>
      <c r="L34" s="17"/>
      <c r="M34" s="239"/>
      <c r="N34" s="239"/>
      <c r="O34" s="239"/>
      <c r="P34" s="17"/>
      <c r="Q34" s="26"/>
      <c r="R34" s="17"/>
      <c r="S34" s="440">
        <f t="shared" si="101"/>
        <v>14</v>
      </c>
      <c r="T34" s="277"/>
      <c r="U34" s="329"/>
      <c r="V34" s="239"/>
      <c r="W34" s="239"/>
      <c r="X34" s="239"/>
      <c r="Y34" s="239"/>
      <c r="Z34" s="239"/>
      <c r="AA34" s="239"/>
      <c r="AB34" s="239"/>
      <c r="AC34" s="239"/>
      <c r="AD34" s="239"/>
      <c r="AE34" s="239"/>
      <c r="AF34" s="239"/>
      <c r="AG34" s="239"/>
      <c r="AH34" s="329"/>
      <c r="AI34" s="282"/>
      <c r="AJ34" s="17"/>
      <c r="AK34">
        <f>AK35+1</f>
        <v>1</v>
      </c>
      <c r="AL34" s="16"/>
      <c r="AM34" s="17"/>
      <c r="AN34" s="239"/>
      <c r="AO34" s="239"/>
      <c r="AP34" s="239"/>
      <c r="AQ34" s="17"/>
      <c r="AR34" s="17"/>
      <c r="AS34" s="137"/>
      <c r="AT34" s="17"/>
      <c r="AU34" s="17"/>
      <c r="AV34" s="17"/>
      <c r="AW34" s="239"/>
      <c r="AX34" s="239"/>
      <c r="AY34" s="239"/>
      <c r="AZ34" s="17"/>
      <c r="BA34" s="26"/>
      <c r="BB34" s="17"/>
      <c r="BC34" s="440">
        <f t="shared" si="102"/>
        <v>14</v>
      </c>
      <c r="BD34" s="263"/>
      <c r="BE34" s="239"/>
      <c r="BF34" s="239"/>
      <c r="BG34" s="239"/>
      <c r="BH34" s="239"/>
      <c r="BI34" s="239"/>
      <c r="BJ34" s="239"/>
      <c r="BK34" s="239"/>
      <c r="BL34" s="239"/>
      <c r="BM34" s="239"/>
      <c r="BN34" s="239"/>
      <c r="BO34" s="239"/>
      <c r="BP34" s="239"/>
      <c r="BQ34" s="239"/>
      <c r="BR34" s="239"/>
      <c r="BS34" s="264"/>
      <c r="BT34" s="17"/>
    </row>
    <row r="35" spans="1:72" ht="14.45" x14ac:dyDescent="0.35">
      <c r="A35">
        <v>0</v>
      </c>
      <c r="B35" s="3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33"/>
      <c r="R35" s="17"/>
      <c r="S35" s="440">
        <f t="shared" si="101"/>
        <v>15</v>
      </c>
      <c r="T35" s="625"/>
      <c r="U35" s="279"/>
      <c r="V35" s="279"/>
      <c r="W35" s="162"/>
      <c r="X35" s="279"/>
      <c r="Y35" s="279"/>
      <c r="Z35" s="279"/>
      <c r="AA35" s="162"/>
      <c r="AB35" s="279"/>
      <c r="AC35" s="279"/>
      <c r="AD35" s="279"/>
      <c r="AE35" s="162"/>
      <c r="AF35" s="279"/>
      <c r="AG35" s="279"/>
      <c r="AH35" s="279"/>
      <c r="AI35" s="626"/>
      <c r="AJ35" s="17"/>
      <c r="AK35">
        <v>0</v>
      </c>
      <c r="AL35" s="32"/>
      <c r="AM35" s="22"/>
      <c r="AN35" s="22"/>
      <c r="AO35" s="22"/>
      <c r="AP35" s="22"/>
      <c r="AQ35" s="22"/>
      <c r="AR35" s="22"/>
      <c r="AS35" s="142"/>
      <c r="AT35" s="22"/>
      <c r="AU35" s="22"/>
      <c r="AV35" s="22"/>
      <c r="AW35" s="22"/>
      <c r="AX35" s="22"/>
      <c r="AY35" s="22"/>
      <c r="AZ35" s="22"/>
      <c r="BA35" s="33"/>
      <c r="BB35" s="17"/>
      <c r="BC35" s="440">
        <f t="shared" si="102"/>
        <v>15</v>
      </c>
      <c r="BD35" s="265"/>
      <c r="BE35" s="266"/>
      <c r="BF35" s="266"/>
      <c r="BG35" s="22"/>
      <c r="BH35" s="266"/>
      <c r="BI35" s="266"/>
      <c r="BJ35" s="266"/>
      <c r="BK35" s="22"/>
      <c r="BL35" s="266"/>
      <c r="BM35" s="266"/>
      <c r="BN35" s="266"/>
      <c r="BO35" s="22"/>
      <c r="BP35" s="266"/>
      <c r="BQ35" s="266"/>
      <c r="BR35" s="266"/>
      <c r="BS35" s="267"/>
      <c r="BT35" s="17"/>
    </row>
    <row r="36" spans="1:72" ht="14.45" x14ac:dyDescent="0.35">
      <c r="A36" s="17" t="s">
        <v>418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 t="s">
        <v>395</v>
      </c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 t="s">
        <v>418</v>
      </c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 t="s">
        <v>395</v>
      </c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"/>
  <sheetViews>
    <sheetView workbookViewId="0">
      <selection activeCell="AE13" sqref="AE13:AF13"/>
    </sheetView>
  </sheetViews>
  <sheetFormatPr defaultColWidth="2.5703125" defaultRowHeight="15" x14ac:dyDescent="0.25"/>
  <sheetData>
    <row r="1" spans="1:36" x14ac:dyDescent="0.25">
      <c r="A1" s="481"/>
      <c r="B1" s="440">
        <v>0</v>
      </c>
      <c r="C1" s="440">
        <f t="shared" ref="C1:Q1" si="0">B1+1</f>
        <v>1</v>
      </c>
      <c r="D1" s="440">
        <f t="shared" si="0"/>
        <v>2</v>
      </c>
      <c r="E1" s="440">
        <f t="shared" si="0"/>
        <v>3</v>
      </c>
      <c r="F1" s="440">
        <f t="shared" si="0"/>
        <v>4</v>
      </c>
      <c r="G1" s="440">
        <f t="shared" si="0"/>
        <v>5</v>
      </c>
      <c r="H1" s="440">
        <f t="shared" si="0"/>
        <v>6</v>
      </c>
      <c r="I1" s="440">
        <f t="shared" si="0"/>
        <v>7</v>
      </c>
      <c r="J1" s="440">
        <f t="shared" si="0"/>
        <v>8</v>
      </c>
      <c r="K1" s="440">
        <f t="shared" si="0"/>
        <v>9</v>
      </c>
      <c r="L1" s="440">
        <f t="shared" si="0"/>
        <v>10</v>
      </c>
      <c r="M1" s="440">
        <f t="shared" si="0"/>
        <v>11</v>
      </c>
      <c r="N1" s="440">
        <f t="shared" si="0"/>
        <v>12</v>
      </c>
      <c r="O1" s="440">
        <f t="shared" si="0"/>
        <v>13</v>
      </c>
      <c r="P1" s="440">
        <f t="shared" si="0"/>
        <v>14</v>
      </c>
      <c r="Q1" s="440">
        <f t="shared" si="0"/>
        <v>15</v>
      </c>
      <c r="R1" s="17" t="s">
        <v>394</v>
      </c>
      <c r="S1" s="481"/>
      <c r="T1" s="440">
        <v>0</v>
      </c>
      <c r="U1" s="440">
        <f t="shared" ref="U1:AI1" si="1">T1+1</f>
        <v>1</v>
      </c>
      <c r="V1" s="440">
        <f t="shared" si="1"/>
        <v>2</v>
      </c>
      <c r="W1" s="440">
        <f t="shared" si="1"/>
        <v>3</v>
      </c>
      <c r="X1" s="440">
        <f t="shared" si="1"/>
        <v>4</v>
      </c>
      <c r="Y1" s="440">
        <f t="shared" si="1"/>
        <v>5</v>
      </c>
      <c r="Z1" s="440">
        <f t="shared" si="1"/>
        <v>6</v>
      </c>
      <c r="AA1" s="440">
        <f t="shared" si="1"/>
        <v>7</v>
      </c>
      <c r="AB1" s="440">
        <f t="shared" si="1"/>
        <v>8</v>
      </c>
      <c r="AC1" s="440">
        <f t="shared" si="1"/>
        <v>9</v>
      </c>
      <c r="AD1" s="440">
        <f t="shared" si="1"/>
        <v>10</v>
      </c>
      <c r="AE1" s="440">
        <f t="shared" si="1"/>
        <v>11</v>
      </c>
      <c r="AF1" s="440">
        <f t="shared" si="1"/>
        <v>12</v>
      </c>
      <c r="AG1" s="440">
        <f t="shared" si="1"/>
        <v>13</v>
      </c>
      <c r="AH1" s="440">
        <f t="shared" si="1"/>
        <v>14</v>
      </c>
      <c r="AI1" s="440">
        <f t="shared" si="1"/>
        <v>15</v>
      </c>
      <c r="AJ1" s="17" t="s">
        <v>394</v>
      </c>
    </row>
    <row r="2" spans="1:36" x14ac:dyDescent="0.25">
      <c r="A2">
        <f t="shared" ref="A2:A15" si="2">A3+1</f>
        <v>15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17"/>
      <c r="S2" s="440">
        <v>0</v>
      </c>
      <c r="T2" s="260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2"/>
      <c r="AJ2" s="17"/>
    </row>
    <row r="3" spans="1:36" x14ac:dyDescent="0.25">
      <c r="A3">
        <f t="shared" si="2"/>
        <v>14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17"/>
      <c r="S3" s="440">
        <f>S2+1</f>
        <v>1</v>
      </c>
      <c r="T3" s="263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64"/>
      <c r="AJ3" s="17"/>
    </row>
    <row r="4" spans="1:36" x14ac:dyDescent="0.25">
      <c r="A4">
        <f t="shared" si="2"/>
        <v>13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17"/>
      <c r="S4" s="440">
        <f t="shared" ref="S4:S17" si="3">S3+1</f>
        <v>2</v>
      </c>
      <c r="T4" s="263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239"/>
      <c r="AI4" s="264"/>
      <c r="AJ4" s="17"/>
    </row>
    <row r="5" spans="1:36" x14ac:dyDescent="0.25">
      <c r="A5">
        <f t="shared" si="2"/>
        <v>12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17"/>
      <c r="S5" s="440">
        <f t="shared" si="3"/>
        <v>3</v>
      </c>
      <c r="T5" s="263"/>
      <c r="U5" s="239"/>
      <c r="V5" s="239"/>
      <c r="W5" s="17"/>
      <c r="X5" s="239"/>
      <c r="Y5" s="239"/>
      <c r="Z5" s="239"/>
      <c r="AA5" s="17"/>
      <c r="AB5" s="239"/>
      <c r="AC5" s="239"/>
      <c r="AD5" s="239"/>
      <c r="AE5" s="17"/>
      <c r="AF5" s="239"/>
      <c r="AG5" s="239"/>
      <c r="AH5" s="239"/>
      <c r="AI5" s="26"/>
      <c r="AJ5" s="17"/>
    </row>
    <row r="6" spans="1:36" x14ac:dyDescent="0.25">
      <c r="A6">
        <f t="shared" si="2"/>
        <v>11</v>
      </c>
      <c r="B6" s="263"/>
      <c r="C6" s="239"/>
      <c r="D6" s="239"/>
      <c r="E6" s="239"/>
      <c r="F6" s="643"/>
      <c r="G6" s="211"/>
      <c r="H6" s="17"/>
      <c r="I6" s="17"/>
      <c r="J6" s="17"/>
      <c r="K6" s="17"/>
      <c r="L6" s="17"/>
      <c r="M6" s="239"/>
      <c r="N6" s="239"/>
      <c r="O6" s="239"/>
      <c r="P6" s="239"/>
      <c r="Q6" s="264"/>
      <c r="R6" s="17"/>
      <c r="S6" s="440">
        <f t="shared" si="3"/>
        <v>4</v>
      </c>
      <c r="T6" s="263"/>
      <c r="U6" s="333"/>
      <c r="V6" s="333"/>
      <c r="W6" s="333"/>
      <c r="X6" s="239"/>
      <c r="Y6" s="239"/>
      <c r="Z6" s="239"/>
      <c r="AA6" s="239"/>
      <c r="AB6" s="239"/>
      <c r="AC6" s="239"/>
      <c r="AD6" s="239"/>
      <c r="AE6" s="239"/>
      <c r="AF6" s="239"/>
      <c r="AG6" s="239"/>
      <c r="AH6" s="239"/>
      <c r="AI6" s="264"/>
      <c r="AJ6" s="17"/>
    </row>
    <row r="7" spans="1:36" x14ac:dyDescent="0.25">
      <c r="A7">
        <f t="shared" si="2"/>
        <v>10</v>
      </c>
      <c r="B7" s="263"/>
      <c r="C7" s="239"/>
      <c r="D7" s="239"/>
      <c r="E7" s="239"/>
      <c r="F7" s="643"/>
      <c r="G7" s="211"/>
      <c r="H7" s="211"/>
      <c r="I7" s="239"/>
      <c r="J7" s="17"/>
      <c r="K7" s="17"/>
      <c r="L7" s="17"/>
      <c r="M7" s="239"/>
      <c r="N7" s="239"/>
      <c r="O7" s="239"/>
      <c r="P7" s="239"/>
      <c r="Q7" s="264"/>
      <c r="R7" s="17"/>
      <c r="S7" s="440">
        <f t="shared" si="3"/>
        <v>5</v>
      </c>
      <c r="T7" s="263"/>
      <c r="U7" s="333"/>
      <c r="V7" s="239"/>
      <c r="W7" s="647"/>
      <c r="X7" s="239"/>
      <c r="Y7" s="239"/>
      <c r="Z7" s="239"/>
      <c r="AA7" s="239"/>
      <c r="AB7" s="239"/>
      <c r="AC7" s="239"/>
      <c r="AD7" s="239"/>
      <c r="AE7" s="239"/>
      <c r="AF7" s="239"/>
      <c r="AG7" s="239"/>
      <c r="AH7" s="239"/>
      <c r="AI7" s="264"/>
      <c r="AJ7" s="17"/>
    </row>
    <row r="8" spans="1:36" x14ac:dyDescent="0.25">
      <c r="A8">
        <f t="shared" si="2"/>
        <v>9</v>
      </c>
      <c r="B8" s="263"/>
      <c r="C8" s="239"/>
      <c r="D8" s="239"/>
      <c r="E8" s="239"/>
      <c r="F8" s="211"/>
      <c r="G8" s="643"/>
      <c r="H8" s="643"/>
      <c r="I8" s="643"/>
      <c r="J8" s="17"/>
      <c r="K8" s="17"/>
      <c r="L8" s="34"/>
      <c r="M8" s="239"/>
      <c r="N8" s="239"/>
      <c r="O8" s="239"/>
      <c r="P8" s="239"/>
      <c r="Q8" s="264"/>
      <c r="R8" s="17"/>
      <c r="S8" s="440">
        <f t="shared" si="3"/>
        <v>6</v>
      </c>
      <c r="T8" s="263"/>
      <c r="U8" s="333"/>
      <c r="V8" s="239"/>
      <c r="W8" s="129"/>
      <c r="X8" s="239"/>
      <c r="Y8" s="239"/>
      <c r="Z8" s="239"/>
      <c r="AA8" s="239"/>
      <c r="AB8" s="239"/>
      <c r="AC8" s="239"/>
      <c r="AD8" s="239"/>
      <c r="AE8" s="239"/>
      <c r="AF8" s="239"/>
      <c r="AG8" s="239"/>
      <c r="AH8" s="239"/>
      <c r="AI8" s="264"/>
      <c r="AJ8" s="17"/>
    </row>
    <row r="9" spans="1:36" x14ac:dyDescent="0.25">
      <c r="A9">
        <f t="shared" si="2"/>
        <v>8</v>
      </c>
      <c r="B9" s="16"/>
      <c r="C9" s="17"/>
      <c r="D9" s="17"/>
      <c r="E9" s="17"/>
      <c r="F9" s="116"/>
      <c r="G9" s="234"/>
      <c r="H9" s="643"/>
      <c r="I9" s="643"/>
      <c r="J9" s="211"/>
      <c r="K9" s="17"/>
      <c r="L9" s="34"/>
      <c r="M9" s="17"/>
      <c r="N9" s="17"/>
      <c r="O9" s="17"/>
      <c r="P9" s="17"/>
      <c r="Q9" s="26"/>
      <c r="R9" s="17"/>
      <c r="S9" s="440">
        <f t="shared" si="3"/>
        <v>7</v>
      </c>
      <c r="T9" s="263"/>
      <c r="U9" s="333"/>
      <c r="V9" s="239"/>
      <c r="W9" s="331"/>
      <c r="X9" s="239"/>
      <c r="Y9" s="239"/>
      <c r="Z9" s="239"/>
      <c r="AA9" s="17"/>
      <c r="AB9" s="239"/>
      <c r="AC9" s="239"/>
      <c r="AD9" s="239"/>
      <c r="AE9" s="17"/>
      <c r="AF9" s="239"/>
      <c r="AG9" s="239"/>
      <c r="AH9" s="239"/>
      <c r="AI9" s="26"/>
      <c r="AJ9" s="17"/>
    </row>
    <row r="10" spans="1:36" x14ac:dyDescent="0.25">
      <c r="A10">
        <f t="shared" si="2"/>
        <v>7</v>
      </c>
      <c r="B10" s="263"/>
      <c r="C10" s="239"/>
      <c r="D10" s="239"/>
      <c r="E10" s="239"/>
      <c r="F10" s="17"/>
      <c r="G10" s="239"/>
      <c r="H10" s="285"/>
      <c r="I10" s="211"/>
      <c r="J10" s="211"/>
      <c r="K10" s="211"/>
      <c r="L10" s="34"/>
      <c r="M10" s="239"/>
      <c r="N10" s="239"/>
      <c r="O10" s="239"/>
      <c r="P10" s="239"/>
      <c r="Q10" s="264"/>
      <c r="R10" s="17"/>
      <c r="S10" s="440">
        <f t="shared" si="3"/>
        <v>8</v>
      </c>
      <c r="T10" s="263"/>
      <c r="U10" s="333"/>
      <c r="V10" s="239"/>
      <c r="W10" s="329"/>
      <c r="X10" s="239"/>
      <c r="Y10" s="239"/>
      <c r="Z10" s="239"/>
      <c r="AA10" s="239"/>
      <c r="AB10" s="239"/>
      <c r="AC10" s="239"/>
      <c r="AD10" s="239"/>
      <c r="AE10" s="239"/>
      <c r="AF10" s="239"/>
      <c r="AG10" s="239"/>
      <c r="AH10" s="239"/>
      <c r="AI10" s="264"/>
      <c r="AJ10" s="17"/>
    </row>
    <row r="11" spans="1:36" x14ac:dyDescent="0.25">
      <c r="A11">
        <f t="shared" si="2"/>
        <v>6</v>
      </c>
      <c r="B11" s="648"/>
      <c r="C11" s="643"/>
      <c r="D11" s="211"/>
      <c r="E11" s="211"/>
      <c r="F11" s="211"/>
      <c r="G11" s="643"/>
      <c r="H11" s="643"/>
      <c r="I11" s="330"/>
      <c r="J11" s="211"/>
      <c r="K11" s="211"/>
      <c r="L11" s="649"/>
      <c r="M11" s="211"/>
      <c r="N11" s="17"/>
      <c r="O11" s="17"/>
      <c r="P11" s="239"/>
      <c r="Q11" s="264"/>
      <c r="R11" s="17"/>
      <c r="S11" s="440">
        <f t="shared" si="3"/>
        <v>9</v>
      </c>
      <c r="T11" s="263"/>
      <c r="U11" s="333"/>
      <c r="V11" s="239"/>
      <c r="W11" s="157"/>
      <c r="X11" s="239"/>
      <c r="Y11" s="239"/>
      <c r="Z11" s="239"/>
      <c r="AA11" s="239"/>
      <c r="AB11" s="239"/>
      <c r="AC11" s="239"/>
      <c r="AD11" s="239"/>
      <c r="AE11" s="239"/>
      <c r="AF11" s="239"/>
      <c r="AG11" s="239"/>
      <c r="AH11" s="239"/>
      <c r="AI11" s="264"/>
      <c r="AJ11" s="17"/>
    </row>
    <row r="12" spans="1:36" x14ac:dyDescent="0.25">
      <c r="A12">
        <f t="shared" si="2"/>
        <v>5</v>
      </c>
      <c r="B12" s="648"/>
      <c r="C12" s="643"/>
      <c r="D12" s="643"/>
      <c r="E12" s="643"/>
      <c r="F12" s="643"/>
      <c r="G12" s="643"/>
      <c r="H12" s="643"/>
      <c r="I12" s="643"/>
      <c r="J12" s="331"/>
      <c r="K12" s="643"/>
      <c r="L12" s="643"/>
      <c r="M12" s="643"/>
      <c r="N12" s="239"/>
      <c r="O12" s="239"/>
      <c r="P12" s="239"/>
      <c r="Q12" s="264"/>
      <c r="R12" s="17"/>
      <c r="S12" s="440">
        <f t="shared" si="3"/>
        <v>10</v>
      </c>
      <c r="T12" s="263"/>
      <c r="U12" s="333"/>
      <c r="V12" s="239"/>
      <c r="W12" s="234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64"/>
      <c r="AJ12" s="17"/>
    </row>
    <row r="13" spans="1:36" x14ac:dyDescent="0.25">
      <c r="A13">
        <f t="shared" si="2"/>
        <v>4</v>
      </c>
      <c r="B13" s="648"/>
      <c r="C13" s="643"/>
      <c r="D13" s="643"/>
      <c r="E13" s="643"/>
      <c r="F13" s="643"/>
      <c r="G13" s="643"/>
      <c r="H13" s="643"/>
      <c r="I13" s="643"/>
      <c r="J13" s="643"/>
      <c r="K13" s="284"/>
      <c r="L13" s="643"/>
      <c r="M13" s="643"/>
      <c r="N13" s="239"/>
      <c r="O13" s="239"/>
      <c r="P13" s="239"/>
      <c r="Q13" s="264"/>
      <c r="R13" s="17"/>
      <c r="S13" s="440">
        <f t="shared" si="3"/>
        <v>11</v>
      </c>
      <c r="T13" s="263"/>
      <c r="U13" s="333"/>
      <c r="V13" s="234"/>
      <c r="W13" s="234"/>
      <c r="X13" s="239"/>
      <c r="Y13" s="239"/>
      <c r="Z13" s="239"/>
      <c r="AA13" s="17"/>
      <c r="AB13" s="239"/>
      <c r="AC13" s="239"/>
      <c r="AD13" s="239"/>
      <c r="AE13" s="17"/>
      <c r="AF13" s="239"/>
      <c r="AG13" s="239"/>
      <c r="AH13" s="239"/>
      <c r="AI13" s="26"/>
      <c r="AJ13" s="17"/>
    </row>
    <row r="14" spans="1:36" x14ac:dyDescent="0.25">
      <c r="A14">
        <f t="shared" si="2"/>
        <v>3</v>
      </c>
      <c r="B14" s="646"/>
      <c r="C14" s="333"/>
      <c r="D14" s="333"/>
      <c r="E14" s="333"/>
      <c r="F14" s="333"/>
      <c r="G14" s="333"/>
      <c r="H14" s="333"/>
      <c r="I14" s="333"/>
      <c r="J14" s="333"/>
      <c r="K14" s="333"/>
      <c r="L14" s="333"/>
      <c r="M14" s="333"/>
      <c r="N14" s="239"/>
      <c r="O14" s="239"/>
      <c r="P14" s="239"/>
      <c r="Q14" s="264"/>
      <c r="R14" s="17"/>
      <c r="S14" s="440">
        <f t="shared" si="3"/>
        <v>12</v>
      </c>
      <c r="T14" s="263"/>
      <c r="U14" s="333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64"/>
      <c r="AJ14" s="17"/>
    </row>
    <row r="15" spans="1:36" x14ac:dyDescent="0.25">
      <c r="A15">
        <f t="shared" si="2"/>
        <v>2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17"/>
      <c r="S15" s="440">
        <f t="shared" si="3"/>
        <v>13</v>
      </c>
      <c r="T15" s="263"/>
      <c r="U15" s="333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64"/>
      <c r="AJ15" s="17"/>
    </row>
    <row r="16" spans="1:36" x14ac:dyDescent="0.25">
      <c r="A16">
        <f>A17+1</f>
        <v>1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7"/>
      <c r="S16" s="440">
        <f t="shared" si="3"/>
        <v>14</v>
      </c>
      <c r="T16" s="263"/>
      <c r="U16" s="333"/>
      <c r="V16" s="239"/>
      <c r="W16" s="239"/>
      <c r="X16" s="239"/>
      <c r="Y16" s="239"/>
      <c r="Z16" s="239"/>
      <c r="AA16" s="239"/>
      <c r="AB16" s="239"/>
      <c r="AC16" s="239"/>
      <c r="AD16" s="239"/>
      <c r="AE16" s="239"/>
      <c r="AF16" s="239"/>
      <c r="AG16" s="239"/>
      <c r="AH16" s="239"/>
      <c r="AI16" s="264"/>
      <c r="AJ16" s="17"/>
    </row>
    <row r="17" spans="1:36" x14ac:dyDescent="0.25">
      <c r="A17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17"/>
      <c r="S17" s="440">
        <f t="shared" si="3"/>
        <v>15</v>
      </c>
      <c r="T17" s="265"/>
      <c r="U17" s="645"/>
      <c r="V17" s="266"/>
      <c r="W17" s="22"/>
      <c r="X17" s="266"/>
      <c r="Y17" s="266"/>
      <c r="Z17" s="266"/>
      <c r="AA17" s="22"/>
      <c r="AB17" s="266"/>
      <c r="AC17" s="266"/>
      <c r="AD17" s="266"/>
      <c r="AE17" s="22"/>
      <c r="AF17" s="266"/>
      <c r="AG17" s="266"/>
      <c r="AH17" s="266"/>
      <c r="AI17" s="33"/>
      <c r="AJ17" s="17"/>
    </row>
    <row r="18" spans="1:36" x14ac:dyDescent="0.25">
      <c r="A18" s="17" t="s">
        <v>418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55"/>
  <sheetViews>
    <sheetView zoomScale="70" zoomScaleNormal="70" workbookViewId="0">
      <selection activeCell="AT7" sqref="AT7"/>
    </sheetView>
  </sheetViews>
  <sheetFormatPr defaultColWidth="2.42578125" defaultRowHeight="15" x14ac:dyDescent="0.25"/>
  <sheetData>
    <row r="1" spans="2:56" x14ac:dyDescent="0.25">
      <c r="P1" t="s">
        <v>198</v>
      </c>
      <c r="AA1" t="s">
        <v>199</v>
      </c>
      <c r="AU1">
        <v>0</v>
      </c>
      <c r="AV1">
        <f>+AU1+1</f>
        <v>1</v>
      </c>
      <c r="AW1">
        <f t="shared" ref="AW1:BD1" si="0">+AV1+1</f>
        <v>2</v>
      </c>
      <c r="AX1">
        <f t="shared" si="0"/>
        <v>3</v>
      </c>
      <c r="AY1">
        <f t="shared" si="0"/>
        <v>4</v>
      </c>
      <c r="AZ1">
        <f t="shared" si="0"/>
        <v>5</v>
      </c>
      <c r="BA1">
        <f t="shared" si="0"/>
        <v>6</v>
      </c>
      <c r="BB1">
        <f t="shared" si="0"/>
        <v>7</v>
      </c>
      <c r="BC1">
        <f t="shared" si="0"/>
        <v>8</v>
      </c>
      <c r="BD1">
        <f t="shared" si="0"/>
        <v>9</v>
      </c>
    </row>
    <row r="2" spans="2:56" x14ac:dyDescent="0.25">
      <c r="B2" s="25"/>
      <c r="C2" s="20"/>
      <c r="D2" s="20"/>
      <c r="E2" s="20"/>
      <c r="F2" s="4"/>
      <c r="G2" s="4"/>
      <c r="H2" s="20"/>
      <c r="I2" s="20"/>
      <c r="J2" s="20"/>
      <c r="K2" s="31"/>
      <c r="M2" s="25"/>
      <c r="N2" s="20"/>
      <c r="O2" s="20"/>
      <c r="P2" s="20"/>
      <c r="Q2" s="20"/>
      <c r="R2" s="20"/>
      <c r="S2" s="20"/>
      <c r="T2" s="20"/>
      <c r="U2" s="20"/>
      <c r="V2" s="31"/>
      <c r="W2" s="34"/>
      <c r="X2" s="25"/>
      <c r="Y2" s="20"/>
      <c r="Z2" s="20"/>
      <c r="AA2" s="20"/>
      <c r="AB2" s="4"/>
      <c r="AC2" s="4"/>
      <c r="AD2" s="20"/>
      <c r="AE2" s="20"/>
      <c r="AF2" s="20"/>
      <c r="AG2" s="31"/>
      <c r="AH2" s="34"/>
      <c r="AT2">
        <v>0</v>
      </c>
      <c r="AU2" s="25"/>
      <c r="AV2" s="20"/>
      <c r="AW2" s="138"/>
      <c r="AX2" s="20"/>
      <c r="AY2" s="20"/>
      <c r="AZ2" s="20"/>
      <c r="BA2" s="20"/>
      <c r="BB2" s="138"/>
      <c r="BC2" s="20"/>
      <c r="BD2" s="31"/>
    </row>
    <row r="3" spans="2:56" x14ac:dyDescent="0.25">
      <c r="B3" s="16"/>
      <c r="C3" s="17"/>
      <c r="D3" s="17"/>
      <c r="E3" s="17"/>
      <c r="F3" s="8"/>
      <c r="G3" s="8"/>
      <c r="H3" s="17"/>
      <c r="I3" s="17"/>
      <c r="J3" s="17"/>
      <c r="K3" s="26"/>
      <c r="M3" s="16"/>
      <c r="N3" s="17"/>
      <c r="O3" s="17"/>
      <c r="P3" s="17"/>
      <c r="Q3" s="17"/>
      <c r="R3" s="17"/>
      <c r="S3" s="17"/>
      <c r="T3" s="17"/>
      <c r="U3" s="17"/>
      <c r="V3" s="26"/>
      <c r="W3" s="34"/>
      <c r="X3" s="16"/>
      <c r="Y3" s="17"/>
      <c r="Z3" s="17"/>
      <c r="AA3" s="17"/>
      <c r="AB3" s="8"/>
      <c r="AC3" s="8"/>
      <c r="AD3" s="17"/>
      <c r="AE3" s="17"/>
      <c r="AF3" s="17"/>
      <c r="AG3" s="26"/>
      <c r="AH3" s="34"/>
      <c r="AT3">
        <f>AT2+1</f>
        <v>1</v>
      </c>
      <c r="AU3" s="16"/>
      <c r="AV3" s="17"/>
      <c r="AW3" s="137"/>
      <c r="AX3" s="17"/>
      <c r="AY3" s="17"/>
      <c r="AZ3" s="17"/>
      <c r="BA3" s="17"/>
      <c r="BB3" s="137"/>
      <c r="BC3" s="17"/>
      <c r="BD3" s="26"/>
    </row>
    <row r="4" spans="2:56" x14ac:dyDescent="0.25">
      <c r="B4" s="16"/>
      <c r="C4" s="17"/>
      <c r="D4" s="17"/>
      <c r="E4" s="17"/>
      <c r="F4" s="8"/>
      <c r="G4" s="8"/>
      <c r="H4" s="17"/>
      <c r="I4" s="17"/>
      <c r="J4" s="17"/>
      <c r="K4" s="26"/>
      <c r="M4" s="16"/>
      <c r="N4" s="17"/>
      <c r="O4" s="17"/>
      <c r="P4" s="17"/>
      <c r="Q4" s="17"/>
      <c r="R4" s="17"/>
      <c r="S4" s="17"/>
      <c r="T4" s="17"/>
      <c r="U4" s="17"/>
      <c r="V4" s="26"/>
      <c r="W4" s="34"/>
      <c r="X4" s="16"/>
      <c r="Y4" s="17"/>
      <c r="Z4" s="17"/>
      <c r="AA4" s="17"/>
      <c r="AB4" s="8"/>
      <c r="AC4" s="8"/>
      <c r="AD4" s="17"/>
      <c r="AE4" s="17"/>
      <c r="AF4" s="17"/>
      <c r="AG4" s="26"/>
      <c r="AH4" s="34"/>
      <c r="AT4">
        <f t="shared" ref="AT4:AT11" si="1">AT3+1</f>
        <v>2</v>
      </c>
      <c r="AU4" s="144"/>
      <c r="AV4" s="137"/>
      <c r="AW4" s="137"/>
      <c r="AX4" s="137"/>
      <c r="AY4" s="137"/>
      <c r="AZ4" s="137"/>
      <c r="BA4" s="137"/>
      <c r="BB4" s="137"/>
      <c r="BC4" s="137"/>
      <c r="BD4" s="145"/>
    </row>
    <row r="5" spans="2:56" x14ac:dyDescent="0.25">
      <c r="B5" s="16"/>
      <c r="C5" s="17"/>
      <c r="D5" s="17"/>
      <c r="E5" s="17"/>
      <c r="F5" s="8"/>
      <c r="G5" s="8"/>
      <c r="H5" s="17"/>
      <c r="I5" s="17"/>
      <c r="J5" s="17"/>
      <c r="K5" s="26"/>
      <c r="M5" s="16"/>
      <c r="N5" s="17"/>
      <c r="O5" s="17"/>
      <c r="P5" s="17"/>
      <c r="Q5" s="17"/>
      <c r="R5" s="17"/>
      <c r="S5" s="17"/>
      <c r="T5" s="17"/>
      <c r="U5" s="17"/>
      <c r="V5" s="26"/>
      <c r="W5" s="34"/>
      <c r="X5" s="16"/>
      <c r="Y5" s="17"/>
      <c r="Z5" s="17"/>
      <c r="AA5" s="17"/>
      <c r="AB5" s="8"/>
      <c r="AC5" s="8"/>
      <c r="AD5" s="17"/>
      <c r="AE5" s="17"/>
      <c r="AF5" s="17"/>
      <c r="AG5" s="26"/>
      <c r="AH5" s="34"/>
      <c r="AT5">
        <f t="shared" si="1"/>
        <v>3</v>
      </c>
      <c r="AU5" s="16"/>
      <c r="AV5" s="17"/>
      <c r="AW5" s="137"/>
      <c r="AX5" s="17"/>
      <c r="AY5" s="17"/>
      <c r="AZ5" s="17"/>
      <c r="BA5" s="17"/>
      <c r="BB5" s="137"/>
      <c r="BC5" s="17"/>
      <c r="BD5" s="26"/>
    </row>
    <row r="6" spans="2:56" x14ac:dyDescent="0.25">
      <c r="B6" s="12"/>
      <c r="C6" s="8"/>
      <c r="D6" s="8"/>
      <c r="E6" s="8"/>
      <c r="F6" s="8"/>
      <c r="G6" s="8"/>
      <c r="H6" s="8"/>
      <c r="I6" s="8"/>
      <c r="J6" s="8"/>
      <c r="K6" s="24"/>
      <c r="M6" s="12"/>
      <c r="N6" s="8"/>
      <c r="O6" s="8"/>
      <c r="P6" s="8"/>
      <c r="Q6" s="8"/>
      <c r="R6" s="8"/>
      <c r="S6" s="8"/>
      <c r="T6" s="8"/>
      <c r="U6" s="8"/>
      <c r="V6" s="24"/>
      <c r="W6" s="34"/>
      <c r="X6" s="16"/>
      <c r="Y6" s="17"/>
      <c r="Z6" s="17"/>
      <c r="AA6" s="17"/>
      <c r="AB6" s="8"/>
      <c r="AC6" s="8"/>
      <c r="AD6" s="17"/>
      <c r="AE6" s="17"/>
      <c r="AF6" s="17"/>
      <c r="AG6" s="26"/>
      <c r="AH6" s="34"/>
      <c r="AT6">
        <f t="shared" si="1"/>
        <v>4</v>
      </c>
      <c r="AU6" s="16"/>
      <c r="AV6" s="17"/>
      <c r="AW6" s="137"/>
      <c r="AX6" s="17"/>
      <c r="AY6" s="17"/>
      <c r="AZ6" s="17"/>
      <c r="BA6" s="17"/>
      <c r="BB6" s="137"/>
      <c r="BC6" s="17"/>
      <c r="BD6" s="26"/>
    </row>
    <row r="7" spans="2:56" x14ac:dyDescent="0.25">
      <c r="B7" s="12"/>
      <c r="C7" s="8"/>
      <c r="D7" s="8"/>
      <c r="E7" s="8"/>
      <c r="F7" s="8"/>
      <c r="G7" s="8"/>
      <c r="H7" s="8"/>
      <c r="I7" s="8"/>
      <c r="J7" s="8"/>
      <c r="K7" s="24"/>
      <c r="M7" s="12"/>
      <c r="N7" s="8"/>
      <c r="O7" s="8"/>
      <c r="P7" s="8"/>
      <c r="Q7" s="8"/>
      <c r="R7" s="8"/>
      <c r="S7" s="8"/>
      <c r="T7" s="8"/>
      <c r="U7" s="8"/>
      <c r="V7" s="24"/>
      <c r="W7" s="34"/>
      <c r="X7" s="16"/>
      <c r="Y7" s="17"/>
      <c r="Z7" s="17"/>
      <c r="AA7" s="17"/>
      <c r="AB7" s="8"/>
      <c r="AC7" s="8"/>
      <c r="AD7" s="17"/>
      <c r="AE7" s="17"/>
      <c r="AF7" s="17"/>
      <c r="AG7" s="26"/>
      <c r="AH7" s="34"/>
      <c r="AT7">
        <f t="shared" si="1"/>
        <v>5</v>
      </c>
      <c r="AU7" s="16"/>
      <c r="AV7" s="17"/>
      <c r="AW7" s="137"/>
      <c r="AX7" s="17"/>
      <c r="AY7" s="17"/>
      <c r="AZ7" s="17"/>
      <c r="BA7" s="17"/>
      <c r="BB7" s="137"/>
      <c r="BC7" s="17"/>
      <c r="BD7" s="26"/>
    </row>
    <row r="8" spans="2:56" x14ac:dyDescent="0.25">
      <c r="B8" s="16"/>
      <c r="C8" s="17"/>
      <c r="D8" s="17"/>
      <c r="E8" s="17"/>
      <c r="F8" s="8"/>
      <c r="G8" s="8"/>
      <c r="H8" s="17"/>
      <c r="I8" s="17"/>
      <c r="J8" s="17"/>
      <c r="K8" s="26"/>
      <c r="M8" s="16"/>
      <c r="N8" s="17"/>
      <c r="O8" s="17"/>
      <c r="P8" s="17"/>
      <c r="Q8" s="17"/>
      <c r="R8" s="17"/>
      <c r="S8" s="17"/>
      <c r="T8" s="17"/>
      <c r="U8" s="17"/>
      <c r="V8" s="26"/>
      <c r="W8" s="34"/>
      <c r="X8" s="16"/>
      <c r="Y8" s="17"/>
      <c r="Z8" s="17"/>
      <c r="AA8" s="17"/>
      <c r="AB8" s="8"/>
      <c r="AC8" s="8"/>
      <c r="AD8" s="17"/>
      <c r="AE8" s="17"/>
      <c r="AF8" s="17"/>
      <c r="AG8" s="26"/>
      <c r="AH8" s="34"/>
      <c r="AT8">
        <f t="shared" si="1"/>
        <v>6</v>
      </c>
      <c r="AU8" s="16"/>
      <c r="AV8" s="17"/>
      <c r="AW8" s="137"/>
      <c r="AX8" s="17"/>
      <c r="AY8" s="17"/>
      <c r="AZ8" s="17"/>
      <c r="BA8" s="17"/>
      <c r="BB8" s="137"/>
      <c r="BC8" s="17"/>
      <c r="BD8" s="26"/>
    </row>
    <row r="9" spans="2:56" x14ac:dyDescent="0.25">
      <c r="B9" s="16"/>
      <c r="C9" s="17"/>
      <c r="D9" s="17"/>
      <c r="E9" s="17"/>
      <c r="F9" s="8"/>
      <c r="G9" s="8"/>
      <c r="H9" s="17"/>
      <c r="I9" s="17"/>
      <c r="J9" s="17"/>
      <c r="K9" s="26"/>
      <c r="M9" s="16"/>
      <c r="N9" s="17"/>
      <c r="O9" s="17"/>
      <c r="P9" s="17"/>
      <c r="Q9" s="17"/>
      <c r="R9" s="17"/>
      <c r="S9" s="17"/>
      <c r="T9" s="17"/>
      <c r="U9" s="17"/>
      <c r="V9" s="26"/>
      <c r="W9" s="34"/>
      <c r="X9" s="16"/>
      <c r="Y9" s="17"/>
      <c r="Z9" s="17"/>
      <c r="AA9" s="17"/>
      <c r="AB9" s="8"/>
      <c r="AC9" s="8"/>
      <c r="AD9" s="17"/>
      <c r="AE9" s="17"/>
      <c r="AF9" s="17"/>
      <c r="AG9" s="26"/>
      <c r="AH9" s="34"/>
      <c r="AT9">
        <f t="shared" si="1"/>
        <v>7</v>
      </c>
      <c r="AU9" s="144"/>
      <c r="AV9" s="137"/>
      <c r="AW9" s="137"/>
      <c r="AX9" s="137"/>
      <c r="AY9" s="137"/>
      <c r="AZ9" s="137"/>
      <c r="BA9" s="137"/>
      <c r="BB9" s="137"/>
      <c r="BC9" s="137"/>
      <c r="BD9" s="145"/>
    </row>
    <row r="10" spans="2:56" x14ac:dyDescent="0.25">
      <c r="B10" s="16"/>
      <c r="C10" s="17"/>
      <c r="D10" s="17"/>
      <c r="E10" s="17"/>
      <c r="F10" s="8"/>
      <c r="G10" s="8"/>
      <c r="H10" s="17"/>
      <c r="I10" s="17"/>
      <c r="J10" s="17"/>
      <c r="K10" s="26"/>
      <c r="M10" s="16"/>
      <c r="N10" s="17"/>
      <c r="O10" s="17"/>
      <c r="P10" s="17"/>
      <c r="Q10" s="17"/>
      <c r="R10" s="17"/>
      <c r="S10" s="17"/>
      <c r="T10" s="17"/>
      <c r="U10" s="17"/>
      <c r="V10" s="26"/>
      <c r="W10" s="34"/>
      <c r="X10" s="16"/>
      <c r="Y10" s="17"/>
      <c r="Z10" s="17"/>
      <c r="AA10" s="17"/>
      <c r="AB10" s="8"/>
      <c r="AC10" s="8"/>
      <c r="AD10" s="17"/>
      <c r="AE10" s="17"/>
      <c r="AF10" s="17"/>
      <c r="AG10" s="26"/>
      <c r="AH10" s="34"/>
      <c r="AT10">
        <f t="shared" si="1"/>
        <v>8</v>
      </c>
      <c r="AU10" s="16"/>
      <c r="AV10" s="17"/>
      <c r="AW10" s="137"/>
      <c r="AX10" s="17"/>
      <c r="AY10" s="17"/>
      <c r="AZ10" s="17"/>
      <c r="BA10" s="17"/>
      <c r="BB10" s="137"/>
      <c r="BC10" s="17"/>
      <c r="BD10" s="26"/>
    </row>
    <row r="11" spans="2:56" x14ac:dyDescent="0.25">
      <c r="B11" s="32"/>
      <c r="C11" s="22"/>
      <c r="D11" s="22"/>
      <c r="E11" s="22"/>
      <c r="F11" s="21"/>
      <c r="G11" s="21"/>
      <c r="H11" s="22"/>
      <c r="I11" s="22"/>
      <c r="J11" s="22"/>
      <c r="K11" s="33"/>
      <c r="M11" s="32"/>
      <c r="N11" s="22"/>
      <c r="O11" s="22"/>
      <c r="P11" s="22"/>
      <c r="Q11" s="22"/>
      <c r="R11" s="22"/>
      <c r="S11" s="22"/>
      <c r="T11" s="22"/>
      <c r="U11" s="22"/>
      <c r="V11" s="33"/>
      <c r="W11" s="34"/>
      <c r="X11" s="32"/>
      <c r="Y11" s="22"/>
      <c r="Z11" s="22"/>
      <c r="AA11" s="22"/>
      <c r="AB11" s="21"/>
      <c r="AC11" s="21"/>
      <c r="AD11" s="22"/>
      <c r="AE11" s="22"/>
      <c r="AF11" s="22"/>
      <c r="AG11" s="33"/>
      <c r="AH11" s="34"/>
      <c r="AT11">
        <f t="shared" si="1"/>
        <v>9</v>
      </c>
      <c r="AU11" s="32"/>
      <c r="AV11" s="22"/>
      <c r="AW11" s="142"/>
      <c r="AX11" s="22"/>
      <c r="AY11" s="22"/>
      <c r="AZ11" s="22"/>
      <c r="BA11" s="22"/>
      <c r="BB11" s="142"/>
      <c r="BC11" s="22"/>
      <c r="BD11" s="33"/>
    </row>
    <row r="12" spans="2:56" x14ac:dyDescent="0.25"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2:56" x14ac:dyDescent="0.25">
      <c r="B13" s="25"/>
      <c r="C13" s="20"/>
      <c r="D13" s="20"/>
      <c r="E13" s="20"/>
      <c r="F13" s="4"/>
      <c r="G13" s="4"/>
      <c r="H13" s="20"/>
      <c r="I13" s="20"/>
      <c r="J13" s="20"/>
      <c r="K13" s="31"/>
      <c r="M13" s="25"/>
      <c r="N13" s="20"/>
      <c r="O13" s="20"/>
      <c r="P13" s="20"/>
      <c r="Q13" s="20"/>
      <c r="R13" s="20"/>
      <c r="S13" s="20"/>
      <c r="T13" s="20"/>
      <c r="U13" s="20"/>
      <c r="V13" s="31"/>
      <c r="W13" s="34"/>
      <c r="X13" s="25"/>
      <c r="Y13" s="20"/>
      <c r="Z13" s="20"/>
      <c r="AA13" s="20"/>
      <c r="AB13" s="4"/>
      <c r="AC13" s="4"/>
      <c r="AD13" s="20"/>
      <c r="AE13" s="20"/>
      <c r="AF13" s="20"/>
      <c r="AG13" s="31"/>
    </row>
    <row r="14" spans="2:56" x14ac:dyDescent="0.25">
      <c r="B14" s="16"/>
      <c r="C14" s="8"/>
      <c r="D14" s="8"/>
      <c r="E14" s="8"/>
      <c r="F14" s="8"/>
      <c r="G14" s="8"/>
      <c r="H14" s="8"/>
      <c r="I14" s="8"/>
      <c r="J14" s="8"/>
      <c r="K14" s="26"/>
      <c r="M14" s="16"/>
      <c r="N14" s="8"/>
      <c r="O14" s="8"/>
      <c r="P14" s="8"/>
      <c r="Q14" s="8"/>
      <c r="R14" s="8"/>
      <c r="S14" s="8"/>
      <c r="T14" s="8"/>
      <c r="U14" s="8"/>
      <c r="V14" s="26"/>
      <c r="W14" s="34"/>
      <c r="X14" s="16"/>
      <c r="Y14" s="8"/>
      <c r="Z14" s="8"/>
      <c r="AA14" s="8"/>
      <c r="AB14" s="8"/>
      <c r="AC14" s="8"/>
      <c r="AD14" s="8"/>
      <c r="AE14" s="8"/>
      <c r="AF14" s="8"/>
      <c r="AG14" s="26"/>
    </row>
    <row r="15" spans="2:56" x14ac:dyDescent="0.25">
      <c r="B15" s="16"/>
      <c r="C15" s="8"/>
      <c r="D15" s="17"/>
      <c r="E15" s="17"/>
      <c r="F15" s="17"/>
      <c r="G15" s="17"/>
      <c r="H15" s="17"/>
      <c r="I15" s="17"/>
      <c r="J15" s="8"/>
      <c r="K15" s="26"/>
      <c r="M15" s="16"/>
      <c r="N15" s="8"/>
      <c r="O15" s="17"/>
      <c r="P15" s="17"/>
      <c r="Q15" s="17"/>
      <c r="R15" s="17"/>
      <c r="S15" s="17"/>
      <c r="T15" s="17"/>
      <c r="U15" s="8"/>
      <c r="V15" s="26"/>
      <c r="W15" s="34"/>
      <c r="X15" s="16"/>
      <c r="Y15" s="8"/>
      <c r="Z15" s="17"/>
      <c r="AA15" s="17"/>
      <c r="AB15" s="17"/>
      <c r="AC15" s="17"/>
      <c r="AD15" s="17"/>
      <c r="AE15" s="17"/>
      <c r="AF15" s="8"/>
      <c r="AG15" s="26"/>
    </row>
    <row r="16" spans="2:56" x14ac:dyDescent="0.25">
      <c r="B16" s="16"/>
      <c r="C16" s="8"/>
      <c r="D16" s="17"/>
      <c r="E16" s="17"/>
      <c r="F16" s="17"/>
      <c r="G16" s="17"/>
      <c r="H16" s="17"/>
      <c r="I16" s="17"/>
      <c r="J16" s="8"/>
      <c r="K16" s="26"/>
      <c r="M16" s="16"/>
      <c r="N16" s="8"/>
      <c r="O16" s="17"/>
      <c r="P16" s="17"/>
      <c r="Q16" s="17"/>
      <c r="R16" s="17"/>
      <c r="S16" s="17"/>
      <c r="T16" s="17"/>
      <c r="U16" s="8"/>
      <c r="V16" s="26"/>
      <c r="W16" s="34"/>
      <c r="X16" s="16"/>
      <c r="Y16" s="8"/>
      <c r="Z16" s="17"/>
      <c r="AA16" s="17"/>
      <c r="AB16" s="17"/>
      <c r="AC16" s="17"/>
      <c r="AD16" s="17"/>
      <c r="AE16" s="17"/>
      <c r="AF16" s="8"/>
      <c r="AG16" s="26"/>
    </row>
    <row r="17" spans="2:44" x14ac:dyDescent="0.25">
      <c r="B17" s="12"/>
      <c r="C17" s="8"/>
      <c r="D17" s="17"/>
      <c r="E17" s="17"/>
      <c r="F17" s="17"/>
      <c r="G17" s="17"/>
      <c r="H17" s="17"/>
      <c r="I17" s="17"/>
      <c r="J17" s="8"/>
      <c r="K17" s="24"/>
      <c r="M17" s="12"/>
      <c r="N17" s="8"/>
      <c r="O17" s="17"/>
      <c r="P17" s="17"/>
      <c r="Q17" s="17"/>
      <c r="R17" s="17"/>
      <c r="S17" s="17"/>
      <c r="T17" s="17"/>
      <c r="U17" s="8"/>
      <c r="V17" s="24"/>
      <c r="W17" s="34"/>
      <c r="X17" s="16"/>
      <c r="Y17" s="8"/>
      <c r="Z17" s="17"/>
      <c r="AA17" s="17"/>
      <c r="AB17" s="17"/>
      <c r="AC17" s="17"/>
      <c r="AD17" s="17"/>
      <c r="AE17" s="17"/>
      <c r="AF17" s="8"/>
      <c r="AG17" s="26"/>
    </row>
    <row r="18" spans="2:44" x14ac:dyDescent="0.25">
      <c r="B18" s="12"/>
      <c r="C18" s="8"/>
      <c r="D18" s="17"/>
      <c r="E18" s="17"/>
      <c r="F18" s="17"/>
      <c r="G18" s="17"/>
      <c r="H18" s="17"/>
      <c r="I18" s="17"/>
      <c r="J18" s="8"/>
      <c r="K18" s="24"/>
      <c r="M18" s="12"/>
      <c r="N18" s="8"/>
      <c r="O18" s="17"/>
      <c r="P18" s="17"/>
      <c r="Q18" s="17"/>
      <c r="R18" s="17"/>
      <c r="S18" s="17"/>
      <c r="T18" s="17"/>
      <c r="U18" s="8"/>
      <c r="V18" s="24"/>
      <c r="W18" s="34"/>
      <c r="X18" s="16"/>
      <c r="Y18" s="8"/>
      <c r="Z18" s="17"/>
      <c r="AA18" s="17"/>
      <c r="AB18" s="17"/>
      <c r="AC18" s="17"/>
      <c r="AD18" s="17"/>
      <c r="AE18" s="17"/>
      <c r="AF18" s="8"/>
      <c r="AG18" s="26"/>
    </row>
    <row r="19" spans="2:44" x14ac:dyDescent="0.25">
      <c r="B19" s="16"/>
      <c r="C19" s="8"/>
      <c r="D19" s="17"/>
      <c r="E19" s="17"/>
      <c r="F19" s="17"/>
      <c r="G19" s="17"/>
      <c r="H19" s="17"/>
      <c r="I19" s="17"/>
      <c r="J19" s="8"/>
      <c r="K19" s="26"/>
      <c r="M19" s="16"/>
      <c r="N19" s="8"/>
      <c r="O19" s="17"/>
      <c r="P19" s="17"/>
      <c r="Q19" s="17"/>
      <c r="R19" s="17"/>
      <c r="S19" s="17"/>
      <c r="T19" s="17"/>
      <c r="U19" s="8"/>
      <c r="V19" s="26"/>
      <c r="W19" s="34"/>
      <c r="X19" s="16"/>
      <c r="Y19" s="8"/>
      <c r="Z19" s="17"/>
      <c r="AA19" s="17"/>
      <c r="AB19" s="17"/>
      <c r="AC19" s="17"/>
      <c r="AD19" s="17"/>
      <c r="AE19" s="17"/>
      <c r="AF19" s="8"/>
      <c r="AG19" s="26"/>
    </row>
    <row r="20" spans="2:44" x14ac:dyDescent="0.25">
      <c r="B20" s="16"/>
      <c r="C20" s="8"/>
      <c r="D20" s="17"/>
      <c r="E20" s="17"/>
      <c r="F20" s="17"/>
      <c r="G20" s="17"/>
      <c r="H20" s="17"/>
      <c r="I20" s="17"/>
      <c r="J20" s="8"/>
      <c r="K20" s="26"/>
      <c r="M20" s="16"/>
      <c r="N20" s="8"/>
      <c r="O20" s="17"/>
      <c r="P20" s="17"/>
      <c r="Q20" s="17"/>
      <c r="R20" s="17"/>
      <c r="S20" s="17"/>
      <c r="T20" s="17"/>
      <c r="U20" s="8"/>
      <c r="V20" s="26"/>
      <c r="W20" s="34"/>
      <c r="X20" s="16"/>
      <c r="Y20" s="8"/>
      <c r="Z20" s="17"/>
      <c r="AA20" s="17"/>
      <c r="AB20" s="17"/>
      <c r="AC20" s="17"/>
      <c r="AD20" s="17"/>
      <c r="AE20" s="17"/>
      <c r="AF20" s="8"/>
      <c r="AG20" s="26"/>
    </row>
    <row r="21" spans="2:44" x14ac:dyDescent="0.25">
      <c r="B21" s="16"/>
      <c r="C21" s="8"/>
      <c r="D21" s="8"/>
      <c r="E21" s="8"/>
      <c r="F21" s="8"/>
      <c r="G21" s="8"/>
      <c r="H21" s="8"/>
      <c r="I21" s="8"/>
      <c r="J21" s="8"/>
      <c r="K21" s="26"/>
      <c r="M21" s="16"/>
      <c r="N21" s="8"/>
      <c r="O21" s="8"/>
      <c r="P21" s="8"/>
      <c r="Q21" s="8"/>
      <c r="R21" s="8"/>
      <c r="S21" s="8"/>
      <c r="T21" s="8"/>
      <c r="U21" s="8"/>
      <c r="V21" s="26"/>
      <c r="W21" s="34"/>
      <c r="X21" s="16"/>
      <c r="Y21" s="8"/>
      <c r="Z21" s="8"/>
      <c r="AA21" s="8"/>
      <c r="AB21" s="8"/>
      <c r="AC21" s="8"/>
      <c r="AD21" s="8"/>
      <c r="AE21" s="8"/>
      <c r="AF21" s="8"/>
      <c r="AG21" s="26"/>
    </row>
    <row r="22" spans="2:44" x14ac:dyDescent="0.25">
      <c r="B22" s="32"/>
      <c r="C22" s="22"/>
      <c r="D22" s="22"/>
      <c r="E22" s="22"/>
      <c r="F22" s="21"/>
      <c r="G22" s="21"/>
      <c r="H22" s="22"/>
      <c r="I22" s="22"/>
      <c r="J22" s="22"/>
      <c r="K22" s="33"/>
      <c r="M22" s="32"/>
      <c r="N22" s="22"/>
      <c r="O22" s="22"/>
      <c r="P22" s="22"/>
      <c r="Q22" s="22"/>
      <c r="R22" s="22"/>
      <c r="S22" s="22"/>
      <c r="T22" s="22"/>
      <c r="U22" s="22"/>
      <c r="V22" s="33"/>
      <c r="W22" s="34"/>
      <c r="X22" s="32"/>
      <c r="Y22" s="22"/>
      <c r="Z22" s="22"/>
      <c r="AA22" s="22"/>
      <c r="AB22" s="21"/>
      <c r="AC22" s="21"/>
      <c r="AD22" s="22"/>
      <c r="AE22" s="22"/>
      <c r="AF22" s="22"/>
      <c r="AG22" s="33"/>
    </row>
    <row r="24" spans="2:44" x14ac:dyDescent="0.25">
      <c r="B24" s="25"/>
      <c r="C24" s="20"/>
      <c r="D24" s="20"/>
      <c r="E24" s="20"/>
      <c r="F24" s="20"/>
      <c r="G24" s="20"/>
      <c r="H24" s="20"/>
      <c r="I24" s="20"/>
      <c r="J24" s="20"/>
      <c r="K24" s="31"/>
      <c r="M24" s="25"/>
      <c r="N24" s="20"/>
      <c r="O24" s="4"/>
      <c r="P24" s="20"/>
      <c r="Q24" s="20"/>
      <c r="R24" s="20"/>
      <c r="S24" s="20"/>
      <c r="T24" s="4"/>
      <c r="U24" s="20"/>
      <c r="V24" s="31"/>
      <c r="W24" s="34"/>
      <c r="X24" s="25"/>
      <c r="Y24" s="20"/>
      <c r="Z24" s="20"/>
      <c r="AA24" s="20"/>
      <c r="AB24" s="20"/>
      <c r="AC24" s="20"/>
      <c r="AD24" s="20"/>
      <c r="AE24" s="20"/>
      <c r="AF24" s="20"/>
      <c r="AG24" s="31"/>
      <c r="AH24" s="34"/>
      <c r="AI24" s="25"/>
      <c r="AJ24" s="20"/>
      <c r="AK24" s="20"/>
      <c r="AL24" s="20"/>
      <c r="AM24" s="4"/>
      <c r="AN24" s="4"/>
      <c r="AO24" s="20"/>
      <c r="AP24" s="20"/>
      <c r="AQ24" s="20"/>
      <c r="AR24" s="31"/>
    </row>
    <row r="25" spans="2:44" x14ac:dyDescent="0.25">
      <c r="B25" s="16"/>
      <c r="C25" s="17"/>
      <c r="D25" s="17"/>
      <c r="E25" s="17"/>
      <c r="F25" s="17"/>
      <c r="G25" s="17"/>
      <c r="H25" s="17"/>
      <c r="I25" s="17"/>
      <c r="J25" s="17"/>
      <c r="K25" s="26"/>
      <c r="M25" s="16"/>
      <c r="N25" s="17"/>
      <c r="O25" s="8"/>
      <c r="P25" s="8"/>
      <c r="Q25" s="8"/>
      <c r="R25" s="8"/>
      <c r="S25" s="8"/>
      <c r="T25" s="8"/>
      <c r="U25" s="17"/>
      <c r="V25" s="26"/>
      <c r="W25" s="34"/>
      <c r="X25" s="16"/>
      <c r="Y25" s="17"/>
      <c r="Z25" s="17"/>
      <c r="AA25" s="17"/>
      <c r="AB25" s="17"/>
      <c r="AC25" s="17"/>
      <c r="AD25" s="17"/>
      <c r="AE25" s="17"/>
      <c r="AF25" s="17"/>
      <c r="AG25" s="26"/>
      <c r="AH25" s="34"/>
      <c r="AI25" s="16"/>
      <c r="AJ25" s="17"/>
      <c r="AK25" s="17"/>
      <c r="AL25" s="17"/>
      <c r="AM25" s="8"/>
      <c r="AN25" s="8"/>
      <c r="AO25" s="17"/>
      <c r="AP25" s="17"/>
      <c r="AQ25" s="17"/>
      <c r="AR25" s="26"/>
    </row>
    <row r="26" spans="2:44" x14ac:dyDescent="0.25">
      <c r="B26" s="12"/>
      <c r="C26" s="8"/>
      <c r="D26" s="17"/>
      <c r="E26" s="17"/>
      <c r="F26" s="17"/>
      <c r="G26" s="17"/>
      <c r="H26" s="17"/>
      <c r="I26" s="17"/>
      <c r="J26" s="17"/>
      <c r="K26" s="26"/>
      <c r="M26" s="16"/>
      <c r="N26" s="17"/>
      <c r="O26" s="17"/>
      <c r="P26" s="17"/>
      <c r="Q26" s="8"/>
      <c r="R26" s="8"/>
      <c r="S26" s="17"/>
      <c r="T26" s="17"/>
      <c r="U26" s="17"/>
      <c r="V26" s="26"/>
      <c r="W26" s="34"/>
      <c r="X26" s="16"/>
      <c r="Y26" s="17"/>
      <c r="Z26" s="17"/>
      <c r="AA26" s="17"/>
      <c r="AB26" s="17"/>
      <c r="AC26" s="17"/>
      <c r="AD26" s="17"/>
      <c r="AE26" s="17"/>
      <c r="AF26" s="8"/>
      <c r="AG26" s="24"/>
      <c r="AH26" s="34"/>
      <c r="AI26" s="16"/>
      <c r="AJ26" s="17"/>
      <c r="AK26" s="17"/>
      <c r="AL26" s="17"/>
      <c r="AM26" s="8"/>
      <c r="AN26" s="8"/>
      <c r="AO26" s="17"/>
      <c r="AP26" s="17"/>
      <c r="AQ26" s="17"/>
      <c r="AR26" s="26"/>
    </row>
    <row r="27" spans="2:44" x14ac:dyDescent="0.25">
      <c r="B27" s="16"/>
      <c r="C27" s="8"/>
      <c r="D27" s="17"/>
      <c r="E27" s="17"/>
      <c r="F27" s="17"/>
      <c r="G27" s="17"/>
      <c r="H27" s="17"/>
      <c r="I27" s="17"/>
      <c r="J27" s="17"/>
      <c r="K27" s="26"/>
      <c r="M27" s="16"/>
      <c r="N27" s="17"/>
      <c r="O27" s="17"/>
      <c r="P27" s="17"/>
      <c r="Q27" s="8"/>
      <c r="R27" s="8"/>
      <c r="S27" s="17"/>
      <c r="T27" s="17"/>
      <c r="U27" s="17"/>
      <c r="V27" s="26"/>
      <c r="W27" s="34"/>
      <c r="X27" s="16"/>
      <c r="Y27" s="17"/>
      <c r="Z27" s="17"/>
      <c r="AA27" s="17"/>
      <c r="AB27" s="17"/>
      <c r="AC27" s="17"/>
      <c r="AD27" s="17"/>
      <c r="AE27" s="17"/>
      <c r="AF27" s="8"/>
      <c r="AG27" s="26"/>
      <c r="AH27" s="34"/>
      <c r="AI27" s="16"/>
      <c r="AJ27" s="17"/>
      <c r="AK27" s="17"/>
      <c r="AL27" s="17"/>
      <c r="AM27" s="8"/>
      <c r="AN27" s="8"/>
      <c r="AO27" s="17"/>
      <c r="AP27" s="17"/>
      <c r="AQ27" s="17"/>
      <c r="AR27" s="26"/>
    </row>
    <row r="28" spans="2:44" x14ac:dyDescent="0.25">
      <c r="B28" s="16"/>
      <c r="C28" s="8"/>
      <c r="D28" s="8"/>
      <c r="E28" s="8"/>
      <c r="F28" s="8"/>
      <c r="G28" s="8"/>
      <c r="H28" s="8"/>
      <c r="I28" s="8"/>
      <c r="J28" s="8"/>
      <c r="K28" s="24"/>
      <c r="M28" s="16"/>
      <c r="N28" s="17"/>
      <c r="O28" s="17"/>
      <c r="P28" s="17"/>
      <c r="Q28" s="8"/>
      <c r="R28" s="8"/>
      <c r="S28" s="17"/>
      <c r="T28" s="17"/>
      <c r="U28" s="17"/>
      <c r="V28" s="26"/>
      <c r="W28" s="34"/>
      <c r="X28" s="12"/>
      <c r="Y28" s="8"/>
      <c r="Z28" s="8"/>
      <c r="AA28" s="8"/>
      <c r="AB28" s="8"/>
      <c r="AC28" s="8"/>
      <c r="AD28" s="8"/>
      <c r="AE28" s="8"/>
      <c r="AF28" s="8"/>
      <c r="AG28" s="26"/>
      <c r="AH28" s="34"/>
      <c r="AI28" s="16"/>
      <c r="AJ28" s="17"/>
      <c r="AK28" s="17"/>
      <c r="AL28" s="17"/>
      <c r="AM28" s="8"/>
      <c r="AN28" s="8"/>
      <c r="AO28" s="17"/>
      <c r="AP28" s="17"/>
      <c r="AQ28" s="17"/>
      <c r="AR28" s="26"/>
    </row>
    <row r="29" spans="2:44" x14ac:dyDescent="0.25">
      <c r="B29" s="16"/>
      <c r="C29" s="8"/>
      <c r="D29" s="8"/>
      <c r="E29" s="8"/>
      <c r="F29" s="8"/>
      <c r="G29" s="8"/>
      <c r="H29" s="8"/>
      <c r="I29" s="8"/>
      <c r="J29" s="8"/>
      <c r="K29" s="24"/>
      <c r="M29" s="16"/>
      <c r="N29" s="17"/>
      <c r="O29" s="17"/>
      <c r="P29" s="17"/>
      <c r="Q29" s="8"/>
      <c r="R29" s="8"/>
      <c r="S29" s="17"/>
      <c r="T29" s="17"/>
      <c r="U29" s="17"/>
      <c r="V29" s="26"/>
      <c r="W29" s="34"/>
      <c r="X29" s="12"/>
      <c r="Y29" s="8"/>
      <c r="Z29" s="8"/>
      <c r="AA29" s="8"/>
      <c r="AB29" s="8"/>
      <c r="AC29" s="8"/>
      <c r="AD29" s="8"/>
      <c r="AE29" s="8"/>
      <c r="AF29" s="8"/>
      <c r="AG29" s="26"/>
      <c r="AH29" s="34"/>
      <c r="AI29" s="16"/>
      <c r="AJ29" s="17"/>
      <c r="AK29" s="17"/>
      <c r="AL29" s="17"/>
      <c r="AM29" s="8"/>
      <c r="AN29" s="8"/>
      <c r="AO29" s="17"/>
      <c r="AP29" s="17"/>
      <c r="AQ29" s="17"/>
      <c r="AR29" s="26"/>
    </row>
    <row r="30" spans="2:44" x14ac:dyDescent="0.25">
      <c r="B30" s="16"/>
      <c r="C30" s="8"/>
      <c r="D30" s="17"/>
      <c r="E30" s="17"/>
      <c r="F30" s="17"/>
      <c r="G30" s="17"/>
      <c r="H30" s="17"/>
      <c r="I30" s="17"/>
      <c r="J30" s="17"/>
      <c r="K30" s="26"/>
      <c r="M30" s="16"/>
      <c r="N30" s="17"/>
      <c r="O30" s="17"/>
      <c r="P30" s="17"/>
      <c r="Q30" s="8"/>
      <c r="R30" s="8"/>
      <c r="S30" s="17"/>
      <c r="T30" s="17"/>
      <c r="U30" s="17"/>
      <c r="V30" s="26"/>
      <c r="W30" s="34"/>
      <c r="X30" s="16"/>
      <c r="Y30" s="17"/>
      <c r="Z30" s="17"/>
      <c r="AA30" s="17"/>
      <c r="AB30" s="17"/>
      <c r="AC30" s="17"/>
      <c r="AD30" s="17"/>
      <c r="AE30" s="17"/>
      <c r="AF30" s="8"/>
      <c r="AG30" s="26"/>
      <c r="AH30" s="34"/>
      <c r="AI30" s="16"/>
      <c r="AJ30" s="17"/>
      <c r="AK30" s="17"/>
      <c r="AL30" s="17"/>
      <c r="AM30" s="8"/>
      <c r="AN30" s="8"/>
      <c r="AO30" s="17"/>
      <c r="AP30" s="17"/>
      <c r="AQ30" s="17"/>
      <c r="AR30" s="26"/>
    </row>
    <row r="31" spans="2:44" x14ac:dyDescent="0.25">
      <c r="B31" s="12"/>
      <c r="C31" s="8"/>
      <c r="D31" s="17"/>
      <c r="E31" s="17"/>
      <c r="F31" s="17"/>
      <c r="G31" s="17"/>
      <c r="H31" s="17"/>
      <c r="I31" s="17"/>
      <c r="J31" s="17"/>
      <c r="K31" s="26"/>
      <c r="M31" s="16"/>
      <c r="N31" s="17"/>
      <c r="O31" s="17"/>
      <c r="P31" s="17"/>
      <c r="Q31" s="8"/>
      <c r="R31" s="8"/>
      <c r="S31" s="17"/>
      <c r="T31" s="17"/>
      <c r="U31" s="17"/>
      <c r="V31" s="26"/>
      <c r="W31" s="34"/>
      <c r="X31" s="16"/>
      <c r="Y31" s="17"/>
      <c r="Z31" s="17"/>
      <c r="AA31" s="17"/>
      <c r="AB31" s="17"/>
      <c r="AC31" s="17"/>
      <c r="AD31" s="17"/>
      <c r="AE31" s="17"/>
      <c r="AF31" s="8"/>
      <c r="AG31" s="24"/>
      <c r="AH31" s="34"/>
      <c r="AI31" s="16"/>
      <c r="AJ31" s="17"/>
      <c r="AK31" s="17"/>
      <c r="AL31" s="17"/>
      <c r="AM31" s="8"/>
      <c r="AN31" s="8"/>
      <c r="AO31" s="17"/>
      <c r="AP31" s="17"/>
      <c r="AQ31" s="17"/>
      <c r="AR31" s="26"/>
    </row>
    <row r="32" spans="2:44" x14ac:dyDescent="0.25">
      <c r="B32" s="16"/>
      <c r="C32" s="17"/>
      <c r="D32" s="17"/>
      <c r="E32" s="17"/>
      <c r="F32" s="17"/>
      <c r="G32" s="17"/>
      <c r="H32" s="17"/>
      <c r="I32" s="17"/>
      <c r="J32" s="17"/>
      <c r="K32" s="26"/>
      <c r="M32" s="16"/>
      <c r="N32" s="17"/>
      <c r="O32" s="17"/>
      <c r="P32" s="17"/>
      <c r="Q32" s="8"/>
      <c r="R32" s="8"/>
      <c r="S32" s="17"/>
      <c r="T32" s="17"/>
      <c r="U32" s="17"/>
      <c r="V32" s="26"/>
      <c r="W32" s="34"/>
      <c r="X32" s="16"/>
      <c r="Y32" s="17"/>
      <c r="Z32" s="17"/>
      <c r="AA32" s="17"/>
      <c r="AB32" s="17"/>
      <c r="AC32" s="17"/>
      <c r="AD32" s="17"/>
      <c r="AE32" s="17"/>
      <c r="AF32" s="17"/>
      <c r="AG32" s="26"/>
      <c r="AH32" s="34"/>
      <c r="AI32" s="16"/>
      <c r="AJ32" s="17"/>
      <c r="AK32" s="8"/>
      <c r="AL32" s="8"/>
      <c r="AM32" s="8"/>
      <c r="AN32" s="8"/>
      <c r="AO32" s="8"/>
      <c r="AP32" s="8"/>
      <c r="AQ32" s="17"/>
      <c r="AR32" s="26"/>
    </row>
    <row r="33" spans="2:44" x14ac:dyDescent="0.25">
      <c r="B33" s="32"/>
      <c r="C33" s="22"/>
      <c r="D33" s="22"/>
      <c r="E33" s="22"/>
      <c r="F33" s="22"/>
      <c r="G33" s="22"/>
      <c r="H33" s="22"/>
      <c r="I33" s="22"/>
      <c r="J33" s="22"/>
      <c r="K33" s="33"/>
      <c r="M33" s="32"/>
      <c r="N33" s="22"/>
      <c r="O33" s="22"/>
      <c r="P33" s="22"/>
      <c r="Q33" s="21"/>
      <c r="R33" s="21"/>
      <c r="S33" s="22"/>
      <c r="T33" s="22"/>
      <c r="U33" s="22"/>
      <c r="V33" s="33"/>
      <c r="W33" s="34"/>
      <c r="X33" s="32"/>
      <c r="Y33" s="22"/>
      <c r="Z33" s="22"/>
      <c r="AA33" s="22"/>
      <c r="AB33" s="22"/>
      <c r="AC33" s="22"/>
      <c r="AD33" s="22"/>
      <c r="AE33" s="22"/>
      <c r="AF33" s="22"/>
      <c r="AG33" s="33"/>
      <c r="AH33" s="34"/>
      <c r="AI33" s="32"/>
      <c r="AJ33" s="22"/>
      <c r="AK33" s="21"/>
      <c r="AL33" s="22"/>
      <c r="AM33" s="22"/>
      <c r="AN33" s="22"/>
      <c r="AO33" s="22"/>
      <c r="AP33" s="21"/>
      <c r="AQ33" s="22"/>
      <c r="AR33" s="33"/>
    </row>
    <row r="35" spans="2:44" x14ac:dyDescent="0.25">
      <c r="B35" s="25"/>
      <c r="C35" s="20"/>
      <c r="D35" s="4"/>
      <c r="E35" s="20"/>
      <c r="F35" s="20"/>
      <c r="G35" s="20"/>
      <c r="H35" s="20"/>
      <c r="I35" s="4"/>
      <c r="J35" s="20"/>
      <c r="K35" s="31"/>
      <c r="M35" s="25"/>
      <c r="N35" s="20"/>
      <c r="O35" s="4"/>
      <c r="P35" s="20"/>
      <c r="Q35" s="20"/>
      <c r="R35" s="20"/>
      <c r="S35" s="20"/>
      <c r="T35" s="4"/>
      <c r="U35" s="20"/>
      <c r="V35" s="31"/>
      <c r="W35" s="34"/>
      <c r="X35" s="25"/>
      <c r="Y35" s="20"/>
      <c r="Z35" s="20"/>
      <c r="AA35" s="20"/>
      <c r="AB35" s="4"/>
      <c r="AC35" s="4"/>
      <c r="AD35" s="20"/>
      <c r="AE35" s="20"/>
      <c r="AF35" s="20"/>
      <c r="AG35" s="31"/>
      <c r="AH35" s="34"/>
      <c r="AI35" s="25"/>
      <c r="AJ35" s="20"/>
      <c r="AK35" s="20"/>
      <c r="AL35" s="20"/>
      <c r="AM35" s="4"/>
      <c r="AN35" s="4"/>
      <c r="AO35" s="20"/>
      <c r="AP35" s="20"/>
      <c r="AQ35" s="20"/>
      <c r="AR35" s="31"/>
    </row>
    <row r="36" spans="2:44" x14ac:dyDescent="0.25">
      <c r="B36" s="16"/>
      <c r="C36" s="17"/>
      <c r="D36" s="8"/>
      <c r="E36" s="8"/>
      <c r="F36" s="8"/>
      <c r="G36" s="8"/>
      <c r="H36" s="8"/>
      <c r="I36" s="8"/>
      <c r="J36" s="17"/>
      <c r="K36" s="26"/>
      <c r="M36" s="16"/>
      <c r="N36" s="17"/>
      <c r="O36" s="8"/>
      <c r="P36" s="8"/>
      <c r="Q36" s="8"/>
      <c r="R36" s="8"/>
      <c r="S36" s="8"/>
      <c r="T36" s="8"/>
      <c r="U36" s="17"/>
      <c r="V36" s="26"/>
      <c r="W36" s="34"/>
      <c r="X36" s="16"/>
      <c r="Y36" s="17"/>
      <c r="Z36" s="17"/>
      <c r="AA36" s="17"/>
      <c r="AB36" s="8"/>
      <c r="AC36" s="8"/>
      <c r="AD36" s="17"/>
      <c r="AE36" s="17"/>
      <c r="AF36" s="17"/>
      <c r="AG36" s="26"/>
      <c r="AH36" s="34"/>
      <c r="AI36" s="16"/>
      <c r="AJ36" s="17"/>
      <c r="AK36" s="17"/>
      <c r="AL36" s="17"/>
      <c r="AM36" s="8"/>
      <c r="AN36" s="8"/>
      <c r="AO36" s="17"/>
      <c r="AP36" s="17"/>
      <c r="AQ36" s="17"/>
      <c r="AR36" s="26"/>
    </row>
    <row r="37" spans="2:44" x14ac:dyDescent="0.25">
      <c r="B37" s="12"/>
      <c r="C37" s="8"/>
      <c r="D37" s="17"/>
      <c r="E37" s="17"/>
      <c r="F37" s="8"/>
      <c r="G37" s="8"/>
      <c r="H37" s="17"/>
      <c r="I37" s="17"/>
      <c r="J37" s="17"/>
      <c r="K37" s="26"/>
      <c r="M37" s="16"/>
      <c r="N37" s="17"/>
      <c r="O37" s="17"/>
      <c r="P37" s="17"/>
      <c r="Q37" s="8"/>
      <c r="R37" s="8"/>
      <c r="S37" s="17"/>
      <c r="T37" s="17"/>
      <c r="U37" s="8"/>
      <c r="V37" s="24"/>
      <c r="W37" s="34"/>
      <c r="X37" s="16"/>
      <c r="Y37" s="17"/>
      <c r="Z37" s="17"/>
      <c r="AA37" s="17"/>
      <c r="AB37" s="8"/>
      <c r="AC37" s="8"/>
      <c r="AD37" s="17"/>
      <c r="AE37" s="17"/>
      <c r="AF37" s="8"/>
      <c r="AG37" s="24"/>
      <c r="AH37" s="34"/>
      <c r="AI37" s="12"/>
      <c r="AJ37" s="8"/>
      <c r="AK37" s="17"/>
      <c r="AL37" s="17"/>
      <c r="AM37" s="8"/>
      <c r="AN37" s="8"/>
      <c r="AO37" s="17"/>
      <c r="AP37" s="17"/>
      <c r="AQ37" s="17"/>
      <c r="AR37" s="26"/>
    </row>
    <row r="38" spans="2:44" x14ac:dyDescent="0.25">
      <c r="B38" s="16"/>
      <c r="C38" s="8"/>
      <c r="D38" s="17"/>
      <c r="E38" s="17"/>
      <c r="F38" s="8"/>
      <c r="G38" s="8"/>
      <c r="H38" s="17"/>
      <c r="I38" s="17"/>
      <c r="J38" s="17"/>
      <c r="K38" s="26"/>
      <c r="M38" s="16"/>
      <c r="N38" s="17"/>
      <c r="O38" s="17"/>
      <c r="P38" s="17"/>
      <c r="Q38" s="8"/>
      <c r="R38" s="8"/>
      <c r="S38" s="17"/>
      <c r="T38" s="17"/>
      <c r="U38" s="8"/>
      <c r="V38" s="26"/>
      <c r="W38" s="34"/>
      <c r="X38" s="16"/>
      <c r="Y38" s="17"/>
      <c r="Z38" s="17"/>
      <c r="AA38" s="17"/>
      <c r="AB38" s="8"/>
      <c r="AC38" s="8"/>
      <c r="AD38" s="17"/>
      <c r="AE38" s="17"/>
      <c r="AF38" s="8"/>
      <c r="AG38" s="26"/>
      <c r="AH38" s="34"/>
      <c r="AI38" s="16"/>
      <c r="AJ38" s="8"/>
      <c r="AK38" s="17"/>
      <c r="AL38" s="17"/>
      <c r="AM38" s="8"/>
      <c r="AN38" s="8"/>
      <c r="AO38" s="17"/>
      <c r="AP38" s="17"/>
      <c r="AQ38" s="17"/>
      <c r="AR38" s="26"/>
    </row>
    <row r="39" spans="2:44" x14ac:dyDescent="0.25">
      <c r="B39" s="16"/>
      <c r="C39" s="8"/>
      <c r="D39" s="8"/>
      <c r="E39" s="8"/>
      <c r="F39" s="8"/>
      <c r="G39" s="8"/>
      <c r="H39" s="8"/>
      <c r="I39" s="8"/>
      <c r="J39" s="8"/>
      <c r="K39" s="24"/>
      <c r="M39" s="12"/>
      <c r="N39" s="8"/>
      <c r="O39" s="8"/>
      <c r="P39" s="8"/>
      <c r="Q39" s="8"/>
      <c r="R39" s="8"/>
      <c r="S39" s="8"/>
      <c r="T39" s="8"/>
      <c r="U39" s="8"/>
      <c r="V39" s="26"/>
      <c r="W39" s="34"/>
      <c r="X39" s="12"/>
      <c r="Y39" s="8"/>
      <c r="Z39" s="8"/>
      <c r="AA39" s="8"/>
      <c r="AB39" s="8"/>
      <c r="AC39" s="8"/>
      <c r="AD39" s="8"/>
      <c r="AE39" s="8"/>
      <c r="AF39" s="8"/>
      <c r="AG39" s="26"/>
      <c r="AH39" s="34"/>
      <c r="AI39" s="16"/>
      <c r="AJ39" s="8"/>
      <c r="AK39" s="8"/>
      <c r="AL39" s="8"/>
      <c r="AM39" s="8"/>
      <c r="AN39" s="8"/>
      <c r="AO39" s="8"/>
      <c r="AP39" s="8"/>
      <c r="AQ39" s="8"/>
      <c r="AR39" s="24"/>
    </row>
    <row r="40" spans="2:44" x14ac:dyDescent="0.25">
      <c r="B40" s="16"/>
      <c r="C40" s="8"/>
      <c r="D40" s="8"/>
      <c r="E40" s="8"/>
      <c r="F40" s="8"/>
      <c r="G40" s="8"/>
      <c r="H40" s="8"/>
      <c r="I40" s="8"/>
      <c r="J40" s="8"/>
      <c r="K40" s="24"/>
      <c r="M40" s="12"/>
      <c r="N40" s="8"/>
      <c r="O40" s="8"/>
      <c r="P40" s="8"/>
      <c r="Q40" s="8"/>
      <c r="R40" s="8"/>
      <c r="S40" s="8"/>
      <c r="T40" s="8"/>
      <c r="U40" s="8"/>
      <c r="V40" s="26"/>
      <c r="W40" s="34"/>
      <c r="X40" s="12"/>
      <c r="Y40" s="8"/>
      <c r="Z40" s="8"/>
      <c r="AA40" s="8"/>
      <c r="AB40" s="8"/>
      <c r="AC40" s="8"/>
      <c r="AD40" s="8"/>
      <c r="AE40" s="8"/>
      <c r="AF40" s="8"/>
      <c r="AG40" s="26"/>
      <c r="AH40" s="34"/>
      <c r="AI40" s="16"/>
      <c r="AJ40" s="8"/>
      <c r="AK40" s="8"/>
      <c r="AL40" s="8"/>
      <c r="AM40" s="8"/>
      <c r="AN40" s="8"/>
      <c r="AO40" s="8"/>
      <c r="AP40" s="8"/>
      <c r="AQ40" s="8"/>
      <c r="AR40" s="24"/>
    </row>
    <row r="41" spans="2:44" ht="14.45" x14ac:dyDescent="0.35">
      <c r="B41" s="16"/>
      <c r="C41" s="8"/>
      <c r="D41" s="17"/>
      <c r="E41" s="17"/>
      <c r="F41" s="8"/>
      <c r="G41" s="8"/>
      <c r="H41" s="17"/>
      <c r="I41" s="17"/>
      <c r="J41" s="17"/>
      <c r="K41" s="26"/>
      <c r="M41" s="16"/>
      <c r="N41" s="17"/>
      <c r="O41" s="17"/>
      <c r="P41" s="17"/>
      <c r="Q41" s="8"/>
      <c r="R41" s="8"/>
      <c r="S41" s="17"/>
      <c r="T41" s="17"/>
      <c r="U41" s="8"/>
      <c r="V41" s="26"/>
      <c r="W41" s="34"/>
      <c r="X41" s="16"/>
      <c r="Y41" s="17"/>
      <c r="Z41" s="17"/>
      <c r="AA41" s="17"/>
      <c r="AB41" s="8"/>
      <c r="AC41" s="8"/>
      <c r="AD41" s="17"/>
      <c r="AE41" s="17"/>
      <c r="AF41" s="8"/>
      <c r="AG41" s="26"/>
      <c r="AH41" s="34"/>
      <c r="AI41" s="16"/>
      <c r="AJ41" s="8"/>
      <c r="AK41" s="17"/>
      <c r="AL41" s="17"/>
      <c r="AM41" s="8"/>
      <c r="AN41" s="8"/>
      <c r="AO41" s="17"/>
      <c r="AP41" s="17"/>
      <c r="AQ41" s="17"/>
      <c r="AR41" s="26"/>
    </row>
    <row r="42" spans="2:44" ht="14.45" x14ac:dyDescent="0.35">
      <c r="B42" s="12"/>
      <c r="C42" s="8"/>
      <c r="D42" s="17"/>
      <c r="E42" s="17"/>
      <c r="F42" s="8"/>
      <c r="G42" s="8"/>
      <c r="H42" s="17"/>
      <c r="I42" s="17"/>
      <c r="J42" s="17"/>
      <c r="K42" s="26"/>
      <c r="M42" s="16"/>
      <c r="N42" s="17"/>
      <c r="O42" s="17"/>
      <c r="P42" s="17"/>
      <c r="Q42" s="8"/>
      <c r="R42" s="8"/>
      <c r="S42" s="17"/>
      <c r="T42" s="17"/>
      <c r="U42" s="8"/>
      <c r="V42" s="24"/>
      <c r="W42" s="34"/>
      <c r="X42" s="16"/>
      <c r="Y42" s="17"/>
      <c r="Z42" s="17"/>
      <c r="AA42" s="17"/>
      <c r="AB42" s="8"/>
      <c r="AC42" s="8"/>
      <c r="AD42" s="17"/>
      <c r="AE42" s="17"/>
      <c r="AF42" s="8"/>
      <c r="AG42" s="24"/>
      <c r="AH42" s="34"/>
      <c r="AI42" s="12"/>
      <c r="AJ42" s="8"/>
      <c r="AK42" s="17"/>
      <c r="AL42" s="17"/>
      <c r="AM42" s="8"/>
      <c r="AN42" s="8"/>
      <c r="AO42" s="17"/>
      <c r="AP42" s="17"/>
      <c r="AQ42" s="17"/>
      <c r="AR42" s="26"/>
    </row>
    <row r="43" spans="2:44" ht="14.45" x14ac:dyDescent="0.35">
      <c r="B43" s="16"/>
      <c r="C43" s="17"/>
      <c r="D43" s="17"/>
      <c r="E43" s="17"/>
      <c r="F43" s="8"/>
      <c r="G43" s="8"/>
      <c r="H43" s="17"/>
      <c r="I43" s="17"/>
      <c r="J43" s="17"/>
      <c r="K43" s="26"/>
      <c r="M43" s="16"/>
      <c r="N43" s="17"/>
      <c r="O43" s="17"/>
      <c r="P43" s="17"/>
      <c r="Q43" s="8"/>
      <c r="R43" s="8"/>
      <c r="S43" s="17"/>
      <c r="T43" s="17"/>
      <c r="U43" s="17"/>
      <c r="V43" s="26"/>
      <c r="W43" s="34"/>
      <c r="X43" s="16"/>
      <c r="Y43" s="17"/>
      <c r="Z43" s="8"/>
      <c r="AA43" s="8"/>
      <c r="AB43" s="8"/>
      <c r="AC43" s="8"/>
      <c r="AD43" s="8"/>
      <c r="AE43" s="8"/>
      <c r="AF43" s="17"/>
      <c r="AG43" s="26"/>
      <c r="AH43" s="34"/>
      <c r="AI43" s="16"/>
      <c r="AJ43" s="17"/>
      <c r="AK43" s="8"/>
      <c r="AL43" s="8"/>
      <c r="AM43" s="8"/>
      <c r="AN43" s="8"/>
      <c r="AO43" s="8"/>
      <c r="AP43" s="8"/>
      <c r="AQ43" s="17"/>
      <c r="AR43" s="26"/>
    </row>
    <row r="44" spans="2:44" ht="14.45" x14ac:dyDescent="0.35">
      <c r="B44" s="32"/>
      <c r="C44" s="22"/>
      <c r="D44" s="22"/>
      <c r="E44" s="22"/>
      <c r="F44" s="21"/>
      <c r="G44" s="21"/>
      <c r="H44" s="22"/>
      <c r="I44" s="22"/>
      <c r="J44" s="22"/>
      <c r="K44" s="33"/>
      <c r="M44" s="32"/>
      <c r="N44" s="22"/>
      <c r="O44" s="22"/>
      <c r="P44" s="22"/>
      <c r="Q44" s="21"/>
      <c r="R44" s="21"/>
      <c r="S44" s="22"/>
      <c r="T44" s="22"/>
      <c r="U44" s="22"/>
      <c r="V44" s="33"/>
      <c r="W44" s="34"/>
      <c r="X44" s="32"/>
      <c r="Y44" s="22"/>
      <c r="Z44" s="21"/>
      <c r="AA44" s="22"/>
      <c r="AB44" s="22"/>
      <c r="AC44" s="22"/>
      <c r="AD44" s="22"/>
      <c r="AE44" s="21"/>
      <c r="AF44" s="22"/>
      <c r="AG44" s="33"/>
      <c r="AH44" s="34"/>
      <c r="AI44" s="32"/>
      <c r="AJ44" s="22"/>
      <c r="AK44" s="21"/>
      <c r="AL44" s="22"/>
      <c r="AM44" s="22"/>
      <c r="AN44" s="22"/>
      <c r="AO44" s="22"/>
      <c r="AP44" s="21"/>
      <c r="AQ44" s="22"/>
      <c r="AR44" s="33"/>
    </row>
    <row r="46" spans="2:44" ht="14.45" x14ac:dyDescent="0.35">
      <c r="B46" s="25"/>
      <c r="C46" s="20"/>
      <c r="D46" s="4"/>
      <c r="E46" s="20"/>
      <c r="F46" s="20"/>
      <c r="G46" s="20"/>
      <c r="H46" s="20"/>
      <c r="I46" s="4"/>
      <c r="J46" s="20"/>
      <c r="K46" s="31"/>
      <c r="M46" s="25"/>
      <c r="N46" s="20"/>
      <c r="O46" s="4"/>
      <c r="P46" s="20"/>
      <c r="Q46" s="20"/>
      <c r="R46" s="20"/>
      <c r="S46" s="20"/>
      <c r="T46" s="4"/>
      <c r="U46" s="20"/>
      <c r="V46" s="31"/>
      <c r="W46" s="34"/>
      <c r="X46" s="25"/>
      <c r="Y46" s="20"/>
      <c r="Z46" s="4"/>
      <c r="AA46" s="20"/>
      <c r="AB46" s="20"/>
      <c r="AC46" s="20"/>
      <c r="AD46" s="20"/>
      <c r="AE46" s="4"/>
      <c r="AF46" s="20"/>
      <c r="AG46" s="31"/>
      <c r="AH46" s="34"/>
      <c r="AI46" s="25"/>
      <c r="AJ46" s="20"/>
      <c r="AK46" s="20"/>
      <c r="AL46" s="20"/>
      <c r="AM46" s="4"/>
      <c r="AN46" s="4"/>
      <c r="AO46" s="20"/>
      <c r="AP46" s="20"/>
      <c r="AQ46" s="20"/>
      <c r="AR46" s="31"/>
    </row>
    <row r="47" spans="2:44" ht="14.45" x14ac:dyDescent="0.35">
      <c r="B47" s="16"/>
      <c r="C47" s="17"/>
      <c r="D47" s="8"/>
      <c r="E47" s="8"/>
      <c r="F47" s="8"/>
      <c r="G47" s="8"/>
      <c r="H47" s="8"/>
      <c r="I47" s="8"/>
      <c r="J47" s="17"/>
      <c r="K47" s="26"/>
      <c r="M47" s="16"/>
      <c r="N47" s="17"/>
      <c r="O47" s="8"/>
      <c r="P47" s="8"/>
      <c r="Q47" s="8"/>
      <c r="R47" s="8"/>
      <c r="S47" s="8"/>
      <c r="T47" s="8"/>
      <c r="U47" s="17"/>
      <c r="V47" s="26"/>
      <c r="W47" s="34"/>
      <c r="X47" s="16"/>
      <c r="Y47" s="17"/>
      <c r="Z47" s="8"/>
      <c r="AA47" s="8"/>
      <c r="AB47" s="8"/>
      <c r="AC47" s="8"/>
      <c r="AD47" s="8"/>
      <c r="AE47" s="8"/>
      <c r="AF47" s="17"/>
      <c r="AG47" s="26"/>
      <c r="AH47" s="34"/>
      <c r="AI47" s="16"/>
      <c r="AJ47" s="17"/>
      <c r="AK47" s="17"/>
      <c r="AL47" s="17"/>
      <c r="AM47" s="8"/>
      <c r="AN47" s="8"/>
      <c r="AO47" s="17"/>
      <c r="AP47" s="17"/>
      <c r="AQ47" s="17"/>
      <c r="AR47" s="26"/>
    </row>
    <row r="48" spans="2:44" ht="14.45" x14ac:dyDescent="0.35">
      <c r="B48" s="12"/>
      <c r="C48" s="8"/>
      <c r="D48" s="17"/>
      <c r="E48" s="17"/>
      <c r="F48" s="8"/>
      <c r="G48" s="8"/>
      <c r="H48" s="17"/>
      <c r="I48" s="17"/>
      <c r="J48" s="17"/>
      <c r="K48" s="26"/>
      <c r="M48" s="12"/>
      <c r="N48" s="8"/>
      <c r="O48" s="17"/>
      <c r="P48" s="17"/>
      <c r="Q48" s="8"/>
      <c r="R48" s="8"/>
      <c r="S48" s="17"/>
      <c r="T48" s="17"/>
      <c r="U48" s="8"/>
      <c r="V48" s="24"/>
      <c r="W48" s="34"/>
      <c r="X48" s="16"/>
      <c r="Y48" s="17"/>
      <c r="Z48" s="17"/>
      <c r="AA48" s="17"/>
      <c r="AB48" s="8"/>
      <c r="AC48" s="8"/>
      <c r="AD48" s="17"/>
      <c r="AE48" s="17"/>
      <c r="AF48" s="8"/>
      <c r="AG48" s="24"/>
      <c r="AH48" s="34"/>
      <c r="AI48" s="12"/>
      <c r="AJ48" s="8"/>
      <c r="AK48" s="17"/>
      <c r="AL48" s="17"/>
      <c r="AM48" s="8"/>
      <c r="AN48" s="8"/>
      <c r="AO48" s="17"/>
      <c r="AP48" s="17"/>
      <c r="AQ48" s="8"/>
      <c r="AR48" s="24"/>
    </row>
    <row r="49" spans="2:44" ht="14.45" x14ac:dyDescent="0.35">
      <c r="B49" s="16"/>
      <c r="C49" s="8"/>
      <c r="D49" s="17"/>
      <c r="E49" s="17"/>
      <c r="F49" s="8"/>
      <c r="G49" s="8"/>
      <c r="H49" s="17"/>
      <c r="I49" s="17"/>
      <c r="J49" s="17"/>
      <c r="K49" s="26"/>
      <c r="M49" s="16"/>
      <c r="N49" s="8"/>
      <c r="O49" s="17"/>
      <c r="P49" s="17"/>
      <c r="Q49" s="8"/>
      <c r="R49" s="8"/>
      <c r="S49" s="17"/>
      <c r="T49" s="17"/>
      <c r="U49" s="8"/>
      <c r="V49" s="26"/>
      <c r="W49" s="34"/>
      <c r="X49" s="16"/>
      <c r="Y49" s="17"/>
      <c r="Z49" s="17"/>
      <c r="AA49" s="17"/>
      <c r="AB49" s="8"/>
      <c r="AC49" s="8"/>
      <c r="AD49" s="17"/>
      <c r="AE49" s="17"/>
      <c r="AF49" s="8"/>
      <c r="AG49" s="26"/>
      <c r="AH49" s="34"/>
      <c r="AI49" s="16"/>
      <c r="AJ49" s="8"/>
      <c r="AK49" s="17"/>
      <c r="AL49" s="17"/>
      <c r="AM49" s="8"/>
      <c r="AN49" s="8"/>
      <c r="AO49" s="17"/>
      <c r="AP49" s="17"/>
      <c r="AQ49" s="8"/>
      <c r="AR49" s="26"/>
    </row>
    <row r="50" spans="2:44" ht="14.45" x14ac:dyDescent="0.35">
      <c r="B50" s="16"/>
      <c r="C50" s="8"/>
      <c r="D50" s="8"/>
      <c r="E50" s="8"/>
      <c r="F50" s="8"/>
      <c r="G50" s="8"/>
      <c r="H50" s="8"/>
      <c r="I50" s="8"/>
      <c r="J50" s="8"/>
      <c r="K50" s="24"/>
      <c r="M50" s="16"/>
      <c r="N50" s="8"/>
      <c r="O50" s="8"/>
      <c r="P50" s="8"/>
      <c r="Q50" s="8"/>
      <c r="R50" s="8"/>
      <c r="S50" s="8"/>
      <c r="T50" s="8"/>
      <c r="U50" s="8"/>
      <c r="V50" s="26"/>
      <c r="W50" s="34"/>
      <c r="X50" s="12"/>
      <c r="Y50" s="8"/>
      <c r="Z50" s="8"/>
      <c r="AA50" s="8"/>
      <c r="AB50" s="8"/>
      <c r="AC50" s="8"/>
      <c r="AD50" s="8"/>
      <c r="AE50" s="8"/>
      <c r="AF50" s="8"/>
      <c r="AG50" s="26"/>
      <c r="AH50" s="34"/>
      <c r="AI50" s="16"/>
      <c r="AJ50" s="8"/>
      <c r="AK50" s="8"/>
      <c r="AL50" s="8"/>
      <c r="AM50" s="8"/>
      <c r="AN50" s="8"/>
      <c r="AO50" s="8"/>
      <c r="AP50" s="8"/>
      <c r="AQ50" s="8"/>
      <c r="AR50" s="26"/>
    </row>
    <row r="51" spans="2:44" ht="14.45" x14ac:dyDescent="0.35">
      <c r="B51" s="16"/>
      <c r="C51" s="8"/>
      <c r="D51" s="8"/>
      <c r="E51" s="8"/>
      <c r="F51" s="8"/>
      <c r="G51" s="8"/>
      <c r="H51" s="8"/>
      <c r="I51" s="8"/>
      <c r="J51" s="8"/>
      <c r="K51" s="24"/>
      <c r="M51" s="16"/>
      <c r="N51" s="8"/>
      <c r="O51" s="8"/>
      <c r="P51" s="8"/>
      <c r="Q51" s="8"/>
      <c r="R51" s="8"/>
      <c r="S51" s="8"/>
      <c r="T51" s="8"/>
      <c r="U51" s="8"/>
      <c r="V51" s="26"/>
      <c r="W51" s="34"/>
      <c r="X51" s="12"/>
      <c r="Y51" s="8"/>
      <c r="Z51" s="8"/>
      <c r="AA51" s="8"/>
      <c r="AB51" s="8"/>
      <c r="AC51" s="8"/>
      <c r="AD51" s="8"/>
      <c r="AE51" s="8"/>
      <c r="AF51" s="8"/>
      <c r="AG51" s="26"/>
      <c r="AH51" s="34"/>
      <c r="AI51" s="16"/>
      <c r="AJ51" s="8"/>
      <c r="AK51" s="8"/>
      <c r="AL51" s="8"/>
      <c r="AM51" s="8"/>
      <c r="AN51" s="8"/>
      <c r="AO51" s="8"/>
      <c r="AP51" s="8"/>
      <c r="AQ51" s="8"/>
      <c r="AR51" s="26"/>
    </row>
    <row r="52" spans="2:44" ht="14.45" x14ac:dyDescent="0.35">
      <c r="B52" s="16"/>
      <c r="C52" s="8"/>
      <c r="D52" s="17"/>
      <c r="E52" s="17"/>
      <c r="F52" s="8"/>
      <c r="G52" s="8"/>
      <c r="H52" s="17"/>
      <c r="I52" s="17"/>
      <c r="J52" s="17"/>
      <c r="K52" s="26"/>
      <c r="M52" s="16"/>
      <c r="N52" s="8"/>
      <c r="O52" s="17"/>
      <c r="P52" s="17"/>
      <c r="Q52" s="8"/>
      <c r="R52" s="8"/>
      <c r="S52" s="17"/>
      <c r="T52" s="17"/>
      <c r="U52" s="8"/>
      <c r="V52" s="26"/>
      <c r="W52" s="34"/>
      <c r="X52" s="16"/>
      <c r="Y52" s="17"/>
      <c r="Z52" s="17"/>
      <c r="AA52" s="17"/>
      <c r="AB52" s="8"/>
      <c r="AC52" s="8"/>
      <c r="AD52" s="17"/>
      <c r="AE52" s="17"/>
      <c r="AF52" s="8"/>
      <c r="AG52" s="26"/>
      <c r="AH52" s="34"/>
      <c r="AI52" s="16"/>
      <c r="AJ52" s="8"/>
      <c r="AK52" s="17"/>
      <c r="AL52" s="17"/>
      <c r="AM52" s="8"/>
      <c r="AN52" s="8"/>
      <c r="AO52" s="17"/>
      <c r="AP52" s="17"/>
      <c r="AQ52" s="8"/>
      <c r="AR52" s="26"/>
    </row>
    <row r="53" spans="2:44" ht="14.45" x14ac:dyDescent="0.35">
      <c r="B53" s="12"/>
      <c r="C53" s="8"/>
      <c r="D53" s="17"/>
      <c r="E53" s="17"/>
      <c r="F53" s="8"/>
      <c r="G53" s="8"/>
      <c r="H53" s="17"/>
      <c r="I53" s="17"/>
      <c r="J53" s="17"/>
      <c r="K53" s="26"/>
      <c r="M53" s="12"/>
      <c r="N53" s="8"/>
      <c r="O53" s="17"/>
      <c r="P53" s="17"/>
      <c r="Q53" s="8"/>
      <c r="R53" s="8"/>
      <c r="S53" s="17"/>
      <c r="T53" s="17"/>
      <c r="U53" s="8"/>
      <c r="V53" s="24"/>
      <c r="W53" s="34"/>
      <c r="X53" s="16"/>
      <c r="Y53" s="17"/>
      <c r="Z53" s="17"/>
      <c r="AA53" s="17"/>
      <c r="AB53" s="8"/>
      <c r="AC53" s="8"/>
      <c r="AD53" s="17"/>
      <c r="AE53" s="17"/>
      <c r="AF53" s="8"/>
      <c r="AG53" s="24"/>
      <c r="AH53" s="34"/>
      <c r="AI53" s="12"/>
      <c r="AJ53" s="8"/>
      <c r="AK53" s="17"/>
      <c r="AL53" s="17"/>
      <c r="AM53" s="8"/>
      <c r="AN53" s="8"/>
      <c r="AO53" s="17"/>
      <c r="AP53" s="17"/>
      <c r="AQ53" s="8"/>
      <c r="AR53" s="24"/>
    </row>
    <row r="54" spans="2:44" ht="14.45" x14ac:dyDescent="0.35">
      <c r="B54" s="16"/>
      <c r="C54" s="17"/>
      <c r="D54" s="8"/>
      <c r="E54" s="8"/>
      <c r="F54" s="8"/>
      <c r="G54" s="8"/>
      <c r="H54" s="8"/>
      <c r="I54" s="8"/>
      <c r="J54" s="17"/>
      <c r="K54" s="26"/>
      <c r="M54" s="16"/>
      <c r="N54" s="17"/>
      <c r="O54" s="17"/>
      <c r="P54" s="17"/>
      <c r="Q54" s="8"/>
      <c r="R54" s="8"/>
      <c r="S54" s="17"/>
      <c r="T54" s="17"/>
      <c r="U54" s="17"/>
      <c r="V54" s="26"/>
      <c r="W54" s="34"/>
      <c r="X54" s="16"/>
      <c r="Y54" s="17"/>
      <c r="Z54" s="8"/>
      <c r="AA54" s="8"/>
      <c r="AB54" s="8"/>
      <c r="AC54" s="8"/>
      <c r="AD54" s="8"/>
      <c r="AE54" s="8"/>
      <c r="AF54" s="17"/>
      <c r="AG54" s="26"/>
      <c r="AH54" s="34"/>
      <c r="AI54" s="16"/>
      <c r="AJ54" s="17"/>
      <c r="AK54" s="8"/>
      <c r="AL54" s="8"/>
      <c r="AM54" s="8"/>
      <c r="AN54" s="8"/>
      <c r="AO54" s="8"/>
      <c r="AP54" s="8"/>
      <c r="AQ54" s="17"/>
      <c r="AR54" s="26"/>
    </row>
    <row r="55" spans="2:44" ht="14.45" x14ac:dyDescent="0.35">
      <c r="B55" s="32"/>
      <c r="C55" s="22"/>
      <c r="D55" s="21"/>
      <c r="E55" s="22"/>
      <c r="F55" s="22"/>
      <c r="G55" s="22"/>
      <c r="H55" s="22"/>
      <c r="I55" s="21"/>
      <c r="J55" s="22"/>
      <c r="K55" s="33"/>
      <c r="M55" s="32"/>
      <c r="N55" s="22"/>
      <c r="O55" s="22"/>
      <c r="P55" s="22"/>
      <c r="Q55" s="21"/>
      <c r="R55" s="21"/>
      <c r="S55" s="22"/>
      <c r="T55" s="22"/>
      <c r="U55" s="22"/>
      <c r="V55" s="33"/>
      <c r="W55" s="34"/>
      <c r="X55" s="32"/>
      <c r="Y55" s="22"/>
      <c r="Z55" s="21"/>
      <c r="AA55" s="22"/>
      <c r="AB55" s="22"/>
      <c r="AC55" s="22"/>
      <c r="AD55" s="22"/>
      <c r="AE55" s="21"/>
      <c r="AF55" s="22"/>
      <c r="AG55" s="33"/>
      <c r="AH55" s="34"/>
      <c r="AI55" s="32"/>
      <c r="AJ55" s="22"/>
      <c r="AK55" s="21"/>
      <c r="AL55" s="22"/>
      <c r="AM55" s="22"/>
      <c r="AN55" s="22"/>
      <c r="AO55" s="22"/>
      <c r="AP55" s="21"/>
      <c r="AQ55" s="22"/>
      <c r="AR55" s="33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"/>
  <sheetViews>
    <sheetView workbookViewId="0">
      <selection activeCell="H2" sqref="H2"/>
    </sheetView>
  </sheetViews>
  <sheetFormatPr defaultRowHeight="15" x14ac:dyDescent="0.25"/>
  <sheetData>
    <row r="2" spans="1:5" x14ac:dyDescent="0.25">
      <c r="A2">
        <f>A3+A4</f>
        <v>193</v>
      </c>
      <c r="B2" t="s">
        <v>749</v>
      </c>
      <c r="E2" t="s">
        <v>750</v>
      </c>
    </row>
    <row r="3" spans="1:5" x14ac:dyDescent="0.25">
      <c r="A3">
        <v>65</v>
      </c>
      <c r="B3" t="s">
        <v>747</v>
      </c>
      <c r="E3">
        <v>1</v>
      </c>
    </row>
    <row r="4" spans="1:5" x14ac:dyDescent="0.25">
      <c r="A4">
        <v>128</v>
      </c>
      <c r="B4" t="s">
        <v>748</v>
      </c>
      <c r="E4">
        <f>E3*2</f>
        <v>2</v>
      </c>
    </row>
    <row r="5" spans="1:5" x14ac:dyDescent="0.25">
      <c r="E5">
        <f t="shared" ref="E5:E7" si="0">E4*2</f>
        <v>4</v>
      </c>
    </row>
    <row r="6" spans="1:5" x14ac:dyDescent="0.25">
      <c r="E6">
        <f t="shared" si="0"/>
        <v>8</v>
      </c>
    </row>
    <row r="7" spans="1:5" x14ac:dyDescent="0.25">
      <c r="E7">
        <f t="shared" si="0"/>
        <v>16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"/>
  <sheetViews>
    <sheetView topLeftCell="B1" zoomScale="90" zoomScaleNormal="90" workbookViewId="0">
      <selection activeCell="N16" sqref="N16"/>
    </sheetView>
  </sheetViews>
  <sheetFormatPr defaultRowHeight="15" x14ac:dyDescent="0.25"/>
  <sheetData>
    <row r="1" spans="1:29" x14ac:dyDescent="0.25">
      <c r="B1">
        <v>0</v>
      </c>
      <c r="C1">
        <f>B1+1</f>
        <v>1</v>
      </c>
      <c r="D1">
        <f t="shared" ref="D1:K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Q1">
        <v>0</v>
      </c>
      <c r="R1">
        <f>Q1+1</f>
        <v>1</v>
      </c>
      <c r="S1">
        <f t="shared" ref="S1:Z1" si="1">R1+1</f>
        <v>2</v>
      </c>
      <c r="T1">
        <f t="shared" si="1"/>
        <v>3</v>
      </c>
      <c r="U1">
        <f t="shared" si="1"/>
        <v>4</v>
      </c>
      <c r="V1">
        <f t="shared" si="1"/>
        <v>5</v>
      </c>
      <c r="W1">
        <f t="shared" si="1"/>
        <v>6</v>
      </c>
      <c r="X1">
        <f t="shared" si="1"/>
        <v>7</v>
      </c>
      <c r="Y1">
        <f t="shared" si="1"/>
        <v>8</v>
      </c>
      <c r="Z1">
        <f t="shared" si="1"/>
        <v>9</v>
      </c>
    </row>
    <row r="2" spans="1:29" x14ac:dyDescent="0.25">
      <c r="A2" t="s">
        <v>760</v>
      </c>
      <c r="B2">
        <f>VALUE(MID($A2,B$1*10+5,5))</f>
        <v>13990</v>
      </c>
      <c r="C2">
        <f t="shared" ref="C2:K10" si="2">VALUE(MID($A2,C$1*10+5,5))</f>
        <v>10714</v>
      </c>
      <c r="D2">
        <f t="shared" si="2"/>
        <v>45353</v>
      </c>
      <c r="E2">
        <f t="shared" si="2"/>
        <v>51148</v>
      </c>
      <c r="F2">
        <f t="shared" si="2"/>
        <v>61721</v>
      </c>
      <c r="G2">
        <f t="shared" si="2"/>
        <v>56058</v>
      </c>
      <c r="H2">
        <f t="shared" si="2"/>
        <v>50344</v>
      </c>
      <c r="I2">
        <f t="shared" si="2"/>
        <v>45875</v>
      </c>
      <c r="J2">
        <f t="shared" si="2"/>
        <v>10644</v>
      </c>
      <c r="K2">
        <f t="shared" si="2"/>
        <v>14153</v>
      </c>
      <c r="L2">
        <f t="shared" ref="L2:L10" si="3">AVEDEV(B2:K2)</f>
        <v>18899.8</v>
      </c>
      <c r="M2">
        <f>+AVERAGE(B2:K2)</f>
        <v>36000</v>
      </c>
      <c r="N2" s="421">
        <f>L2/M2</f>
        <v>0.52499444444444443</v>
      </c>
      <c r="O2" s="421"/>
      <c r="P2" t="s">
        <v>768</v>
      </c>
      <c r="Q2">
        <f>VALUE(MID($P2,Q$1*9+5,5))</f>
        <v>9992</v>
      </c>
      <c r="R2">
        <f t="shared" ref="R2:Z10" si="4">VALUE(MID($P2,R$1*9+5,5))</f>
        <v>9295</v>
      </c>
      <c r="S2">
        <f t="shared" si="4"/>
        <v>8373</v>
      </c>
      <c r="T2">
        <f t="shared" si="4"/>
        <v>8732</v>
      </c>
      <c r="U2">
        <f t="shared" si="4"/>
        <v>8960</v>
      </c>
      <c r="V2">
        <f t="shared" si="4"/>
        <v>8963</v>
      </c>
      <c r="W2">
        <f t="shared" si="4"/>
        <v>8807</v>
      </c>
      <c r="X2">
        <f t="shared" si="4"/>
        <v>8441</v>
      </c>
      <c r="Y2">
        <f t="shared" si="4"/>
        <v>9299</v>
      </c>
      <c r="Z2">
        <f t="shared" si="4"/>
        <v>10040</v>
      </c>
      <c r="AA2">
        <f t="shared" ref="AA2:AA10" si="5">AVEDEV(Q2:Z2)</f>
        <v>453.04000000000013</v>
      </c>
      <c r="AB2">
        <f>+AVERAGE(Q2:Z2)</f>
        <v>9090.2000000000007</v>
      </c>
      <c r="AC2" s="421">
        <f>AA2/AB2</f>
        <v>4.9838287386416151E-2</v>
      </c>
    </row>
    <row r="3" spans="1:29" x14ac:dyDescent="0.25">
      <c r="A3" t="s">
        <v>761</v>
      </c>
      <c r="B3">
        <f t="shared" ref="B3:B10" si="6">VALUE(MID($A3,B$1*10+5,5))</f>
        <v>10605</v>
      </c>
      <c r="C3">
        <f t="shared" si="2"/>
        <v>9526</v>
      </c>
      <c r="D3">
        <f t="shared" si="2"/>
        <v>49586</v>
      </c>
      <c r="E3">
        <f t="shared" si="2"/>
        <v>76004</v>
      </c>
      <c r="F3">
        <f t="shared" si="2"/>
        <v>40428</v>
      </c>
      <c r="G3">
        <f t="shared" si="2"/>
        <v>39354</v>
      </c>
      <c r="H3">
        <f t="shared" si="2"/>
        <v>68314</v>
      </c>
      <c r="I3">
        <f t="shared" si="2"/>
        <v>46299</v>
      </c>
      <c r="J3">
        <f t="shared" si="2"/>
        <v>9241</v>
      </c>
      <c r="K3">
        <f t="shared" si="2"/>
        <v>10643</v>
      </c>
      <c r="L3">
        <f t="shared" si="3"/>
        <v>20797</v>
      </c>
      <c r="M3">
        <f t="shared" ref="M3:M7" si="7">+AVERAGE(B3:K3)</f>
        <v>36000</v>
      </c>
      <c r="N3" s="421">
        <f t="shared" ref="N3:N7" si="8">L3/M3</f>
        <v>0.5776944444444444</v>
      </c>
      <c r="O3" s="421"/>
      <c r="P3" t="s">
        <v>769</v>
      </c>
      <c r="Q3">
        <f t="shared" ref="Q3:Q10" si="9">VALUE(MID($P3,Q$1*9+5,5))</f>
        <v>8899</v>
      </c>
      <c r="R3">
        <f t="shared" si="4"/>
        <v>9490</v>
      </c>
      <c r="S3">
        <f t="shared" si="4"/>
        <v>9140</v>
      </c>
      <c r="T3">
        <f t="shared" si="4"/>
        <v>9363</v>
      </c>
      <c r="U3">
        <f t="shared" si="4"/>
        <v>8681</v>
      </c>
      <c r="V3">
        <f t="shared" si="4"/>
        <v>8633</v>
      </c>
      <c r="W3">
        <f t="shared" si="4"/>
        <v>9312</v>
      </c>
      <c r="X3">
        <f t="shared" si="4"/>
        <v>9040</v>
      </c>
      <c r="Y3">
        <f t="shared" si="4"/>
        <v>9483</v>
      </c>
      <c r="Z3">
        <f t="shared" si="4"/>
        <v>8861</v>
      </c>
      <c r="AA3">
        <f t="shared" si="5"/>
        <v>267.39999999999998</v>
      </c>
      <c r="AB3">
        <f t="shared" ref="AB3:AB7" si="10">+AVERAGE(Q3:Z3)</f>
        <v>9090.2000000000007</v>
      </c>
      <c r="AC3" s="421">
        <f t="shared" ref="AC3:AC7" si="11">AA3/AB3</f>
        <v>2.9416294470968732E-2</v>
      </c>
    </row>
    <row r="4" spans="1:29" x14ac:dyDescent="0.25">
      <c r="A4" t="s">
        <v>762</v>
      </c>
      <c r="B4">
        <f t="shared" si="6"/>
        <v>11979</v>
      </c>
      <c r="C4">
        <f t="shared" si="2"/>
        <v>8970</v>
      </c>
      <c r="D4">
        <f t="shared" si="2"/>
        <v>50564</v>
      </c>
      <c r="E4">
        <f t="shared" si="2"/>
        <v>54683</v>
      </c>
      <c r="F4">
        <f t="shared" si="2"/>
        <v>56846</v>
      </c>
      <c r="G4">
        <f t="shared" si="2"/>
        <v>49241</v>
      </c>
      <c r="H4">
        <f t="shared" si="2"/>
        <v>51923</v>
      </c>
      <c r="I4">
        <f t="shared" si="2"/>
        <v>54449</v>
      </c>
      <c r="J4">
        <f t="shared" si="2"/>
        <v>9056</v>
      </c>
      <c r="K4">
        <f t="shared" si="2"/>
        <v>12289</v>
      </c>
      <c r="L4">
        <f t="shared" si="3"/>
        <v>20341.2</v>
      </c>
      <c r="M4">
        <f t="shared" si="7"/>
        <v>36000</v>
      </c>
      <c r="N4" s="421">
        <f t="shared" si="8"/>
        <v>0.56503333333333339</v>
      </c>
      <c r="O4" s="421"/>
      <c r="P4" t="s">
        <v>770</v>
      </c>
      <c r="Q4">
        <f t="shared" si="9"/>
        <v>9399</v>
      </c>
      <c r="R4">
        <f t="shared" si="4"/>
        <v>9104</v>
      </c>
      <c r="S4">
        <f t="shared" si="4"/>
        <v>9009</v>
      </c>
      <c r="T4">
        <f t="shared" si="4"/>
        <v>8888</v>
      </c>
      <c r="U4">
        <f t="shared" si="4"/>
        <v>9078</v>
      </c>
      <c r="V4">
        <f t="shared" si="4"/>
        <v>9103</v>
      </c>
      <c r="W4">
        <f t="shared" si="4"/>
        <v>8873</v>
      </c>
      <c r="X4">
        <f t="shared" si="4"/>
        <v>8929</v>
      </c>
      <c r="Y4">
        <f t="shared" si="4"/>
        <v>9110</v>
      </c>
      <c r="Z4">
        <f t="shared" si="4"/>
        <v>9411</v>
      </c>
      <c r="AA4">
        <f t="shared" si="5"/>
        <v>135</v>
      </c>
      <c r="AB4">
        <f t="shared" si="10"/>
        <v>9090.4</v>
      </c>
      <c r="AC4" s="421">
        <f t="shared" si="11"/>
        <v>1.4850831646572209E-2</v>
      </c>
    </row>
    <row r="5" spans="1:29" x14ac:dyDescent="0.25">
      <c r="A5" t="s">
        <v>764</v>
      </c>
      <c r="B5">
        <f t="shared" si="6"/>
        <v>7167</v>
      </c>
      <c r="C5">
        <f t="shared" si="2"/>
        <v>19690</v>
      </c>
      <c r="D5">
        <f t="shared" si="2"/>
        <v>47936</v>
      </c>
      <c r="E5">
        <f t="shared" si="2"/>
        <v>56993</v>
      </c>
      <c r="F5">
        <f t="shared" si="2"/>
        <v>48266</v>
      </c>
      <c r="G5">
        <f t="shared" si="2"/>
        <v>49942</v>
      </c>
      <c r="H5">
        <f t="shared" si="2"/>
        <v>53802</v>
      </c>
      <c r="I5">
        <f t="shared" si="2"/>
        <v>47493</v>
      </c>
      <c r="J5">
        <f t="shared" si="2"/>
        <v>21217</v>
      </c>
      <c r="K5">
        <f t="shared" si="2"/>
        <v>7494</v>
      </c>
      <c r="L5">
        <f t="shared" si="3"/>
        <v>17686.400000000001</v>
      </c>
      <c r="M5">
        <f t="shared" si="7"/>
        <v>36000</v>
      </c>
      <c r="N5" s="421">
        <f t="shared" si="8"/>
        <v>0.49128888888888894</v>
      </c>
      <c r="O5" s="421"/>
      <c r="P5" t="s">
        <v>771</v>
      </c>
      <c r="Q5">
        <f t="shared" si="9"/>
        <v>9308</v>
      </c>
      <c r="R5">
        <f t="shared" si="4"/>
        <v>8953</v>
      </c>
      <c r="S5">
        <f t="shared" si="4"/>
        <v>8806</v>
      </c>
      <c r="T5">
        <f t="shared" si="4"/>
        <v>9101</v>
      </c>
      <c r="U5">
        <f t="shared" si="4"/>
        <v>8871</v>
      </c>
      <c r="V5">
        <f t="shared" si="4"/>
        <v>8876</v>
      </c>
      <c r="W5">
        <f t="shared" si="4"/>
        <v>9177</v>
      </c>
      <c r="X5">
        <f t="shared" si="4"/>
        <v>8929</v>
      </c>
      <c r="Y5">
        <f t="shared" si="4"/>
        <v>9249</v>
      </c>
      <c r="Z5">
        <f t="shared" si="4"/>
        <v>9634</v>
      </c>
      <c r="AA5">
        <f t="shared" si="5"/>
        <v>203.4</v>
      </c>
      <c r="AB5">
        <f t="shared" si="10"/>
        <v>9090.4</v>
      </c>
      <c r="AC5" s="421">
        <f t="shared" si="11"/>
        <v>2.2375253014168796E-2</v>
      </c>
    </row>
    <row r="6" spans="1:29" x14ac:dyDescent="0.25">
      <c r="A6" t="s">
        <v>763</v>
      </c>
      <c r="B6">
        <f t="shared" si="6"/>
        <v>8836</v>
      </c>
      <c r="C6">
        <f t="shared" si="2"/>
        <v>19417</v>
      </c>
      <c r="D6">
        <f t="shared" si="2"/>
        <v>51244</v>
      </c>
      <c r="E6">
        <f t="shared" si="2"/>
        <v>53934</v>
      </c>
      <c r="F6">
        <f t="shared" si="2"/>
        <v>50570</v>
      </c>
      <c r="G6">
        <f t="shared" si="2"/>
        <v>49316</v>
      </c>
      <c r="H6">
        <f t="shared" si="2"/>
        <v>52813</v>
      </c>
      <c r="I6">
        <f t="shared" si="2"/>
        <v>47010</v>
      </c>
      <c r="J6">
        <f t="shared" si="2"/>
        <v>20375</v>
      </c>
      <c r="K6">
        <f t="shared" si="2"/>
        <v>6485</v>
      </c>
      <c r="L6">
        <f t="shared" si="3"/>
        <v>17777.400000000001</v>
      </c>
      <c r="M6">
        <f t="shared" si="7"/>
        <v>36000</v>
      </c>
      <c r="N6" s="421">
        <f t="shared" si="8"/>
        <v>0.49381666666666668</v>
      </c>
      <c r="O6" s="421"/>
      <c r="P6" t="s">
        <v>772</v>
      </c>
      <c r="Q6">
        <f t="shared" si="9"/>
        <v>9270</v>
      </c>
      <c r="R6">
        <f t="shared" si="4"/>
        <v>9147</v>
      </c>
      <c r="S6">
        <f t="shared" si="4"/>
        <v>9177</v>
      </c>
      <c r="T6">
        <f t="shared" si="4"/>
        <v>9162</v>
      </c>
      <c r="U6">
        <f t="shared" si="4"/>
        <v>8806</v>
      </c>
      <c r="V6">
        <f t="shared" si="4"/>
        <v>8824</v>
      </c>
      <c r="W6">
        <f t="shared" si="4"/>
        <v>9086</v>
      </c>
      <c r="X6">
        <f t="shared" si="4"/>
        <v>9039</v>
      </c>
      <c r="Y6">
        <f t="shared" si="4"/>
        <v>9123</v>
      </c>
      <c r="Z6">
        <f t="shared" si="4"/>
        <v>9270</v>
      </c>
      <c r="AA6">
        <f t="shared" si="5"/>
        <v>121.32000000000008</v>
      </c>
      <c r="AB6">
        <f t="shared" si="10"/>
        <v>9090.4</v>
      </c>
      <c r="AC6" s="421">
        <f t="shared" si="11"/>
        <v>1.33459473730529E-2</v>
      </c>
    </row>
    <row r="7" spans="1:29" x14ac:dyDescent="0.25">
      <c r="A7" t="s">
        <v>762</v>
      </c>
      <c r="B7">
        <f t="shared" si="6"/>
        <v>11979</v>
      </c>
      <c r="C7">
        <f t="shared" si="2"/>
        <v>8970</v>
      </c>
      <c r="D7">
        <f t="shared" si="2"/>
        <v>50564</v>
      </c>
      <c r="E7">
        <f t="shared" si="2"/>
        <v>54683</v>
      </c>
      <c r="F7">
        <f t="shared" si="2"/>
        <v>56846</v>
      </c>
      <c r="G7">
        <f t="shared" si="2"/>
        <v>49241</v>
      </c>
      <c r="H7">
        <f t="shared" si="2"/>
        <v>51923</v>
      </c>
      <c r="I7">
        <f t="shared" si="2"/>
        <v>54449</v>
      </c>
      <c r="J7">
        <f t="shared" si="2"/>
        <v>9056</v>
      </c>
      <c r="K7">
        <f t="shared" si="2"/>
        <v>12289</v>
      </c>
      <c r="L7">
        <f t="shared" si="3"/>
        <v>20341.2</v>
      </c>
      <c r="M7">
        <f t="shared" si="7"/>
        <v>36000</v>
      </c>
      <c r="N7" s="421">
        <f t="shared" si="8"/>
        <v>0.56503333333333339</v>
      </c>
      <c r="O7" s="421"/>
      <c r="P7" t="s">
        <v>773</v>
      </c>
      <c r="Q7">
        <f t="shared" si="9"/>
        <v>9173</v>
      </c>
      <c r="R7">
        <f t="shared" si="4"/>
        <v>9334</v>
      </c>
      <c r="S7">
        <f t="shared" si="4"/>
        <v>8903</v>
      </c>
      <c r="T7">
        <f t="shared" si="4"/>
        <v>9141</v>
      </c>
      <c r="U7">
        <f t="shared" si="4"/>
        <v>8642</v>
      </c>
      <c r="V7">
        <f t="shared" si="4"/>
        <v>8724</v>
      </c>
      <c r="W7">
        <f t="shared" si="4"/>
        <v>9102</v>
      </c>
      <c r="X7">
        <f t="shared" si="4"/>
        <v>9042</v>
      </c>
      <c r="Y7">
        <f t="shared" si="4"/>
        <v>9579</v>
      </c>
      <c r="Z7">
        <f t="shared" si="4"/>
        <v>9264</v>
      </c>
      <c r="AA7">
        <f t="shared" si="5"/>
        <v>210.12000000000006</v>
      </c>
      <c r="AB7">
        <f t="shared" si="10"/>
        <v>9090.4</v>
      </c>
      <c r="AC7" s="421">
        <f t="shared" si="11"/>
        <v>2.3114494411687062E-2</v>
      </c>
    </row>
    <row r="8" spans="1:29" x14ac:dyDescent="0.25">
      <c r="A8" t="s">
        <v>765</v>
      </c>
      <c r="B8">
        <f t="shared" si="6"/>
        <v>3838</v>
      </c>
      <c r="C8">
        <f t="shared" si="2"/>
        <v>18182</v>
      </c>
      <c r="D8">
        <f t="shared" si="2"/>
        <v>44657</v>
      </c>
      <c r="E8">
        <f t="shared" si="2"/>
        <v>56187</v>
      </c>
      <c r="F8">
        <f t="shared" si="2"/>
        <v>60738</v>
      </c>
      <c r="G8">
        <f t="shared" si="2"/>
        <v>57438</v>
      </c>
      <c r="H8">
        <f t="shared" si="2"/>
        <v>51349</v>
      </c>
      <c r="I8">
        <f t="shared" si="2"/>
        <v>41273</v>
      </c>
      <c r="J8">
        <f t="shared" si="2"/>
        <v>19495</v>
      </c>
      <c r="K8">
        <f t="shared" si="2"/>
        <v>6843</v>
      </c>
      <c r="L8">
        <f t="shared" si="3"/>
        <v>19128.400000000001</v>
      </c>
      <c r="M8">
        <f>+AVERAGE(B8:K8)</f>
        <v>36000</v>
      </c>
      <c r="N8" s="421">
        <f>L8/M8</f>
        <v>0.53134444444444451</v>
      </c>
      <c r="O8" s="421"/>
      <c r="P8" t="s">
        <v>774</v>
      </c>
      <c r="Q8">
        <f t="shared" si="9"/>
        <v>9374</v>
      </c>
      <c r="R8">
        <f t="shared" si="4"/>
        <v>9061</v>
      </c>
      <c r="S8">
        <f t="shared" si="4"/>
        <v>8980</v>
      </c>
      <c r="T8">
        <f t="shared" si="4"/>
        <v>8934</v>
      </c>
      <c r="U8">
        <f t="shared" si="4"/>
        <v>8967</v>
      </c>
      <c r="V8">
        <f t="shared" si="4"/>
        <v>8936</v>
      </c>
      <c r="W8">
        <f t="shared" si="4"/>
        <v>9156</v>
      </c>
      <c r="X8">
        <f t="shared" si="4"/>
        <v>9016</v>
      </c>
      <c r="Y8">
        <f t="shared" si="4"/>
        <v>9085</v>
      </c>
      <c r="Z8">
        <f t="shared" si="4"/>
        <v>9396</v>
      </c>
      <c r="AA8">
        <f t="shared" si="5"/>
        <v>130.9</v>
      </c>
      <c r="AB8">
        <f>+AVERAGE(Q8:Z8)</f>
        <v>9090.5</v>
      </c>
      <c r="AC8" s="421">
        <f>AA8/AB8</f>
        <v>1.4399647984159289E-2</v>
      </c>
    </row>
    <row r="9" spans="1:29" x14ac:dyDescent="0.25">
      <c r="A9" t="s">
        <v>767</v>
      </c>
      <c r="B9">
        <f t="shared" si="6"/>
        <v>6037</v>
      </c>
      <c r="C9">
        <f t="shared" si="2"/>
        <v>32932</v>
      </c>
      <c r="D9">
        <f t="shared" si="2"/>
        <v>56225</v>
      </c>
      <c r="E9">
        <f t="shared" si="2"/>
        <v>35425</v>
      </c>
      <c r="F9">
        <f t="shared" si="2"/>
        <v>48979</v>
      </c>
      <c r="G9">
        <f t="shared" si="2"/>
        <v>49390</v>
      </c>
      <c r="H9">
        <f t="shared" si="2"/>
        <v>35626</v>
      </c>
      <c r="I9">
        <f t="shared" si="2"/>
        <v>52916</v>
      </c>
      <c r="J9">
        <f t="shared" si="2"/>
        <v>31438</v>
      </c>
      <c r="K9">
        <f t="shared" si="2"/>
        <v>11032</v>
      </c>
      <c r="L9">
        <f t="shared" si="3"/>
        <v>12702</v>
      </c>
      <c r="M9">
        <f t="shared" ref="M9:M10" si="12">+AVERAGE(B9:K9)</f>
        <v>36000</v>
      </c>
      <c r="N9" s="421">
        <f t="shared" ref="N9:N10" si="13">L9/M9</f>
        <v>0.35283333333333333</v>
      </c>
      <c r="O9" s="421"/>
      <c r="P9" t="s">
        <v>775</v>
      </c>
      <c r="Q9">
        <f t="shared" si="9"/>
        <v>8808</v>
      </c>
      <c r="R9">
        <f t="shared" si="4"/>
        <v>9348</v>
      </c>
      <c r="S9">
        <f t="shared" si="4"/>
        <v>9404</v>
      </c>
      <c r="T9">
        <f t="shared" si="4"/>
        <v>8999</v>
      </c>
      <c r="U9">
        <f t="shared" si="4"/>
        <v>8961</v>
      </c>
      <c r="V9">
        <f t="shared" si="4"/>
        <v>9023</v>
      </c>
      <c r="W9">
        <f t="shared" si="4"/>
        <v>8938</v>
      </c>
      <c r="X9">
        <f t="shared" si="4"/>
        <v>9349</v>
      </c>
      <c r="Y9">
        <f t="shared" si="4"/>
        <v>9303</v>
      </c>
      <c r="Z9">
        <f t="shared" si="4"/>
        <v>8771</v>
      </c>
      <c r="AA9">
        <f t="shared" si="5"/>
        <v>208.47999999999993</v>
      </c>
      <c r="AB9">
        <f t="shared" ref="AB9:AB10" si="14">+AVERAGE(Q9:Z9)</f>
        <v>9090.4</v>
      </c>
      <c r="AC9" s="421">
        <f t="shared" ref="AC9:AC10" si="15">AA9/AB9</f>
        <v>2.2934084308721282E-2</v>
      </c>
    </row>
    <row r="10" spans="1:29" x14ac:dyDescent="0.25">
      <c r="A10" t="s">
        <v>766</v>
      </c>
      <c r="B10" s="14">
        <f t="shared" si="6"/>
        <v>8916</v>
      </c>
      <c r="C10" s="14">
        <f t="shared" si="2"/>
        <v>29608</v>
      </c>
      <c r="D10" s="14">
        <f t="shared" si="2"/>
        <v>52458</v>
      </c>
      <c r="E10" s="14">
        <f t="shared" si="2"/>
        <v>33674</v>
      </c>
      <c r="F10" s="14">
        <f t="shared" si="2"/>
        <v>49376</v>
      </c>
      <c r="G10" s="14">
        <f t="shared" si="2"/>
        <v>48429</v>
      </c>
      <c r="H10" s="14">
        <f t="shared" si="2"/>
        <v>36543</v>
      </c>
      <c r="I10" s="14">
        <f t="shared" si="2"/>
        <v>62279</v>
      </c>
      <c r="J10" s="14">
        <f t="shared" si="2"/>
        <v>32048</v>
      </c>
      <c r="K10" s="14">
        <f t="shared" si="2"/>
        <v>6669</v>
      </c>
      <c r="L10">
        <f t="shared" si="3"/>
        <v>13817</v>
      </c>
      <c r="M10">
        <f t="shared" si="12"/>
        <v>36000</v>
      </c>
      <c r="N10" s="421">
        <f t="shared" si="13"/>
        <v>0.38380555555555557</v>
      </c>
      <c r="O10" s="421"/>
      <c r="P10" t="s">
        <v>776</v>
      </c>
      <c r="Q10">
        <f t="shared" si="9"/>
        <v>8941</v>
      </c>
      <c r="R10">
        <f t="shared" si="4"/>
        <v>9015</v>
      </c>
      <c r="S10">
        <f t="shared" si="4"/>
        <v>9279</v>
      </c>
      <c r="T10">
        <f t="shared" si="4"/>
        <v>9449</v>
      </c>
      <c r="U10">
        <f t="shared" si="4"/>
        <v>8854</v>
      </c>
      <c r="V10">
        <f t="shared" si="4"/>
        <v>8885</v>
      </c>
      <c r="W10">
        <f t="shared" si="4"/>
        <v>9423</v>
      </c>
      <c r="X10">
        <f t="shared" si="4"/>
        <v>9258</v>
      </c>
      <c r="Y10">
        <f t="shared" si="4"/>
        <v>8943</v>
      </c>
      <c r="Z10">
        <f t="shared" si="4"/>
        <v>8858</v>
      </c>
      <c r="AA10">
        <f t="shared" si="5"/>
        <v>209.4</v>
      </c>
      <c r="AB10">
        <f t="shared" si="14"/>
        <v>9090.5</v>
      </c>
      <c r="AC10" s="421">
        <f t="shared" si="15"/>
        <v>2.3035036576645948E-2</v>
      </c>
    </row>
    <row r="11" spans="1:29" x14ac:dyDescent="0.25">
      <c r="B11" s="17">
        <f>+AVERAGE(B2:B10)</f>
        <v>9260.7777777777774</v>
      </c>
      <c r="C11" s="17">
        <f t="shared" ref="C11:N11" si="16">+AVERAGE(C2:C10)</f>
        <v>17556.555555555555</v>
      </c>
      <c r="D11" s="17">
        <f t="shared" si="16"/>
        <v>49843</v>
      </c>
      <c r="E11" s="17">
        <f t="shared" si="16"/>
        <v>52525.666666666664</v>
      </c>
      <c r="F11" s="17">
        <f t="shared" si="16"/>
        <v>52641.111111111109</v>
      </c>
      <c r="G11" s="17">
        <f t="shared" si="16"/>
        <v>49823.222222222219</v>
      </c>
      <c r="H11" s="17">
        <f t="shared" si="16"/>
        <v>50293</v>
      </c>
      <c r="I11" s="17">
        <f t="shared" si="16"/>
        <v>50227</v>
      </c>
      <c r="J11" s="17">
        <f t="shared" si="16"/>
        <v>18063.333333333332</v>
      </c>
      <c r="K11" s="17">
        <f t="shared" si="16"/>
        <v>9766.3333333333339</v>
      </c>
      <c r="L11" s="17">
        <f t="shared" si="16"/>
        <v>17943.377777777776</v>
      </c>
      <c r="M11" s="17">
        <f t="shared" si="16"/>
        <v>36000</v>
      </c>
      <c r="N11" s="628">
        <f t="shared" si="16"/>
        <v>0.49842716049382729</v>
      </c>
      <c r="O11" s="17"/>
      <c r="Q11" s="17">
        <f>+AVERAGE(Q2:Q10)</f>
        <v>9240.4444444444453</v>
      </c>
      <c r="R11" s="17">
        <f t="shared" ref="R11" si="17">+AVERAGE(R2:R10)</f>
        <v>9194.1111111111113</v>
      </c>
      <c r="S11" s="17">
        <f t="shared" ref="S11" si="18">+AVERAGE(S2:S10)</f>
        <v>9007.8888888888887</v>
      </c>
      <c r="T11" s="17">
        <f t="shared" ref="T11" si="19">+AVERAGE(T2:T10)</f>
        <v>9085.4444444444453</v>
      </c>
      <c r="U11" s="17">
        <f t="shared" ref="U11" si="20">+AVERAGE(U2:U10)</f>
        <v>8868.8888888888887</v>
      </c>
      <c r="V11" s="17">
        <f t="shared" ref="V11" si="21">+AVERAGE(V2:V10)</f>
        <v>8885.2222222222226</v>
      </c>
      <c r="W11" s="17">
        <f t="shared" ref="W11" si="22">+AVERAGE(W2:W10)</f>
        <v>9097.1111111111113</v>
      </c>
      <c r="X11" s="17">
        <f t="shared" ref="X11" si="23">+AVERAGE(X2:X10)</f>
        <v>9004.7777777777774</v>
      </c>
      <c r="Y11" s="17">
        <f t="shared" ref="Y11" si="24">+AVERAGE(Y2:Y10)</f>
        <v>9241.5555555555547</v>
      </c>
      <c r="Z11" s="17">
        <f t="shared" ref="Z11:AC11" si="25">+AVERAGE(Z2:Z10)</f>
        <v>9278.3333333333339</v>
      </c>
      <c r="AA11" s="17">
        <f t="shared" si="25"/>
        <v>215.45111111111117</v>
      </c>
      <c r="AB11" s="17">
        <f t="shared" si="25"/>
        <v>9090.3777777777796</v>
      </c>
      <c r="AC11" s="628">
        <f t="shared" si="25"/>
        <v>2.3701097463599149E-2</v>
      </c>
    </row>
    <row r="12" spans="1:29" x14ac:dyDescent="0.25">
      <c r="Q12" s="627"/>
      <c r="R12" s="627"/>
      <c r="S12" s="627"/>
      <c r="T12" s="627"/>
      <c r="U12" s="627"/>
      <c r="V12" s="627"/>
      <c r="W12" s="627"/>
      <c r="X12" s="627"/>
      <c r="Y12" s="627"/>
      <c r="Z12" s="627"/>
      <c r="AC12" s="421"/>
    </row>
    <row r="13" spans="1:29" x14ac:dyDescent="0.25">
      <c r="Q13" s="627"/>
      <c r="R13" s="627"/>
      <c r="S13" s="627"/>
      <c r="T13" s="627"/>
      <c r="U13" s="627"/>
      <c r="V13" s="627"/>
      <c r="W13" s="627"/>
      <c r="X13" s="627"/>
      <c r="Y13" s="627"/>
      <c r="Z13" s="627"/>
      <c r="AC13" s="421"/>
    </row>
    <row r="14" spans="1:29" x14ac:dyDescent="0.25">
      <c r="Q14" s="627"/>
      <c r="R14" s="627"/>
      <c r="S14" s="627"/>
      <c r="T14" s="627"/>
      <c r="U14" s="627"/>
      <c r="V14" s="627"/>
      <c r="W14" s="627"/>
      <c r="X14" s="627"/>
      <c r="Y14" s="627"/>
      <c r="Z14" s="627"/>
    </row>
    <row r="15" spans="1:29" x14ac:dyDescent="0.25">
      <c r="Q15" s="627"/>
      <c r="R15" s="627"/>
      <c r="S15" s="627"/>
      <c r="T15" s="627"/>
      <c r="U15" s="627"/>
      <c r="V15" s="627"/>
      <c r="W15" s="627"/>
      <c r="X15" s="627"/>
      <c r="Y15" s="627"/>
      <c r="Z15" s="627"/>
    </row>
    <row r="16" spans="1:29" x14ac:dyDescent="0.25">
      <c r="Q16" s="627"/>
      <c r="R16" s="627"/>
      <c r="S16" s="627"/>
      <c r="T16" s="627"/>
      <c r="U16" s="627"/>
      <c r="V16" s="627"/>
      <c r="W16" s="627"/>
      <c r="X16" s="627"/>
      <c r="Y16" s="627"/>
      <c r="Z16" s="627"/>
    </row>
    <row r="17" spans="17:26" x14ac:dyDescent="0.25">
      <c r="Q17" s="627"/>
      <c r="R17" s="627"/>
      <c r="S17" s="627"/>
      <c r="T17" s="627"/>
      <c r="U17" s="627"/>
      <c r="V17" s="627"/>
      <c r="W17" s="627"/>
      <c r="X17" s="627"/>
      <c r="Y17" s="627"/>
      <c r="Z17" s="627"/>
    </row>
    <row r="18" spans="17:26" x14ac:dyDescent="0.25">
      <c r="Q18" s="627"/>
      <c r="R18" s="627"/>
      <c r="S18" s="627"/>
      <c r="T18" s="627"/>
      <c r="U18" s="627"/>
      <c r="V18" s="627"/>
      <c r="W18" s="627"/>
      <c r="X18" s="627"/>
      <c r="Y18" s="627"/>
      <c r="Z18" s="627"/>
    </row>
    <row r="19" spans="17:26" x14ac:dyDescent="0.25">
      <c r="Q19" s="627"/>
      <c r="R19" s="627"/>
      <c r="S19" s="627"/>
      <c r="T19" s="627"/>
      <c r="U19" s="627"/>
      <c r="V19" s="627"/>
      <c r="W19" s="627"/>
      <c r="X19" s="627"/>
      <c r="Y19" s="627"/>
      <c r="Z19" s="627"/>
    </row>
  </sheetData>
  <conditionalFormatting sqref="Q12:Z16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17:Z19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2:Z1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12:Z19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:K1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6"/>
  <sheetViews>
    <sheetView topLeftCell="A7" workbookViewId="0">
      <selection activeCell="AK1" sqref="AK1:BB18"/>
    </sheetView>
  </sheetViews>
  <sheetFormatPr defaultColWidth="2.5703125" defaultRowHeight="15" x14ac:dyDescent="0.25"/>
  <sheetData>
    <row r="1" spans="1:54" x14ac:dyDescent="0.25">
      <c r="A1" s="481"/>
      <c r="B1" s="440">
        <v>0</v>
      </c>
      <c r="C1" s="440">
        <f t="shared" ref="C1:Q1" si="0">B1+1</f>
        <v>1</v>
      </c>
      <c r="D1" s="440">
        <f t="shared" si="0"/>
        <v>2</v>
      </c>
      <c r="E1" s="440">
        <f t="shared" si="0"/>
        <v>3</v>
      </c>
      <c r="F1" s="440">
        <f t="shared" si="0"/>
        <v>4</v>
      </c>
      <c r="G1" s="440">
        <f t="shared" si="0"/>
        <v>5</v>
      </c>
      <c r="H1" s="440">
        <f t="shared" si="0"/>
        <v>6</v>
      </c>
      <c r="I1" s="440">
        <f t="shared" si="0"/>
        <v>7</v>
      </c>
      <c r="J1" s="440">
        <f t="shared" si="0"/>
        <v>8</v>
      </c>
      <c r="K1" s="440">
        <f t="shared" si="0"/>
        <v>9</v>
      </c>
      <c r="L1" s="440">
        <f t="shared" si="0"/>
        <v>10</v>
      </c>
      <c r="M1" s="440">
        <f t="shared" si="0"/>
        <v>11</v>
      </c>
      <c r="N1" s="440">
        <f t="shared" si="0"/>
        <v>12</v>
      </c>
      <c r="O1" s="440">
        <f t="shared" si="0"/>
        <v>13</v>
      </c>
      <c r="P1" s="440">
        <f t="shared" si="0"/>
        <v>14</v>
      </c>
      <c r="Q1" s="440">
        <f t="shared" si="0"/>
        <v>15</v>
      </c>
      <c r="R1" s="17" t="s">
        <v>394</v>
      </c>
      <c r="S1" s="481"/>
      <c r="T1" s="440">
        <v>0</v>
      </c>
      <c r="U1" s="440">
        <f t="shared" ref="U1:AI1" si="1">T1+1</f>
        <v>1</v>
      </c>
      <c r="V1" s="440">
        <f t="shared" si="1"/>
        <v>2</v>
      </c>
      <c r="W1" s="440">
        <f t="shared" si="1"/>
        <v>3</v>
      </c>
      <c r="X1" s="440">
        <f t="shared" si="1"/>
        <v>4</v>
      </c>
      <c r="Y1" s="440">
        <f t="shared" si="1"/>
        <v>5</v>
      </c>
      <c r="Z1" s="440">
        <f t="shared" si="1"/>
        <v>6</v>
      </c>
      <c r="AA1" s="440">
        <f t="shared" si="1"/>
        <v>7</v>
      </c>
      <c r="AB1" s="440">
        <f t="shared" si="1"/>
        <v>8</v>
      </c>
      <c r="AC1" s="440">
        <f t="shared" si="1"/>
        <v>9</v>
      </c>
      <c r="AD1" s="440">
        <f t="shared" si="1"/>
        <v>10</v>
      </c>
      <c r="AE1" s="440">
        <f t="shared" si="1"/>
        <v>11</v>
      </c>
      <c r="AF1" s="440">
        <f t="shared" si="1"/>
        <v>12</v>
      </c>
      <c r="AG1" s="440">
        <f t="shared" si="1"/>
        <v>13</v>
      </c>
      <c r="AH1" s="440">
        <f t="shared" si="1"/>
        <v>14</v>
      </c>
      <c r="AI1" s="440">
        <f t="shared" si="1"/>
        <v>15</v>
      </c>
      <c r="AJ1" s="17" t="s">
        <v>394</v>
      </c>
      <c r="AK1" s="481"/>
      <c r="AL1" s="440">
        <v>0</v>
      </c>
      <c r="AM1" s="440">
        <f t="shared" ref="AM1:BA1" si="2">AL1+1</f>
        <v>1</v>
      </c>
      <c r="AN1" s="440">
        <f t="shared" si="2"/>
        <v>2</v>
      </c>
      <c r="AO1" s="440">
        <f t="shared" si="2"/>
        <v>3</v>
      </c>
      <c r="AP1" s="440">
        <f t="shared" si="2"/>
        <v>4</v>
      </c>
      <c r="AQ1" s="440">
        <f t="shared" si="2"/>
        <v>5</v>
      </c>
      <c r="AR1" s="440">
        <f t="shared" si="2"/>
        <v>6</v>
      </c>
      <c r="AS1" s="440">
        <f t="shared" si="2"/>
        <v>7</v>
      </c>
      <c r="AT1" s="440">
        <f t="shared" si="2"/>
        <v>8</v>
      </c>
      <c r="AU1" s="440">
        <f t="shared" si="2"/>
        <v>9</v>
      </c>
      <c r="AV1" s="440">
        <f t="shared" si="2"/>
        <v>10</v>
      </c>
      <c r="AW1" s="440">
        <f t="shared" si="2"/>
        <v>11</v>
      </c>
      <c r="AX1" s="440">
        <f t="shared" si="2"/>
        <v>12</v>
      </c>
      <c r="AY1" s="440">
        <f t="shared" si="2"/>
        <v>13</v>
      </c>
      <c r="AZ1" s="440">
        <f t="shared" si="2"/>
        <v>14</v>
      </c>
      <c r="BA1" s="440">
        <f t="shared" si="2"/>
        <v>15</v>
      </c>
      <c r="BB1" s="17" t="s">
        <v>394</v>
      </c>
    </row>
    <row r="2" spans="1:54" x14ac:dyDescent="0.25">
      <c r="A2" s="440">
        <v>0</v>
      </c>
      <c r="B2" s="423"/>
      <c r="C2" s="303"/>
      <c r="D2" s="303"/>
      <c r="E2" s="303"/>
      <c r="F2" s="303"/>
      <c r="G2" s="303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17"/>
      <c r="S2" s="440">
        <v>0</v>
      </c>
      <c r="T2" s="423"/>
      <c r="U2" s="303"/>
      <c r="V2" s="303"/>
      <c r="W2" s="303"/>
      <c r="X2" s="303"/>
      <c r="Y2" s="303"/>
      <c r="Z2" s="261"/>
      <c r="AA2" s="261"/>
      <c r="AB2" s="261"/>
      <c r="AC2" s="261"/>
      <c r="AD2" s="261"/>
      <c r="AE2" s="261"/>
      <c r="AF2" s="261"/>
      <c r="AG2" s="261"/>
      <c r="AH2" s="261"/>
      <c r="AI2" s="262"/>
      <c r="AJ2" s="17"/>
      <c r="AK2" s="440">
        <v>0</v>
      </c>
      <c r="AL2" s="423"/>
      <c r="AM2" s="303"/>
      <c r="AN2" s="303"/>
      <c r="AO2" s="303"/>
      <c r="AP2" s="303"/>
      <c r="AQ2" s="303"/>
      <c r="AR2" s="261"/>
      <c r="AS2" s="261"/>
      <c r="AT2" s="261"/>
      <c r="AU2" s="261"/>
      <c r="AV2" s="261"/>
      <c r="AW2" s="261"/>
      <c r="AX2" s="261"/>
      <c r="AY2" s="261"/>
      <c r="AZ2" s="261"/>
      <c r="BA2" s="262"/>
      <c r="BB2" s="17"/>
    </row>
    <row r="3" spans="1:54" x14ac:dyDescent="0.25">
      <c r="A3" s="440">
        <f>A2+1</f>
        <v>1</v>
      </c>
      <c r="B3" s="327"/>
      <c r="C3" s="109"/>
      <c r="D3" s="514"/>
      <c r="E3" s="514"/>
      <c r="F3" s="629"/>
      <c r="G3" s="290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17"/>
      <c r="S3" s="440">
        <f>S2+1</f>
        <v>1</v>
      </c>
      <c r="T3" s="327"/>
      <c r="U3" s="109"/>
      <c r="V3" s="109"/>
      <c r="W3" s="109"/>
      <c r="X3" s="239"/>
      <c r="Y3" s="290"/>
      <c r="Z3" s="239"/>
      <c r="AA3" s="239"/>
      <c r="AB3" s="239"/>
      <c r="AC3" s="239"/>
      <c r="AD3" s="239"/>
      <c r="AE3" s="239"/>
      <c r="AF3" s="239"/>
      <c r="AG3" s="239"/>
      <c r="AH3" s="239"/>
      <c r="AI3" s="264"/>
      <c r="AJ3" s="17"/>
      <c r="AK3" s="440">
        <f>AK2+1</f>
        <v>1</v>
      </c>
      <c r="AL3" s="327"/>
      <c r="AM3" s="109"/>
      <c r="AN3" s="109"/>
      <c r="AO3" s="109"/>
      <c r="AP3" s="109"/>
      <c r="AQ3" s="290"/>
      <c r="AR3" s="239"/>
      <c r="AS3" s="239"/>
      <c r="AT3" s="239"/>
      <c r="AU3" s="239"/>
      <c r="AV3" s="239"/>
      <c r="AW3" s="239"/>
      <c r="AX3" s="239"/>
      <c r="AY3" s="239"/>
      <c r="AZ3" s="239"/>
      <c r="BA3" s="264"/>
      <c r="BB3" s="17"/>
    </row>
    <row r="4" spans="1:54" x14ac:dyDescent="0.25">
      <c r="A4" s="440">
        <f t="shared" ref="A4:A17" si="3">A3+1</f>
        <v>2</v>
      </c>
      <c r="B4" s="327"/>
      <c r="C4" s="514"/>
      <c r="D4" s="514"/>
      <c r="E4" s="514"/>
      <c r="F4" s="514"/>
      <c r="G4" s="290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17"/>
      <c r="S4" s="440">
        <f t="shared" ref="S4:S17" si="4">S3+1</f>
        <v>2</v>
      </c>
      <c r="T4" s="327"/>
      <c r="U4" s="109"/>
      <c r="V4" s="109"/>
      <c r="W4" s="109"/>
      <c r="X4" s="109"/>
      <c r="Y4" s="290"/>
      <c r="Z4" s="239"/>
      <c r="AA4" s="239"/>
      <c r="AB4" s="239"/>
      <c r="AC4" s="239"/>
      <c r="AD4" s="239"/>
      <c r="AE4" s="239"/>
      <c r="AF4" s="239"/>
      <c r="AG4" s="239"/>
      <c r="AH4" s="239"/>
      <c r="AI4" s="264"/>
      <c r="AJ4" s="17"/>
      <c r="AK4" s="440">
        <f t="shared" ref="AK4:AK17" si="5">AK3+1</f>
        <v>2</v>
      </c>
      <c r="AL4" s="327"/>
      <c r="AM4" s="109"/>
      <c r="AN4" s="109"/>
      <c r="AO4" s="109"/>
      <c r="AP4" s="109"/>
      <c r="AQ4" s="290"/>
      <c r="AR4" s="239"/>
      <c r="AS4" s="239"/>
      <c r="AT4" s="239"/>
      <c r="AU4" s="239"/>
      <c r="AV4" s="239"/>
      <c r="AW4" s="239"/>
      <c r="AX4" s="239"/>
      <c r="AY4" s="239"/>
      <c r="AZ4" s="239"/>
      <c r="BA4" s="264"/>
      <c r="BB4" s="17"/>
    </row>
    <row r="5" spans="1:54" x14ac:dyDescent="0.25">
      <c r="A5" s="440">
        <f t="shared" si="3"/>
        <v>3</v>
      </c>
      <c r="B5" s="327"/>
      <c r="C5" s="514"/>
      <c r="D5" s="514"/>
      <c r="E5" s="182"/>
      <c r="F5" s="514"/>
      <c r="G5" s="290"/>
      <c r="H5" s="239"/>
      <c r="I5" s="17"/>
      <c r="J5" s="239"/>
      <c r="K5" s="239"/>
      <c r="L5" s="239"/>
      <c r="M5" s="17"/>
      <c r="N5" s="239"/>
      <c r="O5" s="239"/>
      <c r="P5" s="239"/>
      <c r="Q5" s="26"/>
      <c r="R5" s="17"/>
      <c r="S5" s="440">
        <f t="shared" si="4"/>
        <v>3</v>
      </c>
      <c r="T5" s="327"/>
      <c r="U5" s="109"/>
      <c r="V5" s="109"/>
      <c r="W5" s="155"/>
      <c r="X5" s="109"/>
      <c r="Y5" s="290"/>
      <c r="Z5" s="239"/>
      <c r="AA5" s="17"/>
      <c r="AB5" s="239"/>
      <c r="AC5" s="239"/>
      <c r="AD5" s="239"/>
      <c r="AE5" s="17"/>
      <c r="AF5" s="239"/>
      <c r="AG5" s="239"/>
      <c r="AH5" s="239"/>
      <c r="AI5" s="26"/>
      <c r="AJ5" s="17"/>
      <c r="AK5" s="440">
        <f t="shared" si="5"/>
        <v>3</v>
      </c>
      <c r="AL5" s="327"/>
      <c r="AM5" s="109"/>
      <c r="AN5" s="109"/>
      <c r="AO5" s="155"/>
      <c r="AP5" s="109"/>
      <c r="AQ5" s="290"/>
      <c r="AR5" s="239"/>
      <c r="AS5" s="17"/>
      <c r="AT5" s="239"/>
      <c r="AU5" s="239"/>
      <c r="AV5" s="239"/>
      <c r="AW5" s="17"/>
      <c r="AX5" s="239"/>
      <c r="AY5" s="239"/>
      <c r="AZ5" s="239"/>
      <c r="BA5" s="26"/>
      <c r="BB5" s="17"/>
    </row>
    <row r="6" spans="1:54" x14ac:dyDescent="0.25">
      <c r="A6" s="440">
        <f t="shared" si="3"/>
        <v>4</v>
      </c>
      <c r="B6" s="327"/>
      <c r="C6" s="109"/>
      <c r="D6" s="514"/>
      <c r="E6" s="514"/>
      <c r="F6" s="109"/>
      <c r="G6" s="290"/>
      <c r="H6" s="239"/>
      <c r="I6" s="239"/>
      <c r="J6" s="239"/>
      <c r="K6" s="239"/>
      <c r="L6" s="239"/>
      <c r="M6" s="239"/>
      <c r="N6" s="239"/>
      <c r="O6" s="239"/>
      <c r="P6" s="239"/>
      <c r="Q6" s="264"/>
      <c r="R6" s="17"/>
      <c r="S6" s="440">
        <f t="shared" si="4"/>
        <v>4</v>
      </c>
      <c r="T6" s="327"/>
      <c r="U6" s="109"/>
      <c r="V6" s="109"/>
      <c r="W6" s="109"/>
      <c r="X6" s="109"/>
      <c r="Y6" s="290"/>
      <c r="Z6" s="239"/>
      <c r="AA6" s="239"/>
      <c r="AB6" s="239"/>
      <c r="AC6" s="239"/>
      <c r="AD6" s="239"/>
      <c r="AE6" s="239"/>
      <c r="AF6" s="239"/>
      <c r="AG6" s="239"/>
      <c r="AH6" s="239"/>
      <c r="AI6" s="264"/>
      <c r="AJ6" s="17"/>
      <c r="AK6" s="440">
        <f t="shared" si="5"/>
        <v>4</v>
      </c>
      <c r="AL6" s="327"/>
      <c r="AM6" s="109"/>
      <c r="AN6" s="109"/>
      <c r="AO6" s="109"/>
      <c r="AP6" s="109"/>
      <c r="AQ6" s="290"/>
      <c r="AR6" s="239"/>
      <c r="AS6" s="239"/>
      <c r="AT6" s="239"/>
      <c r="AU6" s="239"/>
      <c r="AV6" s="239"/>
      <c r="AW6" s="239"/>
      <c r="AX6" s="239"/>
      <c r="AY6" s="239"/>
      <c r="AZ6" s="239"/>
      <c r="BA6" s="264"/>
      <c r="BB6" s="17"/>
    </row>
    <row r="7" spans="1:54" x14ac:dyDescent="0.25">
      <c r="A7" s="440">
        <f t="shared" si="3"/>
        <v>5</v>
      </c>
      <c r="B7" s="327"/>
      <c r="C7" s="290"/>
      <c r="D7" s="290"/>
      <c r="E7" s="290"/>
      <c r="F7" s="290"/>
      <c r="G7" s="290"/>
      <c r="H7" s="239"/>
      <c r="I7" s="239"/>
      <c r="J7" s="239"/>
      <c r="K7" s="239"/>
      <c r="L7" s="239"/>
      <c r="M7" s="239"/>
      <c r="N7" s="239"/>
      <c r="O7" s="239"/>
      <c r="P7" s="239"/>
      <c r="Q7" s="264"/>
      <c r="R7" s="17"/>
      <c r="S7" s="440">
        <f t="shared" si="4"/>
        <v>5</v>
      </c>
      <c r="T7" s="327"/>
      <c r="U7" s="290"/>
      <c r="V7" s="290"/>
      <c r="W7" s="290"/>
      <c r="X7" s="290"/>
      <c r="Y7" s="290"/>
      <c r="Z7" s="239"/>
      <c r="AA7" s="239"/>
      <c r="AB7" s="239"/>
      <c r="AC7" s="239"/>
      <c r="AD7" s="239"/>
      <c r="AE7" s="239"/>
      <c r="AF7" s="239"/>
      <c r="AG7" s="239"/>
      <c r="AH7" s="239"/>
      <c r="AI7" s="264"/>
      <c r="AJ7" s="17"/>
      <c r="AK7" s="440">
        <f t="shared" si="5"/>
        <v>5</v>
      </c>
      <c r="AL7" s="327"/>
      <c r="AM7" s="290"/>
      <c r="AN7" s="290"/>
      <c r="AO7" s="290"/>
      <c r="AP7" s="290"/>
      <c r="AQ7" s="290"/>
      <c r="AR7" s="239"/>
      <c r="AS7" s="239"/>
      <c r="AT7" s="239"/>
      <c r="AU7" s="239"/>
      <c r="AV7" s="239"/>
      <c r="AW7" s="239"/>
      <c r="AX7" s="239"/>
      <c r="AY7" s="239"/>
      <c r="AZ7" s="239"/>
      <c r="BA7" s="264"/>
      <c r="BB7" s="17"/>
    </row>
    <row r="8" spans="1:54" x14ac:dyDescent="0.25">
      <c r="A8" s="440">
        <f t="shared" si="3"/>
        <v>6</v>
      </c>
      <c r="B8" s="263"/>
      <c r="C8" s="239"/>
      <c r="D8" s="239"/>
      <c r="E8" s="239"/>
      <c r="F8" s="239"/>
      <c r="G8" s="239"/>
      <c r="H8" s="239"/>
      <c r="I8" s="239"/>
      <c r="J8" s="239"/>
      <c r="K8" s="239"/>
      <c r="L8" s="239"/>
      <c r="M8" s="239"/>
      <c r="N8" s="239"/>
      <c r="O8" s="239"/>
      <c r="P8" s="239"/>
      <c r="Q8" s="264"/>
      <c r="R8" s="17"/>
      <c r="S8" s="440">
        <f t="shared" si="4"/>
        <v>6</v>
      </c>
      <c r="T8" s="263"/>
      <c r="U8" s="239"/>
      <c r="V8" s="239"/>
      <c r="W8" s="239"/>
      <c r="X8" s="239"/>
      <c r="Y8" s="239"/>
      <c r="Z8" s="239"/>
      <c r="AA8" s="239"/>
      <c r="AB8" s="239"/>
      <c r="AC8" s="239"/>
      <c r="AD8" s="239"/>
      <c r="AE8" s="239"/>
      <c r="AF8" s="239"/>
      <c r="AG8" s="239"/>
      <c r="AH8" s="239"/>
      <c r="AI8" s="264"/>
      <c r="AJ8" s="17"/>
      <c r="AK8" s="440">
        <f t="shared" si="5"/>
        <v>6</v>
      </c>
      <c r="AL8" s="263"/>
      <c r="AM8" s="239"/>
      <c r="AN8" s="239"/>
      <c r="AO8" s="239"/>
      <c r="AP8" s="239"/>
      <c r="AQ8" s="239"/>
      <c r="AR8" s="239"/>
      <c r="AS8" s="239"/>
      <c r="AT8" s="239"/>
      <c r="AU8" s="239"/>
      <c r="AV8" s="239"/>
      <c r="AW8" s="239"/>
      <c r="AX8" s="239"/>
      <c r="AY8" s="239"/>
      <c r="AZ8" s="239"/>
      <c r="BA8" s="264"/>
      <c r="BB8" s="17"/>
    </row>
    <row r="9" spans="1:54" x14ac:dyDescent="0.25">
      <c r="A9" s="440">
        <f t="shared" si="3"/>
        <v>7</v>
      </c>
      <c r="B9" s="263"/>
      <c r="C9" s="239"/>
      <c r="D9" s="239"/>
      <c r="E9" s="17"/>
      <c r="F9" s="239"/>
      <c r="G9" s="239"/>
      <c r="H9" s="239"/>
      <c r="I9" s="17"/>
      <c r="J9" s="239"/>
      <c r="K9" s="239"/>
      <c r="L9" s="239"/>
      <c r="M9" s="17"/>
      <c r="N9" s="239"/>
      <c r="O9" s="239"/>
      <c r="P9" s="239"/>
      <c r="Q9" s="26"/>
      <c r="R9" s="17"/>
      <c r="S9" s="440">
        <f t="shared" si="4"/>
        <v>7</v>
      </c>
      <c r="T9" s="263"/>
      <c r="U9" s="239"/>
      <c r="V9" s="239"/>
      <c r="W9" s="17"/>
      <c r="X9" s="239"/>
      <c r="Y9" s="239"/>
      <c r="Z9" s="239"/>
      <c r="AA9" s="17"/>
      <c r="AB9" s="239"/>
      <c r="AC9" s="239"/>
      <c r="AD9" s="239"/>
      <c r="AE9" s="17"/>
      <c r="AF9" s="239"/>
      <c r="AG9" s="239"/>
      <c r="AH9" s="239"/>
      <c r="AI9" s="26"/>
      <c r="AJ9" s="17"/>
      <c r="AK9" s="440">
        <f t="shared" si="5"/>
        <v>7</v>
      </c>
      <c r="AL9" s="263"/>
      <c r="AM9" s="239"/>
      <c r="AN9" s="239"/>
      <c r="AO9" s="17"/>
      <c r="AP9" s="239"/>
      <c r="AQ9" s="239"/>
      <c r="AR9" s="239"/>
      <c r="AS9" s="17"/>
      <c r="AT9" s="239"/>
      <c r="AU9" s="239"/>
      <c r="AV9" s="239"/>
      <c r="AW9" s="17"/>
      <c r="AX9" s="239"/>
      <c r="AY9" s="239"/>
      <c r="AZ9" s="239"/>
      <c r="BA9" s="26"/>
      <c r="BB9" s="17"/>
    </row>
    <row r="10" spans="1:54" x14ac:dyDescent="0.25">
      <c r="A10" s="440">
        <f t="shared" si="3"/>
        <v>8</v>
      </c>
      <c r="B10" s="263"/>
      <c r="C10" s="239"/>
      <c r="D10" s="239"/>
      <c r="E10" s="239"/>
      <c r="F10" s="239"/>
      <c r="G10" s="239"/>
      <c r="H10" s="239"/>
      <c r="I10" s="239"/>
      <c r="J10" s="239"/>
      <c r="K10" s="239"/>
      <c r="L10" s="239"/>
      <c r="M10" s="239"/>
      <c r="N10" s="239"/>
      <c r="O10" s="239"/>
      <c r="P10" s="239"/>
      <c r="Q10" s="264"/>
      <c r="R10" s="17"/>
      <c r="S10" s="440">
        <f t="shared" si="4"/>
        <v>8</v>
      </c>
      <c r="T10" s="263"/>
      <c r="U10" s="239"/>
      <c r="V10" s="239"/>
      <c r="W10" s="239"/>
      <c r="X10" s="239"/>
      <c r="Y10" s="239"/>
      <c r="Z10" s="239"/>
      <c r="AA10" s="239"/>
      <c r="AB10" s="239"/>
      <c r="AC10" s="239"/>
      <c r="AD10" s="239"/>
      <c r="AE10" s="239"/>
      <c r="AF10" s="239"/>
      <c r="AG10" s="239"/>
      <c r="AH10" s="239"/>
      <c r="AI10" s="264"/>
      <c r="AJ10" s="17"/>
      <c r="AK10" s="440">
        <f t="shared" si="5"/>
        <v>8</v>
      </c>
      <c r="AL10" s="263"/>
      <c r="AM10" s="239"/>
      <c r="AN10" s="239"/>
      <c r="AO10" s="239"/>
      <c r="AP10" s="239"/>
      <c r="AQ10" s="239"/>
      <c r="AR10" s="239"/>
      <c r="AS10" s="239"/>
      <c r="AT10" s="239"/>
      <c r="AU10" s="239"/>
      <c r="AV10" s="239"/>
      <c r="AW10" s="239"/>
      <c r="AX10" s="239"/>
      <c r="AY10" s="239"/>
      <c r="AZ10" s="239"/>
      <c r="BA10" s="264"/>
      <c r="BB10" s="17"/>
    </row>
    <row r="11" spans="1:54" x14ac:dyDescent="0.25">
      <c r="A11" s="440">
        <f t="shared" si="3"/>
        <v>9</v>
      </c>
      <c r="B11" s="263"/>
      <c r="C11" s="239"/>
      <c r="D11" s="239"/>
      <c r="E11" s="239"/>
      <c r="F11" s="239"/>
      <c r="G11" s="239"/>
      <c r="H11" s="239"/>
      <c r="I11" s="239"/>
      <c r="J11" s="239"/>
      <c r="K11" s="239"/>
      <c r="L11" s="239"/>
      <c r="M11" s="239"/>
      <c r="N11" s="239"/>
      <c r="O11" s="239"/>
      <c r="P11" s="239"/>
      <c r="Q11" s="264"/>
      <c r="R11" s="17"/>
      <c r="S11" s="440">
        <f t="shared" si="4"/>
        <v>9</v>
      </c>
      <c r="T11" s="263"/>
      <c r="U11" s="239"/>
      <c r="V11" s="239"/>
      <c r="W11" s="239"/>
      <c r="X11" s="239"/>
      <c r="Y11" s="239"/>
      <c r="Z11" s="239"/>
      <c r="AA11" s="239"/>
      <c r="AB11" s="239"/>
      <c r="AC11" s="239"/>
      <c r="AD11" s="239"/>
      <c r="AE11" s="239"/>
      <c r="AF11" s="239"/>
      <c r="AG11" s="239"/>
      <c r="AH11" s="239"/>
      <c r="AI11" s="264"/>
      <c r="AJ11" s="17"/>
      <c r="AK11" s="440">
        <f t="shared" si="5"/>
        <v>9</v>
      </c>
      <c r="AL11" s="263"/>
      <c r="AM11" s="239"/>
      <c r="AN11" s="239"/>
      <c r="AO11" s="239"/>
      <c r="AP11" s="239"/>
      <c r="AQ11" s="239"/>
      <c r="AR11" s="239"/>
      <c r="AS11" s="239"/>
      <c r="AT11" s="239"/>
      <c r="AU11" s="239"/>
      <c r="AV11" s="239"/>
      <c r="AW11" s="239"/>
      <c r="AX11" s="239"/>
      <c r="AY11" s="239"/>
      <c r="AZ11" s="239"/>
      <c r="BA11" s="264"/>
      <c r="BB11" s="17"/>
    </row>
    <row r="12" spans="1:54" x14ac:dyDescent="0.25">
      <c r="A12" s="440">
        <f t="shared" si="3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17"/>
      <c r="S12" s="440">
        <f t="shared" si="4"/>
        <v>10</v>
      </c>
      <c r="T12" s="263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64"/>
      <c r="AJ12" s="17"/>
      <c r="AK12" s="440">
        <f t="shared" si="5"/>
        <v>10</v>
      </c>
      <c r="AL12" s="263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39"/>
      <c r="AX12" s="239"/>
      <c r="AY12" s="239"/>
      <c r="AZ12" s="239"/>
      <c r="BA12" s="264"/>
      <c r="BB12" s="17"/>
    </row>
    <row r="13" spans="1:54" x14ac:dyDescent="0.25">
      <c r="A13" s="440">
        <f t="shared" si="3"/>
        <v>11</v>
      </c>
      <c r="B13" s="263"/>
      <c r="C13" s="239"/>
      <c r="D13" s="239"/>
      <c r="E13" s="17"/>
      <c r="F13" s="239"/>
      <c r="G13" s="239"/>
      <c r="H13" s="239"/>
      <c r="I13" s="17"/>
      <c r="J13" s="239"/>
      <c r="K13" s="239"/>
      <c r="L13" s="239"/>
      <c r="M13" s="17"/>
      <c r="N13" s="239"/>
      <c r="O13" s="239"/>
      <c r="P13" s="239"/>
      <c r="Q13" s="26"/>
      <c r="R13" s="17"/>
      <c r="S13" s="440">
        <f t="shared" si="4"/>
        <v>11</v>
      </c>
      <c r="T13" s="263"/>
      <c r="U13" s="239"/>
      <c r="V13" s="239"/>
      <c r="W13" s="17"/>
      <c r="X13" s="239"/>
      <c r="Y13" s="239"/>
      <c r="Z13" s="239"/>
      <c r="AA13" s="17"/>
      <c r="AB13" s="239"/>
      <c r="AC13" s="239"/>
      <c r="AD13" s="239"/>
      <c r="AE13" s="17"/>
      <c r="AF13" s="239"/>
      <c r="AG13" s="239"/>
      <c r="AH13" s="239"/>
      <c r="AI13" s="26"/>
      <c r="AJ13" s="17"/>
      <c r="AK13" s="440">
        <f t="shared" si="5"/>
        <v>11</v>
      </c>
      <c r="AL13" s="263"/>
      <c r="AM13" s="239"/>
      <c r="AN13" s="239"/>
      <c r="AO13" s="17"/>
      <c r="AP13" s="239"/>
      <c r="AQ13" s="239"/>
      <c r="AR13" s="239"/>
      <c r="AS13" s="17"/>
      <c r="AT13" s="239"/>
      <c r="AU13" s="239"/>
      <c r="AV13" s="239"/>
      <c r="AW13" s="17"/>
      <c r="AX13" s="239"/>
      <c r="AY13" s="239"/>
      <c r="AZ13" s="239"/>
      <c r="BA13" s="26"/>
      <c r="BB13" s="17"/>
    </row>
    <row r="14" spans="1:54" x14ac:dyDescent="0.25">
      <c r="A14" s="440">
        <f t="shared" si="3"/>
        <v>12</v>
      </c>
      <c r="B14" s="263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17"/>
      <c r="S14" s="440">
        <f t="shared" si="4"/>
        <v>12</v>
      </c>
      <c r="T14" s="263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64"/>
      <c r="AJ14" s="17"/>
      <c r="AK14" s="440">
        <f t="shared" si="5"/>
        <v>12</v>
      </c>
      <c r="AL14" s="263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39"/>
      <c r="AZ14" s="239"/>
      <c r="BA14" s="264"/>
      <c r="BB14" s="17"/>
    </row>
    <row r="15" spans="1:54" x14ac:dyDescent="0.25">
      <c r="A15" s="440">
        <f t="shared" si="3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17"/>
      <c r="S15" s="440">
        <f t="shared" si="4"/>
        <v>13</v>
      </c>
      <c r="T15" s="263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64"/>
      <c r="AJ15" s="17"/>
      <c r="AK15" s="440">
        <f t="shared" si="5"/>
        <v>13</v>
      </c>
      <c r="AL15" s="263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39"/>
      <c r="AZ15" s="239"/>
      <c r="BA15" s="264"/>
      <c r="BB15" s="17"/>
    </row>
    <row r="16" spans="1:54" x14ac:dyDescent="0.25">
      <c r="A16" s="440">
        <f t="shared" si="3"/>
        <v>14</v>
      </c>
      <c r="B16" s="263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264"/>
      <c r="R16" s="17"/>
      <c r="S16" s="440">
        <f t="shared" si="4"/>
        <v>14</v>
      </c>
      <c r="T16" s="263"/>
      <c r="U16" s="239"/>
      <c r="V16" s="239"/>
      <c r="W16" s="239"/>
      <c r="X16" s="239"/>
      <c r="Y16" s="239"/>
      <c r="Z16" s="239"/>
      <c r="AA16" s="239"/>
      <c r="AB16" s="239"/>
      <c r="AC16" s="239"/>
      <c r="AD16" s="239"/>
      <c r="AE16" s="239"/>
      <c r="AF16" s="239"/>
      <c r="AG16" s="239"/>
      <c r="AH16" s="239"/>
      <c r="AI16" s="264"/>
      <c r="AJ16" s="17"/>
      <c r="AK16" s="440">
        <f t="shared" si="5"/>
        <v>14</v>
      </c>
      <c r="AL16" s="263"/>
      <c r="AM16" s="239"/>
      <c r="AN16" s="239"/>
      <c r="AO16" s="239"/>
      <c r="AP16" s="239"/>
      <c r="AQ16" s="239"/>
      <c r="AR16" s="239"/>
      <c r="AS16" s="239"/>
      <c r="AT16" s="239"/>
      <c r="AU16" s="239"/>
      <c r="AV16" s="239"/>
      <c r="AW16" s="239"/>
      <c r="AX16" s="239"/>
      <c r="AY16" s="239"/>
      <c r="AZ16" s="239"/>
      <c r="BA16" s="264"/>
      <c r="BB16" s="17"/>
    </row>
    <row r="17" spans="1:72" x14ac:dyDescent="0.25">
      <c r="A17" s="440">
        <f t="shared" si="3"/>
        <v>15</v>
      </c>
      <c r="B17" s="265"/>
      <c r="C17" s="266"/>
      <c r="D17" s="266"/>
      <c r="E17" s="22"/>
      <c r="F17" s="266"/>
      <c r="G17" s="266"/>
      <c r="H17" s="266"/>
      <c r="I17" s="22"/>
      <c r="J17" s="266"/>
      <c r="K17" s="266"/>
      <c r="L17" s="266"/>
      <c r="M17" s="22"/>
      <c r="N17" s="266"/>
      <c r="O17" s="266"/>
      <c r="P17" s="266"/>
      <c r="Q17" s="33"/>
      <c r="R17" s="17"/>
      <c r="S17" s="440">
        <f t="shared" si="4"/>
        <v>15</v>
      </c>
      <c r="T17" s="265"/>
      <c r="U17" s="266"/>
      <c r="V17" s="266"/>
      <c r="W17" s="22"/>
      <c r="X17" s="266"/>
      <c r="Y17" s="266"/>
      <c r="Z17" s="266"/>
      <c r="AA17" s="22"/>
      <c r="AB17" s="266"/>
      <c r="AC17" s="266"/>
      <c r="AD17" s="266"/>
      <c r="AE17" s="22"/>
      <c r="AF17" s="266"/>
      <c r="AG17" s="266"/>
      <c r="AH17" s="266"/>
      <c r="AI17" s="33"/>
      <c r="AJ17" s="17"/>
      <c r="AK17" s="440">
        <f t="shared" si="5"/>
        <v>15</v>
      </c>
      <c r="AL17" s="265"/>
      <c r="AM17" s="266"/>
      <c r="AN17" s="266"/>
      <c r="AO17" s="22"/>
      <c r="AP17" s="266"/>
      <c r="AQ17" s="266"/>
      <c r="AR17" s="266"/>
      <c r="AS17" s="22"/>
      <c r="AT17" s="266"/>
      <c r="AU17" s="266"/>
      <c r="AV17" s="266"/>
      <c r="AW17" s="22"/>
      <c r="AX17" s="266"/>
      <c r="AY17" s="266"/>
      <c r="AZ17" s="266"/>
      <c r="BA17" s="33"/>
      <c r="BB17" s="17"/>
    </row>
    <row r="18" spans="1:72" x14ac:dyDescent="0.25">
      <c r="A18" s="17" t="s">
        <v>395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 t="s">
        <v>395</v>
      </c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</row>
    <row r="19" spans="1:72" x14ac:dyDescent="0.25">
      <c r="S19" s="481"/>
      <c r="T19" s="440">
        <v>0</v>
      </c>
      <c r="U19" s="440">
        <f t="shared" ref="U19" si="6">T19+1</f>
        <v>1</v>
      </c>
      <c r="V19" s="440">
        <f t="shared" ref="V19" si="7">U19+1</f>
        <v>2</v>
      </c>
      <c r="W19" s="440">
        <f t="shared" ref="W19" si="8">V19+1</f>
        <v>3</v>
      </c>
      <c r="X19" s="440">
        <f t="shared" ref="X19" si="9">W19+1</f>
        <v>4</v>
      </c>
      <c r="Y19" s="440">
        <f t="shared" ref="Y19" si="10">X19+1</f>
        <v>5</v>
      </c>
      <c r="Z19" s="440">
        <f t="shared" ref="Z19" si="11">Y19+1</f>
        <v>6</v>
      </c>
      <c r="AA19" s="440">
        <f t="shared" ref="AA19" si="12">Z19+1</f>
        <v>7</v>
      </c>
      <c r="AB19" s="440">
        <f t="shared" ref="AB19" si="13">AA19+1</f>
        <v>8</v>
      </c>
      <c r="AC19" s="440">
        <f t="shared" ref="AC19" si="14">AB19+1</f>
        <v>9</v>
      </c>
      <c r="AD19" s="440">
        <f t="shared" ref="AD19" si="15">AC19+1</f>
        <v>10</v>
      </c>
      <c r="AE19" s="440">
        <f t="shared" ref="AE19" si="16">AD19+1</f>
        <v>11</v>
      </c>
      <c r="AF19" s="440">
        <f t="shared" ref="AF19" si="17">AE19+1</f>
        <v>12</v>
      </c>
      <c r="AG19" s="440">
        <f t="shared" ref="AG19" si="18">AF19+1</f>
        <v>13</v>
      </c>
      <c r="AH19" s="440">
        <f t="shared" ref="AH19" si="19">AG19+1</f>
        <v>14</v>
      </c>
      <c r="AI19" s="440">
        <f t="shared" ref="AI19" si="20">AH19+1</f>
        <v>15</v>
      </c>
      <c r="AJ19" s="17" t="s">
        <v>394</v>
      </c>
      <c r="AK19" s="481"/>
      <c r="AL19" s="440">
        <v>0</v>
      </c>
      <c r="AM19" s="440">
        <f t="shared" ref="AM19" si="21">AL19+1</f>
        <v>1</v>
      </c>
      <c r="AN19" s="440">
        <f t="shared" ref="AN19" si="22">AM19+1</f>
        <v>2</v>
      </c>
      <c r="AO19" s="440">
        <f t="shared" ref="AO19" si="23">AN19+1</f>
        <v>3</v>
      </c>
      <c r="AP19" s="440">
        <f t="shared" ref="AP19" si="24">AO19+1</f>
        <v>4</v>
      </c>
      <c r="AQ19" s="440">
        <f t="shared" ref="AQ19" si="25">AP19+1</f>
        <v>5</v>
      </c>
      <c r="AR19" s="440">
        <f t="shared" ref="AR19" si="26">AQ19+1</f>
        <v>6</v>
      </c>
      <c r="AS19" s="440">
        <f t="shared" ref="AS19" si="27">AR19+1</f>
        <v>7</v>
      </c>
      <c r="AT19" s="440">
        <f t="shared" ref="AT19" si="28">AS19+1</f>
        <v>8</v>
      </c>
      <c r="AU19" s="440">
        <f t="shared" ref="AU19" si="29">AT19+1</f>
        <v>9</v>
      </c>
      <c r="AV19" s="440">
        <f t="shared" ref="AV19" si="30">AU19+1</f>
        <v>10</v>
      </c>
      <c r="AW19" s="440">
        <f t="shared" ref="AW19" si="31">AV19+1</f>
        <v>11</v>
      </c>
      <c r="AX19" s="440">
        <f t="shared" ref="AX19" si="32">AW19+1</f>
        <v>12</v>
      </c>
      <c r="AY19" s="440">
        <f t="shared" ref="AY19" si="33">AX19+1</f>
        <v>13</v>
      </c>
      <c r="AZ19" s="440">
        <f t="shared" ref="AZ19" si="34">AY19+1</f>
        <v>14</v>
      </c>
      <c r="BA19" s="440">
        <f t="shared" ref="BA19" si="35">AZ19+1</f>
        <v>15</v>
      </c>
      <c r="BB19" s="17" t="s">
        <v>394</v>
      </c>
      <c r="BC19" s="481"/>
      <c r="BD19" s="440">
        <v>0</v>
      </c>
      <c r="BE19" s="440">
        <f t="shared" ref="BE19" si="36">BD19+1</f>
        <v>1</v>
      </c>
      <c r="BF19" s="440">
        <f t="shared" ref="BF19" si="37">BE19+1</f>
        <v>2</v>
      </c>
      <c r="BG19" s="440">
        <f t="shared" ref="BG19" si="38">BF19+1</f>
        <v>3</v>
      </c>
      <c r="BH19" s="440">
        <f t="shared" ref="BH19" si="39">BG19+1</f>
        <v>4</v>
      </c>
      <c r="BI19" s="440">
        <f t="shared" ref="BI19" si="40">BH19+1</f>
        <v>5</v>
      </c>
      <c r="BJ19" s="440">
        <f t="shared" ref="BJ19" si="41">BI19+1</f>
        <v>6</v>
      </c>
      <c r="BK19" s="440">
        <f t="shared" ref="BK19" si="42">BJ19+1</f>
        <v>7</v>
      </c>
      <c r="BL19" s="440">
        <f t="shared" ref="BL19" si="43">BK19+1</f>
        <v>8</v>
      </c>
      <c r="BM19" s="440">
        <f t="shared" ref="BM19" si="44">BL19+1</f>
        <v>9</v>
      </c>
      <c r="BN19" s="440">
        <f t="shared" ref="BN19" si="45">BM19+1</f>
        <v>10</v>
      </c>
      <c r="BO19" s="440">
        <f t="shared" ref="BO19" si="46">BN19+1</f>
        <v>11</v>
      </c>
      <c r="BP19" s="440">
        <f t="shared" ref="BP19" si="47">BO19+1</f>
        <v>12</v>
      </c>
      <c r="BQ19" s="440">
        <f t="shared" ref="BQ19" si="48">BP19+1</f>
        <v>13</v>
      </c>
      <c r="BR19" s="440">
        <f t="shared" ref="BR19" si="49">BQ19+1</f>
        <v>14</v>
      </c>
      <c r="BS19" s="440">
        <f t="shared" ref="BS19" si="50">BR19+1</f>
        <v>15</v>
      </c>
      <c r="BT19" s="17" t="s">
        <v>394</v>
      </c>
    </row>
    <row r="20" spans="1:72" x14ac:dyDescent="0.25">
      <c r="S20" s="440">
        <v>0</v>
      </c>
      <c r="T20" s="260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2"/>
      <c r="AJ20" s="17"/>
      <c r="AK20" s="440">
        <v>0</v>
      </c>
      <c r="AL20" s="260"/>
      <c r="AM20" s="261"/>
      <c r="AN20" s="261"/>
      <c r="AO20" s="261"/>
      <c r="AP20" s="261"/>
      <c r="AQ20" s="261"/>
      <c r="AR20" s="261"/>
      <c r="AS20" s="261"/>
      <c r="AT20" s="261"/>
      <c r="AU20" s="261"/>
      <c r="AV20" s="261"/>
      <c r="AW20" s="261"/>
      <c r="AX20" s="261"/>
      <c r="AY20" s="261"/>
      <c r="AZ20" s="261"/>
      <c r="BA20" s="262"/>
      <c r="BB20" s="17"/>
      <c r="BC20" s="440">
        <v>0</v>
      </c>
      <c r="BD20" s="260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1"/>
      <c r="BP20" s="261"/>
      <c r="BQ20" s="261"/>
      <c r="BR20" s="261"/>
      <c r="BS20" s="262"/>
      <c r="BT20" s="17"/>
    </row>
    <row r="21" spans="1:72" x14ac:dyDescent="0.25">
      <c r="S21" s="440">
        <f>S20+1</f>
        <v>1</v>
      </c>
      <c r="T21" s="263"/>
      <c r="U21" s="515"/>
      <c r="V21" s="515"/>
      <c r="W21" s="515"/>
      <c r="X21" s="515"/>
      <c r="Y21" s="515"/>
      <c r="Z21" s="515"/>
      <c r="AA21" s="515"/>
      <c r="AB21" s="515"/>
      <c r="AC21" s="515"/>
      <c r="AD21" s="515"/>
      <c r="AE21" s="515"/>
      <c r="AF21" s="515"/>
      <c r="AG21" s="515"/>
      <c r="AH21" s="514"/>
      <c r="AI21" s="264"/>
      <c r="AJ21" s="17"/>
      <c r="AK21" s="440">
        <f>AK20+1</f>
        <v>1</v>
      </c>
      <c r="AL21" s="263"/>
      <c r="AM21" s="515"/>
      <c r="AN21" s="515"/>
      <c r="AO21" s="515"/>
      <c r="AP21" s="515"/>
      <c r="AQ21" s="515"/>
      <c r="AR21" s="515"/>
      <c r="AS21" s="515"/>
      <c r="AT21" s="515"/>
      <c r="AU21" s="515"/>
      <c r="AV21" s="515"/>
      <c r="AW21" s="515"/>
      <c r="AX21" s="515"/>
      <c r="AY21" s="515"/>
      <c r="AZ21" s="514"/>
      <c r="BA21" s="264"/>
      <c r="BB21" s="17"/>
      <c r="BC21" s="440">
        <f>BC20+1</f>
        <v>1</v>
      </c>
      <c r="BD21" s="263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39"/>
      <c r="BP21" s="239"/>
      <c r="BQ21" s="239"/>
      <c r="BR21" s="239"/>
      <c r="BS21" s="264"/>
      <c r="BT21" s="17"/>
    </row>
    <row r="22" spans="1:72" x14ac:dyDescent="0.25">
      <c r="S22" s="440">
        <f t="shared" ref="S22:S35" si="51">S21+1</f>
        <v>2</v>
      </c>
      <c r="T22" s="263"/>
      <c r="U22" s="234"/>
      <c r="V22" s="239"/>
      <c r="W22" s="239"/>
      <c r="X22" s="239"/>
      <c r="Y22" s="239"/>
      <c r="Z22" s="239"/>
      <c r="AA22" s="239"/>
      <c r="AB22" s="239"/>
      <c r="AC22" s="239"/>
      <c r="AD22" s="239"/>
      <c r="AE22" s="239"/>
      <c r="AF22" s="239"/>
      <c r="AG22" s="239"/>
      <c r="AH22" s="514"/>
      <c r="AI22" s="264"/>
      <c r="AJ22" s="17"/>
      <c r="AK22" s="440">
        <f t="shared" ref="AK22:AK35" si="52">AK21+1</f>
        <v>2</v>
      </c>
      <c r="AL22" s="263"/>
      <c r="AM22" s="234"/>
      <c r="AN22" s="239"/>
      <c r="AO22" s="239"/>
      <c r="AP22" s="239"/>
      <c r="AQ22" s="239"/>
      <c r="AR22" s="239"/>
      <c r="AS22" s="239"/>
      <c r="AT22" s="239"/>
      <c r="AU22" s="239"/>
      <c r="AV22" s="239"/>
      <c r="AW22" s="239"/>
      <c r="AX22" s="239"/>
      <c r="AY22" s="239"/>
      <c r="AZ22" s="514"/>
      <c r="BA22" s="264"/>
      <c r="BB22" s="17"/>
      <c r="BC22" s="440">
        <f t="shared" ref="BC22:BC35" si="53">BC21+1</f>
        <v>2</v>
      </c>
      <c r="BD22" s="263"/>
      <c r="BE22" s="239"/>
      <c r="BF22" s="239"/>
      <c r="BG22" s="239"/>
      <c r="BH22" s="239"/>
      <c r="BI22" s="239"/>
      <c r="BJ22" s="239"/>
      <c r="BK22" s="239"/>
      <c r="BL22" s="239"/>
      <c r="BM22" s="239"/>
      <c r="BN22" s="239"/>
      <c r="BO22" s="239"/>
      <c r="BP22" s="239"/>
      <c r="BQ22" s="239"/>
      <c r="BR22" s="239"/>
      <c r="BS22" s="264"/>
      <c r="BT22" s="17"/>
    </row>
    <row r="23" spans="1:72" x14ac:dyDescent="0.25">
      <c r="S23" s="440">
        <f t="shared" si="51"/>
        <v>3</v>
      </c>
      <c r="T23" s="263"/>
      <c r="U23" s="234"/>
      <c r="V23" s="239"/>
      <c r="W23" s="17"/>
      <c r="X23" s="239"/>
      <c r="Y23" s="239"/>
      <c r="Z23" s="239"/>
      <c r="AA23" s="17"/>
      <c r="AB23" s="239"/>
      <c r="AC23" s="239"/>
      <c r="AD23" s="239"/>
      <c r="AE23" s="17"/>
      <c r="AF23" s="239"/>
      <c r="AG23" s="239"/>
      <c r="AH23" s="514"/>
      <c r="AI23" s="26"/>
      <c r="AJ23" s="17"/>
      <c r="AK23" s="440">
        <f t="shared" si="52"/>
        <v>3</v>
      </c>
      <c r="AL23" s="263"/>
      <c r="AM23" s="234"/>
      <c r="AN23" s="239"/>
      <c r="AO23" s="17"/>
      <c r="AP23" s="239"/>
      <c r="AQ23" s="239"/>
      <c r="AR23" s="239"/>
      <c r="AS23" s="17"/>
      <c r="AT23" s="239"/>
      <c r="AU23" s="239"/>
      <c r="AV23" s="239"/>
      <c r="AW23" s="17"/>
      <c r="AX23" s="239"/>
      <c r="AY23" s="239"/>
      <c r="AZ23" s="514"/>
      <c r="BA23" s="26"/>
      <c r="BB23" s="17"/>
      <c r="BC23" s="440">
        <f t="shared" si="53"/>
        <v>3</v>
      </c>
      <c r="BD23" s="263"/>
      <c r="BE23" s="239"/>
      <c r="BF23" s="239"/>
      <c r="BG23" s="17"/>
      <c r="BH23" s="239"/>
      <c r="BI23" s="239"/>
      <c r="BJ23" s="239"/>
      <c r="BK23" s="17"/>
      <c r="BL23" s="239"/>
      <c r="BM23" s="239"/>
      <c r="BN23" s="239"/>
      <c r="BO23" s="17"/>
      <c r="BP23" s="239"/>
      <c r="BQ23" s="239"/>
      <c r="BR23" s="239"/>
      <c r="BS23" s="26"/>
      <c r="BT23" s="17"/>
    </row>
    <row r="24" spans="1:72" x14ac:dyDescent="0.25">
      <c r="S24" s="440">
        <f t="shared" si="51"/>
        <v>4</v>
      </c>
      <c r="T24" s="263"/>
      <c r="U24" s="234"/>
      <c r="V24" s="239"/>
      <c r="W24" s="239"/>
      <c r="X24" s="239"/>
      <c r="Y24" s="239"/>
      <c r="Z24" s="239"/>
      <c r="AA24" s="239"/>
      <c r="AB24" s="239"/>
      <c r="AC24" s="239"/>
      <c r="AD24" s="239"/>
      <c r="AE24" s="239"/>
      <c r="AF24" s="239"/>
      <c r="AG24" s="239"/>
      <c r="AH24" s="514"/>
      <c r="AI24" s="264"/>
      <c r="AJ24" s="17"/>
      <c r="AK24" s="440">
        <f t="shared" si="52"/>
        <v>4</v>
      </c>
      <c r="AL24" s="263"/>
      <c r="AM24" s="234"/>
      <c r="AN24" s="239"/>
      <c r="AO24" s="239"/>
      <c r="AP24" s="239"/>
      <c r="AQ24" s="239"/>
      <c r="AR24" s="239"/>
      <c r="AS24" s="239"/>
      <c r="AT24" s="239"/>
      <c r="AU24" s="239"/>
      <c r="AV24" s="239"/>
      <c r="AW24" s="239"/>
      <c r="AX24" s="239"/>
      <c r="AY24" s="239"/>
      <c r="AZ24" s="514"/>
      <c r="BA24" s="264"/>
      <c r="BB24" s="17"/>
      <c r="BC24" s="440">
        <f t="shared" si="53"/>
        <v>4</v>
      </c>
      <c r="BD24" s="263"/>
      <c r="BE24" s="239"/>
      <c r="BF24" s="239"/>
      <c r="BG24" s="239"/>
      <c r="BH24" s="239"/>
      <c r="BI24" s="239"/>
      <c r="BJ24" s="239"/>
      <c r="BK24" s="239"/>
      <c r="BL24" s="239"/>
      <c r="BM24" s="239"/>
      <c r="BN24" s="239"/>
      <c r="BO24" s="239"/>
      <c r="BP24" s="239"/>
      <c r="BQ24" s="239"/>
      <c r="BR24" s="239"/>
      <c r="BS24" s="264"/>
      <c r="BT24" s="17"/>
    </row>
    <row r="25" spans="1:72" x14ac:dyDescent="0.25">
      <c r="S25" s="440">
        <f t="shared" si="51"/>
        <v>5</v>
      </c>
      <c r="T25" s="263"/>
      <c r="U25" s="234"/>
      <c r="V25" s="239"/>
      <c r="W25" s="239"/>
      <c r="X25" s="239"/>
      <c r="Y25" s="268"/>
      <c r="Z25" s="270"/>
      <c r="AA25" s="270"/>
      <c r="AB25" s="270"/>
      <c r="AC25" s="270"/>
      <c r="AD25" s="239"/>
      <c r="AE25" s="239"/>
      <c r="AF25" s="239"/>
      <c r="AG25" s="239"/>
      <c r="AH25" s="514"/>
      <c r="AI25" s="264"/>
      <c r="AJ25" s="17"/>
      <c r="AK25" s="440">
        <f t="shared" si="52"/>
        <v>5</v>
      </c>
      <c r="AL25" s="263"/>
      <c r="AM25" s="234"/>
      <c r="AN25" s="239"/>
      <c r="AO25" s="239"/>
      <c r="AP25" s="239"/>
      <c r="AQ25" s="239"/>
      <c r="AR25" s="239"/>
      <c r="AS25" s="239"/>
      <c r="AT25" s="239"/>
      <c r="AU25" s="239"/>
      <c r="AV25" s="239"/>
      <c r="AW25" s="239"/>
      <c r="AX25" s="239"/>
      <c r="AY25" s="239"/>
      <c r="AZ25" s="514"/>
      <c r="BA25" s="264"/>
      <c r="BB25" s="17"/>
      <c r="BC25" s="440">
        <f t="shared" si="53"/>
        <v>5</v>
      </c>
      <c r="BD25" s="263"/>
      <c r="BE25" s="239"/>
      <c r="BF25" s="239"/>
      <c r="BG25" s="239"/>
      <c r="BH25" s="239"/>
      <c r="BI25" s="239"/>
      <c r="BJ25" s="239"/>
      <c r="BK25" s="239"/>
      <c r="BL25" s="239"/>
      <c r="BM25" s="239"/>
      <c r="BN25" s="239"/>
      <c r="BO25" s="239"/>
      <c r="BP25" s="239"/>
      <c r="BQ25" s="239"/>
      <c r="BR25" s="239"/>
      <c r="BS25" s="264"/>
      <c r="BT25" s="17"/>
    </row>
    <row r="26" spans="1:72" x14ac:dyDescent="0.25">
      <c r="S26" s="440">
        <f t="shared" si="51"/>
        <v>6</v>
      </c>
      <c r="T26" s="263"/>
      <c r="U26" s="234"/>
      <c r="V26" s="239"/>
      <c r="W26" s="239"/>
      <c r="X26" s="239"/>
      <c r="Y26" s="270"/>
      <c r="Z26" s="643"/>
      <c r="AA26" s="241"/>
      <c r="AB26" s="241"/>
      <c r="AC26" s="241"/>
      <c r="AD26" s="270"/>
      <c r="AE26" s="239"/>
      <c r="AF26" s="239"/>
      <c r="AG26" s="239"/>
      <c r="AH26" s="514"/>
      <c r="AI26" s="264"/>
      <c r="AJ26" s="17"/>
      <c r="AK26" s="440">
        <f t="shared" si="52"/>
        <v>6</v>
      </c>
      <c r="AL26" s="263"/>
      <c r="AM26" s="234"/>
      <c r="AN26" s="239"/>
      <c r="AO26" s="239"/>
      <c r="AP26" s="239"/>
      <c r="AQ26" s="239"/>
      <c r="AR26" s="239"/>
      <c r="AS26" s="239"/>
      <c r="AT26" s="239"/>
      <c r="AU26" s="239"/>
      <c r="AV26" s="239"/>
      <c r="AW26" s="239"/>
      <c r="AX26" s="239"/>
      <c r="AY26" s="239"/>
      <c r="AZ26" s="514"/>
      <c r="BA26" s="264"/>
      <c r="BB26" s="17"/>
      <c r="BC26" s="440">
        <f t="shared" si="53"/>
        <v>6</v>
      </c>
      <c r="BD26" s="263"/>
      <c r="BE26" s="239"/>
      <c r="BF26" s="239"/>
      <c r="BG26" s="239"/>
      <c r="BH26" s="239"/>
      <c r="BI26" s="239"/>
      <c r="BJ26" s="275"/>
      <c r="BK26" s="275"/>
      <c r="BL26" s="275"/>
      <c r="BM26" s="275"/>
      <c r="BN26" s="239"/>
      <c r="BO26" s="239"/>
      <c r="BP26" s="239"/>
      <c r="BQ26" s="239"/>
      <c r="BR26" s="239"/>
      <c r="BS26" s="264"/>
      <c r="BT26" s="17"/>
    </row>
    <row r="27" spans="1:72" x14ac:dyDescent="0.25">
      <c r="S27" s="440">
        <f t="shared" si="51"/>
        <v>7</v>
      </c>
      <c r="T27" s="263"/>
      <c r="U27" s="234"/>
      <c r="V27" s="239"/>
      <c r="W27" s="17"/>
      <c r="X27" s="239"/>
      <c r="Y27" s="270"/>
      <c r="Z27" s="241"/>
      <c r="AA27" s="147"/>
      <c r="AB27" s="241"/>
      <c r="AC27" s="241"/>
      <c r="AD27" s="270"/>
      <c r="AE27" s="17"/>
      <c r="AF27" s="239"/>
      <c r="AG27" s="239"/>
      <c r="AH27" s="514"/>
      <c r="AI27" s="26"/>
      <c r="AJ27" s="17"/>
      <c r="AK27" s="440">
        <f t="shared" si="52"/>
        <v>7</v>
      </c>
      <c r="AL27" s="263"/>
      <c r="AM27" s="234"/>
      <c r="AN27" s="239"/>
      <c r="AO27" s="17"/>
      <c r="AP27" s="239"/>
      <c r="AQ27" s="239"/>
      <c r="AR27" s="239"/>
      <c r="AS27" s="17"/>
      <c r="AT27" s="239"/>
      <c r="AU27" s="239"/>
      <c r="AV27" s="239"/>
      <c r="AW27" s="17"/>
      <c r="AX27" s="239"/>
      <c r="AY27" s="239"/>
      <c r="AZ27" s="514"/>
      <c r="BA27" s="26"/>
      <c r="BB27" s="17"/>
      <c r="BC27" s="440">
        <f t="shared" si="53"/>
        <v>7</v>
      </c>
      <c r="BD27" s="326"/>
      <c r="BE27" s="234"/>
      <c r="BF27" s="234"/>
      <c r="BG27" s="116"/>
      <c r="BH27" s="234"/>
      <c r="BI27" s="234"/>
      <c r="BJ27" s="268"/>
      <c r="BK27" s="116"/>
      <c r="BL27" s="234"/>
      <c r="BM27" s="268"/>
      <c r="BN27" s="234"/>
      <c r="BO27" s="116"/>
      <c r="BP27" s="234"/>
      <c r="BQ27" s="234"/>
      <c r="BR27" s="234"/>
      <c r="BS27" s="644"/>
      <c r="BT27" s="17"/>
    </row>
    <row r="28" spans="1:72" x14ac:dyDescent="0.25">
      <c r="S28" s="440">
        <f t="shared" si="51"/>
        <v>8</v>
      </c>
      <c r="T28" s="263"/>
      <c r="U28" s="234"/>
      <c r="V28" s="239"/>
      <c r="W28" s="239"/>
      <c r="X28" s="239"/>
      <c r="Y28" s="270"/>
      <c r="Z28" s="241"/>
      <c r="AA28" s="241"/>
      <c r="AB28" s="241"/>
      <c r="AC28" s="241"/>
      <c r="AD28" s="270"/>
      <c r="AE28" s="239"/>
      <c r="AF28" s="239"/>
      <c r="AG28" s="239"/>
      <c r="AH28" s="514"/>
      <c r="AI28" s="264"/>
      <c r="AJ28" s="17"/>
      <c r="AK28" s="440">
        <f t="shared" si="52"/>
        <v>8</v>
      </c>
      <c r="AL28" s="263"/>
      <c r="AM28" s="234"/>
      <c r="AN28" s="239"/>
      <c r="AO28" s="239"/>
      <c r="AP28" s="239"/>
      <c r="AQ28" s="239"/>
      <c r="AR28" s="239"/>
      <c r="AS28" s="239"/>
      <c r="AT28" s="239"/>
      <c r="AU28" s="239"/>
      <c r="AV28" s="239"/>
      <c r="AW28" s="239"/>
      <c r="AX28" s="239"/>
      <c r="AY28" s="239"/>
      <c r="AZ28" s="514"/>
      <c r="BA28" s="264"/>
      <c r="BB28" s="17"/>
      <c r="BC28" s="440">
        <f t="shared" si="53"/>
        <v>8</v>
      </c>
      <c r="BD28" s="263"/>
      <c r="BE28" s="239"/>
      <c r="BF28" s="239"/>
      <c r="BG28" s="239"/>
      <c r="BH28" s="239"/>
      <c r="BI28" s="239"/>
      <c r="BJ28" s="275"/>
      <c r="BK28" s="275"/>
      <c r="BL28" s="275"/>
      <c r="BM28" s="275"/>
      <c r="BN28" s="239"/>
      <c r="BO28" s="239"/>
      <c r="BP28" s="239"/>
      <c r="BQ28" s="239"/>
      <c r="BR28" s="239"/>
      <c r="BS28" s="264"/>
      <c r="BT28" s="17"/>
    </row>
    <row r="29" spans="1:72" x14ac:dyDescent="0.25">
      <c r="S29" s="440">
        <f t="shared" si="51"/>
        <v>9</v>
      </c>
      <c r="T29" s="263"/>
      <c r="U29" s="234"/>
      <c r="V29" s="239"/>
      <c r="W29" s="239"/>
      <c r="X29" s="239"/>
      <c r="Y29" s="270"/>
      <c r="Z29" s="241"/>
      <c r="AA29" s="241"/>
      <c r="AB29" s="241"/>
      <c r="AC29" s="241"/>
      <c r="AD29" s="270"/>
      <c r="AE29" s="239"/>
      <c r="AF29" s="239"/>
      <c r="AG29" s="239"/>
      <c r="AH29" s="514"/>
      <c r="AI29" s="264"/>
      <c r="AJ29" s="17"/>
      <c r="AK29" s="440">
        <f t="shared" si="52"/>
        <v>9</v>
      </c>
      <c r="AL29" s="263"/>
      <c r="AM29" s="234"/>
      <c r="AN29" s="239"/>
      <c r="AO29" s="239"/>
      <c r="AP29" s="239"/>
      <c r="AQ29" s="239"/>
      <c r="AR29" s="239"/>
      <c r="AS29" s="239"/>
      <c r="AT29" s="239"/>
      <c r="AU29" s="239"/>
      <c r="AV29" s="239"/>
      <c r="AW29" s="239"/>
      <c r="AX29" s="239"/>
      <c r="AY29" s="239"/>
      <c r="AZ29" s="514"/>
      <c r="BA29" s="264"/>
      <c r="BB29" s="17"/>
      <c r="BC29" s="440">
        <f t="shared" si="53"/>
        <v>9</v>
      </c>
      <c r="BD29" s="263"/>
      <c r="BE29" s="239"/>
      <c r="BF29" s="239"/>
      <c r="BG29" s="239"/>
      <c r="BH29" s="239"/>
      <c r="BI29" s="239"/>
      <c r="BJ29" s="239"/>
      <c r="BK29" s="239"/>
      <c r="BL29" s="239"/>
      <c r="BM29" s="239"/>
      <c r="BN29" s="239"/>
      <c r="BO29" s="239"/>
      <c r="BP29" s="239"/>
      <c r="BQ29" s="239"/>
      <c r="BR29" s="239"/>
      <c r="BS29" s="264"/>
      <c r="BT29" s="17"/>
    </row>
    <row r="30" spans="1:72" x14ac:dyDescent="0.25">
      <c r="S30" s="440">
        <f t="shared" si="51"/>
        <v>10</v>
      </c>
      <c r="T30" s="263"/>
      <c r="U30" s="234"/>
      <c r="V30" s="239"/>
      <c r="W30" s="239"/>
      <c r="X30" s="239"/>
      <c r="Y30" s="239"/>
      <c r="Z30" s="270"/>
      <c r="AA30" s="270"/>
      <c r="AB30" s="270"/>
      <c r="AC30" s="270"/>
      <c r="AD30" s="239"/>
      <c r="AE30" s="239"/>
      <c r="AF30" s="239"/>
      <c r="AG30" s="239"/>
      <c r="AH30" s="514"/>
      <c r="AI30" s="264"/>
      <c r="AJ30" s="17"/>
      <c r="AK30" s="440">
        <f t="shared" si="52"/>
        <v>10</v>
      </c>
      <c r="AL30" s="263"/>
      <c r="AM30" s="234"/>
      <c r="AN30" s="239"/>
      <c r="AO30" s="239"/>
      <c r="AP30" s="239"/>
      <c r="AQ30" s="239"/>
      <c r="AR30" s="239"/>
      <c r="AS30" s="239"/>
      <c r="AT30" s="239"/>
      <c r="AU30" s="239"/>
      <c r="AV30" s="239"/>
      <c r="AW30" s="239"/>
      <c r="AX30" s="239"/>
      <c r="AY30" s="239"/>
      <c r="AZ30" s="514"/>
      <c r="BA30" s="264"/>
      <c r="BB30" s="17"/>
      <c r="BC30" s="440">
        <f t="shared" si="53"/>
        <v>10</v>
      </c>
      <c r="BD30" s="263"/>
      <c r="BE30" s="239"/>
      <c r="BF30" s="239"/>
      <c r="BG30" s="239"/>
      <c r="BH30" s="239"/>
      <c r="BI30" s="239"/>
      <c r="BJ30" s="239"/>
      <c r="BK30" s="239"/>
      <c r="BL30" s="239"/>
      <c r="BM30" s="239"/>
      <c r="BN30" s="239"/>
      <c r="BO30" s="239"/>
      <c r="BP30" s="239"/>
      <c r="BQ30" s="239"/>
      <c r="BR30" s="239"/>
      <c r="BS30" s="264"/>
      <c r="BT30" s="17"/>
    </row>
    <row r="31" spans="1:72" x14ac:dyDescent="0.25">
      <c r="S31" s="440">
        <f t="shared" si="51"/>
        <v>11</v>
      </c>
      <c r="T31" s="263"/>
      <c r="U31" s="234"/>
      <c r="V31" s="239"/>
      <c r="W31" s="17"/>
      <c r="X31" s="239"/>
      <c r="Y31" s="239"/>
      <c r="Z31" s="239"/>
      <c r="AA31" s="17"/>
      <c r="AB31" s="239"/>
      <c r="AC31" s="239"/>
      <c r="AD31" s="239"/>
      <c r="AE31" s="17"/>
      <c r="AF31" s="239"/>
      <c r="AG31" s="239"/>
      <c r="AH31" s="514"/>
      <c r="AI31" s="26"/>
      <c r="AJ31" s="17"/>
      <c r="AK31" s="440">
        <f t="shared" si="52"/>
        <v>11</v>
      </c>
      <c r="AL31" s="263"/>
      <c r="AM31" s="234"/>
      <c r="AN31" s="239"/>
      <c r="AO31" s="17"/>
      <c r="AP31" s="239"/>
      <c r="AQ31" s="239"/>
      <c r="AR31" s="239"/>
      <c r="AS31" s="17"/>
      <c r="AT31" s="239"/>
      <c r="AU31" s="239"/>
      <c r="AV31" s="239"/>
      <c r="AW31" s="17"/>
      <c r="AX31" s="239"/>
      <c r="AY31" s="239"/>
      <c r="AZ31" s="514"/>
      <c r="BA31" s="26"/>
      <c r="BB31" s="17"/>
      <c r="BC31" s="440">
        <f t="shared" si="53"/>
        <v>11</v>
      </c>
      <c r="BD31" s="263"/>
      <c r="BE31" s="239"/>
      <c r="BF31" s="239"/>
      <c r="BG31" s="17"/>
      <c r="BH31" s="239"/>
      <c r="BI31" s="239"/>
      <c r="BJ31" s="239"/>
      <c r="BK31" s="17"/>
      <c r="BL31" s="239"/>
      <c r="BM31" s="239"/>
      <c r="BN31" s="239"/>
      <c r="BO31" s="17"/>
      <c r="BP31" s="239"/>
      <c r="BQ31" s="239"/>
      <c r="BR31" s="239"/>
      <c r="BS31" s="26"/>
      <c r="BT31" s="17"/>
    </row>
    <row r="32" spans="1:72" x14ac:dyDescent="0.25">
      <c r="S32" s="440">
        <f t="shared" si="51"/>
        <v>12</v>
      </c>
      <c r="T32" s="263"/>
      <c r="U32" s="234"/>
      <c r="V32" s="239"/>
      <c r="W32" s="239"/>
      <c r="X32" s="239"/>
      <c r="Y32" s="239"/>
      <c r="Z32" s="239"/>
      <c r="AA32" s="239"/>
      <c r="AB32" s="239"/>
      <c r="AC32" s="239"/>
      <c r="AD32" s="239"/>
      <c r="AE32" s="239"/>
      <c r="AF32" s="239"/>
      <c r="AG32" s="239"/>
      <c r="AH32" s="514"/>
      <c r="AI32" s="264"/>
      <c r="AJ32" s="17"/>
      <c r="AK32" s="440">
        <f t="shared" si="52"/>
        <v>12</v>
      </c>
      <c r="AL32" s="263"/>
      <c r="AM32" s="234"/>
      <c r="AN32" s="239"/>
      <c r="AO32" s="239"/>
      <c r="AP32" s="239"/>
      <c r="AQ32" s="239"/>
      <c r="AR32" s="239"/>
      <c r="AS32" s="239"/>
      <c r="AT32" s="239"/>
      <c r="AU32" s="239"/>
      <c r="AV32" s="239"/>
      <c r="AW32" s="239"/>
      <c r="AX32" s="239"/>
      <c r="AY32" s="239"/>
      <c r="AZ32" s="514"/>
      <c r="BA32" s="264"/>
      <c r="BB32" s="17"/>
      <c r="BC32" s="440">
        <f t="shared" si="53"/>
        <v>12</v>
      </c>
      <c r="BD32" s="263"/>
      <c r="BE32" s="239"/>
      <c r="BF32" s="239"/>
      <c r="BG32" s="239"/>
      <c r="BH32" s="239"/>
      <c r="BI32" s="239"/>
      <c r="BJ32" s="239"/>
      <c r="BK32" s="239"/>
      <c r="BL32" s="239"/>
      <c r="BM32" s="239"/>
      <c r="BN32" s="239"/>
      <c r="BO32" s="239"/>
      <c r="BP32" s="239"/>
      <c r="BQ32" s="239"/>
      <c r="BR32" s="239"/>
      <c r="BS32" s="264"/>
      <c r="BT32" s="17"/>
    </row>
    <row r="33" spans="19:72" x14ac:dyDescent="0.25">
      <c r="S33" s="440">
        <f t="shared" si="51"/>
        <v>13</v>
      </c>
      <c r="T33" s="263"/>
      <c r="U33" s="234"/>
      <c r="V33" s="239"/>
      <c r="W33" s="239"/>
      <c r="X33" s="239"/>
      <c r="Y33" s="239"/>
      <c r="Z33" s="239"/>
      <c r="AA33" s="239"/>
      <c r="AB33" s="239"/>
      <c r="AC33" s="239"/>
      <c r="AD33" s="239"/>
      <c r="AE33" s="239"/>
      <c r="AF33" s="239"/>
      <c r="AG33" s="239"/>
      <c r="AH33" s="514"/>
      <c r="AI33" s="264"/>
      <c r="AJ33" s="17"/>
      <c r="AK33" s="440">
        <f t="shared" si="52"/>
        <v>13</v>
      </c>
      <c r="AL33" s="263"/>
      <c r="AM33" s="234"/>
      <c r="AN33" s="239"/>
      <c r="AO33" s="239"/>
      <c r="AP33" s="239"/>
      <c r="AQ33" s="239"/>
      <c r="AR33" s="239"/>
      <c r="AS33" s="239"/>
      <c r="AT33" s="239"/>
      <c r="AU33" s="239"/>
      <c r="AV33" s="239"/>
      <c r="AW33" s="239"/>
      <c r="AX33" s="239"/>
      <c r="AY33" s="239"/>
      <c r="AZ33" s="514"/>
      <c r="BA33" s="264"/>
      <c r="BB33" s="17"/>
      <c r="BC33" s="440">
        <f t="shared" si="53"/>
        <v>13</v>
      </c>
      <c r="BD33" s="263"/>
      <c r="BE33" s="239"/>
      <c r="BF33" s="239"/>
      <c r="BG33" s="239"/>
      <c r="BH33" s="239"/>
      <c r="BI33" s="239"/>
      <c r="BJ33" s="239"/>
      <c r="BK33" s="239"/>
      <c r="BL33" s="239"/>
      <c r="BM33" s="239"/>
      <c r="BN33" s="239"/>
      <c r="BO33" s="239"/>
      <c r="BP33" s="239"/>
      <c r="BQ33" s="239"/>
      <c r="BR33" s="239"/>
      <c r="BS33" s="264"/>
      <c r="BT33" s="17"/>
    </row>
    <row r="34" spans="19:72" x14ac:dyDescent="0.25">
      <c r="S34" s="440">
        <f t="shared" si="51"/>
        <v>14</v>
      </c>
      <c r="T34" s="263"/>
      <c r="U34" s="234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264"/>
      <c r="AJ34" s="17"/>
      <c r="AK34" s="440">
        <f t="shared" si="52"/>
        <v>14</v>
      </c>
      <c r="AL34" s="263"/>
      <c r="AM34" s="234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264"/>
      <c r="BB34" s="17"/>
      <c r="BC34" s="440">
        <f t="shared" si="53"/>
        <v>14</v>
      </c>
      <c r="BD34" s="263"/>
      <c r="BE34" s="239"/>
      <c r="BF34" s="239"/>
      <c r="BG34" s="239"/>
      <c r="BH34" s="239"/>
      <c r="BI34" s="239"/>
      <c r="BJ34" s="239"/>
      <c r="BK34" s="239"/>
      <c r="BL34" s="239"/>
      <c r="BM34" s="239"/>
      <c r="BN34" s="239"/>
      <c r="BO34" s="239"/>
      <c r="BP34" s="239"/>
      <c r="BQ34" s="239"/>
      <c r="BR34" s="239"/>
      <c r="BS34" s="264"/>
      <c r="BT34" s="17"/>
    </row>
    <row r="35" spans="19:72" ht="14.45" x14ac:dyDescent="0.35">
      <c r="S35" s="440">
        <f t="shared" si="51"/>
        <v>15</v>
      </c>
      <c r="T35" s="265"/>
      <c r="U35" s="266"/>
      <c r="V35" s="266"/>
      <c r="W35" s="22"/>
      <c r="X35" s="266"/>
      <c r="Y35" s="266"/>
      <c r="Z35" s="266"/>
      <c r="AA35" s="22"/>
      <c r="AB35" s="266"/>
      <c r="AC35" s="266"/>
      <c r="AD35" s="266"/>
      <c r="AE35" s="22"/>
      <c r="AF35" s="266"/>
      <c r="AG35" s="266"/>
      <c r="AH35" s="266"/>
      <c r="AI35" s="33"/>
      <c r="AJ35" s="17"/>
      <c r="AK35" s="440">
        <f t="shared" si="52"/>
        <v>15</v>
      </c>
      <c r="AL35" s="265"/>
      <c r="AM35" s="266"/>
      <c r="AN35" s="266"/>
      <c r="AO35" s="22"/>
      <c r="AP35" s="266"/>
      <c r="AQ35" s="266"/>
      <c r="AR35" s="266"/>
      <c r="AS35" s="22"/>
      <c r="AT35" s="266"/>
      <c r="AU35" s="266"/>
      <c r="AV35" s="266"/>
      <c r="AW35" s="22"/>
      <c r="AX35" s="266"/>
      <c r="AY35" s="266"/>
      <c r="AZ35" s="266"/>
      <c r="BA35" s="33"/>
      <c r="BB35" s="17"/>
      <c r="BC35" s="440">
        <f t="shared" si="53"/>
        <v>15</v>
      </c>
      <c r="BD35" s="265"/>
      <c r="BE35" s="266"/>
      <c r="BF35" s="266"/>
      <c r="BG35" s="22"/>
      <c r="BH35" s="266"/>
      <c r="BI35" s="266"/>
      <c r="BJ35" s="266"/>
      <c r="BK35" s="22"/>
      <c r="BL35" s="266"/>
      <c r="BM35" s="266"/>
      <c r="BN35" s="266"/>
      <c r="BO35" s="22"/>
      <c r="BP35" s="266"/>
      <c r="BQ35" s="266"/>
      <c r="BR35" s="266"/>
      <c r="BS35" s="33"/>
      <c r="BT35" s="17"/>
    </row>
    <row r="36" spans="19:72" ht="14.45" x14ac:dyDescent="0.35">
      <c r="S36" s="17" t="s">
        <v>395</v>
      </c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 t="s">
        <v>395</v>
      </c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 t="s">
        <v>395</v>
      </c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6"/>
  <sheetViews>
    <sheetView zoomScale="70" zoomScaleNormal="70" workbookViewId="0">
      <selection activeCell="A10" sqref="A1:XFD1048576"/>
    </sheetView>
  </sheetViews>
  <sheetFormatPr defaultColWidth="2.5703125" defaultRowHeight="15" x14ac:dyDescent="0.25"/>
  <sheetData>
    <row r="1" spans="1:54" x14ac:dyDescent="0.25">
      <c r="A1" s="481"/>
      <c r="B1" s="440">
        <v>0</v>
      </c>
      <c r="C1" s="440">
        <f t="shared" ref="C1:Q1" si="0">B1+1</f>
        <v>1</v>
      </c>
      <c r="D1" s="440">
        <f t="shared" si="0"/>
        <v>2</v>
      </c>
      <c r="E1" s="440">
        <f t="shared" si="0"/>
        <v>3</v>
      </c>
      <c r="F1" s="440">
        <f t="shared" si="0"/>
        <v>4</v>
      </c>
      <c r="G1" s="440">
        <f t="shared" si="0"/>
        <v>5</v>
      </c>
      <c r="H1" s="440">
        <f t="shared" si="0"/>
        <v>6</v>
      </c>
      <c r="I1" s="440">
        <f t="shared" si="0"/>
        <v>7</v>
      </c>
      <c r="J1" s="440">
        <f t="shared" si="0"/>
        <v>8</v>
      </c>
      <c r="K1" s="440">
        <f t="shared" si="0"/>
        <v>9</v>
      </c>
      <c r="L1" s="440">
        <f t="shared" si="0"/>
        <v>10</v>
      </c>
      <c r="M1" s="440">
        <f t="shared" si="0"/>
        <v>11</v>
      </c>
      <c r="N1" s="440">
        <f t="shared" si="0"/>
        <v>12</v>
      </c>
      <c r="O1" s="440">
        <f t="shared" si="0"/>
        <v>13</v>
      </c>
      <c r="P1" s="440">
        <f t="shared" si="0"/>
        <v>14</v>
      </c>
      <c r="Q1" s="440">
        <f t="shared" si="0"/>
        <v>15</v>
      </c>
      <c r="R1" s="17" t="s">
        <v>394</v>
      </c>
      <c r="S1" s="481"/>
      <c r="T1" s="440">
        <v>0</v>
      </c>
      <c r="U1" s="440">
        <f t="shared" ref="U1:AI1" si="1">T1+1</f>
        <v>1</v>
      </c>
      <c r="V1" s="440">
        <f t="shared" si="1"/>
        <v>2</v>
      </c>
      <c r="W1" s="440">
        <f t="shared" si="1"/>
        <v>3</v>
      </c>
      <c r="X1" s="440">
        <f t="shared" si="1"/>
        <v>4</v>
      </c>
      <c r="Y1" s="440">
        <f t="shared" si="1"/>
        <v>5</v>
      </c>
      <c r="Z1" s="440">
        <f t="shared" si="1"/>
        <v>6</v>
      </c>
      <c r="AA1" s="440">
        <f t="shared" si="1"/>
        <v>7</v>
      </c>
      <c r="AB1" s="440">
        <f t="shared" si="1"/>
        <v>8</v>
      </c>
      <c r="AC1" s="440">
        <f t="shared" si="1"/>
        <v>9</v>
      </c>
      <c r="AD1" s="440">
        <f t="shared" si="1"/>
        <v>10</v>
      </c>
      <c r="AE1" s="440">
        <f t="shared" si="1"/>
        <v>11</v>
      </c>
      <c r="AF1" s="440">
        <f t="shared" si="1"/>
        <v>12</v>
      </c>
      <c r="AG1" s="440">
        <f t="shared" si="1"/>
        <v>13</v>
      </c>
      <c r="AH1" s="440">
        <f t="shared" si="1"/>
        <v>14</v>
      </c>
      <c r="AI1" s="440">
        <f t="shared" si="1"/>
        <v>15</v>
      </c>
      <c r="AJ1" s="17" t="s">
        <v>394</v>
      </c>
      <c r="AK1" s="481"/>
      <c r="AL1" s="440">
        <v>0</v>
      </c>
      <c r="AM1" s="440">
        <f t="shared" ref="AM1" si="2">AL1+1</f>
        <v>1</v>
      </c>
      <c r="AN1" s="440">
        <f t="shared" ref="AN1" si="3">AM1+1</f>
        <v>2</v>
      </c>
      <c r="AO1" s="440">
        <f t="shared" ref="AO1" si="4">AN1+1</f>
        <v>3</v>
      </c>
      <c r="AP1" s="440">
        <f t="shared" ref="AP1" si="5">AO1+1</f>
        <v>4</v>
      </c>
      <c r="AQ1" s="440">
        <f t="shared" ref="AQ1" si="6">AP1+1</f>
        <v>5</v>
      </c>
      <c r="AR1" s="440">
        <f t="shared" ref="AR1" si="7">AQ1+1</f>
        <v>6</v>
      </c>
      <c r="AS1" s="440">
        <f t="shared" ref="AS1" si="8">AR1+1</f>
        <v>7</v>
      </c>
      <c r="AT1" s="440">
        <f t="shared" ref="AT1" si="9">AS1+1</f>
        <v>8</v>
      </c>
      <c r="AU1" s="440">
        <f t="shared" ref="AU1" si="10">AT1+1</f>
        <v>9</v>
      </c>
      <c r="AV1" s="440">
        <f t="shared" ref="AV1" si="11">AU1+1</f>
        <v>10</v>
      </c>
      <c r="AW1" s="440">
        <f t="shared" ref="AW1" si="12">AV1+1</f>
        <v>11</v>
      </c>
      <c r="AX1" s="440">
        <f t="shared" ref="AX1" si="13">AW1+1</f>
        <v>12</v>
      </c>
      <c r="AY1" s="440">
        <f t="shared" ref="AY1" si="14">AX1+1</f>
        <v>13</v>
      </c>
      <c r="AZ1" s="440">
        <f t="shared" ref="AZ1" si="15">AY1+1</f>
        <v>14</v>
      </c>
      <c r="BA1" s="440">
        <f t="shared" ref="BA1" si="16">AZ1+1</f>
        <v>15</v>
      </c>
      <c r="BB1" s="17" t="s">
        <v>394</v>
      </c>
    </row>
    <row r="2" spans="1:54" x14ac:dyDescent="0.25">
      <c r="A2" s="440">
        <v>0</v>
      </c>
      <c r="B2" s="260"/>
      <c r="C2" s="302"/>
      <c r="D2" s="302"/>
      <c r="E2" s="261"/>
      <c r="F2" s="302"/>
      <c r="G2" s="302"/>
      <c r="H2" s="261"/>
      <c r="I2" s="302"/>
      <c r="J2" s="302"/>
      <c r="K2" s="261"/>
      <c r="L2" s="302"/>
      <c r="M2" s="302"/>
      <c r="N2" s="261"/>
      <c r="O2" s="302"/>
      <c r="P2" s="302"/>
      <c r="Q2" s="262"/>
      <c r="R2" s="17"/>
      <c r="S2" s="440">
        <v>0</v>
      </c>
      <c r="T2" s="260"/>
      <c r="U2" s="302"/>
      <c r="V2" s="302"/>
      <c r="W2" s="261"/>
      <c r="X2" s="261"/>
      <c r="Y2" s="302"/>
      <c r="Z2" s="302"/>
      <c r="AA2" s="261"/>
      <c r="AB2" s="261"/>
      <c r="AC2" s="302"/>
      <c r="AD2" s="302"/>
      <c r="AE2" s="261"/>
      <c r="AF2" s="261"/>
      <c r="AG2" s="302"/>
      <c r="AH2" s="302"/>
      <c r="AI2" s="262"/>
      <c r="AJ2" s="17"/>
      <c r="AK2" s="440">
        <v>0</v>
      </c>
      <c r="AL2" s="325"/>
      <c r="AM2" s="302"/>
      <c r="AN2" s="302"/>
      <c r="AO2" s="302"/>
      <c r="AP2" s="302"/>
      <c r="AQ2" s="302"/>
      <c r="AR2" s="302"/>
      <c r="AS2" s="302"/>
      <c r="AT2" s="302"/>
      <c r="AU2" s="302"/>
      <c r="AV2" s="302"/>
      <c r="AW2" s="302"/>
      <c r="AX2" s="302"/>
      <c r="AY2" s="302"/>
      <c r="AZ2" s="302"/>
      <c r="BA2" s="323"/>
      <c r="BB2" s="17"/>
    </row>
    <row r="3" spans="1:54" x14ac:dyDescent="0.25">
      <c r="A3" s="440">
        <f>A2+1</f>
        <v>1</v>
      </c>
      <c r="B3" s="326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324"/>
      <c r="R3" s="17"/>
      <c r="S3" s="440">
        <f>S2+1</f>
        <v>1</v>
      </c>
      <c r="T3" s="326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324"/>
      <c r="AJ3" s="17"/>
      <c r="AK3" s="440">
        <f>AK2+1</f>
        <v>1</v>
      </c>
      <c r="AL3" s="326"/>
      <c r="AM3" s="239"/>
      <c r="AN3" s="239"/>
      <c r="AO3" s="234"/>
      <c r="AP3" s="239"/>
      <c r="AQ3" s="239"/>
      <c r="AR3" s="234"/>
      <c r="AS3" s="239"/>
      <c r="AT3" s="239"/>
      <c r="AU3" s="234"/>
      <c r="AV3" s="239"/>
      <c r="AW3" s="239"/>
      <c r="AX3" s="234"/>
      <c r="AY3" s="239"/>
      <c r="AZ3" s="239"/>
      <c r="BA3" s="324"/>
      <c r="BB3" s="17"/>
    </row>
    <row r="4" spans="1:54" x14ac:dyDescent="0.25">
      <c r="A4" s="440">
        <f t="shared" ref="A4:A17" si="17">A3+1</f>
        <v>2</v>
      </c>
      <c r="B4" s="326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324"/>
      <c r="R4" s="17"/>
      <c r="S4" s="440">
        <f t="shared" ref="S4:S17" si="18">S3+1</f>
        <v>2</v>
      </c>
      <c r="T4" s="326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239"/>
      <c r="AI4" s="324"/>
      <c r="AJ4" s="17"/>
      <c r="AK4" s="440">
        <f t="shared" ref="AK4:AK17" si="19">AK3+1</f>
        <v>2</v>
      </c>
      <c r="AL4" s="326"/>
      <c r="AM4" s="239"/>
      <c r="AN4" s="239"/>
      <c r="AO4" s="234"/>
      <c r="AP4" s="239"/>
      <c r="AQ4" s="239"/>
      <c r="AR4" s="234"/>
      <c r="AS4" s="239"/>
      <c r="AT4" s="239"/>
      <c r="AU4" s="234"/>
      <c r="AV4" s="239"/>
      <c r="AW4" s="239"/>
      <c r="AX4" s="234"/>
      <c r="AY4" s="239"/>
      <c r="AZ4" s="239"/>
      <c r="BA4" s="324"/>
      <c r="BB4" s="17"/>
    </row>
    <row r="5" spans="1:54" x14ac:dyDescent="0.25">
      <c r="A5" s="440">
        <f t="shared" si="17"/>
        <v>3</v>
      </c>
      <c r="B5" s="263"/>
      <c r="C5" s="239"/>
      <c r="D5" s="239"/>
      <c r="E5" s="17"/>
      <c r="F5" s="239"/>
      <c r="G5" s="239"/>
      <c r="H5" s="239"/>
      <c r="I5" s="17"/>
      <c r="J5" s="239"/>
      <c r="K5" s="239"/>
      <c r="L5" s="239"/>
      <c r="M5" s="17"/>
      <c r="N5" s="239"/>
      <c r="O5" s="239"/>
      <c r="P5" s="239"/>
      <c r="Q5" s="26"/>
      <c r="R5" s="17"/>
      <c r="S5" s="440">
        <f t="shared" si="18"/>
        <v>3</v>
      </c>
      <c r="T5" s="263"/>
      <c r="U5" s="239"/>
      <c r="V5" s="239"/>
      <c r="W5" s="17"/>
      <c r="X5" s="239"/>
      <c r="Y5" s="239"/>
      <c r="Z5" s="239"/>
      <c r="AA5" s="17"/>
      <c r="AB5" s="239"/>
      <c r="AC5" s="239"/>
      <c r="AD5" s="239"/>
      <c r="AE5" s="17"/>
      <c r="AF5" s="239"/>
      <c r="AG5" s="239"/>
      <c r="AH5" s="239"/>
      <c r="AI5" s="26"/>
      <c r="AJ5" s="17"/>
      <c r="AK5" s="440">
        <f t="shared" si="19"/>
        <v>3</v>
      </c>
      <c r="AL5" s="326"/>
      <c r="AM5" s="234"/>
      <c r="AN5" s="234"/>
      <c r="AO5" s="116"/>
      <c r="AP5" s="234"/>
      <c r="AQ5" s="234"/>
      <c r="AR5" s="234"/>
      <c r="AS5" s="116"/>
      <c r="AT5" s="234"/>
      <c r="AU5" s="234"/>
      <c r="AV5" s="234"/>
      <c r="AW5" s="116"/>
      <c r="AX5" s="234"/>
      <c r="AY5" s="234"/>
      <c r="AZ5" s="234"/>
      <c r="BA5" s="118"/>
      <c r="BB5" s="17"/>
    </row>
    <row r="6" spans="1:54" x14ac:dyDescent="0.25">
      <c r="A6" s="440">
        <f t="shared" si="17"/>
        <v>4</v>
      </c>
      <c r="B6" s="326"/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324"/>
      <c r="R6" s="17"/>
      <c r="S6" s="440">
        <f t="shared" si="18"/>
        <v>4</v>
      </c>
      <c r="T6" s="263"/>
      <c r="U6" s="239"/>
      <c r="V6" s="239"/>
      <c r="W6" s="239"/>
      <c r="X6" s="239"/>
      <c r="Y6" s="239"/>
      <c r="Z6" s="239"/>
      <c r="AA6" s="239"/>
      <c r="AB6" s="239"/>
      <c r="AC6" s="239"/>
      <c r="AD6" s="239"/>
      <c r="AE6" s="239"/>
      <c r="AF6" s="239"/>
      <c r="AG6" s="239"/>
      <c r="AH6" s="239"/>
      <c r="AI6" s="264"/>
      <c r="AJ6" s="17"/>
      <c r="AK6" s="440">
        <f t="shared" si="19"/>
        <v>4</v>
      </c>
      <c r="AL6" s="326"/>
      <c r="AM6" s="239"/>
      <c r="AN6" s="239"/>
      <c r="AO6" s="234"/>
      <c r="AP6" s="239"/>
      <c r="AQ6" s="239"/>
      <c r="AR6" s="234"/>
      <c r="AS6" s="239"/>
      <c r="AT6" s="239"/>
      <c r="AU6" s="234"/>
      <c r="AV6" s="239"/>
      <c r="AW6" s="239"/>
      <c r="AX6" s="234"/>
      <c r="AY6" s="239"/>
      <c r="AZ6" s="239"/>
      <c r="BA6" s="324"/>
      <c r="BB6" s="17"/>
    </row>
    <row r="7" spans="1:54" x14ac:dyDescent="0.25">
      <c r="A7" s="440">
        <f t="shared" si="17"/>
        <v>5</v>
      </c>
      <c r="B7" s="326"/>
      <c r="C7" s="239"/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39"/>
      <c r="P7" s="239"/>
      <c r="Q7" s="324"/>
      <c r="R7" s="17"/>
      <c r="S7" s="440">
        <f t="shared" si="18"/>
        <v>5</v>
      </c>
      <c r="T7" s="326"/>
      <c r="U7" s="239"/>
      <c r="V7" s="239"/>
      <c r="W7" s="239"/>
      <c r="X7" s="239"/>
      <c r="Y7" s="239"/>
      <c r="Z7" s="239"/>
      <c r="AA7" s="239"/>
      <c r="AB7" s="239"/>
      <c r="AC7" s="239"/>
      <c r="AD7" s="239"/>
      <c r="AE7" s="239"/>
      <c r="AF7" s="239"/>
      <c r="AG7" s="239"/>
      <c r="AH7" s="239"/>
      <c r="AI7" s="324"/>
      <c r="AJ7" s="17"/>
      <c r="AK7" s="440">
        <f t="shared" si="19"/>
        <v>5</v>
      </c>
      <c r="AL7" s="326"/>
      <c r="AM7" s="239"/>
      <c r="AN7" s="239"/>
      <c r="AO7" s="234"/>
      <c r="AP7" s="239"/>
      <c r="AQ7" s="239"/>
      <c r="AR7" s="234"/>
      <c r="AS7" s="239"/>
      <c r="AT7" s="239"/>
      <c r="AU7" s="234"/>
      <c r="AV7" s="239"/>
      <c r="AW7" s="239"/>
      <c r="AX7" s="234"/>
      <c r="AY7" s="239"/>
      <c r="AZ7" s="239"/>
      <c r="BA7" s="324"/>
      <c r="BB7" s="17"/>
    </row>
    <row r="8" spans="1:54" x14ac:dyDescent="0.25">
      <c r="A8" s="440">
        <f t="shared" si="17"/>
        <v>6</v>
      </c>
      <c r="B8" s="263"/>
      <c r="C8" s="239"/>
      <c r="D8" s="239"/>
      <c r="E8" s="239"/>
      <c r="F8" s="239"/>
      <c r="G8" s="239"/>
      <c r="H8" s="239"/>
      <c r="I8" s="239"/>
      <c r="J8" s="239"/>
      <c r="K8" s="239"/>
      <c r="L8" s="239"/>
      <c r="M8" s="239"/>
      <c r="N8" s="239"/>
      <c r="O8" s="239"/>
      <c r="P8" s="239"/>
      <c r="Q8" s="264"/>
      <c r="R8" s="17"/>
      <c r="S8" s="440">
        <f t="shared" si="18"/>
        <v>6</v>
      </c>
      <c r="T8" s="326"/>
      <c r="U8" s="239"/>
      <c r="V8" s="239"/>
      <c r="W8" s="239"/>
      <c r="X8" s="239"/>
      <c r="Y8" s="239"/>
      <c r="Z8" s="239"/>
      <c r="AA8" s="239"/>
      <c r="AB8" s="239"/>
      <c r="AC8" s="239"/>
      <c r="AD8" s="239"/>
      <c r="AE8" s="239"/>
      <c r="AF8" s="239"/>
      <c r="AG8" s="239"/>
      <c r="AH8" s="239"/>
      <c r="AI8" s="324"/>
      <c r="AJ8" s="17"/>
      <c r="AK8" s="440">
        <f t="shared" si="19"/>
        <v>6</v>
      </c>
      <c r="AL8" s="326"/>
      <c r="AM8" s="234"/>
      <c r="AN8" s="234"/>
      <c r="AO8" s="234"/>
      <c r="AP8" s="234"/>
      <c r="AQ8" s="234"/>
      <c r="AR8" s="234"/>
      <c r="AS8" s="234"/>
      <c r="AT8" s="234"/>
      <c r="AU8" s="234"/>
      <c r="AV8" s="234"/>
      <c r="AW8" s="234"/>
      <c r="AX8" s="234"/>
      <c r="AY8" s="234"/>
      <c r="AZ8" s="234"/>
      <c r="BA8" s="324"/>
      <c r="BB8" s="17"/>
    </row>
    <row r="9" spans="1:54" x14ac:dyDescent="0.25">
      <c r="A9" s="440">
        <f t="shared" si="17"/>
        <v>7</v>
      </c>
      <c r="B9" s="326"/>
      <c r="C9" s="239"/>
      <c r="D9" s="239"/>
      <c r="E9" s="17"/>
      <c r="F9" s="239"/>
      <c r="G9" s="239"/>
      <c r="H9" s="239"/>
      <c r="I9" s="17"/>
      <c r="J9" s="239"/>
      <c r="K9" s="239"/>
      <c r="L9" s="239"/>
      <c r="M9" s="17"/>
      <c r="N9" s="239"/>
      <c r="O9" s="239"/>
      <c r="P9" s="239"/>
      <c r="Q9" s="118"/>
      <c r="R9" s="17"/>
      <c r="S9" s="440">
        <f t="shared" si="18"/>
        <v>7</v>
      </c>
      <c r="T9" s="263"/>
      <c r="U9" s="239"/>
      <c r="V9" s="239"/>
      <c r="W9" s="17"/>
      <c r="X9" s="239"/>
      <c r="Y9" s="239"/>
      <c r="Z9" s="239"/>
      <c r="AA9" s="17"/>
      <c r="AB9" s="239"/>
      <c r="AC9" s="239"/>
      <c r="AD9" s="239"/>
      <c r="AE9" s="17"/>
      <c r="AF9" s="239"/>
      <c r="AG9" s="239"/>
      <c r="AH9" s="239"/>
      <c r="AI9" s="26"/>
      <c r="AJ9" s="17"/>
      <c r="AK9" s="440">
        <f t="shared" si="19"/>
        <v>7</v>
      </c>
      <c r="AL9" s="326"/>
      <c r="AM9" s="239"/>
      <c r="AN9" s="239"/>
      <c r="AO9" s="116"/>
      <c r="AP9" s="239"/>
      <c r="AQ9" s="239"/>
      <c r="AR9" s="234"/>
      <c r="AS9" s="17"/>
      <c r="AT9" s="239"/>
      <c r="AU9" s="234"/>
      <c r="AV9" s="239"/>
      <c r="AW9" s="17"/>
      <c r="AX9" s="234"/>
      <c r="AY9" s="239"/>
      <c r="AZ9" s="239"/>
      <c r="BA9" s="118"/>
      <c r="BB9" s="17"/>
    </row>
    <row r="10" spans="1:54" x14ac:dyDescent="0.25">
      <c r="A10" s="440">
        <f t="shared" si="17"/>
        <v>8</v>
      </c>
      <c r="B10" s="326"/>
      <c r="C10" s="239"/>
      <c r="D10" s="239"/>
      <c r="E10" s="239"/>
      <c r="F10" s="239"/>
      <c r="G10" s="239"/>
      <c r="H10" s="239"/>
      <c r="I10" s="239"/>
      <c r="J10" s="239"/>
      <c r="K10" s="239"/>
      <c r="L10" s="239"/>
      <c r="M10" s="239"/>
      <c r="N10" s="239"/>
      <c r="O10" s="239"/>
      <c r="P10" s="239"/>
      <c r="Q10" s="324"/>
      <c r="R10" s="17"/>
      <c r="S10" s="440">
        <f t="shared" si="18"/>
        <v>8</v>
      </c>
      <c r="T10" s="263"/>
      <c r="U10" s="239"/>
      <c r="V10" s="239"/>
      <c r="W10" s="239"/>
      <c r="X10" s="239"/>
      <c r="Y10" s="239"/>
      <c r="Z10" s="239"/>
      <c r="AA10" s="239"/>
      <c r="AB10" s="239"/>
      <c r="AC10" s="239"/>
      <c r="AD10" s="239"/>
      <c r="AE10" s="239"/>
      <c r="AF10" s="239"/>
      <c r="AG10" s="239"/>
      <c r="AH10" s="239"/>
      <c r="AI10" s="264"/>
      <c r="AJ10" s="17"/>
      <c r="AK10" s="440">
        <f t="shared" si="19"/>
        <v>8</v>
      </c>
      <c r="AL10" s="326"/>
      <c r="AM10" s="239"/>
      <c r="AN10" s="239"/>
      <c r="AO10" s="234"/>
      <c r="AP10" s="239"/>
      <c r="AQ10" s="239"/>
      <c r="AR10" s="234"/>
      <c r="AS10" s="239"/>
      <c r="AT10" s="239"/>
      <c r="AU10" s="234"/>
      <c r="AV10" s="239"/>
      <c r="AW10" s="239"/>
      <c r="AX10" s="234"/>
      <c r="AY10" s="239"/>
      <c r="AZ10" s="239"/>
      <c r="BA10" s="324"/>
      <c r="BB10" s="17"/>
    </row>
    <row r="11" spans="1:54" x14ac:dyDescent="0.25">
      <c r="A11" s="440">
        <f t="shared" si="17"/>
        <v>9</v>
      </c>
      <c r="B11" s="263"/>
      <c r="C11" s="239"/>
      <c r="D11" s="239"/>
      <c r="E11" s="239"/>
      <c r="F11" s="239"/>
      <c r="G11" s="239"/>
      <c r="H11" s="239"/>
      <c r="I11" s="239"/>
      <c r="J11" s="239"/>
      <c r="K11" s="239"/>
      <c r="L11" s="239"/>
      <c r="M11" s="239"/>
      <c r="N11" s="239"/>
      <c r="O11" s="239"/>
      <c r="P11" s="239"/>
      <c r="Q11" s="264"/>
      <c r="R11" s="17"/>
      <c r="S11" s="440">
        <f t="shared" si="18"/>
        <v>9</v>
      </c>
      <c r="T11" s="326"/>
      <c r="U11" s="239"/>
      <c r="V11" s="239"/>
      <c r="W11" s="239"/>
      <c r="X11" s="239"/>
      <c r="Y11" s="239"/>
      <c r="Z11" s="239"/>
      <c r="AA11" s="239"/>
      <c r="AB11" s="239"/>
      <c r="AC11" s="239"/>
      <c r="AD11" s="239"/>
      <c r="AE11" s="239"/>
      <c r="AF11" s="239"/>
      <c r="AG11" s="239"/>
      <c r="AH11" s="239"/>
      <c r="AI11" s="324"/>
      <c r="AJ11" s="17"/>
      <c r="AK11" s="440">
        <f t="shared" si="19"/>
        <v>9</v>
      </c>
      <c r="AL11" s="326"/>
      <c r="AM11" s="234"/>
      <c r="AN11" s="234"/>
      <c r="AO11" s="234"/>
      <c r="AP11" s="234"/>
      <c r="AQ11" s="234"/>
      <c r="AR11" s="234"/>
      <c r="AS11" s="234"/>
      <c r="AT11" s="234"/>
      <c r="AU11" s="234"/>
      <c r="AV11" s="234"/>
      <c r="AW11" s="234"/>
      <c r="AX11" s="234"/>
      <c r="AY11" s="234"/>
      <c r="AZ11" s="234"/>
      <c r="BA11" s="324"/>
      <c r="BB11" s="17"/>
    </row>
    <row r="12" spans="1:54" x14ac:dyDescent="0.25">
      <c r="A12" s="440">
        <f t="shared" si="17"/>
        <v>10</v>
      </c>
      <c r="B12" s="326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324"/>
      <c r="R12" s="17"/>
      <c r="S12" s="440">
        <f t="shared" si="18"/>
        <v>10</v>
      </c>
      <c r="T12" s="326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324"/>
      <c r="AJ12" s="17"/>
      <c r="AK12" s="440">
        <f t="shared" si="19"/>
        <v>10</v>
      </c>
      <c r="AL12" s="326"/>
      <c r="AM12" s="239"/>
      <c r="AN12" s="239"/>
      <c r="AO12" s="234"/>
      <c r="AP12" s="239"/>
      <c r="AQ12" s="239"/>
      <c r="AR12" s="234"/>
      <c r="AS12" s="239"/>
      <c r="AT12" s="239"/>
      <c r="AU12" s="234"/>
      <c r="AV12" s="239"/>
      <c r="AW12" s="239"/>
      <c r="AX12" s="234"/>
      <c r="AY12" s="239"/>
      <c r="AZ12" s="239"/>
      <c r="BA12" s="324"/>
      <c r="BB12" s="17"/>
    </row>
    <row r="13" spans="1:54" x14ac:dyDescent="0.25">
      <c r="A13" s="440">
        <f t="shared" si="17"/>
        <v>11</v>
      </c>
      <c r="B13" s="326"/>
      <c r="C13" s="239"/>
      <c r="D13" s="239"/>
      <c r="E13" s="17"/>
      <c r="F13" s="239"/>
      <c r="G13" s="239"/>
      <c r="H13" s="239"/>
      <c r="I13" s="17"/>
      <c r="J13" s="239"/>
      <c r="K13" s="239"/>
      <c r="L13" s="239"/>
      <c r="M13" s="17"/>
      <c r="N13" s="239"/>
      <c r="O13" s="239"/>
      <c r="P13" s="239"/>
      <c r="Q13" s="118"/>
      <c r="R13" s="17"/>
      <c r="S13" s="440">
        <f t="shared" si="18"/>
        <v>11</v>
      </c>
      <c r="T13" s="263"/>
      <c r="U13" s="239"/>
      <c r="V13" s="239"/>
      <c r="W13" s="17"/>
      <c r="X13" s="239"/>
      <c r="Y13" s="239"/>
      <c r="Z13" s="239"/>
      <c r="AA13" s="17"/>
      <c r="AB13" s="239"/>
      <c r="AC13" s="239"/>
      <c r="AD13" s="239"/>
      <c r="AE13" s="17"/>
      <c r="AF13" s="239"/>
      <c r="AG13" s="239"/>
      <c r="AH13" s="239"/>
      <c r="AI13" s="26"/>
      <c r="AJ13" s="17"/>
      <c r="AK13" s="440">
        <f t="shared" si="19"/>
        <v>11</v>
      </c>
      <c r="AL13" s="326"/>
      <c r="AM13" s="239"/>
      <c r="AN13" s="239"/>
      <c r="AO13" s="116"/>
      <c r="AP13" s="239"/>
      <c r="AQ13" s="239"/>
      <c r="AR13" s="234"/>
      <c r="AS13" s="17"/>
      <c r="AT13" s="239"/>
      <c r="AU13" s="234"/>
      <c r="AV13" s="239"/>
      <c r="AW13" s="17"/>
      <c r="AX13" s="234"/>
      <c r="AY13" s="239"/>
      <c r="AZ13" s="239"/>
      <c r="BA13" s="118"/>
      <c r="BB13" s="17"/>
    </row>
    <row r="14" spans="1:54" x14ac:dyDescent="0.25">
      <c r="A14" s="440">
        <f t="shared" si="17"/>
        <v>12</v>
      </c>
      <c r="B14" s="263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17"/>
      <c r="S14" s="440">
        <f t="shared" si="18"/>
        <v>12</v>
      </c>
      <c r="T14" s="263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64"/>
      <c r="AJ14" s="17"/>
      <c r="AK14" s="440">
        <f t="shared" si="19"/>
        <v>12</v>
      </c>
      <c r="AL14" s="326"/>
      <c r="AM14" s="234"/>
      <c r="AN14" s="234"/>
      <c r="AO14" s="234"/>
      <c r="AP14" s="234"/>
      <c r="AQ14" s="234"/>
      <c r="AR14" s="234"/>
      <c r="AS14" s="234"/>
      <c r="AT14" s="234"/>
      <c r="AU14" s="234"/>
      <c r="AV14" s="234"/>
      <c r="AW14" s="234"/>
      <c r="AX14" s="234"/>
      <c r="AY14" s="234"/>
      <c r="AZ14" s="234"/>
      <c r="BA14" s="324"/>
      <c r="BB14" s="17"/>
    </row>
    <row r="15" spans="1:54" x14ac:dyDescent="0.25">
      <c r="A15" s="440">
        <f t="shared" si="17"/>
        <v>13</v>
      </c>
      <c r="B15" s="326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324"/>
      <c r="R15" s="17"/>
      <c r="S15" s="440">
        <f t="shared" si="18"/>
        <v>13</v>
      </c>
      <c r="T15" s="326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324"/>
      <c r="AJ15" s="17"/>
      <c r="AK15" s="440">
        <f t="shared" si="19"/>
        <v>13</v>
      </c>
      <c r="AL15" s="326"/>
      <c r="AM15" s="239"/>
      <c r="AN15" s="239"/>
      <c r="AO15" s="234"/>
      <c r="AP15" s="239"/>
      <c r="AQ15" s="239"/>
      <c r="AR15" s="234"/>
      <c r="AS15" s="239"/>
      <c r="AT15" s="239"/>
      <c r="AU15" s="234"/>
      <c r="AV15" s="239"/>
      <c r="AW15" s="239"/>
      <c r="AX15" s="234"/>
      <c r="AY15" s="239"/>
      <c r="AZ15" s="239"/>
      <c r="BA15" s="324"/>
      <c r="BB15" s="17"/>
    </row>
    <row r="16" spans="1:54" x14ac:dyDescent="0.25">
      <c r="A16" s="440">
        <f t="shared" si="17"/>
        <v>14</v>
      </c>
      <c r="B16" s="326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324"/>
      <c r="R16" s="17"/>
      <c r="S16" s="440">
        <f t="shared" si="18"/>
        <v>14</v>
      </c>
      <c r="T16" s="326"/>
      <c r="U16" s="239"/>
      <c r="V16" s="239"/>
      <c r="W16" s="239"/>
      <c r="X16" s="239"/>
      <c r="Y16" s="239"/>
      <c r="Z16" s="239"/>
      <c r="AA16" s="239"/>
      <c r="AB16" s="239"/>
      <c r="AC16" s="239"/>
      <c r="AD16" s="239"/>
      <c r="AE16" s="239"/>
      <c r="AF16" s="239"/>
      <c r="AG16" s="239"/>
      <c r="AH16" s="239"/>
      <c r="AI16" s="324"/>
      <c r="AJ16" s="17"/>
      <c r="AK16" s="440">
        <f t="shared" si="19"/>
        <v>14</v>
      </c>
      <c r="AL16" s="326"/>
      <c r="AM16" s="239"/>
      <c r="AN16" s="239"/>
      <c r="AO16" s="234"/>
      <c r="AP16" s="239"/>
      <c r="AQ16" s="239"/>
      <c r="AR16" s="234"/>
      <c r="AS16" s="239"/>
      <c r="AT16" s="239"/>
      <c r="AU16" s="234"/>
      <c r="AV16" s="239"/>
      <c r="AW16" s="239"/>
      <c r="AX16" s="234"/>
      <c r="AY16" s="239"/>
      <c r="AZ16" s="239"/>
      <c r="BA16" s="324"/>
      <c r="BB16" s="17"/>
    </row>
    <row r="17" spans="1:54" x14ac:dyDescent="0.25">
      <c r="A17" s="440">
        <f t="shared" si="17"/>
        <v>15</v>
      </c>
      <c r="B17" s="265"/>
      <c r="C17" s="631"/>
      <c r="D17" s="631"/>
      <c r="E17" s="22"/>
      <c r="F17" s="631"/>
      <c r="G17" s="631"/>
      <c r="H17" s="266"/>
      <c r="I17" s="119"/>
      <c r="J17" s="631"/>
      <c r="K17" s="266"/>
      <c r="L17" s="631"/>
      <c r="M17" s="119"/>
      <c r="N17" s="266"/>
      <c r="O17" s="631"/>
      <c r="P17" s="631"/>
      <c r="Q17" s="33"/>
      <c r="R17" s="17"/>
      <c r="S17" s="440">
        <f t="shared" si="18"/>
        <v>15</v>
      </c>
      <c r="T17" s="265"/>
      <c r="U17" s="631"/>
      <c r="V17" s="631"/>
      <c r="W17" s="22"/>
      <c r="X17" s="266"/>
      <c r="Y17" s="631"/>
      <c r="Z17" s="631"/>
      <c r="AA17" s="22"/>
      <c r="AB17" s="266"/>
      <c r="AC17" s="631"/>
      <c r="AD17" s="631"/>
      <c r="AE17" s="22"/>
      <c r="AF17" s="266"/>
      <c r="AG17" s="631"/>
      <c r="AH17" s="631"/>
      <c r="AI17" s="33"/>
      <c r="AJ17" s="17"/>
      <c r="AK17" s="440">
        <f t="shared" si="19"/>
        <v>15</v>
      </c>
      <c r="AL17" s="630"/>
      <c r="AM17" s="631"/>
      <c r="AN17" s="631"/>
      <c r="AO17" s="119"/>
      <c r="AP17" s="631"/>
      <c r="AQ17" s="631"/>
      <c r="AR17" s="631"/>
      <c r="AS17" s="119"/>
      <c r="AT17" s="631"/>
      <c r="AU17" s="631"/>
      <c r="AV17" s="631"/>
      <c r="AW17" s="119"/>
      <c r="AX17" s="631"/>
      <c r="AY17" s="631"/>
      <c r="AZ17" s="631"/>
      <c r="BA17" s="120"/>
      <c r="BB17" s="17"/>
    </row>
    <row r="18" spans="1:54" x14ac:dyDescent="0.25">
      <c r="A18" s="17" t="s">
        <v>395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 t="s">
        <v>395</v>
      </c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</row>
    <row r="19" spans="1:54" x14ac:dyDescent="0.25">
      <c r="A19" s="440"/>
      <c r="B19" s="440">
        <v>0</v>
      </c>
      <c r="C19" s="440">
        <f t="shared" ref="C19:Q19" si="20">B19+1</f>
        <v>1</v>
      </c>
      <c r="D19" s="440">
        <f t="shared" si="20"/>
        <v>2</v>
      </c>
      <c r="E19" s="440">
        <f t="shared" si="20"/>
        <v>3</v>
      </c>
      <c r="F19" s="440">
        <f t="shared" si="20"/>
        <v>4</v>
      </c>
      <c r="G19" s="440">
        <f t="shared" si="20"/>
        <v>5</v>
      </c>
      <c r="H19" s="440">
        <f t="shared" si="20"/>
        <v>6</v>
      </c>
      <c r="I19" s="440">
        <f t="shared" si="20"/>
        <v>7</v>
      </c>
      <c r="J19" s="440">
        <f t="shared" si="20"/>
        <v>8</v>
      </c>
      <c r="K19" s="440">
        <f t="shared" si="20"/>
        <v>9</v>
      </c>
      <c r="L19" s="440">
        <f t="shared" si="20"/>
        <v>10</v>
      </c>
      <c r="M19" s="440">
        <f t="shared" si="20"/>
        <v>11</v>
      </c>
      <c r="N19" s="440">
        <f t="shared" si="20"/>
        <v>12</v>
      </c>
      <c r="O19" s="440">
        <f t="shared" si="20"/>
        <v>13</v>
      </c>
      <c r="P19" s="440">
        <f t="shared" si="20"/>
        <v>14</v>
      </c>
      <c r="Q19" s="440">
        <f t="shared" si="20"/>
        <v>15</v>
      </c>
      <c r="R19" s="569" t="s">
        <v>394</v>
      </c>
      <c r="S19" s="440"/>
      <c r="T19" s="440">
        <v>0</v>
      </c>
      <c r="U19" s="640">
        <f t="shared" ref="U19" si="21">T19+1</f>
        <v>1</v>
      </c>
      <c r="V19" s="640">
        <f t="shared" ref="V19" si="22">U19+1</f>
        <v>2</v>
      </c>
      <c r="W19" s="440">
        <f t="shared" ref="W19" si="23">V19+1</f>
        <v>3</v>
      </c>
      <c r="X19" s="440">
        <f t="shared" ref="X19" si="24">W19+1</f>
        <v>4</v>
      </c>
      <c r="Y19" s="640">
        <f t="shared" ref="Y19" si="25">X19+1</f>
        <v>5</v>
      </c>
      <c r="Z19" s="640">
        <f t="shared" ref="Z19" si="26">Y19+1</f>
        <v>6</v>
      </c>
      <c r="AA19" s="440">
        <f t="shared" ref="AA19" si="27">Z19+1</f>
        <v>7</v>
      </c>
      <c r="AB19" s="440">
        <f t="shared" ref="AB19" si="28">AA19+1</f>
        <v>8</v>
      </c>
      <c r="AC19" s="640">
        <f t="shared" ref="AC19" si="29">AB19+1</f>
        <v>9</v>
      </c>
      <c r="AD19" s="640">
        <f t="shared" ref="AD19" si="30">AC19+1</f>
        <v>10</v>
      </c>
      <c r="AE19" s="440">
        <f t="shared" ref="AE19" si="31">AD19+1</f>
        <v>11</v>
      </c>
      <c r="AF19" s="440">
        <f t="shared" ref="AF19" si="32">AE19+1</f>
        <v>12</v>
      </c>
      <c r="AG19" s="640">
        <f t="shared" ref="AG19" si="33">AF19+1</f>
        <v>13</v>
      </c>
      <c r="AH19" s="640">
        <f t="shared" ref="AH19" si="34">AG19+1</f>
        <v>14</v>
      </c>
      <c r="AI19" s="440">
        <f t="shared" ref="AI19" si="35">AH19+1</f>
        <v>15</v>
      </c>
      <c r="AJ19" t="s">
        <v>395</v>
      </c>
      <c r="AK19" s="440"/>
      <c r="AL19" s="440">
        <v>0</v>
      </c>
      <c r="AM19" s="640">
        <f t="shared" ref="AM19" si="36">AL19+1</f>
        <v>1</v>
      </c>
      <c r="AN19" s="640">
        <f t="shared" ref="AN19" si="37">AM19+1</f>
        <v>2</v>
      </c>
      <c r="AO19" s="440">
        <f t="shared" ref="AO19" si="38">AN19+1</f>
        <v>3</v>
      </c>
      <c r="AP19" s="440">
        <f t="shared" ref="AP19" si="39">AO19+1</f>
        <v>4</v>
      </c>
      <c r="AQ19" s="640">
        <f t="shared" ref="AQ19" si="40">AP19+1</f>
        <v>5</v>
      </c>
      <c r="AR19" s="640">
        <f t="shared" ref="AR19" si="41">AQ19+1</f>
        <v>6</v>
      </c>
      <c r="AS19" s="440">
        <f t="shared" ref="AS19" si="42">AR19+1</f>
        <v>7</v>
      </c>
      <c r="AT19" s="440">
        <f t="shared" ref="AT19" si="43">AS19+1</f>
        <v>8</v>
      </c>
      <c r="AU19" s="640">
        <f t="shared" ref="AU19" si="44">AT19+1</f>
        <v>9</v>
      </c>
      <c r="AV19" s="640">
        <f t="shared" ref="AV19" si="45">AU19+1</f>
        <v>10</v>
      </c>
      <c r="AW19" s="440">
        <f t="shared" ref="AW19" si="46">AV19+1</f>
        <v>11</v>
      </c>
      <c r="AX19" s="440">
        <f t="shared" ref="AX19" si="47">AW19+1</f>
        <v>12</v>
      </c>
      <c r="AY19" s="640">
        <f t="shared" ref="AY19" si="48">AX19+1</f>
        <v>13</v>
      </c>
      <c r="AZ19" s="640">
        <f t="shared" ref="AZ19" si="49">AY19+1</f>
        <v>14</v>
      </c>
      <c r="BA19" s="440">
        <f t="shared" ref="BA19" si="50">AZ19+1</f>
        <v>15</v>
      </c>
      <c r="BB19" t="s">
        <v>395</v>
      </c>
    </row>
    <row r="20" spans="1:54" x14ac:dyDescent="0.25">
      <c r="A20" s="233">
        <f t="shared" ref="A20:A33" si="51">A21+1</f>
        <v>15</v>
      </c>
      <c r="B20" s="260"/>
      <c r="C20" s="302"/>
      <c r="D20" s="302"/>
      <c r="E20" s="302"/>
      <c r="F20" s="302"/>
      <c r="G20" s="261"/>
      <c r="H20" s="302"/>
      <c r="I20" s="302"/>
      <c r="J20" s="302"/>
      <c r="K20" s="302"/>
      <c r="L20" s="261"/>
      <c r="M20" s="302"/>
      <c r="N20" s="302"/>
      <c r="O20" s="302"/>
      <c r="P20" s="302"/>
      <c r="Q20" s="262"/>
      <c r="R20" s="569"/>
      <c r="S20" s="233">
        <f t="shared" ref="S20:S33" si="52">S21+1</f>
        <v>15</v>
      </c>
      <c r="T20" s="325"/>
      <c r="U20" s="302"/>
      <c r="V20" s="302"/>
      <c r="W20" s="302"/>
      <c r="X20" s="302"/>
      <c r="Y20" s="302"/>
      <c r="Z20" s="302"/>
      <c r="AA20" s="302"/>
      <c r="AB20" s="302"/>
      <c r="AC20" s="302"/>
      <c r="AD20" s="302"/>
      <c r="AE20" s="302"/>
      <c r="AF20" s="302"/>
      <c r="AG20" s="302"/>
      <c r="AH20" s="302"/>
      <c r="AI20" s="323"/>
      <c r="AK20" s="233">
        <f t="shared" ref="AK20:AK33" si="53">AK21+1</f>
        <v>15</v>
      </c>
      <c r="AL20" s="325"/>
      <c r="AM20" s="302"/>
      <c r="AN20" s="302"/>
      <c r="AO20" s="302"/>
      <c r="AP20" s="302"/>
      <c r="AQ20" s="302"/>
      <c r="AR20" s="302"/>
      <c r="AS20" s="302"/>
      <c r="AT20" s="302"/>
      <c r="AU20" s="302"/>
      <c r="AV20" s="302"/>
      <c r="AW20" s="302"/>
      <c r="AX20" s="302"/>
      <c r="AY20" s="302"/>
      <c r="AZ20" s="302"/>
      <c r="BA20" s="323"/>
    </row>
    <row r="21" spans="1:54" x14ac:dyDescent="0.25">
      <c r="A21" s="233">
        <f t="shared" si="51"/>
        <v>14</v>
      </c>
      <c r="B21" s="263"/>
      <c r="C21" s="234"/>
      <c r="D21" s="632"/>
      <c r="E21" s="632"/>
      <c r="F21" s="234"/>
      <c r="G21" s="239"/>
      <c r="H21" s="234"/>
      <c r="I21" s="632"/>
      <c r="J21" s="632"/>
      <c r="K21" s="234"/>
      <c r="L21" s="239"/>
      <c r="M21" s="234"/>
      <c r="N21" s="632"/>
      <c r="O21" s="632"/>
      <c r="P21" s="234"/>
      <c r="Q21" s="264"/>
      <c r="R21" s="569"/>
      <c r="S21" s="639">
        <f t="shared" si="52"/>
        <v>14</v>
      </c>
      <c r="T21" s="326"/>
      <c r="U21" s="239"/>
      <c r="V21" s="239"/>
      <c r="W21" s="275"/>
      <c r="X21" s="275"/>
      <c r="Y21" s="239"/>
      <c r="Z21" s="239"/>
      <c r="AA21" s="275"/>
      <c r="AB21" s="275"/>
      <c r="AC21" s="239"/>
      <c r="AD21" s="239"/>
      <c r="AE21" s="275"/>
      <c r="AF21" s="275"/>
      <c r="AG21" s="239"/>
      <c r="AH21" s="239"/>
      <c r="AI21" s="324"/>
      <c r="AJ21" s="431"/>
      <c r="AK21" s="639">
        <f t="shared" si="53"/>
        <v>14</v>
      </c>
      <c r="AL21" s="326"/>
      <c r="AM21" s="239"/>
      <c r="AN21" s="239"/>
      <c r="AO21" s="275"/>
      <c r="AP21" s="275"/>
      <c r="AQ21" s="239"/>
      <c r="AR21" s="239"/>
      <c r="AS21" s="275"/>
      <c r="AT21" s="275"/>
      <c r="AU21" s="239"/>
      <c r="AV21" s="239"/>
      <c r="AW21" s="275"/>
      <c r="AX21" s="275"/>
      <c r="AY21" s="239"/>
      <c r="AZ21" s="239"/>
      <c r="BA21" s="324"/>
      <c r="BB21" s="431"/>
    </row>
    <row r="22" spans="1:54" x14ac:dyDescent="0.25">
      <c r="A22" s="233">
        <f t="shared" si="51"/>
        <v>13</v>
      </c>
      <c r="B22" s="263"/>
      <c r="C22" s="234"/>
      <c r="D22" s="632"/>
      <c r="E22" s="632"/>
      <c r="F22" s="234"/>
      <c r="G22" s="239"/>
      <c r="H22" s="234"/>
      <c r="I22" s="632"/>
      <c r="J22" s="632"/>
      <c r="K22" s="234"/>
      <c r="L22" s="239"/>
      <c r="M22" s="234"/>
      <c r="N22" s="632"/>
      <c r="O22" s="632"/>
      <c r="P22" s="234"/>
      <c r="Q22" s="264"/>
      <c r="R22" s="569"/>
      <c r="S22" s="639">
        <f t="shared" si="52"/>
        <v>13</v>
      </c>
      <c r="T22" s="326"/>
      <c r="U22" s="239"/>
      <c r="V22" s="239"/>
      <c r="W22" s="275"/>
      <c r="X22" s="275"/>
      <c r="Y22" s="239"/>
      <c r="Z22" s="239"/>
      <c r="AA22" s="275"/>
      <c r="AB22" s="275"/>
      <c r="AC22" s="239"/>
      <c r="AD22" s="239"/>
      <c r="AE22" s="275"/>
      <c r="AF22" s="275"/>
      <c r="AG22" s="239"/>
      <c r="AH22" s="239"/>
      <c r="AI22" s="324"/>
      <c r="AJ22" s="431"/>
      <c r="AK22" s="639">
        <f t="shared" si="53"/>
        <v>13</v>
      </c>
      <c r="AL22" s="326"/>
      <c r="AM22" s="239"/>
      <c r="AN22" s="239"/>
      <c r="AO22" s="275"/>
      <c r="AP22" s="275"/>
      <c r="AQ22" s="239"/>
      <c r="AR22" s="239"/>
      <c r="AS22" s="275"/>
      <c r="AT22" s="275"/>
      <c r="AU22" s="239"/>
      <c r="AV22" s="239"/>
      <c r="AW22" s="275"/>
      <c r="AX22" s="275"/>
      <c r="AY22" s="239"/>
      <c r="AZ22" s="239"/>
      <c r="BA22" s="324"/>
      <c r="BB22" s="431"/>
    </row>
    <row r="23" spans="1:54" x14ac:dyDescent="0.25">
      <c r="A23" s="233">
        <f t="shared" si="51"/>
        <v>12</v>
      </c>
      <c r="B23" s="263"/>
      <c r="C23" s="234"/>
      <c r="D23" s="234"/>
      <c r="E23" s="234"/>
      <c r="F23" s="234"/>
      <c r="G23" s="239"/>
      <c r="H23" s="234"/>
      <c r="I23" s="234"/>
      <c r="J23" s="234"/>
      <c r="K23" s="234"/>
      <c r="L23" s="239"/>
      <c r="M23" s="234"/>
      <c r="N23" s="234"/>
      <c r="O23" s="234"/>
      <c r="P23" s="234"/>
      <c r="Q23" s="264"/>
      <c r="R23" s="569"/>
      <c r="S23" s="233">
        <f t="shared" si="52"/>
        <v>12</v>
      </c>
      <c r="T23" s="326"/>
      <c r="U23" s="275"/>
      <c r="V23" s="275"/>
      <c r="W23" s="116"/>
      <c r="X23" s="234"/>
      <c r="Y23" s="275"/>
      <c r="Z23" s="275"/>
      <c r="AA23" s="116"/>
      <c r="AB23" s="234"/>
      <c r="AC23" s="275"/>
      <c r="AD23" s="275"/>
      <c r="AE23" s="116"/>
      <c r="AF23" s="234"/>
      <c r="AG23" s="275"/>
      <c r="AH23" s="275"/>
      <c r="AI23" s="118"/>
      <c r="AK23" s="233">
        <f t="shared" si="53"/>
        <v>12</v>
      </c>
      <c r="AL23" s="326"/>
      <c r="AM23" s="275"/>
      <c r="AN23" s="275"/>
      <c r="AO23" s="116"/>
      <c r="AP23" s="234"/>
      <c r="AQ23" s="275"/>
      <c r="AR23" s="275"/>
      <c r="AS23" s="116"/>
      <c r="AT23" s="234"/>
      <c r="AU23" s="275"/>
      <c r="AV23" s="275"/>
      <c r="AW23" s="116"/>
      <c r="AX23" s="234"/>
      <c r="AY23" s="275"/>
      <c r="AZ23" s="275"/>
      <c r="BA23" s="118"/>
    </row>
    <row r="24" spans="1:54" x14ac:dyDescent="0.25">
      <c r="A24" s="233">
        <f t="shared" si="51"/>
        <v>11</v>
      </c>
      <c r="B24" s="263"/>
      <c r="C24" s="234"/>
      <c r="D24" s="234"/>
      <c r="E24" s="234"/>
      <c r="F24" s="234"/>
      <c r="G24" s="569"/>
      <c r="H24" s="636"/>
      <c r="I24" s="636"/>
      <c r="J24" s="636"/>
      <c r="K24" s="636"/>
      <c r="L24" s="635"/>
      <c r="M24" s="234"/>
      <c r="N24" s="234"/>
      <c r="O24" s="234"/>
      <c r="P24" s="234"/>
      <c r="Q24" s="264"/>
      <c r="R24" s="569"/>
      <c r="S24" s="233">
        <f t="shared" si="52"/>
        <v>11</v>
      </c>
      <c r="T24" s="326"/>
      <c r="U24" s="275"/>
      <c r="V24" s="275"/>
      <c r="W24" s="234"/>
      <c r="X24" s="234"/>
      <c r="Y24" s="275"/>
      <c r="Z24" s="275"/>
      <c r="AA24" s="234"/>
      <c r="AB24" s="234"/>
      <c r="AC24" s="275"/>
      <c r="AD24" s="275"/>
      <c r="AE24" s="234"/>
      <c r="AF24" s="234"/>
      <c r="AG24" s="275"/>
      <c r="AH24" s="275"/>
      <c r="AI24" s="324"/>
      <c r="AK24" s="233">
        <f t="shared" si="53"/>
        <v>11</v>
      </c>
      <c r="AL24" s="326"/>
      <c r="AM24" s="275"/>
      <c r="AN24" s="275"/>
      <c r="AO24" s="234"/>
      <c r="AP24" s="234"/>
      <c r="AQ24" s="275"/>
      <c r="AR24" s="275"/>
      <c r="AS24" s="234"/>
      <c r="AT24" s="234"/>
      <c r="AU24" s="275"/>
      <c r="AV24" s="275"/>
      <c r="AW24" s="234"/>
      <c r="AX24" s="234"/>
      <c r="AY24" s="275"/>
      <c r="AZ24" s="275"/>
      <c r="BA24" s="324"/>
    </row>
    <row r="25" spans="1:54" x14ac:dyDescent="0.25">
      <c r="A25" s="233">
        <f t="shared" si="51"/>
        <v>10</v>
      </c>
      <c r="B25" s="263"/>
      <c r="C25" s="234"/>
      <c r="D25" s="632"/>
      <c r="E25" s="632"/>
      <c r="F25" s="234"/>
      <c r="G25" s="569"/>
      <c r="H25" s="636"/>
      <c r="I25" s="632"/>
      <c r="J25" s="633"/>
      <c r="K25" s="634"/>
      <c r="L25" s="634"/>
      <c r="M25" s="328"/>
      <c r="N25" s="632"/>
      <c r="O25" s="632"/>
      <c r="P25" s="234"/>
      <c r="Q25" s="264"/>
      <c r="R25" s="569"/>
      <c r="S25" s="639">
        <f t="shared" si="52"/>
        <v>10</v>
      </c>
      <c r="T25" s="326"/>
      <c r="U25" s="239"/>
      <c r="V25" s="239"/>
      <c r="W25" s="275"/>
      <c r="X25" s="275"/>
      <c r="Y25" s="239"/>
      <c r="Z25" s="239"/>
      <c r="AA25" s="275"/>
      <c r="AB25" s="275"/>
      <c r="AC25" s="239"/>
      <c r="AD25" s="239"/>
      <c r="AE25" s="275"/>
      <c r="AF25" s="275"/>
      <c r="AG25" s="239"/>
      <c r="AH25" s="239"/>
      <c r="AI25" s="324"/>
      <c r="AJ25" s="431"/>
      <c r="AK25" s="639">
        <f t="shared" si="53"/>
        <v>10</v>
      </c>
      <c r="AL25" s="326"/>
      <c r="AM25" s="239"/>
      <c r="AN25" s="239"/>
      <c r="AO25" s="275"/>
      <c r="AP25" s="275"/>
      <c r="AQ25" s="239"/>
      <c r="AR25" s="239"/>
      <c r="AS25" s="275"/>
      <c r="AT25" s="275"/>
      <c r="AU25" s="239"/>
      <c r="AV25" s="239"/>
      <c r="AW25" s="275"/>
      <c r="AX25" s="275"/>
      <c r="AY25" s="239"/>
      <c r="AZ25" s="239"/>
      <c r="BA25" s="324"/>
      <c r="BB25" s="431"/>
    </row>
    <row r="26" spans="1:54" x14ac:dyDescent="0.25">
      <c r="A26" s="233">
        <f t="shared" si="51"/>
        <v>9</v>
      </c>
      <c r="B26" s="263"/>
      <c r="C26" s="234"/>
      <c r="D26" s="632"/>
      <c r="E26" s="632"/>
      <c r="F26" s="636"/>
      <c r="G26" s="239"/>
      <c r="H26" s="234"/>
      <c r="I26" s="632"/>
      <c r="J26" s="633"/>
      <c r="K26" s="634"/>
      <c r="L26" s="638"/>
      <c r="M26" s="328"/>
      <c r="N26" s="632"/>
      <c r="O26" s="632"/>
      <c r="P26" s="234"/>
      <c r="Q26" s="264"/>
      <c r="R26" s="569"/>
      <c r="S26" s="639">
        <f t="shared" si="52"/>
        <v>9</v>
      </c>
      <c r="T26" s="326"/>
      <c r="U26" s="239"/>
      <c r="V26" s="239"/>
      <c r="W26" s="275"/>
      <c r="X26" s="275"/>
      <c r="Y26" s="239"/>
      <c r="Z26" s="239"/>
      <c r="AA26" s="275"/>
      <c r="AB26" s="275"/>
      <c r="AC26" s="239"/>
      <c r="AD26" s="239"/>
      <c r="AE26" s="275"/>
      <c r="AF26" s="275"/>
      <c r="AG26" s="239"/>
      <c r="AH26" s="239"/>
      <c r="AI26" s="324"/>
      <c r="AJ26" s="431"/>
      <c r="AK26" s="639">
        <f t="shared" si="53"/>
        <v>9</v>
      </c>
      <c r="AL26" s="326"/>
      <c r="AM26" s="239"/>
      <c r="AN26" s="239"/>
      <c r="AO26" s="275"/>
      <c r="AP26" s="275"/>
      <c r="AQ26" s="239"/>
      <c r="AR26" s="239"/>
      <c r="AS26" s="275"/>
      <c r="AT26" s="275"/>
      <c r="AU26" s="239"/>
      <c r="AV26" s="239"/>
      <c r="AW26" s="275"/>
      <c r="AX26" s="275"/>
      <c r="AY26" s="239"/>
      <c r="AZ26" s="239"/>
      <c r="BA26" s="324"/>
      <c r="BB26" s="431"/>
    </row>
    <row r="27" spans="1:54" x14ac:dyDescent="0.25">
      <c r="A27" s="233">
        <f t="shared" si="51"/>
        <v>8</v>
      </c>
      <c r="B27" s="568"/>
      <c r="C27" s="636"/>
      <c r="D27" s="636"/>
      <c r="E27" s="636"/>
      <c r="F27" s="636"/>
      <c r="G27" s="239"/>
      <c r="H27" s="234"/>
      <c r="I27" s="234"/>
      <c r="J27" s="636"/>
      <c r="K27" s="636"/>
      <c r="L27" s="639"/>
      <c r="M27" s="636"/>
      <c r="N27" s="636"/>
      <c r="O27" s="636"/>
      <c r="P27" s="636"/>
      <c r="Q27" s="575"/>
      <c r="R27" s="569"/>
      <c r="S27" s="233">
        <f t="shared" si="52"/>
        <v>8</v>
      </c>
      <c r="T27" s="326"/>
      <c r="U27" s="275"/>
      <c r="V27" s="275"/>
      <c r="W27" s="116"/>
      <c r="X27" s="234"/>
      <c r="Y27" s="275"/>
      <c r="Z27" s="275"/>
      <c r="AA27" s="116"/>
      <c r="AB27" s="234"/>
      <c r="AC27" s="275"/>
      <c r="AD27" s="275"/>
      <c r="AE27" s="116"/>
      <c r="AF27" s="234"/>
      <c r="AG27" s="275"/>
      <c r="AH27" s="275"/>
      <c r="AI27" s="118"/>
      <c r="AK27" s="233">
        <f t="shared" si="53"/>
        <v>8</v>
      </c>
      <c r="AL27" s="326"/>
      <c r="AM27" s="275"/>
      <c r="AN27" s="275"/>
      <c r="AO27" s="116"/>
      <c r="AP27" s="234"/>
      <c r="AQ27" s="275"/>
      <c r="AR27" s="275"/>
      <c r="AS27" s="116"/>
      <c r="AT27" s="234"/>
      <c r="AU27" s="275"/>
      <c r="AV27" s="275"/>
      <c r="AW27" s="116"/>
      <c r="AX27" s="234"/>
      <c r="AY27" s="275"/>
      <c r="AZ27" s="275"/>
      <c r="BA27" s="118"/>
    </row>
    <row r="28" spans="1:54" x14ac:dyDescent="0.25">
      <c r="A28" s="233">
        <f t="shared" si="51"/>
        <v>7</v>
      </c>
      <c r="B28" s="263"/>
      <c r="C28" s="234"/>
      <c r="D28" s="234"/>
      <c r="E28" s="234"/>
      <c r="F28" s="636"/>
      <c r="G28" s="239"/>
      <c r="H28" s="234"/>
      <c r="I28" s="636"/>
      <c r="J28" s="636"/>
      <c r="K28" s="636"/>
      <c r="L28" s="606"/>
      <c r="M28" s="234"/>
      <c r="N28" s="234"/>
      <c r="O28" s="234"/>
      <c r="P28" s="234"/>
      <c r="Q28" s="264"/>
      <c r="R28" s="569"/>
      <c r="S28" s="233">
        <f t="shared" si="52"/>
        <v>7</v>
      </c>
      <c r="T28" s="326"/>
      <c r="U28" s="275"/>
      <c r="V28" s="275"/>
      <c r="W28" s="234"/>
      <c r="X28" s="234"/>
      <c r="Y28" s="275"/>
      <c r="Z28" s="275"/>
      <c r="AA28" s="234"/>
      <c r="AB28" s="234"/>
      <c r="AC28" s="275"/>
      <c r="AD28" s="275"/>
      <c r="AE28" s="234"/>
      <c r="AF28" s="234"/>
      <c r="AG28" s="275"/>
      <c r="AH28" s="275"/>
      <c r="AI28" s="324"/>
      <c r="AK28" s="233">
        <f t="shared" si="53"/>
        <v>7</v>
      </c>
      <c r="AL28" s="326"/>
      <c r="AM28" s="275"/>
      <c r="AN28" s="275"/>
      <c r="AO28" s="234"/>
      <c r="AP28" s="234"/>
      <c r="AQ28" s="275"/>
      <c r="AR28" s="275"/>
      <c r="AS28" s="234"/>
      <c r="AT28" s="234"/>
      <c r="AU28" s="275"/>
      <c r="AV28" s="275"/>
      <c r="AW28" s="234"/>
      <c r="AX28" s="234"/>
      <c r="AY28" s="275"/>
      <c r="AZ28" s="275"/>
      <c r="BA28" s="324"/>
    </row>
    <row r="29" spans="1:54" x14ac:dyDescent="0.25">
      <c r="A29" s="233">
        <f t="shared" si="51"/>
        <v>6</v>
      </c>
      <c r="B29" s="263"/>
      <c r="C29" s="234"/>
      <c r="D29" s="633"/>
      <c r="E29" s="633"/>
      <c r="F29" s="636"/>
      <c r="G29" s="239"/>
      <c r="H29" s="234"/>
      <c r="I29" s="633"/>
      <c r="J29" s="633"/>
      <c r="K29" s="636"/>
      <c r="L29" s="606"/>
      <c r="M29" s="636"/>
      <c r="N29" s="633"/>
      <c r="O29" s="633"/>
      <c r="P29" s="234"/>
      <c r="Q29" s="264"/>
      <c r="R29" s="569"/>
      <c r="S29" s="639">
        <f t="shared" si="52"/>
        <v>6</v>
      </c>
      <c r="T29" s="326"/>
      <c r="U29" s="239"/>
      <c r="V29" s="239"/>
      <c r="W29" s="275"/>
      <c r="X29" s="275"/>
      <c r="Y29" s="239"/>
      <c r="Z29" s="239"/>
      <c r="AA29" s="275"/>
      <c r="AB29" s="275"/>
      <c r="AC29" s="239"/>
      <c r="AD29" s="239"/>
      <c r="AE29" s="275"/>
      <c r="AF29" s="275"/>
      <c r="AG29" s="239"/>
      <c r="AH29" s="239"/>
      <c r="AI29" s="324"/>
      <c r="AJ29" s="431"/>
      <c r="AK29" s="639">
        <f t="shared" si="53"/>
        <v>6</v>
      </c>
      <c r="AL29" s="326"/>
      <c r="AM29" s="239"/>
      <c r="AN29" s="239"/>
      <c r="AO29" s="275"/>
      <c r="AP29" s="275"/>
      <c r="AQ29" s="239"/>
      <c r="AR29" s="239"/>
      <c r="AS29" s="275"/>
      <c r="AT29" s="275"/>
      <c r="AU29" s="239"/>
      <c r="AV29" s="239"/>
      <c r="AW29" s="275"/>
      <c r="AX29" s="275"/>
      <c r="AY29" s="239"/>
      <c r="AZ29" s="239"/>
      <c r="BA29" s="324"/>
      <c r="BB29" s="431"/>
    </row>
    <row r="30" spans="1:54" x14ac:dyDescent="0.25">
      <c r="A30" s="233">
        <f t="shared" si="51"/>
        <v>5</v>
      </c>
      <c r="B30" s="263"/>
      <c r="C30" s="234"/>
      <c r="D30" s="632"/>
      <c r="E30" s="632"/>
      <c r="F30" s="234"/>
      <c r="G30" s="239"/>
      <c r="H30" s="234"/>
      <c r="I30" s="632"/>
      <c r="J30" s="632"/>
      <c r="K30" s="234"/>
      <c r="L30" s="239"/>
      <c r="M30" s="234"/>
      <c r="N30" s="632"/>
      <c r="O30" s="632"/>
      <c r="P30" s="234"/>
      <c r="Q30" s="264"/>
      <c r="R30" s="569"/>
      <c r="S30" s="639">
        <f t="shared" si="52"/>
        <v>5</v>
      </c>
      <c r="T30" s="326"/>
      <c r="U30" s="239"/>
      <c r="V30" s="239"/>
      <c r="W30" s="275"/>
      <c r="X30" s="275"/>
      <c r="Y30" s="239"/>
      <c r="Z30" s="239"/>
      <c r="AA30" s="275"/>
      <c r="AB30" s="275"/>
      <c r="AC30" s="239"/>
      <c r="AD30" s="239"/>
      <c r="AE30" s="275"/>
      <c r="AF30" s="275"/>
      <c r="AG30" s="239"/>
      <c r="AH30" s="239"/>
      <c r="AI30" s="324"/>
      <c r="AJ30" s="431"/>
      <c r="AK30" s="639">
        <f t="shared" si="53"/>
        <v>5</v>
      </c>
      <c r="AL30" s="326"/>
      <c r="AM30" s="239"/>
      <c r="AN30" s="239"/>
      <c r="AO30" s="275"/>
      <c r="AP30" s="275"/>
      <c r="AQ30" s="239"/>
      <c r="AR30" s="239"/>
      <c r="AS30" s="275"/>
      <c r="AT30" s="275"/>
      <c r="AU30" s="239"/>
      <c r="AV30" s="239"/>
      <c r="AW30" s="275"/>
      <c r="AX30" s="275"/>
      <c r="AY30" s="239"/>
      <c r="AZ30" s="239"/>
      <c r="BA30" s="324"/>
      <c r="BB30" s="431"/>
    </row>
    <row r="31" spans="1:54" x14ac:dyDescent="0.25">
      <c r="A31" s="233">
        <f t="shared" si="51"/>
        <v>4</v>
      </c>
      <c r="B31" s="263"/>
      <c r="C31" s="234"/>
      <c r="D31" s="234"/>
      <c r="E31" s="234"/>
      <c r="F31" s="234"/>
      <c r="G31" s="239"/>
      <c r="H31" s="234"/>
      <c r="I31" s="234"/>
      <c r="J31" s="234"/>
      <c r="K31" s="234"/>
      <c r="L31" s="239"/>
      <c r="M31" s="234"/>
      <c r="N31" s="234"/>
      <c r="O31" s="234"/>
      <c r="P31" s="234"/>
      <c r="Q31" s="264"/>
      <c r="R31" s="569"/>
      <c r="S31" s="233">
        <f t="shared" si="52"/>
        <v>4</v>
      </c>
      <c r="T31" s="326"/>
      <c r="U31" s="275"/>
      <c r="V31" s="275"/>
      <c r="W31" s="116"/>
      <c r="X31" s="234"/>
      <c r="Y31" s="275"/>
      <c r="Z31" s="275"/>
      <c r="AA31" s="116"/>
      <c r="AB31" s="234"/>
      <c r="AC31" s="275"/>
      <c r="AD31" s="275"/>
      <c r="AE31" s="116"/>
      <c r="AF31" s="234"/>
      <c r="AG31" s="275"/>
      <c r="AH31" s="275"/>
      <c r="AI31" s="118"/>
      <c r="AK31" s="233">
        <f t="shared" si="53"/>
        <v>4</v>
      </c>
      <c r="AL31" s="326"/>
      <c r="AM31" s="275"/>
      <c r="AN31" s="275"/>
      <c r="AO31" s="116"/>
      <c r="AP31" s="234"/>
      <c r="AQ31" s="275"/>
      <c r="AR31" s="275"/>
      <c r="AS31" s="116"/>
      <c r="AT31" s="234"/>
      <c r="AU31" s="275"/>
      <c r="AV31" s="275"/>
      <c r="AW31" s="116"/>
      <c r="AX31" s="234"/>
      <c r="AY31" s="275"/>
      <c r="AZ31" s="275"/>
      <c r="BA31" s="118"/>
    </row>
    <row r="32" spans="1:54" x14ac:dyDescent="0.25">
      <c r="A32" s="233">
        <f t="shared" si="51"/>
        <v>3</v>
      </c>
      <c r="B32" s="263"/>
      <c r="C32" s="234"/>
      <c r="D32" s="234"/>
      <c r="E32" s="234"/>
      <c r="F32" s="234"/>
      <c r="G32" s="239"/>
      <c r="H32" s="234"/>
      <c r="I32" s="234"/>
      <c r="J32" s="234"/>
      <c r="K32" s="234"/>
      <c r="L32" s="239"/>
      <c r="M32" s="234"/>
      <c r="N32" s="234"/>
      <c r="O32" s="234"/>
      <c r="P32" s="234"/>
      <c r="Q32" s="264"/>
      <c r="R32" s="569"/>
      <c r="S32" s="233">
        <f t="shared" si="52"/>
        <v>3</v>
      </c>
      <c r="T32" s="326"/>
      <c r="U32" s="275"/>
      <c r="V32" s="275"/>
      <c r="W32" s="234"/>
      <c r="X32" s="234"/>
      <c r="Y32" s="275"/>
      <c r="Z32" s="275"/>
      <c r="AA32" s="234"/>
      <c r="AB32" s="234"/>
      <c r="AC32" s="275"/>
      <c r="AD32" s="275"/>
      <c r="AE32" s="234"/>
      <c r="AF32" s="234"/>
      <c r="AG32" s="275"/>
      <c r="AH32" s="275"/>
      <c r="AI32" s="324"/>
      <c r="AK32" s="233">
        <f t="shared" si="53"/>
        <v>3</v>
      </c>
      <c r="AL32" s="326"/>
      <c r="AM32" s="275"/>
      <c r="AN32" s="275"/>
      <c r="AO32" s="234"/>
      <c r="AP32" s="234"/>
      <c r="AQ32" s="275"/>
      <c r="AR32" s="275"/>
      <c r="AS32" s="234"/>
      <c r="AT32" s="234"/>
      <c r="AU32" s="275"/>
      <c r="AV32" s="275"/>
      <c r="AW32" s="234"/>
      <c r="AX32" s="234"/>
      <c r="AY32" s="275"/>
      <c r="AZ32" s="275"/>
      <c r="BA32" s="324"/>
    </row>
    <row r="33" spans="1:54" x14ac:dyDescent="0.25">
      <c r="A33" s="233">
        <f t="shared" si="51"/>
        <v>2</v>
      </c>
      <c r="B33" s="263"/>
      <c r="C33" s="234"/>
      <c r="D33" s="632"/>
      <c r="E33" s="632"/>
      <c r="F33" s="234"/>
      <c r="G33" s="239"/>
      <c r="H33" s="234"/>
      <c r="I33" s="632"/>
      <c r="J33" s="632"/>
      <c r="K33" s="234"/>
      <c r="L33" s="239"/>
      <c r="M33" s="234"/>
      <c r="N33" s="632"/>
      <c r="O33" s="632"/>
      <c r="P33" s="234"/>
      <c r="Q33" s="264"/>
      <c r="R33" s="569"/>
      <c r="S33" s="639">
        <f t="shared" si="52"/>
        <v>2</v>
      </c>
      <c r="T33" s="326"/>
      <c r="U33" s="239"/>
      <c r="V33" s="239"/>
      <c r="W33" s="275"/>
      <c r="X33" s="275"/>
      <c r="Y33" s="239"/>
      <c r="Z33" s="239"/>
      <c r="AA33" s="275"/>
      <c r="AB33" s="275"/>
      <c r="AC33" s="239"/>
      <c r="AD33" s="239"/>
      <c r="AE33" s="275"/>
      <c r="AF33" s="275"/>
      <c r="AG33" s="239"/>
      <c r="AH33" s="239"/>
      <c r="AI33" s="324"/>
      <c r="AJ33" s="431"/>
      <c r="AK33" s="639">
        <f t="shared" si="53"/>
        <v>2</v>
      </c>
      <c r="AL33" s="326"/>
      <c r="AM33" s="239"/>
      <c r="AN33" s="239"/>
      <c r="AO33" s="275"/>
      <c r="AP33" s="275"/>
      <c r="AQ33" s="239"/>
      <c r="AR33" s="239"/>
      <c r="AS33" s="275"/>
      <c r="AT33" s="275"/>
      <c r="AU33" s="239"/>
      <c r="AV33" s="239"/>
      <c r="AW33" s="275"/>
      <c r="AX33" s="275"/>
      <c r="AY33" s="239"/>
      <c r="AZ33" s="239"/>
      <c r="BA33" s="324"/>
      <c r="BB33" s="431"/>
    </row>
    <row r="34" spans="1:54" x14ac:dyDescent="0.25">
      <c r="A34" s="233">
        <f>A35+1</f>
        <v>1</v>
      </c>
      <c r="B34" s="568"/>
      <c r="C34" s="636"/>
      <c r="D34" s="632"/>
      <c r="E34" s="632"/>
      <c r="F34" s="234"/>
      <c r="G34" s="569"/>
      <c r="H34" s="636"/>
      <c r="I34" s="633"/>
      <c r="J34" s="633"/>
      <c r="K34" s="636"/>
      <c r="L34" s="569"/>
      <c r="M34" s="234"/>
      <c r="N34" s="632"/>
      <c r="O34" s="632"/>
      <c r="P34" s="636"/>
      <c r="Q34" s="575"/>
      <c r="R34" s="569"/>
      <c r="S34" s="639">
        <f>S35+1</f>
        <v>1</v>
      </c>
      <c r="T34" s="326"/>
      <c r="U34" s="239"/>
      <c r="V34" s="239"/>
      <c r="W34" s="275"/>
      <c r="X34" s="275"/>
      <c r="Y34" s="239"/>
      <c r="Z34" s="239"/>
      <c r="AA34" s="275"/>
      <c r="AB34" s="275"/>
      <c r="AC34" s="239"/>
      <c r="AD34" s="239"/>
      <c r="AE34" s="275"/>
      <c r="AF34" s="275"/>
      <c r="AG34" s="239"/>
      <c r="AH34" s="239"/>
      <c r="AI34" s="324"/>
      <c r="AJ34" s="431"/>
      <c r="AK34" s="639">
        <f>AK35+1</f>
        <v>1</v>
      </c>
      <c r="AL34" s="326"/>
      <c r="AM34" s="239"/>
      <c r="AN34" s="239"/>
      <c r="AO34" s="275"/>
      <c r="AP34" s="275"/>
      <c r="AQ34" s="239"/>
      <c r="AR34" s="239"/>
      <c r="AS34" s="275"/>
      <c r="AT34" s="275"/>
      <c r="AU34" s="239"/>
      <c r="AV34" s="239"/>
      <c r="AW34" s="275"/>
      <c r="AX34" s="275"/>
      <c r="AY34" s="239"/>
      <c r="AZ34" s="239"/>
      <c r="BA34" s="324"/>
      <c r="BB34" s="431"/>
    </row>
    <row r="35" spans="1:54" x14ac:dyDescent="0.25">
      <c r="A35" s="233">
        <v>0</v>
      </c>
      <c r="B35" s="570"/>
      <c r="C35" s="637"/>
      <c r="D35" s="637"/>
      <c r="E35" s="637"/>
      <c r="F35" s="637"/>
      <c r="G35" s="571"/>
      <c r="H35" s="637"/>
      <c r="I35" s="637"/>
      <c r="J35" s="637"/>
      <c r="K35" s="637"/>
      <c r="L35" s="571"/>
      <c r="M35" s="637"/>
      <c r="N35" s="637"/>
      <c r="O35" s="637"/>
      <c r="P35" s="637"/>
      <c r="Q35" s="584"/>
      <c r="R35" s="569"/>
      <c r="S35" s="233">
        <v>0</v>
      </c>
      <c r="T35" s="630"/>
      <c r="U35" s="631"/>
      <c r="V35" s="631"/>
      <c r="W35" s="119"/>
      <c r="X35" s="631"/>
      <c r="Y35" s="631"/>
      <c r="Z35" s="631"/>
      <c r="AA35" s="119"/>
      <c r="AB35" s="631"/>
      <c r="AC35" s="631"/>
      <c r="AD35" s="631"/>
      <c r="AE35" s="119"/>
      <c r="AF35" s="631"/>
      <c r="AG35" s="631"/>
      <c r="AH35" s="631"/>
      <c r="AI35" s="120"/>
      <c r="AK35" s="233">
        <v>0</v>
      </c>
      <c r="AL35" s="630"/>
      <c r="AM35" s="631"/>
      <c r="AN35" s="631"/>
      <c r="AO35" s="119"/>
      <c r="AP35" s="631"/>
      <c r="AQ35" s="631"/>
      <c r="AR35" s="631"/>
      <c r="AS35" s="119"/>
      <c r="AT35" s="631"/>
      <c r="AU35" s="631"/>
      <c r="AV35" s="631"/>
      <c r="AW35" s="119"/>
      <c r="AX35" s="631"/>
      <c r="AY35" s="631"/>
      <c r="AZ35" s="631"/>
      <c r="BA35" s="120"/>
    </row>
    <row r="36" spans="1:54" x14ac:dyDescent="0.25">
      <c r="A36" s="569" t="s">
        <v>418</v>
      </c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69"/>
      <c r="P36" s="569"/>
      <c r="Q36" s="569"/>
      <c r="R36" s="569"/>
      <c r="S36" s="569" t="s">
        <v>418</v>
      </c>
      <c r="T36" s="569"/>
      <c r="U36" s="635"/>
      <c r="V36" s="635"/>
      <c r="W36" s="569"/>
      <c r="X36" s="569"/>
      <c r="Y36" s="635"/>
      <c r="Z36" s="635"/>
      <c r="AA36" s="569"/>
      <c r="AB36" s="569"/>
      <c r="AC36" s="635"/>
      <c r="AD36" s="635"/>
      <c r="AE36" s="569"/>
      <c r="AF36" s="569"/>
      <c r="AG36" s="635"/>
      <c r="AH36" s="635"/>
      <c r="AI36" s="569"/>
      <c r="AK36" s="569" t="s">
        <v>418</v>
      </c>
      <c r="AL36" s="569"/>
      <c r="AM36" s="635"/>
      <c r="AN36" s="635"/>
      <c r="AO36" s="569"/>
      <c r="AP36" s="569"/>
      <c r="AQ36" s="635"/>
      <c r="AR36" s="635"/>
      <c r="AS36" s="569"/>
      <c r="AT36" s="569"/>
      <c r="AU36" s="635"/>
      <c r="AV36" s="635"/>
      <c r="AW36" s="569"/>
      <c r="AX36" s="569"/>
      <c r="AY36" s="635"/>
      <c r="AZ36" s="635"/>
      <c r="BA36" s="569"/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36"/>
  <sheetViews>
    <sheetView topLeftCell="BB7" zoomScale="190" zoomScaleNormal="190" workbookViewId="0">
      <selection activeCell="CM18" sqref="CM18"/>
    </sheetView>
  </sheetViews>
  <sheetFormatPr defaultColWidth="2.5703125" defaultRowHeight="15" x14ac:dyDescent="0.25"/>
  <cols>
    <col min="58" max="61" width="2.85546875" bestFit="1" customWidth="1"/>
  </cols>
  <sheetData>
    <row r="1" spans="1:84" x14ac:dyDescent="0.25">
      <c r="A1" s="481"/>
      <c r="B1" s="440">
        <v>0</v>
      </c>
      <c r="C1" s="440">
        <f t="shared" ref="C1:Q1" si="0">B1+1</f>
        <v>1</v>
      </c>
      <c r="D1" s="440">
        <f t="shared" si="0"/>
        <v>2</v>
      </c>
      <c r="E1" s="440">
        <f t="shared" si="0"/>
        <v>3</v>
      </c>
      <c r="F1" s="440">
        <f t="shared" si="0"/>
        <v>4</v>
      </c>
      <c r="G1" s="440">
        <f t="shared" si="0"/>
        <v>5</v>
      </c>
      <c r="H1" s="440">
        <f t="shared" si="0"/>
        <v>6</v>
      </c>
      <c r="I1" s="440">
        <f t="shared" si="0"/>
        <v>7</v>
      </c>
      <c r="J1" s="440">
        <f t="shared" si="0"/>
        <v>8</v>
      </c>
      <c r="K1" s="440">
        <f t="shared" si="0"/>
        <v>9</v>
      </c>
      <c r="L1" s="440">
        <f t="shared" si="0"/>
        <v>10</v>
      </c>
      <c r="M1" s="440">
        <f t="shared" si="0"/>
        <v>11</v>
      </c>
      <c r="N1" s="440">
        <f t="shared" si="0"/>
        <v>12</v>
      </c>
      <c r="O1" s="440">
        <f t="shared" si="0"/>
        <v>13</v>
      </c>
      <c r="P1" s="440">
        <f t="shared" si="0"/>
        <v>14</v>
      </c>
      <c r="Q1" s="440">
        <f t="shared" si="0"/>
        <v>15</v>
      </c>
      <c r="R1" s="17" t="s">
        <v>394</v>
      </c>
      <c r="S1" s="481"/>
      <c r="T1" s="440">
        <v>0</v>
      </c>
      <c r="U1" s="440">
        <f t="shared" ref="U1:AI1" si="1">T1+1</f>
        <v>1</v>
      </c>
      <c r="V1" s="440">
        <f t="shared" si="1"/>
        <v>2</v>
      </c>
      <c r="W1" s="440">
        <f t="shared" si="1"/>
        <v>3</v>
      </c>
      <c r="X1" s="440">
        <f t="shared" si="1"/>
        <v>4</v>
      </c>
      <c r="Y1" s="440">
        <f t="shared" si="1"/>
        <v>5</v>
      </c>
      <c r="Z1" s="440">
        <f t="shared" si="1"/>
        <v>6</v>
      </c>
      <c r="AA1" s="440">
        <f t="shared" si="1"/>
        <v>7</v>
      </c>
      <c r="AB1" s="440">
        <f t="shared" si="1"/>
        <v>8</v>
      </c>
      <c r="AC1" s="440">
        <f t="shared" si="1"/>
        <v>9</v>
      </c>
      <c r="AD1" s="440">
        <f t="shared" si="1"/>
        <v>10</v>
      </c>
      <c r="AE1" s="440">
        <f t="shared" si="1"/>
        <v>11</v>
      </c>
      <c r="AF1" s="440">
        <f t="shared" si="1"/>
        <v>12</v>
      </c>
      <c r="AG1" s="440">
        <f t="shared" si="1"/>
        <v>13</v>
      </c>
      <c r="AH1" s="440">
        <f t="shared" si="1"/>
        <v>14</v>
      </c>
      <c r="AI1" s="440">
        <f t="shared" si="1"/>
        <v>15</v>
      </c>
      <c r="AJ1" s="17" t="s">
        <v>394</v>
      </c>
      <c r="AK1" s="481"/>
      <c r="AL1" s="440">
        <v>0</v>
      </c>
      <c r="AM1" s="440">
        <f t="shared" ref="AM1:BA1" si="2">AL1+1</f>
        <v>1</v>
      </c>
      <c r="AN1" s="440">
        <f t="shared" si="2"/>
        <v>2</v>
      </c>
      <c r="AO1" s="440">
        <f t="shared" si="2"/>
        <v>3</v>
      </c>
      <c r="AP1" s="440">
        <f t="shared" si="2"/>
        <v>4</v>
      </c>
      <c r="AQ1" s="440">
        <f t="shared" si="2"/>
        <v>5</v>
      </c>
      <c r="AR1" s="440">
        <f t="shared" si="2"/>
        <v>6</v>
      </c>
      <c r="AS1" s="440">
        <f t="shared" si="2"/>
        <v>7</v>
      </c>
      <c r="AT1" s="440">
        <f t="shared" si="2"/>
        <v>8</v>
      </c>
      <c r="AU1" s="440">
        <f t="shared" si="2"/>
        <v>9</v>
      </c>
      <c r="AV1" s="440">
        <f t="shared" si="2"/>
        <v>10</v>
      </c>
      <c r="AW1" s="440">
        <f t="shared" si="2"/>
        <v>11</v>
      </c>
      <c r="AX1" s="440">
        <f t="shared" si="2"/>
        <v>12</v>
      </c>
      <c r="AY1" s="440">
        <f t="shared" si="2"/>
        <v>13</v>
      </c>
      <c r="AZ1" s="440">
        <f t="shared" si="2"/>
        <v>14</v>
      </c>
      <c r="BA1" s="440">
        <f t="shared" si="2"/>
        <v>15</v>
      </c>
      <c r="BB1" s="17" t="s">
        <v>394</v>
      </c>
      <c r="BF1">
        <v>0</v>
      </c>
      <c r="BG1">
        <v>1</v>
      </c>
      <c r="BH1">
        <v>2</v>
      </c>
      <c r="BI1">
        <v>3</v>
      </c>
    </row>
    <row r="2" spans="1:84" x14ac:dyDescent="0.25">
      <c r="A2" s="440">
        <v>0</v>
      </c>
      <c r="B2" s="260"/>
      <c r="C2" s="261"/>
      <c r="D2" s="261"/>
      <c r="E2" s="296"/>
      <c r="F2" s="261"/>
      <c r="G2" s="261"/>
      <c r="H2" s="261"/>
      <c r="I2" s="296"/>
      <c r="J2" s="261"/>
      <c r="K2" s="261"/>
      <c r="L2" s="261"/>
      <c r="M2" s="296"/>
      <c r="N2" s="261"/>
      <c r="O2" s="261"/>
      <c r="P2" s="261"/>
      <c r="Q2" s="321"/>
      <c r="R2" s="17"/>
      <c r="S2" s="440">
        <v>0</v>
      </c>
      <c r="T2" s="260"/>
      <c r="U2" s="261"/>
      <c r="V2" s="296"/>
      <c r="W2" s="296"/>
      <c r="X2" s="261"/>
      <c r="Y2" s="261"/>
      <c r="Z2" s="296"/>
      <c r="AA2" s="296"/>
      <c r="AB2" s="261"/>
      <c r="AC2" s="261"/>
      <c r="AD2" s="296"/>
      <c r="AE2" s="296"/>
      <c r="AF2" s="261"/>
      <c r="AG2" s="261"/>
      <c r="AH2" s="296"/>
      <c r="AI2" s="321"/>
      <c r="AJ2" s="17"/>
      <c r="AK2" s="440">
        <v>0</v>
      </c>
      <c r="AL2" s="325"/>
      <c r="AM2" s="261"/>
      <c r="AN2" s="261"/>
      <c r="AO2" s="302"/>
      <c r="AP2" s="302"/>
      <c r="AQ2" s="302"/>
      <c r="AR2" s="302"/>
      <c r="AS2" s="302"/>
      <c r="AT2" s="302"/>
      <c r="AU2" s="302"/>
      <c r="AV2" s="302"/>
      <c r="AW2" s="302"/>
      <c r="AX2" s="302"/>
      <c r="AY2" s="261"/>
      <c r="AZ2" s="261"/>
      <c r="BA2" s="323"/>
      <c r="BB2" s="17"/>
      <c r="BE2">
        <v>0</v>
      </c>
      <c r="BF2" s="1">
        <v>13</v>
      </c>
      <c r="BG2" s="2">
        <v>5</v>
      </c>
      <c r="BH2" s="2">
        <v>6</v>
      </c>
      <c r="BI2" s="5">
        <v>14</v>
      </c>
    </row>
    <row r="3" spans="1:84" x14ac:dyDescent="0.25">
      <c r="A3" s="440">
        <f>A2+1</f>
        <v>1</v>
      </c>
      <c r="B3" s="263"/>
      <c r="C3" s="239"/>
      <c r="D3" s="239"/>
      <c r="E3" s="275"/>
      <c r="F3" s="239"/>
      <c r="G3" s="239"/>
      <c r="H3" s="239"/>
      <c r="I3" s="275"/>
      <c r="J3" s="239"/>
      <c r="K3" s="239"/>
      <c r="L3" s="239"/>
      <c r="M3" s="275"/>
      <c r="N3" s="239"/>
      <c r="O3" s="239"/>
      <c r="P3" s="239"/>
      <c r="Q3" s="292"/>
      <c r="R3" s="17"/>
      <c r="S3" s="440">
        <f>S2+1</f>
        <v>1</v>
      </c>
      <c r="T3" s="263"/>
      <c r="U3" s="239"/>
      <c r="V3" s="275"/>
      <c r="W3" s="275"/>
      <c r="X3" s="239"/>
      <c r="Y3" s="239"/>
      <c r="Z3" s="275"/>
      <c r="AA3" s="275"/>
      <c r="AB3" s="239"/>
      <c r="AC3" s="239"/>
      <c r="AD3" s="275"/>
      <c r="AE3" s="275"/>
      <c r="AF3" s="239"/>
      <c r="AG3" s="239"/>
      <c r="AH3" s="275"/>
      <c r="AI3" s="292"/>
      <c r="AJ3" s="17"/>
      <c r="AK3" s="440">
        <f>AK2+1</f>
        <v>1</v>
      </c>
      <c r="AL3" s="263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39"/>
      <c r="AX3" s="239"/>
      <c r="AY3" s="239"/>
      <c r="AZ3" s="239"/>
      <c r="BA3" s="264"/>
      <c r="BB3" s="17"/>
      <c r="BE3">
        <v>1</v>
      </c>
      <c r="BF3" s="10">
        <v>12</v>
      </c>
      <c r="BG3" s="6">
        <v>1</v>
      </c>
      <c r="BH3" s="6">
        <v>2</v>
      </c>
      <c r="BI3" s="9">
        <v>7</v>
      </c>
    </row>
    <row r="4" spans="1:84" x14ac:dyDescent="0.25">
      <c r="A4" s="440">
        <f t="shared" ref="A4:A17" si="3">A3+1</f>
        <v>2</v>
      </c>
      <c r="B4" s="263"/>
      <c r="C4" s="239"/>
      <c r="D4" s="17"/>
      <c r="E4" s="275"/>
      <c r="F4" s="239"/>
      <c r="G4" s="239"/>
      <c r="H4" s="17"/>
      <c r="I4" s="275"/>
      <c r="J4" s="239"/>
      <c r="K4" s="239"/>
      <c r="L4" s="17"/>
      <c r="M4" s="275"/>
      <c r="N4" s="239"/>
      <c r="O4" s="239"/>
      <c r="P4" s="17"/>
      <c r="Q4" s="292"/>
      <c r="R4" s="17"/>
      <c r="S4" s="440">
        <f t="shared" ref="S4:S17" si="4">S3+1</f>
        <v>2</v>
      </c>
      <c r="T4" s="291"/>
      <c r="U4" s="275"/>
      <c r="V4" s="116"/>
      <c r="W4" s="234"/>
      <c r="X4" s="275"/>
      <c r="Y4" s="275"/>
      <c r="Z4" s="116"/>
      <c r="AA4" s="234"/>
      <c r="AB4" s="275"/>
      <c r="AC4" s="275"/>
      <c r="AD4" s="116"/>
      <c r="AE4" s="234"/>
      <c r="AF4" s="275"/>
      <c r="AG4" s="275"/>
      <c r="AH4" s="116"/>
      <c r="AI4" s="324"/>
      <c r="AJ4" s="17"/>
      <c r="AK4" s="440">
        <f t="shared" ref="AK4:AK17" si="5">AK3+1</f>
        <v>2</v>
      </c>
      <c r="AL4" s="263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39"/>
      <c r="AX4" s="239"/>
      <c r="AY4" s="239"/>
      <c r="AZ4" s="239"/>
      <c r="BA4" s="264"/>
      <c r="BB4" s="17"/>
      <c r="BE4">
        <v>2</v>
      </c>
      <c r="BF4" s="10">
        <v>11</v>
      </c>
      <c r="BG4" s="6">
        <v>4</v>
      </c>
      <c r="BH4" s="6">
        <v>3</v>
      </c>
      <c r="BI4" s="9">
        <v>8</v>
      </c>
    </row>
    <row r="5" spans="1:84" x14ac:dyDescent="0.25">
      <c r="A5" s="440">
        <f t="shared" si="3"/>
        <v>3</v>
      </c>
      <c r="B5" s="291"/>
      <c r="C5" s="275"/>
      <c r="D5" s="275"/>
      <c r="E5" s="275"/>
      <c r="F5" s="275"/>
      <c r="G5" s="275"/>
      <c r="H5" s="275"/>
      <c r="I5" s="275"/>
      <c r="J5" s="275"/>
      <c r="K5" s="275"/>
      <c r="L5" s="275"/>
      <c r="M5" s="275"/>
      <c r="N5" s="275"/>
      <c r="O5" s="275"/>
      <c r="P5" s="275"/>
      <c r="Q5" s="292"/>
      <c r="R5" s="17"/>
      <c r="S5" s="440">
        <f t="shared" si="4"/>
        <v>3</v>
      </c>
      <c r="T5" s="291"/>
      <c r="U5" s="275"/>
      <c r="V5" s="234"/>
      <c r="W5" s="234"/>
      <c r="X5" s="275"/>
      <c r="Y5" s="275"/>
      <c r="Z5" s="234"/>
      <c r="AA5" s="234"/>
      <c r="AB5" s="275"/>
      <c r="AC5" s="275"/>
      <c r="AD5" s="234"/>
      <c r="AE5" s="234"/>
      <c r="AF5" s="275"/>
      <c r="AG5" s="275"/>
      <c r="AH5" s="234"/>
      <c r="AI5" s="324"/>
      <c r="AJ5" s="17"/>
      <c r="AK5" s="440">
        <f t="shared" si="5"/>
        <v>3</v>
      </c>
      <c r="AL5" s="326"/>
      <c r="AM5" s="239"/>
      <c r="AN5" s="239"/>
      <c r="AO5" s="17"/>
      <c r="AP5" s="239"/>
      <c r="AQ5" s="239"/>
      <c r="AR5" s="239"/>
      <c r="AS5" s="17"/>
      <c r="AT5" s="239"/>
      <c r="AU5" s="239"/>
      <c r="AV5" s="239"/>
      <c r="AW5" s="17"/>
      <c r="AX5" s="239"/>
      <c r="AY5" s="239"/>
      <c r="AZ5" s="239"/>
      <c r="BA5" s="118"/>
      <c r="BB5" s="17"/>
      <c r="BE5">
        <v>3</v>
      </c>
      <c r="BF5" s="13">
        <v>16</v>
      </c>
      <c r="BG5" s="14">
        <v>10</v>
      </c>
      <c r="BH5" s="14">
        <v>9</v>
      </c>
      <c r="BI5" s="15">
        <v>15</v>
      </c>
    </row>
    <row r="6" spans="1:84" x14ac:dyDescent="0.25">
      <c r="A6" s="440">
        <f t="shared" si="3"/>
        <v>4</v>
      </c>
      <c r="B6" s="263"/>
      <c r="C6" s="239"/>
      <c r="D6" s="239"/>
      <c r="E6" s="275"/>
      <c r="F6" s="239"/>
      <c r="G6" s="239"/>
      <c r="H6" s="239"/>
      <c r="I6" s="275"/>
      <c r="J6" s="239"/>
      <c r="K6" s="239"/>
      <c r="L6" s="239"/>
      <c r="M6" s="275"/>
      <c r="N6" s="239"/>
      <c r="O6" s="239"/>
      <c r="P6" s="239"/>
      <c r="Q6" s="292"/>
      <c r="R6" s="17"/>
      <c r="S6" s="440">
        <f t="shared" si="4"/>
        <v>4</v>
      </c>
      <c r="T6" s="263"/>
      <c r="U6" s="239"/>
      <c r="V6" s="275"/>
      <c r="W6" s="275"/>
      <c r="X6" s="239"/>
      <c r="Y6" s="239"/>
      <c r="Z6" s="275"/>
      <c r="AA6" s="275"/>
      <c r="AB6" s="239"/>
      <c r="AC6" s="239"/>
      <c r="AD6" s="275"/>
      <c r="AE6" s="275"/>
      <c r="AF6" s="239"/>
      <c r="AG6" s="239"/>
      <c r="AH6" s="275"/>
      <c r="AI6" s="292"/>
      <c r="AJ6" s="17"/>
      <c r="AK6" s="440">
        <f t="shared" si="5"/>
        <v>4</v>
      </c>
      <c r="AL6" s="326"/>
      <c r="AM6" s="239"/>
      <c r="AN6" s="239"/>
      <c r="AO6" s="239"/>
      <c r="AP6" s="239"/>
      <c r="AQ6" s="239"/>
      <c r="AR6" s="239"/>
      <c r="AS6" s="239"/>
      <c r="AT6" s="239"/>
      <c r="AU6" s="239"/>
      <c r="AV6" s="239"/>
      <c r="AW6" s="239"/>
      <c r="AX6" s="239"/>
      <c r="AY6" s="239"/>
      <c r="AZ6" s="239"/>
      <c r="BA6" s="324"/>
      <c r="BB6" s="17"/>
    </row>
    <row r="7" spans="1:84" x14ac:dyDescent="0.25">
      <c r="A7" s="440">
        <f t="shared" si="3"/>
        <v>5</v>
      </c>
      <c r="B7" s="263"/>
      <c r="C7" s="239"/>
      <c r="D7" s="239"/>
      <c r="E7" s="275"/>
      <c r="F7" s="239"/>
      <c r="G7" s="239"/>
      <c r="H7" s="239"/>
      <c r="I7" s="275"/>
      <c r="J7" s="239"/>
      <c r="K7" s="239"/>
      <c r="L7" s="239"/>
      <c r="M7" s="275"/>
      <c r="N7" s="239"/>
      <c r="O7" s="239"/>
      <c r="P7" s="239"/>
      <c r="Q7" s="292"/>
      <c r="R7" s="17"/>
      <c r="S7" s="440">
        <f t="shared" si="4"/>
        <v>5</v>
      </c>
      <c r="T7" s="263"/>
      <c r="U7" s="239"/>
      <c r="V7" s="275"/>
      <c r="W7" s="275"/>
      <c r="X7" s="239"/>
      <c r="Y7" s="239"/>
      <c r="Z7" s="275"/>
      <c r="AA7" s="275"/>
      <c r="AB7" s="239"/>
      <c r="AC7" s="239"/>
      <c r="AD7" s="275"/>
      <c r="AE7" s="275"/>
      <c r="AF7" s="239"/>
      <c r="AG7" s="239"/>
      <c r="AH7" s="275"/>
      <c r="AI7" s="292"/>
      <c r="AJ7" s="17"/>
      <c r="AK7" s="440">
        <f t="shared" si="5"/>
        <v>5</v>
      </c>
      <c r="AL7" s="326"/>
      <c r="AM7" s="239"/>
      <c r="AN7" s="239"/>
      <c r="AO7" s="239"/>
      <c r="AP7" s="239"/>
      <c r="AQ7" s="239"/>
      <c r="AR7" s="239"/>
      <c r="AS7" s="239"/>
      <c r="AT7" s="239"/>
      <c r="AU7" s="239"/>
      <c r="AV7" s="239"/>
      <c r="AW7" s="239"/>
      <c r="AX7" s="239"/>
      <c r="AY7" s="239"/>
      <c r="AZ7" s="239"/>
      <c r="BA7" s="324"/>
      <c r="BB7" s="17"/>
    </row>
    <row r="8" spans="1:84" x14ac:dyDescent="0.25">
      <c r="A8" s="440">
        <f t="shared" si="3"/>
        <v>6</v>
      </c>
      <c r="B8" s="263"/>
      <c r="C8" s="239"/>
      <c r="D8" s="17"/>
      <c r="E8" s="275"/>
      <c r="F8" s="239"/>
      <c r="G8" s="239"/>
      <c r="H8" s="17"/>
      <c r="I8" s="275"/>
      <c r="J8" s="239"/>
      <c r="K8" s="239"/>
      <c r="L8" s="17"/>
      <c r="M8" s="275"/>
      <c r="N8" s="239"/>
      <c r="O8" s="239"/>
      <c r="P8" s="17"/>
      <c r="Q8" s="292"/>
      <c r="R8" s="17"/>
      <c r="S8" s="440">
        <f t="shared" si="4"/>
        <v>6</v>
      </c>
      <c r="T8" s="291"/>
      <c r="U8" s="275"/>
      <c r="V8" s="116"/>
      <c r="W8" s="234"/>
      <c r="X8" s="275"/>
      <c r="Y8" s="275"/>
      <c r="Z8" s="116"/>
      <c r="AA8" s="234"/>
      <c r="AB8" s="275"/>
      <c r="AC8" s="275"/>
      <c r="AD8" s="116"/>
      <c r="AE8" s="234"/>
      <c r="AF8" s="275"/>
      <c r="AG8" s="275"/>
      <c r="AH8" s="116"/>
      <c r="AI8" s="324"/>
      <c r="AJ8" s="17"/>
      <c r="AK8" s="440">
        <f t="shared" si="5"/>
        <v>6</v>
      </c>
      <c r="AL8" s="326"/>
      <c r="AM8" s="239"/>
      <c r="AN8" s="239"/>
      <c r="AO8" s="239"/>
      <c r="AP8" s="239"/>
      <c r="AQ8" s="239"/>
      <c r="AR8" s="239"/>
      <c r="AS8" s="239"/>
      <c r="AT8" s="239"/>
      <c r="AU8" s="239"/>
      <c r="AV8" s="239"/>
      <c r="AW8" s="239"/>
      <c r="AX8" s="239"/>
      <c r="AY8" s="239"/>
      <c r="AZ8" s="239"/>
      <c r="BA8" s="324"/>
      <c r="BB8" s="17"/>
    </row>
    <row r="9" spans="1:84" x14ac:dyDescent="0.25">
      <c r="A9" s="440">
        <f t="shared" si="3"/>
        <v>7</v>
      </c>
      <c r="B9" s="291"/>
      <c r="C9" s="275"/>
      <c r="D9" s="275"/>
      <c r="E9" s="275"/>
      <c r="F9" s="275"/>
      <c r="G9" s="275"/>
      <c r="H9" s="275"/>
      <c r="I9" s="275"/>
      <c r="J9" s="275"/>
      <c r="K9" s="275"/>
      <c r="L9" s="275"/>
      <c r="M9" s="275"/>
      <c r="N9" s="275"/>
      <c r="O9" s="275"/>
      <c r="P9" s="275"/>
      <c r="Q9" s="292"/>
      <c r="R9" s="17"/>
      <c r="S9" s="440">
        <f t="shared" si="4"/>
        <v>7</v>
      </c>
      <c r="T9" s="291"/>
      <c r="U9" s="275"/>
      <c r="V9" s="234"/>
      <c r="W9" s="234"/>
      <c r="X9" s="275"/>
      <c r="Y9" s="275"/>
      <c r="Z9" s="234"/>
      <c r="AA9" s="234"/>
      <c r="AB9" s="275"/>
      <c r="AC9" s="275"/>
      <c r="AD9" s="234"/>
      <c r="AE9" s="234"/>
      <c r="AF9" s="275"/>
      <c r="AG9" s="275"/>
      <c r="AH9" s="234"/>
      <c r="AI9" s="324"/>
      <c r="AJ9" s="17"/>
      <c r="AK9" s="440">
        <f t="shared" si="5"/>
        <v>7</v>
      </c>
      <c r="AL9" s="326"/>
      <c r="AM9" s="239"/>
      <c r="AN9" s="239"/>
      <c r="AO9" s="17"/>
      <c r="AP9" s="239"/>
      <c r="AQ9" s="239"/>
      <c r="AR9" s="239"/>
      <c r="AS9" s="17"/>
      <c r="AT9" s="239"/>
      <c r="AU9" s="239"/>
      <c r="AV9" s="239"/>
      <c r="AW9" s="17"/>
      <c r="AX9" s="239"/>
      <c r="AY9" s="239"/>
      <c r="AZ9" s="239"/>
      <c r="BA9" s="118"/>
      <c r="BB9" s="17"/>
    </row>
    <row r="10" spans="1:84" x14ac:dyDescent="0.25">
      <c r="A10" s="440">
        <f t="shared" si="3"/>
        <v>8</v>
      </c>
      <c r="B10" s="263"/>
      <c r="C10" s="239"/>
      <c r="D10" s="239"/>
      <c r="E10" s="275"/>
      <c r="F10" s="239"/>
      <c r="G10" s="239"/>
      <c r="H10" s="239"/>
      <c r="I10" s="275"/>
      <c r="J10" s="239"/>
      <c r="K10" s="239"/>
      <c r="L10" s="239"/>
      <c r="M10" s="275"/>
      <c r="N10" s="239"/>
      <c r="O10" s="239"/>
      <c r="P10" s="239"/>
      <c r="Q10" s="292"/>
      <c r="R10" s="17"/>
      <c r="S10" s="440">
        <f t="shared" si="4"/>
        <v>8</v>
      </c>
      <c r="T10" s="263"/>
      <c r="U10" s="239"/>
      <c r="V10" s="275"/>
      <c r="W10" s="275"/>
      <c r="X10" s="239"/>
      <c r="Y10" s="239"/>
      <c r="Z10" s="275"/>
      <c r="AA10" s="275"/>
      <c r="AB10" s="239"/>
      <c r="AC10" s="239"/>
      <c r="AD10" s="275"/>
      <c r="AE10" s="275"/>
      <c r="AF10" s="239"/>
      <c r="AG10" s="239"/>
      <c r="AH10" s="275"/>
      <c r="AI10" s="292"/>
      <c r="AJ10" s="17"/>
      <c r="AK10" s="440">
        <f t="shared" si="5"/>
        <v>8</v>
      </c>
      <c r="AL10" s="326"/>
      <c r="AM10" s="239"/>
      <c r="AN10" s="239"/>
      <c r="AO10" s="239"/>
      <c r="AP10" s="239"/>
      <c r="AQ10" s="239"/>
      <c r="AR10" s="239"/>
      <c r="AS10" s="239"/>
      <c r="AT10" s="239"/>
      <c r="AU10" s="239"/>
      <c r="AV10" s="239"/>
      <c r="AW10" s="239"/>
      <c r="AX10" s="239"/>
      <c r="AY10" s="239"/>
      <c r="AZ10" s="239"/>
      <c r="BA10" s="324"/>
      <c r="BB10" s="17"/>
    </row>
    <row r="11" spans="1:84" x14ac:dyDescent="0.25">
      <c r="A11" s="440">
        <f t="shared" si="3"/>
        <v>9</v>
      </c>
      <c r="B11" s="263"/>
      <c r="C11" s="239"/>
      <c r="D11" s="239"/>
      <c r="E11" s="275"/>
      <c r="F11" s="239"/>
      <c r="G11" s="239"/>
      <c r="H11" s="239"/>
      <c r="I11" s="275"/>
      <c r="J11" s="239"/>
      <c r="K11" s="239"/>
      <c r="L11" s="239"/>
      <c r="M11" s="275"/>
      <c r="N11" s="239"/>
      <c r="O11" s="239"/>
      <c r="P11" s="239"/>
      <c r="Q11" s="292"/>
      <c r="R11" s="17"/>
      <c r="S11" s="440">
        <f t="shared" si="4"/>
        <v>9</v>
      </c>
      <c r="T11" s="263"/>
      <c r="U11" s="239"/>
      <c r="V11" s="275"/>
      <c r="W11" s="275"/>
      <c r="X11" s="239"/>
      <c r="Y11" s="239"/>
      <c r="Z11" s="275"/>
      <c r="AA11" s="275"/>
      <c r="AB11" s="239"/>
      <c r="AC11" s="239"/>
      <c r="AD11" s="275"/>
      <c r="AE11" s="275"/>
      <c r="AF11" s="239"/>
      <c r="AG11" s="239"/>
      <c r="AH11" s="275"/>
      <c r="AI11" s="292"/>
      <c r="AJ11" s="17"/>
      <c r="AK11" s="440">
        <f t="shared" si="5"/>
        <v>9</v>
      </c>
      <c r="AL11" s="326"/>
      <c r="AM11" s="239"/>
      <c r="AN11" s="239"/>
      <c r="AO11" s="239"/>
      <c r="AP11" s="239"/>
      <c r="AQ11" s="239"/>
      <c r="AR11" s="239"/>
      <c r="AS11" s="239"/>
      <c r="AT11" s="239"/>
      <c r="AU11" s="239"/>
      <c r="AV11" s="239"/>
      <c r="AW11" s="239"/>
      <c r="AX11" s="239"/>
      <c r="AY11" s="239"/>
      <c r="AZ11" s="239"/>
      <c r="BA11" s="324"/>
      <c r="BB11" s="17"/>
    </row>
    <row r="12" spans="1:84" x14ac:dyDescent="0.25">
      <c r="A12" s="440">
        <f t="shared" si="3"/>
        <v>10</v>
      </c>
      <c r="B12" s="263"/>
      <c r="C12" s="239"/>
      <c r="D12" s="17"/>
      <c r="E12" s="275"/>
      <c r="F12" s="239"/>
      <c r="G12" s="239"/>
      <c r="H12" s="17"/>
      <c r="I12" s="275"/>
      <c r="J12" s="239"/>
      <c r="K12" s="239"/>
      <c r="L12" s="17"/>
      <c r="M12" s="275"/>
      <c r="N12" s="239"/>
      <c r="O12" s="239"/>
      <c r="P12" s="17"/>
      <c r="Q12" s="292"/>
      <c r="R12" s="17"/>
      <c r="S12" s="440">
        <f t="shared" si="4"/>
        <v>10</v>
      </c>
      <c r="T12" s="291"/>
      <c r="U12" s="275"/>
      <c r="V12" s="116"/>
      <c r="W12" s="234"/>
      <c r="X12" s="275"/>
      <c r="Y12" s="275"/>
      <c r="Z12" s="116"/>
      <c r="AA12" s="234"/>
      <c r="AB12" s="275"/>
      <c r="AC12" s="275"/>
      <c r="AD12" s="116"/>
      <c r="AE12" s="234"/>
      <c r="AF12" s="275"/>
      <c r="AG12" s="275"/>
      <c r="AH12" s="116"/>
      <c r="AI12" s="324"/>
      <c r="AJ12" s="17"/>
      <c r="AK12" s="440">
        <f t="shared" si="5"/>
        <v>10</v>
      </c>
      <c r="AL12" s="326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39"/>
      <c r="AX12" s="239"/>
      <c r="AY12" s="239"/>
      <c r="AZ12" s="239"/>
      <c r="BA12" s="324"/>
      <c r="BB12" s="17"/>
      <c r="BG12" s="481"/>
      <c r="BH12" s="440">
        <v>0</v>
      </c>
      <c r="BI12" s="440">
        <f t="shared" ref="BI12" si="6">BH12+1</f>
        <v>1</v>
      </c>
      <c r="BJ12" s="440">
        <f t="shared" ref="BJ12" si="7">BI12+1</f>
        <v>2</v>
      </c>
      <c r="BK12" s="440">
        <f t="shared" ref="BK12" si="8">BJ12+1</f>
        <v>3</v>
      </c>
      <c r="BL12" s="440">
        <f t="shared" ref="BL12" si="9">BK12+1</f>
        <v>4</v>
      </c>
      <c r="BM12" s="440">
        <f t="shared" ref="BM12" si="10">BL12+1</f>
        <v>5</v>
      </c>
      <c r="BN12" s="440">
        <f t="shared" ref="BN12" si="11">BM12+1</f>
        <v>6</v>
      </c>
      <c r="BO12" s="440">
        <f t="shared" ref="BO12" si="12">BN12+1</f>
        <v>7</v>
      </c>
      <c r="BP12" s="440">
        <f t="shared" ref="BP12" si="13">BO12+1</f>
        <v>8</v>
      </c>
      <c r="BQ12" s="440">
        <f t="shared" ref="BQ12" si="14">BP12+1</f>
        <v>9</v>
      </c>
      <c r="BU12" s="481"/>
      <c r="BW12" s="440">
        <v>0</v>
      </c>
      <c r="BX12" s="440">
        <f t="shared" ref="BX12" si="15">BW12+1</f>
        <v>1</v>
      </c>
      <c r="BY12" s="440">
        <f t="shared" ref="BY12" si="16">BX12+1</f>
        <v>2</v>
      </c>
      <c r="BZ12" s="440">
        <f t="shared" ref="BZ12" si="17">BY12+1</f>
        <v>3</v>
      </c>
      <c r="CA12" s="440">
        <f t="shared" ref="CA12" si="18">BZ12+1</f>
        <v>4</v>
      </c>
      <c r="CB12" s="440">
        <f t="shared" ref="CB12" si="19">CA12+1</f>
        <v>5</v>
      </c>
      <c r="CC12" s="440"/>
      <c r="CD12" s="440"/>
      <c r="CE12" s="440"/>
      <c r="CF12" t="s">
        <v>574</v>
      </c>
    </row>
    <row r="13" spans="1:84" x14ac:dyDescent="0.25">
      <c r="A13" s="440">
        <f t="shared" si="3"/>
        <v>11</v>
      </c>
      <c r="B13" s="291"/>
      <c r="C13" s="275"/>
      <c r="D13" s="275"/>
      <c r="E13" s="275"/>
      <c r="F13" s="275"/>
      <c r="G13" s="275"/>
      <c r="H13" s="275"/>
      <c r="I13" s="275"/>
      <c r="J13" s="275"/>
      <c r="K13" s="275"/>
      <c r="L13" s="275"/>
      <c r="M13" s="275"/>
      <c r="N13" s="275"/>
      <c r="O13" s="275"/>
      <c r="P13" s="275"/>
      <c r="Q13" s="292"/>
      <c r="R13" s="17"/>
      <c r="S13" s="440">
        <f t="shared" si="4"/>
        <v>11</v>
      </c>
      <c r="T13" s="291"/>
      <c r="U13" s="275"/>
      <c r="V13" s="234"/>
      <c r="W13" s="234"/>
      <c r="X13" s="275"/>
      <c r="Y13" s="275"/>
      <c r="Z13" s="234"/>
      <c r="AA13" s="234"/>
      <c r="AB13" s="275"/>
      <c r="AC13" s="275"/>
      <c r="AD13" s="234"/>
      <c r="AE13" s="234"/>
      <c r="AF13" s="275"/>
      <c r="AG13" s="275"/>
      <c r="AH13" s="234"/>
      <c r="AI13" s="324"/>
      <c r="AJ13" s="17"/>
      <c r="AK13" s="440">
        <f t="shared" si="5"/>
        <v>11</v>
      </c>
      <c r="AL13" s="326"/>
      <c r="AM13" s="239"/>
      <c r="AN13" s="239"/>
      <c r="AO13" s="17"/>
      <c r="AP13" s="239"/>
      <c r="AQ13" s="239"/>
      <c r="AR13" s="239"/>
      <c r="AS13" s="17"/>
      <c r="AT13" s="239"/>
      <c r="AU13" s="239"/>
      <c r="AV13" s="239"/>
      <c r="AW13" s="17"/>
      <c r="AX13" s="239"/>
      <c r="AY13" s="239"/>
      <c r="AZ13" s="239"/>
      <c r="BA13" s="118"/>
      <c r="BB13" s="17"/>
      <c r="BG13" s="440">
        <v>0</v>
      </c>
      <c r="BH13" s="260"/>
      <c r="BI13" s="261"/>
      <c r="BJ13" s="261"/>
      <c r="BK13" s="261"/>
      <c r="BL13" s="261"/>
      <c r="BM13" s="261"/>
      <c r="BN13" s="261"/>
      <c r="BO13" s="261"/>
      <c r="BP13" s="261"/>
      <c r="BQ13" s="262"/>
      <c r="BV13" s="260"/>
      <c r="BW13" s="261"/>
      <c r="BX13" s="261"/>
      <c r="BY13" s="261"/>
      <c r="BZ13" s="261"/>
      <c r="CA13" s="261"/>
      <c r="CB13" s="261"/>
      <c r="CC13" s="261"/>
      <c r="CD13" s="261"/>
      <c r="CE13" s="262"/>
    </row>
    <row r="14" spans="1:84" x14ac:dyDescent="0.25">
      <c r="A14" s="440">
        <f t="shared" si="3"/>
        <v>12</v>
      </c>
      <c r="B14" s="263"/>
      <c r="C14" s="239"/>
      <c r="D14" s="239"/>
      <c r="E14" s="275"/>
      <c r="F14" s="239"/>
      <c r="G14" s="239"/>
      <c r="H14" s="239"/>
      <c r="I14" s="275"/>
      <c r="J14" s="239"/>
      <c r="K14" s="239"/>
      <c r="L14" s="239"/>
      <c r="M14" s="275"/>
      <c r="N14" s="239"/>
      <c r="O14" s="239"/>
      <c r="P14" s="239"/>
      <c r="Q14" s="292"/>
      <c r="R14" s="17"/>
      <c r="S14" s="440">
        <f t="shared" si="4"/>
        <v>12</v>
      </c>
      <c r="T14" s="263"/>
      <c r="U14" s="239"/>
      <c r="V14" s="275"/>
      <c r="W14" s="275"/>
      <c r="X14" s="239"/>
      <c r="Y14" s="239"/>
      <c r="Z14" s="275"/>
      <c r="AA14" s="275"/>
      <c r="AB14" s="239"/>
      <c r="AC14" s="239"/>
      <c r="AD14" s="275"/>
      <c r="AE14" s="275"/>
      <c r="AF14" s="239"/>
      <c r="AG14" s="239"/>
      <c r="AH14" s="275"/>
      <c r="AI14" s="292"/>
      <c r="AJ14" s="17"/>
      <c r="AK14" s="440">
        <f t="shared" si="5"/>
        <v>12</v>
      </c>
      <c r="AL14" s="326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39"/>
      <c r="AZ14" s="239"/>
      <c r="BA14" s="324"/>
      <c r="BB14" s="17"/>
      <c r="BG14" s="440">
        <f>BG13+1</f>
        <v>1</v>
      </c>
      <c r="BH14" s="263"/>
      <c r="BI14" s="290"/>
      <c r="BJ14" s="290"/>
      <c r="BK14" s="290"/>
      <c r="BL14" s="290"/>
      <c r="BM14" s="268"/>
      <c r="BN14" s="268"/>
      <c r="BO14" s="268"/>
      <c r="BP14" s="268"/>
      <c r="BQ14" s="264"/>
      <c r="BU14" s="440">
        <v>0</v>
      </c>
      <c r="BV14" s="263"/>
      <c r="BW14" s="294">
        <v>33</v>
      </c>
      <c r="BX14" s="294">
        <v>17</v>
      </c>
      <c r="BY14" s="294">
        <v>18</v>
      </c>
      <c r="BZ14" s="294">
        <v>19</v>
      </c>
      <c r="CA14" s="294">
        <v>20</v>
      </c>
      <c r="CB14" s="294">
        <v>34</v>
      </c>
      <c r="CC14" s="268"/>
      <c r="CD14" s="268"/>
      <c r="CE14" s="264"/>
    </row>
    <row r="15" spans="1:84" x14ac:dyDescent="0.25">
      <c r="A15" s="440">
        <f t="shared" si="3"/>
        <v>13</v>
      </c>
      <c r="B15" s="263"/>
      <c r="C15" s="239"/>
      <c r="D15" s="239"/>
      <c r="E15" s="275"/>
      <c r="F15" s="239"/>
      <c r="G15" s="239"/>
      <c r="H15" s="239"/>
      <c r="I15" s="275"/>
      <c r="J15" s="239"/>
      <c r="K15" s="239"/>
      <c r="L15" s="239"/>
      <c r="M15" s="275"/>
      <c r="N15" s="239"/>
      <c r="O15" s="239"/>
      <c r="P15" s="239"/>
      <c r="Q15" s="292"/>
      <c r="R15" s="17"/>
      <c r="S15" s="440">
        <f t="shared" si="4"/>
        <v>13</v>
      </c>
      <c r="T15" s="263"/>
      <c r="U15" s="239"/>
      <c r="V15" s="275"/>
      <c r="W15" s="275"/>
      <c r="X15" s="239"/>
      <c r="Y15" s="239"/>
      <c r="Z15" s="275"/>
      <c r="AA15" s="275"/>
      <c r="AB15" s="239"/>
      <c r="AC15" s="239"/>
      <c r="AD15" s="275"/>
      <c r="AE15" s="275"/>
      <c r="AF15" s="239"/>
      <c r="AG15" s="239"/>
      <c r="AH15" s="275"/>
      <c r="AI15" s="292"/>
      <c r="AJ15" s="17"/>
      <c r="AK15" s="440">
        <f t="shared" si="5"/>
        <v>13</v>
      </c>
      <c r="AL15" s="263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39"/>
      <c r="AZ15" s="239"/>
      <c r="BA15" s="264"/>
      <c r="BB15" s="17"/>
      <c r="BG15" s="440">
        <f t="shared" ref="BG15:BG22" si="20">BG14+1</f>
        <v>2</v>
      </c>
      <c r="BH15" s="263"/>
      <c r="BI15" s="290"/>
      <c r="BJ15" s="290"/>
      <c r="BK15" s="290"/>
      <c r="BL15" s="290"/>
      <c r="BM15" s="268"/>
      <c r="BN15" s="268"/>
      <c r="BO15" s="268"/>
      <c r="BP15" s="268"/>
      <c r="BQ15" s="264"/>
      <c r="BU15" s="440">
        <f>BU14+1</f>
        <v>1</v>
      </c>
      <c r="BV15" s="263"/>
      <c r="BW15" s="294">
        <v>32</v>
      </c>
      <c r="BX15" s="294">
        <v>13</v>
      </c>
      <c r="BY15" s="294">
        <v>5</v>
      </c>
      <c r="BZ15" s="294">
        <v>6</v>
      </c>
      <c r="CA15" s="294">
        <v>14</v>
      </c>
      <c r="CB15" s="294">
        <v>21</v>
      </c>
      <c r="CC15" s="268"/>
      <c r="CD15" s="268"/>
      <c r="CE15" s="264"/>
    </row>
    <row r="16" spans="1:84" x14ac:dyDescent="0.25">
      <c r="A16" s="440">
        <f t="shared" si="3"/>
        <v>14</v>
      </c>
      <c r="B16" s="263"/>
      <c r="C16" s="239"/>
      <c r="D16" s="17"/>
      <c r="E16" s="275"/>
      <c r="F16" s="239"/>
      <c r="G16" s="239"/>
      <c r="H16" s="17"/>
      <c r="I16" s="275"/>
      <c r="J16" s="239"/>
      <c r="K16" s="239"/>
      <c r="L16" s="17"/>
      <c r="M16" s="275"/>
      <c r="N16" s="239"/>
      <c r="O16" s="239"/>
      <c r="P16" s="17"/>
      <c r="Q16" s="292"/>
      <c r="R16" s="17"/>
      <c r="S16" s="440">
        <f t="shared" si="4"/>
        <v>14</v>
      </c>
      <c r="T16" s="291"/>
      <c r="U16" s="275"/>
      <c r="V16" s="116"/>
      <c r="W16" s="234"/>
      <c r="X16" s="275"/>
      <c r="Y16" s="275"/>
      <c r="Z16" s="116"/>
      <c r="AA16" s="234"/>
      <c r="AB16" s="275"/>
      <c r="AC16" s="275"/>
      <c r="AD16" s="116"/>
      <c r="AE16" s="234"/>
      <c r="AF16" s="275"/>
      <c r="AG16" s="275"/>
      <c r="AH16" s="116"/>
      <c r="AI16" s="324"/>
      <c r="AJ16" s="17"/>
      <c r="AK16" s="440">
        <f t="shared" si="5"/>
        <v>14</v>
      </c>
      <c r="AL16" s="263"/>
      <c r="AM16" s="239"/>
      <c r="AN16" s="239"/>
      <c r="AO16" s="239"/>
      <c r="AP16" s="239"/>
      <c r="AQ16" s="239"/>
      <c r="AR16" s="239"/>
      <c r="AS16" s="239"/>
      <c r="AT16" s="239"/>
      <c r="AU16" s="239"/>
      <c r="AV16" s="239"/>
      <c r="AW16" s="239"/>
      <c r="AX16" s="239"/>
      <c r="AY16" s="239"/>
      <c r="AZ16" s="239"/>
      <c r="BA16" s="264"/>
      <c r="BB16" s="17"/>
      <c r="BG16" s="440">
        <f t="shared" si="20"/>
        <v>3</v>
      </c>
      <c r="BH16" s="263"/>
      <c r="BI16" s="290"/>
      <c r="BJ16" s="290"/>
      <c r="BK16" s="214"/>
      <c r="BL16" s="290"/>
      <c r="BM16" s="268"/>
      <c r="BN16" s="268"/>
      <c r="BO16" s="137"/>
      <c r="BP16" s="268"/>
      <c r="BQ16" s="264"/>
      <c r="BU16" s="440">
        <f>BU15+1</f>
        <v>2</v>
      </c>
      <c r="BV16" s="263"/>
      <c r="BW16" s="294">
        <v>31</v>
      </c>
      <c r="BX16" s="294">
        <v>12</v>
      </c>
      <c r="BY16" s="294">
        <v>1</v>
      </c>
      <c r="BZ16" s="294">
        <v>2</v>
      </c>
      <c r="CA16" s="294">
        <v>7</v>
      </c>
      <c r="CB16" s="294">
        <v>22</v>
      </c>
      <c r="CC16" s="137"/>
      <c r="CD16" s="268"/>
      <c r="CE16" s="264"/>
    </row>
    <row r="17" spans="1:83" x14ac:dyDescent="0.25">
      <c r="A17" s="440">
        <f t="shared" si="3"/>
        <v>15</v>
      </c>
      <c r="B17" s="723"/>
      <c r="C17" s="297"/>
      <c r="D17" s="297"/>
      <c r="E17" s="297"/>
      <c r="F17" s="297"/>
      <c r="G17" s="297"/>
      <c r="H17" s="297"/>
      <c r="I17" s="297"/>
      <c r="J17" s="297"/>
      <c r="K17" s="297"/>
      <c r="L17" s="297"/>
      <c r="M17" s="297"/>
      <c r="N17" s="297"/>
      <c r="O17" s="297"/>
      <c r="P17" s="297"/>
      <c r="Q17" s="725"/>
      <c r="R17" s="17"/>
      <c r="S17" s="440">
        <f t="shared" si="4"/>
        <v>15</v>
      </c>
      <c r="T17" s="723"/>
      <c r="U17" s="297"/>
      <c r="V17" s="631"/>
      <c r="W17" s="631"/>
      <c r="X17" s="297"/>
      <c r="Y17" s="297"/>
      <c r="Z17" s="631"/>
      <c r="AA17" s="631"/>
      <c r="AB17" s="297"/>
      <c r="AC17" s="297"/>
      <c r="AD17" s="631"/>
      <c r="AE17" s="631"/>
      <c r="AF17" s="297"/>
      <c r="AG17" s="297"/>
      <c r="AH17" s="631"/>
      <c r="AI17" s="724"/>
      <c r="AJ17" s="17"/>
      <c r="AK17" s="440">
        <f t="shared" si="5"/>
        <v>15</v>
      </c>
      <c r="AL17" s="630"/>
      <c r="AM17" s="266"/>
      <c r="AN17" s="266"/>
      <c r="AO17" s="119"/>
      <c r="AP17" s="631"/>
      <c r="AQ17" s="631"/>
      <c r="AR17" s="631"/>
      <c r="AS17" s="119"/>
      <c r="AT17" s="631"/>
      <c r="AU17" s="631"/>
      <c r="AV17" s="631"/>
      <c r="AW17" s="119"/>
      <c r="AX17" s="631"/>
      <c r="AY17" s="266"/>
      <c r="AZ17" s="266"/>
      <c r="BA17" s="120"/>
      <c r="BB17" s="17"/>
      <c r="BG17" s="440">
        <f t="shared" si="20"/>
        <v>4</v>
      </c>
      <c r="BH17" s="263"/>
      <c r="BI17" s="290"/>
      <c r="BJ17" s="290"/>
      <c r="BK17" s="290"/>
      <c r="BL17" s="290"/>
      <c r="BM17" s="268"/>
      <c r="BN17" s="268"/>
      <c r="BO17" s="268"/>
      <c r="BP17" s="268"/>
      <c r="BQ17" s="264"/>
      <c r="BU17" s="440">
        <f>BU16+1</f>
        <v>3</v>
      </c>
      <c r="BV17" s="263"/>
      <c r="BW17" s="294">
        <v>30</v>
      </c>
      <c r="BX17" s="294">
        <v>11</v>
      </c>
      <c r="BY17" s="294">
        <v>4</v>
      </c>
      <c r="BZ17" s="294">
        <v>3</v>
      </c>
      <c r="CA17" s="294">
        <v>8</v>
      </c>
      <c r="CB17" s="294">
        <v>23</v>
      </c>
      <c r="CC17" s="268"/>
      <c r="CD17" s="268"/>
      <c r="CE17" s="264"/>
    </row>
    <row r="18" spans="1:83" x14ac:dyDescent="0.25">
      <c r="A18" s="17" t="s">
        <v>395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 t="s">
        <v>395</v>
      </c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G18" s="440">
        <f t="shared" si="20"/>
        <v>5</v>
      </c>
      <c r="BH18" s="263"/>
      <c r="BI18" s="268"/>
      <c r="BJ18" s="268"/>
      <c r="BK18" s="268"/>
      <c r="BL18" s="268"/>
      <c r="BM18" s="290"/>
      <c r="BN18" s="290"/>
      <c r="BO18" s="290"/>
      <c r="BP18" s="290"/>
      <c r="BQ18" s="264"/>
      <c r="BU18" s="440">
        <f>BU17+1</f>
        <v>4</v>
      </c>
      <c r="BV18" s="263"/>
      <c r="BW18" s="294">
        <v>29</v>
      </c>
      <c r="BX18" s="294">
        <v>16</v>
      </c>
      <c r="BY18" s="294">
        <v>10</v>
      </c>
      <c r="BZ18" s="294">
        <v>9</v>
      </c>
      <c r="CA18" s="294">
        <v>15</v>
      </c>
      <c r="CB18" s="294">
        <v>24</v>
      </c>
      <c r="CC18" s="268"/>
      <c r="CD18" s="268"/>
      <c r="CE18" s="264"/>
    </row>
    <row r="19" spans="1:83" x14ac:dyDescent="0.25">
      <c r="A19" s="440"/>
      <c r="B19" s="440">
        <v>0</v>
      </c>
      <c r="C19" s="440">
        <f t="shared" ref="C19:Q19" si="21">B19+1</f>
        <v>1</v>
      </c>
      <c r="D19" s="440">
        <f t="shared" si="21"/>
        <v>2</v>
      </c>
      <c r="E19" s="440">
        <f t="shared" si="21"/>
        <v>3</v>
      </c>
      <c r="F19" s="440">
        <f t="shared" si="21"/>
        <v>4</v>
      </c>
      <c r="G19" s="440">
        <f t="shared" si="21"/>
        <v>5</v>
      </c>
      <c r="H19" s="440">
        <f t="shared" si="21"/>
        <v>6</v>
      </c>
      <c r="I19" s="440">
        <f t="shared" si="21"/>
        <v>7</v>
      </c>
      <c r="J19" s="440">
        <f t="shared" si="21"/>
        <v>8</v>
      </c>
      <c r="K19" s="440">
        <f t="shared" si="21"/>
        <v>9</v>
      </c>
      <c r="L19" s="440">
        <f t="shared" si="21"/>
        <v>10</v>
      </c>
      <c r="M19" s="440">
        <f t="shared" si="21"/>
        <v>11</v>
      </c>
      <c r="N19" s="440">
        <f t="shared" si="21"/>
        <v>12</v>
      </c>
      <c r="O19" s="440">
        <f t="shared" si="21"/>
        <v>13</v>
      </c>
      <c r="P19" s="440">
        <f t="shared" si="21"/>
        <v>14</v>
      </c>
      <c r="Q19" s="440">
        <f t="shared" si="21"/>
        <v>15</v>
      </c>
      <c r="R19" s="569" t="s">
        <v>394</v>
      </c>
      <c r="S19" s="440"/>
      <c r="T19" s="440">
        <v>0</v>
      </c>
      <c r="U19" s="440">
        <f t="shared" ref="U19:AI19" si="22">T19+1</f>
        <v>1</v>
      </c>
      <c r="V19" s="440">
        <f t="shared" si="22"/>
        <v>2</v>
      </c>
      <c r="W19" s="440">
        <f t="shared" si="22"/>
        <v>3</v>
      </c>
      <c r="X19" s="440">
        <f t="shared" si="22"/>
        <v>4</v>
      </c>
      <c r="Y19" s="440">
        <f t="shared" si="22"/>
        <v>5</v>
      </c>
      <c r="Z19" s="440">
        <f t="shared" si="22"/>
        <v>6</v>
      </c>
      <c r="AA19" s="440">
        <f t="shared" si="22"/>
        <v>7</v>
      </c>
      <c r="AB19" s="440">
        <f t="shared" si="22"/>
        <v>8</v>
      </c>
      <c r="AC19" s="440">
        <f t="shared" si="22"/>
        <v>9</v>
      </c>
      <c r="AD19" s="440">
        <f t="shared" si="22"/>
        <v>10</v>
      </c>
      <c r="AE19" s="440">
        <f t="shared" si="22"/>
        <v>11</v>
      </c>
      <c r="AF19" s="440">
        <f t="shared" si="22"/>
        <v>12</v>
      </c>
      <c r="AG19" s="440">
        <f t="shared" si="22"/>
        <v>13</v>
      </c>
      <c r="AH19" s="440">
        <f t="shared" si="22"/>
        <v>14</v>
      </c>
      <c r="AI19" s="440">
        <f t="shared" si="22"/>
        <v>15</v>
      </c>
      <c r="AJ19" s="34" t="s">
        <v>395</v>
      </c>
      <c r="AK19" s="440"/>
      <c r="AL19" s="440">
        <v>0</v>
      </c>
      <c r="AM19" s="640">
        <f t="shared" ref="AM19:BA19" si="23">AL19+1</f>
        <v>1</v>
      </c>
      <c r="AN19" s="640">
        <f t="shared" si="23"/>
        <v>2</v>
      </c>
      <c r="AO19" s="440">
        <f t="shared" si="23"/>
        <v>3</v>
      </c>
      <c r="AP19" s="440">
        <f t="shared" si="23"/>
        <v>4</v>
      </c>
      <c r="AQ19" s="640">
        <f t="shared" si="23"/>
        <v>5</v>
      </c>
      <c r="AR19" s="640">
        <f t="shared" si="23"/>
        <v>6</v>
      </c>
      <c r="AS19" s="440">
        <f t="shared" si="23"/>
        <v>7</v>
      </c>
      <c r="AT19" s="440">
        <f t="shared" si="23"/>
        <v>8</v>
      </c>
      <c r="AU19" s="640">
        <f t="shared" si="23"/>
        <v>9</v>
      </c>
      <c r="AV19" s="640">
        <f t="shared" si="23"/>
        <v>10</v>
      </c>
      <c r="AW19" s="440">
        <f t="shared" si="23"/>
        <v>11</v>
      </c>
      <c r="AX19" s="440">
        <f t="shared" si="23"/>
        <v>12</v>
      </c>
      <c r="AY19" s="640">
        <f t="shared" si="23"/>
        <v>13</v>
      </c>
      <c r="AZ19" s="640">
        <f t="shared" si="23"/>
        <v>14</v>
      </c>
      <c r="BA19" s="440">
        <f t="shared" si="23"/>
        <v>15</v>
      </c>
      <c r="BB19" t="s">
        <v>395</v>
      </c>
      <c r="BG19" s="440">
        <f t="shared" si="20"/>
        <v>6</v>
      </c>
      <c r="BH19" s="263"/>
      <c r="BI19" s="268"/>
      <c r="BJ19" s="268"/>
      <c r="BK19" s="268"/>
      <c r="BL19" s="268"/>
      <c r="BM19" s="290"/>
      <c r="BN19" s="290"/>
      <c r="BO19" s="290"/>
      <c r="BP19" s="290"/>
      <c r="BQ19" s="264"/>
      <c r="BU19" s="440">
        <f>BU18+1</f>
        <v>5</v>
      </c>
      <c r="BV19" s="263"/>
      <c r="BW19" s="294">
        <v>36</v>
      </c>
      <c r="BX19" s="294">
        <v>28</v>
      </c>
      <c r="BY19" s="294">
        <v>27</v>
      </c>
      <c r="BZ19" s="294">
        <v>26</v>
      </c>
      <c r="CA19" s="294">
        <v>25</v>
      </c>
      <c r="CB19" s="294">
        <v>35</v>
      </c>
      <c r="CC19" s="268"/>
      <c r="CD19" s="268"/>
      <c r="CE19" s="264"/>
    </row>
    <row r="20" spans="1:83" x14ac:dyDescent="0.25">
      <c r="A20" s="233">
        <f t="shared" ref="A20:A33" si="24">A21+1</f>
        <v>15</v>
      </c>
      <c r="B20" s="325"/>
      <c r="C20" s="302"/>
      <c r="D20" s="302"/>
      <c r="E20" s="302"/>
      <c r="F20" s="302"/>
      <c r="G20" s="302"/>
      <c r="H20" s="302"/>
      <c r="I20" s="302"/>
      <c r="J20" s="302"/>
      <c r="K20" s="302"/>
      <c r="L20" s="302"/>
      <c r="M20" s="302"/>
      <c r="N20" s="302"/>
      <c r="O20" s="302"/>
      <c r="P20" s="302"/>
      <c r="Q20" s="323"/>
      <c r="R20" s="569"/>
      <c r="S20" s="606">
        <f t="shared" ref="S20:S33" si="25">S21+1</f>
        <v>15</v>
      </c>
      <c r="T20" s="325"/>
      <c r="U20" s="302"/>
      <c r="V20" s="302"/>
      <c r="W20" s="302"/>
      <c r="X20" s="302"/>
      <c r="Y20" s="302"/>
      <c r="Z20" s="302"/>
      <c r="AA20" s="302"/>
      <c r="AB20" s="302"/>
      <c r="AC20" s="302"/>
      <c r="AD20" s="302"/>
      <c r="AE20" s="302"/>
      <c r="AF20" s="302"/>
      <c r="AG20" s="302"/>
      <c r="AH20" s="302"/>
      <c r="AI20" s="323"/>
      <c r="AJ20" s="34"/>
      <c r="AK20" s="233">
        <f t="shared" ref="AK20:AK33" si="26">AK21+1</f>
        <v>15</v>
      </c>
      <c r="AL20" s="325"/>
      <c r="AM20" s="302"/>
      <c r="AN20" s="302"/>
      <c r="AO20" s="302"/>
      <c r="AP20" s="302"/>
      <c r="AQ20" s="302"/>
      <c r="AR20" s="302"/>
      <c r="AS20" s="302"/>
      <c r="AT20" s="302"/>
      <c r="AU20" s="302"/>
      <c r="AV20" s="302"/>
      <c r="AW20" s="302"/>
      <c r="AX20" s="302"/>
      <c r="AY20" s="302"/>
      <c r="AZ20" s="302"/>
      <c r="BA20" s="323"/>
      <c r="BG20" s="440">
        <f t="shared" si="20"/>
        <v>7</v>
      </c>
      <c r="BH20" s="263"/>
      <c r="BI20" s="268"/>
      <c r="BJ20" s="268"/>
      <c r="BK20" s="137"/>
      <c r="BL20" s="268"/>
      <c r="BM20" s="290"/>
      <c r="BN20" s="290"/>
      <c r="BO20" s="214"/>
      <c r="BP20" s="290"/>
      <c r="BQ20" s="264"/>
      <c r="BU20" s="440"/>
      <c r="BV20" s="263"/>
      <c r="BW20" s="268"/>
      <c r="BX20" s="268"/>
      <c r="BY20" s="137"/>
      <c r="BZ20" s="268"/>
      <c r="CA20" s="268"/>
      <c r="CB20" s="268"/>
      <c r="CC20" s="137"/>
      <c r="CD20" s="268"/>
      <c r="CE20" s="264"/>
    </row>
    <row r="21" spans="1:83" x14ac:dyDescent="0.25">
      <c r="A21" s="233">
        <f t="shared" si="24"/>
        <v>14</v>
      </c>
      <c r="B21" s="326"/>
      <c r="C21" s="239"/>
      <c r="D21" s="239"/>
      <c r="E21" s="239"/>
      <c r="F21" s="239"/>
      <c r="G21" s="239"/>
      <c r="H21" s="239"/>
      <c r="I21" s="275"/>
      <c r="J21" s="275"/>
      <c r="K21" s="239"/>
      <c r="L21" s="239"/>
      <c r="M21" s="239"/>
      <c r="N21" s="239"/>
      <c r="O21" s="239"/>
      <c r="P21" s="239"/>
      <c r="Q21" s="324"/>
      <c r="R21" s="569"/>
      <c r="S21" s="606">
        <f t="shared" si="25"/>
        <v>14</v>
      </c>
      <c r="T21" s="326"/>
      <c r="U21" s="239"/>
      <c r="V21" s="239"/>
      <c r="W21" s="275"/>
      <c r="X21" s="239"/>
      <c r="Y21" s="239"/>
      <c r="Z21" s="275"/>
      <c r="AA21" s="239"/>
      <c r="AB21" s="239"/>
      <c r="AC21" s="275"/>
      <c r="AD21" s="239"/>
      <c r="AE21" s="239"/>
      <c r="AF21" s="275"/>
      <c r="AG21" s="239"/>
      <c r="AH21" s="239"/>
      <c r="AI21" s="324"/>
      <c r="AJ21" s="34"/>
      <c r="AK21" s="639">
        <f t="shared" si="26"/>
        <v>14</v>
      </c>
      <c r="AL21" s="326"/>
      <c r="AM21" s="239"/>
      <c r="AN21" s="239"/>
      <c r="AO21" s="275"/>
      <c r="AP21" s="275"/>
      <c r="AQ21" s="239"/>
      <c r="AR21" s="239"/>
      <c r="AS21" s="275"/>
      <c r="AT21" s="275"/>
      <c r="AU21" s="239"/>
      <c r="AV21" s="239"/>
      <c r="AW21" s="275"/>
      <c r="AX21" s="275"/>
      <c r="AY21" s="239"/>
      <c r="AZ21" s="239"/>
      <c r="BA21" s="324"/>
      <c r="BB21" s="431"/>
      <c r="BG21" s="440">
        <f t="shared" si="20"/>
        <v>8</v>
      </c>
      <c r="BH21" s="263"/>
      <c r="BI21" s="268"/>
      <c r="BJ21" s="268"/>
      <c r="BK21" s="268"/>
      <c r="BL21" s="268"/>
      <c r="BM21" s="290"/>
      <c r="BN21" s="290"/>
      <c r="BO21" s="290"/>
      <c r="BP21" s="290"/>
      <c r="BQ21" s="264"/>
      <c r="BU21" s="440"/>
      <c r="BV21" s="263"/>
      <c r="BW21" s="268"/>
      <c r="BX21" s="268"/>
      <c r="BY21" s="268"/>
      <c r="BZ21" s="268"/>
      <c r="CA21" s="268"/>
      <c r="CB21" s="268"/>
      <c r="CC21" s="268"/>
      <c r="CD21" s="268"/>
      <c r="CE21" s="264"/>
    </row>
    <row r="22" spans="1:83" x14ac:dyDescent="0.25">
      <c r="A22" s="233">
        <f t="shared" si="24"/>
        <v>13</v>
      </c>
      <c r="B22" s="326"/>
      <c r="C22" s="239"/>
      <c r="D22" s="239"/>
      <c r="E22" s="239"/>
      <c r="F22" s="239"/>
      <c r="G22" s="239"/>
      <c r="H22" s="239"/>
      <c r="I22" s="275"/>
      <c r="J22" s="275"/>
      <c r="K22" s="239"/>
      <c r="L22" s="239"/>
      <c r="M22" s="239"/>
      <c r="N22" s="239"/>
      <c r="O22" s="239"/>
      <c r="P22" s="239"/>
      <c r="Q22" s="324"/>
      <c r="R22" s="569"/>
      <c r="S22" s="606">
        <f t="shared" si="25"/>
        <v>13</v>
      </c>
      <c r="T22" s="326"/>
      <c r="U22" s="239"/>
      <c r="V22" s="239"/>
      <c r="W22" s="275"/>
      <c r="X22" s="239"/>
      <c r="Y22" s="239"/>
      <c r="Z22" s="275"/>
      <c r="AA22" s="239"/>
      <c r="AB22" s="239"/>
      <c r="AC22" s="275"/>
      <c r="AD22" s="239"/>
      <c r="AE22" s="239"/>
      <c r="AF22" s="275"/>
      <c r="AG22" s="239"/>
      <c r="AH22" s="239"/>
      <c r="AI22" s="324"/>
      <c r="AJ22" s="34"/>
      <c r="AK22" s="639">
        <f t="shared" si="26"/>
        <v>13</v>
      </c>
      <c r="AL22" s="326"/>
      <c r="AM22" s="239"/>
      <c r="AN22" s="239"/>
      <c r="AO22" s="275"/>
      <c r="AP22" s="275"/>
      <c r="AQ22" s="239"/>
      <c r="AR22" s="239"/>
      <c r="AS22" s="275"/>
      <c r="AT22" s="275"/>
      <c r="AU22" s="239"/>
      <c r="AV22" s="239"/>
      <c r="AW22" s="275"/>
      <c r="AX22" s="275"/>
      <c r="AY22" s="239"/>
      <c r="AZ22" s="239"/>
      <c r="BA22" s="324"/>
      <c r="BB22" s="431"/>
      <c r="BG22" s="440">
        <f t="shared" si="20"/>
        <v>9</v>
      </c>
      <c r="BH22" s="265"/>
      <c r="BI22" s="266"/>
      <c r="BJ22" s="266"/>
      <c r="BK22" s="266"/>
      <c r="BL22" s="266"/>
      <c r="BM22" s="266"/>
      <c r="BN22" s="266"/>
      <c r="BO22" s="266"/>
      <c r="BP22" s="266"/>
      <c r="BQ22" s="267"/>
      <c r="BU22" s="440"/>
      <c r="BV22" s="265"/>
      <c r="BW22" s="266"/>
      <c r="BX22" s="266"/>
      <c r="BY22" s="266"/>
      <c r="BZ22" s="266"/>
      <c r="CA22" s="266"/>
      <c r="CB22" s="266"/>
      <c r="CC22" s="266"/>
      <c r="CD22" s="266"/>
      <c r="CE22" s="267"/>
    </row>
    <row r="23" spans="1:83" x14ac:dyDescent="0.25">
      <c r="A23" s="233">
        <f t="shared" si="24"/>
        <v>12</v>
      </c>
      <c r="B23" s="326"/>
      <c r="C23" s="239"/>
      <c r="D23" s="239"/>
      <c r="E23" s="239"/>
      <c r="F23" s="239"/>
      <c r="G23" s="239"/>
      <c r="H23" s="239"/>
      <c r="I23" s="275"/>
      <c r="J23" s="275"/>
      <c r="K23" s="239"/>
      <c r="L23" s="239"/>
      <c r="M23" s="239"/>
      <c r="N23" s="239"/>
      <c r="O23" s="239"/>
      <c r="P23" s="239"/>
      <c r="Q23" s="324"/>
      <c r="R23" s="569"/>
      <c r="S23" s="606">
        <f t="shared" si="25"/>
        <v>12</v>
      </c>
      <c r="T23" s="326"/>
      <c r="U23" s="275"/>
      <c r="V23" s="275"/>
      <c r="W23" s="123"/>
      <c r="X23" s="275"/>
      <c r="Y23" s="275"/>
      <c r="Z23" s="275"/>
      <c r="AA23" s="123"/>
      <c r="AB23" s="275"/>
      <c r="AC23" s="275"/>
      <c r="AD23" s="275"/>
      <c r="AE23" s="123"/>
      <c r="AF23" s="275"/>
      <c r="AG23" s="275"/>
      <c r="AH23" s="275"/>
      <c r="AI23" s="118"/>
      <c r="AJ23" s="34"/>
      <c r="AK23" s="233">
        <f t="shared" si="26"/>
        <v>12</v>
      </c>
      <c r="AL23" s="326"/>
      <c r="AM23" s="275"/>
      <c r="AN23" s="275"/>
      <c r="AO23" s="116"/>
      <c r="AP23" s="234"/>
      <c r="AQ23" s="275"/>
      <c r="AR23" s="275"/>
      <c r="AS23" s="116"/>
      <c r="AT23" s="234"/>
      <c r="AU23" s="275"/>
      <c r="AV23" s="275"/>
      <c r="AW23" s="116"/>
      <c r="AX23" s="234"/>
      <c r="AY23" s="275"/>
      <c r="AZ23" s="275"/>
      <c r="BA23" s="118"/>
      <c r="BU23" t="s">
        <v>755</v>
      </c>
    </row>
    <row r="24" spans="1:83" x14ac:dyDescent="0.25">
      <c r="A24" s="233">
        <f t="shared" si="24"/>
        <v>11</v>
      </c>
      <c r="B24" s="326"/>
      <c r="C24" s="239"/>
      <c r="D24" s="239"/>
      <c r="E24" s="239"/>
      <c r="F24" s="239"/>
      <c r="G24" s="569"/>
      <c r="H24" s="569"/>
      <c r="I24" s="635"/>
      <c r="J24" s="635"/>
      <c r="K24" s="569"/>
      <c r="L24" s="569"/>
      <c r="M24" s="239"/>
      <c r="N24" s="239"/>
      <c r="O24" s="239"/>
      <c r="P24" s="239"/>
      <c r="Q24" s="324"/>
      <c r="R24" s="569"/>
      <c r="S24" s="606">
        <f t="shared" si="25"/>
        <v>11</v>
      </c>
      <c r="T24" s="326"/>
      <c r="U24" s="239"/>
      <c r="V24" s="239"/>
      <c r="W24" s="275"/>
      <c r="X24" s="239"/>
      <c r="Y24" s="239"/>
      <c r="Z24" s="275"/>
      <c r="AA24" s="239"/>
      <c r="AB24" s="239"/>
      <c r="AC24" s="275"/>
      <c r="AD24" s="239"/>
      <c r="AE24" s="239"/>
      <c r="AF24" s="275"/>
      <c r="AG24" s="239"/>
      <c r="AH24" s="239"/>
      <c r="AI24" s="324"/>
      <c r="AJ24" s="34"/>
      <c r="AK24" s="233">
        <f t="shared" si="26"/>
        <v>11</v>
      </c>
      <c r="AL24" s="326"/>
      <c r="AM24" s="275"/>
      <c r="AN24" s="275"/>
      <c r="AO24" s="234"/>
      <c r="AP24" s="234"/>
      <c r="AQ24" s="275"/>
      <c r="AR24" s="275"/>
      <c r="AS24" s="234"/>
      <c r="AT24" s="234"/>
      <c r="AU24" s="275"/>
      <c r="AV24" s="275"/>
      <c r="AW24" s="234"/>
      <c r="AX24" s="234"/>
      <c r="AY24" s="275"/>
      <c r="AZ24" s="275"/>
      <c r="BA24" s="324"/>
    </row>
    <row r="25" spans="1:83" x14ac:dyDescent="0.25">
      <c r="A25" s="233">
        <f t="shared" si="24"/>
        <v>10</v>
      </c>
      <c r="B25" s="326"/>
      <c r="C25" s="239"/>
      <c r="D25" s="239"/>
      <c r="E25" s="239"/>
      <c r="F25" s="239"/>
      <c r="G25" s="569"/>
      <c r="H25" s="569"/>
      <c r="I25" s="275"/>
      <c r="J25" s="635"/>
      <c r="K25" s="569"/>
      <c r="L25" s="569"/>
      <c r="M25" s="239"/>
      <c r="N25" s="239"/>
      <c r="O25" s="239"/>
      <c r="P25" s="239"/>
      <c r="Q25" s="324"/>
      <c r="R25" s="569"/>
      <c r="S25" s="606">
        <f t="shared" si="25"/>
        <v>10</v>
      </c>
      <c r="T25" s="326"/>
      <c r="U25" s="239"/>
      <c r="V25" s="239"/>
      <c r="W25" s="275"/>
      <c r="X25" s="239"/>
      <c r="Y25" s="239"/>
      <c r="Z25" s="275"/>
      <c r="AA25" s="239"/>
      <c r="AB25" s="239"/>
      <c r="AC25" s="275"/>
      <c r="AD25" s="239"/>
      <c r="AE25" s="239"/>
      <c r="AF25" s="275"/>
      <c r="AG25" s="239"/>
      <c r="AH25" s="239"/>
      <c r="AI25" s="324"/>
      <c r="AJ25" s="34"/>
      <c r="AK25" s="639">
        <f t="shared" si="26"/>
        <v>10</v>
      </c>
      <c r="AL25" s="326"/>
      <c r="AM25" s="239"/>
      <c r="AN25" s="239"/>
      <c r="AO25" s="275"/>
      <c r="AP25" s="275"/>
      <c r="AQ25" s="239"/>
      <c r="AR25" s="239"/>
      <c r="AS25" s="275"/>
      <c r="AT25" s="275"/>
      <c r="AU25" s="239"/>
      <c r="AV25" s="239"/>
      <c r="AW25" s="275"/>
      <c r="AX25" s="275"/>
      <c r="AY25" s="239"/>
      <c r="AZ25" s="239"/>
      <c r="BA25" s="324"/>
      <c r="BB25" s="431"/>
    </row>
    <row r="26" spans="1:83" x14ac:dyDescent="0.25">
      <c r="A26" s="233">
        <f t="shared" si="24"/>
        <v>9</v>
      </c>
      <c r="B26" s="326"/>
      <c r="C26" s="239"/>
      <c r="D26" s="239"/>
      <c r="E26" s="239"/>
      <c r="F26" s="569"/>
      <c r="G26" s="239"/>
      <c r="H26" s="239"/>
      <c r="I26" s="275"/>
      <c r="J26" s="635"/>
      <c r="K26" s="569"/>
      <c r="L26" s="606"/>
      <c r="M26" s="239"/>
      <c r="N26" s="239"/>
      <c r="O26" s="239"/>
      <c r="P26" s="239"/>
      <c r="Q26" s="324"/>
      <c r="R26" s="569"/>
      <c r="S26" s="606">
        <f t="shared" si="25"/>
        <v>9</v>
      </c>
      <c r="T26" s="326"/>
      <c r="U26" s="275"/>
      <c r="V26" s="275"/>
      <c r="W26" s="275"/>
      <c r="X26" s="275"/>
      <c r="Y26" s="275"/>
      <c r="Z26" s="275"/>
      <c r="AA26" s="275"/>
      <c r="AB26" s="275"/>
      <c r="AC26" s="275"/>
      <c r="AD26" s="275"/>
      <c r="AE26" s="275"/>
      <c r="AF26" s="275"/>
      <c r="AG26" s="275"/>
      <c r="AH26" s="275"/>
      <c r="AI26" s="324"/>
      <c r="AJ26" s="34"/>
      <c r="AK26" s="639">
        <f t="shared" si="26"/>
        <v>9</v>
      </c>
      <c r="AL26" s="326"/>
      <c r="AM26" s="239"/>
      <c r="AN26" s="239"/>
      <c r="AO26" s="275"/>
      <c r="AP26" s="275"/>
      <c r="AQ26" s="239"/>
      <c r="AR26" s="239"/>
      <c r="AS26" s="275"/>
      <c r="AT26" s="275"/>
      <c r="AU26" s="239"/>
      <c r="AV26" s="239"/>
      <c r="AW26" s="275"/>
      <c r="AX26" s="275"/>
      <c r="AY26" s="239"/>
      <c r="AZ26" s="239"/>
      <c r="BA26" s="324"/>
      <c r="BB26" s="431"/>
    </row>
    <row r="27" spans="1:83" x14ac:dyDescent="0.25">
      <c r="A27" s="233">
        <f t="shared" si="24"/>
        <v>8</v>
      </c>
      <c r="B27" s="719"/>
      <c r="C27" s="635"/>
      <c r="D27" s="635"/>
      <c r="E27" s="635"/>
      <c r="F27" s="635"/>
      <c r="G27" s="275"/>
      <c r="H27" s="275"/>
      <c r="I27" s="275"/>
      <c r="J27" s="635"/>
      <c r="K27" s="635"/>
      <c r="L27" s="639"/>
      <c r="M27" s="635"/>
      <c r="N27" s="635"/>
      <c r="O27" s="635"/>
      <c r="P27" s="635"/>
      <c r="Q27" s="722"/>
      <c r="R27" s="569"/>
      <c r="S27" s="606">
        <f t="shared" si="25"/>
        <v>8</v>
      </c>
      <c r="T27" s="326"/>
      <c r="U27" s="239"/>
      <c r="V27" s="239"/>
      <c r="W27" s="123"/>
      <c r="X27" s="239"/>
      <c r="Y27" s="239"/>
      <c r="Z27" s="275"/>
      <c r="AA27" s="17"/>
      <c r="AB27" s="239"/>
      <c r="AC27" s="275"/>
      <c r="AD27" s="239"/>
      <c r="AE27" s="17"/>
      <c r="AF27" s="275"/>
      <c r="AG27" s="239"/>
      <c r="AH27" s="239"/>
      <c r="AI27" s="118"/>
      <c r="AJ27" s="34"/>
      <c r="AK27" s="233">
        <f t="shared" si="26"/>
        <v>8</v>
      </c>
      <c r="AL27" s="326"/>
      <c r="AM27" s="275"/>
      <c r="AN27" s="275"/>
      <c r="AO27" s="116"/>
      <c r="AP27" s="234"/>
      <c r="AQ27" s="275"/>
      <c r="AR27" s="275"/>
      <c r="AS27" s="116"/>
      <c r="AT27" s="234"/>
      <c r="AU27" s="275"/>
      <c r="AV27" s="275"/>
      <c r="AW27" s="116"/>
      <c r="AX27" s="234"/>
      <c r="AY27" s="275"/>
      <c r="AZ27" s="275"/>
      <c r="BA27" s="118"/>
    </row>
    <row r="28" spans="1:83" x14ac:dyDescent="0.25">
      <c r="A28" s="233">
        <f t="shared" si="24"/>
        <v>7</v>
      </c>
      <c r="B28" s="326"/>
      <c r="C28" s="275"/>
      <c r="D28" s="275"/>
      <c r="E28" s="275"/>
      <c r="F28" s="635"/>
      <c r="G28" s="275"/>
      <c r="H28" s="275"/>
      <c r="I28" s="635"/>
      <c r="J28" s="635"/>
      <c r="K28" s="635"/>
      <c r="L28" s="639"/>
      <c r="M28" s="275"/>
      <c r="N28" s="275"/>
      <c r="O28" s="275"/>
      <c r="P28" s="275"/>
      <c r="Q28" s="324"/>
      <c r="R28" s="569"/>
      <c r="S28" s="606">
        <f t="shared" si="25"/>
        <v>7</v>
      </c>
      <c r="T28" s="326"/>
      <c r="U28" s="239"/>
      <c r="V28" s="239"/>
      <c r="W28" s="275"/>
      <c r="X28" s="239"/>
      <c r="Y28" s="239"/>
      <c r="Z28" s="275"/>
      <c r="AA28" s="239"/>
      <c r="AB28" s="239"/>
      <c r="AC28" s="275"/>
      <c r="AD28" s="239"/>
      <c r="AE28" s="239"/>
      <c r="AF28" s="275"/>
      <c r="AG28" s="239"/>
      <c r="AH28" s="239"/>
      <c r="AI28" s="324"/>
      <c r="AJ28" s="34"/>
      <c r="AK28" s="233">
        <f t="shared" si="26"/>
        <v>7</v>
      </c>
      <c r="AL28" s="326"/>
      <c r="AM28" s="275"/>
      <c r="AN28" s="275"/>
      <c r="AO28" s="234"/>
      <c r="AP28" s="234"/>
      <c r="AQ28" s="275"/>
      <c r="AR28" s="275"/>
      <c r="AS28" s="234"/>
      <c r="AT28" s="234"/>
      <c r="AU28" s="275"/>
      <c r="AV28" s="275"/>
      <c r="AW28" s="234"/>
      <c r="AX28" s="234"/>
      <c r="AY28" s="275"/>
      <c r="AZ28" s="275"/>
      <c r="BA28" s="324"/>
    </row>
    <row r="29" spans="1:83" x14ac:dyDescent="0.25">
      <c r="A29" s="233">
        <f t="shared" si="24"/>
        <v>6</v>
      </c>
      <c r="B29" s="326"/>
      <c r="C29" s="239"/>
      <c r="D29" s="569"/>
      <c r="E29" s="569"/>
      <c r="F29" s="569"/>
      <c r="G29" s="239"/>
      <c r="H29" s="239"/>
      <c r="I29" s="635"/>
      <c r="J29" s="635"/>
      <c r="K29" s="569"/>
      <c r="L29" s="606"/>
      <c r="M29" s="569"/>
      <c r="N29" s="569"/>
      <c r="O29" s="569"/>
      <c r="P29" s="239"/>
      <c r="Q29" s="324"/>
      <c r="R29" s="569"/>
      <c r="S29" s="606">
        <f t="shared" si="25"/>
        <v>6</v>
      </c>
      <c r="T29" s="326"/>
      <c r="U29" s="275"/>
      <c r="V29" s="275"/>
      <c r="W29" s="275"/>
      <c r="X29" s="275"/>
      <c r="Y29" s="275"/>
      <c r="Z29" s="275"/>
      <c r="AA29" s="275"/>
      <c r="AB29" s="275"/>
      <c r="AC29" s="275"/>
      <c r="AD29" s="275"/>
      <c r="AE29" s="275"/>
      <c r="AF29" s="275"/>
      <c r="AG29" s="275"/>
      <c r="AH29" s="275"/>
      <c r="AI29" s="324"/>
      <c r="AJ29" s="34"/>
      <c r="AK29" s="639">
        <f t="shared" si="26"/>
        <v>6</v>
      </c>
      <c r="AL29" s="326"/>
      <c r="AM29" s="239"/>
      <c r="AN29" s="239"/>
      <c r="AO29" s="275"/>
      <c r="AP29" s="275"/>
      <c r="AQ29" s="239"/>
      <c r="AR29" s="239"/>
      <c r="AS29" s="275"/>
      <c r="AT29" s="275"/>
      <c r="AU29" s="239"/>
      <c r="AV29" s="239"/>
      <c r="AW29" s="275"/>
      <c r="AX29" s="275"/>
      <c r="AY29" s="239"/>
      <c r="AZ29" s="239"/>
      <c r="BA29" s="324"/>
      <c r="BB29" s="431"/>
    </row>
    <row r="30" spans="1:83" x14ac:dyDescent="0.25">
      <c r="A30" s="233">
        <f t="shared" si="24"/>
        <v>5</v>
      </c>
      <c r="B30" s="326"/>
      <c r="C30" s="239"/>
      <c r="D30" s="239"/>
      <c r="E30" s="239"/>
      <c r="F30" s="239"/>
      <c r="G30" s="239"/>
      <c r="H30" s="239"/>
      <c r="I30" s="275"/>
      <c r="J30" s="275"/>
      <c r="K30" s="239"/>
      <c r="L30" s="239"/>
      <c r="M30" s="239"/>
      <c r="N30" s="239"/>
      <c r="O30" s="239"/>
      <c r="P30" s="239"/>
      <c r="Q30" s="324"/>
      <c r="R30" s="569"/>
      <c r="S30" s="606">
        <f t="shared" si="25"/>
        <v>5</v>
      </c>
      <c r="T30" s="326"/>
      <c r="U30" s="239"/>
      <c r="V30" s="239"/>
      <c r="W30" s="275"/>
      <c r="X30" s="239"/>
      <c r="Y30" s="239"/>
      <c r="Z30" s="275"/>
      <c r="AA30" s="239"/>
      <c r="AB30" s="239"/>
      <c r="AC30" s="275"/>
      <c r="AD30" s="239"/>
      <c r="AE30" s="239"/>
      <c r="AF30" s="275"/>
      <c r="AG30" s="239"/>
      <c r="AH30" s="239"/>
      <c r="AI30" s="324"/>
      <c r="AJ30" s="34"/>
      <c r="AK30" s="639">
        <f t="shared" si="26"/>
        <v>5</v>
      </c>
      <c r="AL30" s="326"/>
      <c r="AM30" s="239"/>
      <c r="AN30" s="239"/>
      <c r="AO30" s="275"/>
      <c r="AP30" s="275"/>
      <c r="AQ30" s="239"/>
      <c r="AR30" s="239"/>
      <c r="AS30" s="275"/>
      <c r="AT30" s="275"/>
      <c r="AU30" s="239"/>
      <c r="AV30" s="239"/>
      <c r="AW30" s="275"/>
      <c r="AX30" s="275"/>
      <c r="AY30" s="239"/>
      <c r="AZ30" s="239"/>
      <c r="BA30" s="324"/>
      <c r="BB30" s="431"/>
    </row>
    <row r="31" spans="1:83" x14ac:dyDescent="0.25">
      <c r="A31" s="233">
        <f t="shared" si="24"/>
        <v>4</v>
      </c>
      <c r="B31" s="326"/>
      <c r="C31" s="239"/>
      <c r="D31" s="239"/>
      <c r="E31" s="239"/>
      <c r="F31" s="239"/>
      <c r="G31" s="239"/>
      <c r="H31" s="239"/>
      <c r="I31" s="275"/>
      <c r="J31" s="275"/>
      <c r="K31" s="239"/>
      <c r="L31" s="239"/>
      <c r="M31" s="239"/>
      <c r="N31" s="239"/>
      <c r="O31" s="239"/>
      <c r="P31" s="239"/>
      <c r="Q31" s="324"/>
      <c r="R31" s="569"/>
      <c r="S31" s="606">
        <f t="shared" si="25"/>
        <v>4</v>
      </c>
      <c r="T31" s="326"/>
      <c r="U31" s="239"/>
      <c r="V31" s="239"/>
      <c r="W31" s="123"/>
      <c r="X31" s="239"/>
      <c r="Y31" s="239"/>
      <c r="Z31" s="275"/>
      <c r="AA31" s="17"/>
      <c r="AB31" s="239"/>
      <c r="AC31" s="275"/>
      <c r="AD31" s="239"/>
      <c r="AE31" s="17"/>
      <c r="AF31" s="275"/>
      <c r="AG31" s="239"/>
      <c r="AH31" s="239"/>
      <c r="AI31" s="118"/>
      <c r="AJ31" s="34"/>
      <c r="AK31" s="233">
        <f t="shared" si="26"/>
        <v>4</v>
      </c>
      <c r="AL31" s="326"/>
      <c r="AM31" s="275"/>
      <c r="AN31" s="275"/>
      <c r="AO31" s="116"/>
      <c r="AP31" s="234"/>
      <c r="AQ31" s="275"/>
      <c r="AR31" s="275"/>
      <c r="AS31" s="116"/>
      <c r="AT31" s="234"/>
      <c r="AU31" s="275"/>
      <c r="AV31" s="275"/>
      <c r="AW31" s="116"/>
      <c r="AX31" s="234"/>
      <c r="AY31" s="275"/>
      <c r="AZ31" s="275"/>
      <c r="BA31" s="118"/>
    </row>
    <row r="32" spans="1:83" x14ac:dyDescent="0.25">
      <c r="A32" s="233">
        <f t="shared" si="24"/>
        <v>3</v>
      </c>
      <c r="B32" s="326"/>
      <c r="C32" s="239"/>
      <c r="D32" s="239"/>
      <c r="E32" s="239"/>
      <c r="F32" s="239"/>
      <c r="G32" s="239"/>
      <c r="H32" s="239"/>
      <c r="I32" s="275"/>
      <c r="J32" s="275"/>
      <c r="K32" s="239"/>
      <c r="L32" s="239"/>
      <c r="M32" s="239"/>
      <c r="N32" s="239"/>
      <c r="O32" s="239"/>
      <c r="P32" s="239"/>
      <c r="Q32" s="324"/>
      <c r="R32" s="569"/>
      <c r="S32" s="606">
        <f t="shared" si="25"/>
        <v>3</v>
      </c>
      <c r="T32" s="326"/>
      <c r="U32" s="275"/>
      <c r="V32" s="275"/>
      <c r="W32" s="275"/>
      <c r="X32" s="275"/>
      <c r="Y32" s="275"/>
      <c r="Z32" s="275"/>
      <c r="AA32" s="275"/>
      <c r="AB32" s="275"/>
      <c r="AC32" s="275"/>
      <c r="AD32" s="275"/>
      <c r="AE32" s="275"/>
      <c r="AF32" s="275"/>
      <c r="AG32" s="275"/>
      <c r="AH32" s="275"/>
      <c r="AI32" s="324"/>
      <c r="AJ32" s="34"/>
      <c r="AK32" s="233">
        <f t="shared" si="26"/>
        <v>3</v>
      </c>
      <c r="AL32" s="326"/>
      <c r="AM32" s="275"/>
      <c r="AN32" s="275"/>
      <c r="AO32" s="234"/>
      <c r="AP32" s="234"/>
      <c r="AQ32" s="275"/>
      <c r="AR32" s="275"/>
      <c r="AS32" s="234"/>
      <c r="AT32" s="234"/>
      <c r="AU32" s="275"/>
      <c r="AV32" s="275"/>
      <c r="AW32" s="234"/>
      <c r="AX32" s="234"/>
      <c r="AY32" s="275"/>
      <c r="AZ32" s="275"/>
      <c r="BA32" s="324"/>
    </row>
    <row r="33" spans="1:54" x14ac:dyDescent="0.25">
      <c r="A33" s="233">
        <f t="shared" si="24"/>
        <v>2</v>
      </c>
      <c r="B33" s="326"/>
      <c r="C33" s="239"/>
      <c r="D33" s="239"/>
      <c r="E33" s="239"/>
      <c r="F33" s="239"/>
      <c r="G33" s="239"/>
      <c r="H33" s="239"/>
      <c r="I33" s="275"/>
      <c r="J33" s="275"/>
      <c r="K33" s="239"/>
      <c r="L33" s="239"/>
      <c r="M33" s="239"/>
      <c r="N33" s="239"/>
      <c r="O33" s="239"/>
      <c r="P33" s="239"/>
      <c r="Q33" s="324"/>
      <c r="R33" s="569"/>
      <c r="S33" s="606">
        <f t="shared" si="25"/>
        <v>2</v>
      </c>
      <c r="T33" s="326"/>
      <c r="U33" s="239"/>
      <c r="V33" s="239"/>
      <c r="W33" s="275"/>
      <c r="X33" s="239"/>
      <c r="Y33" s="239"/>
      <c r="Z33" s="275"/>
      <c r="AA33" s="239"/>
      <c r="AB33" s="239"/>
      <c r="AC33" s="275"/>
      <c r="AD33" s="239"/>
      <c r="AE33" s="239"/>
      <c r="AF33" s="275"/>
      <c r="AG33" s="239"/>
      <c r="AH33" s="239"/>
      <c r="AI33" s="324"/>
      <c r="AJ33" s="34"/>
      <c r="AK33" s="639">
        <f t="shared" si="26"/>
        <v>2</v>
      </c>
      <c r="AL33" s="326"/>
      <c r="AM33" s="239"/>
      <c r="AN33" s="239"/>
      <c r="AO33" s="275"/>
      <c r="AP33" s="275"/>
      <c r="AQ33" s="239"/>
      <c r="AR33" s="239"/>
      <c r="AS33" s="275"/>
      <c r="AT33" s="275"/>
      <c r="AU33" s="239"/>
      <c r="AV33" s="239"/>
      <c r="AW33" s="275"/>
      <c r="AX33" s="275"/>
      <c r="AY33" s="239"/>
      <c r="AZ33" s="239"/>
      <c r="BA33" s="324"/>
      <c r="BB33" s="431"/>
    </row>
    <row r="34" spans="1:54" x14ac:dyDescent="0.25">
      <c r="A34" s="233">
        <f>A35+1</f>
        <v>1</v>
      </c>
      <c r="B34" s="719"/>
      <c r="C34" s="569"/>
      <c r="D34" s="239"/>
      <c r="E34" s="239"/>
      <c r="F34" s="239"/>
      <c r="G34" s="569"/>
      <c r="H34" s="569"/>
      <c r="I34" s="635"/>
      <c r="J34" s="635"/>
      <c r="K34" s="569"/>
      <c r="L34" s="569"/>
      <c r="M34" s="239"/>
      <c r="N34" s="239"/>
      <c r="O34" s="239"/>
      <c r="P34" s="569"/>
      <c r="Q34" s="722"/>
      <c r="R34" s="569"/>
      <c r="S34" s="606">
        <f>S35+1</f>
        <v>1</v>
      </c>
      <c r="T34" s="326"/>
      <c r="U34" s="239"/>
      <c r="V34" s="239"/>
      <c r="W34" s="275"/>
      <c r="X34" s="239"/>
      <c r="Y34" s="239"/>
      <c r="Z34" s="275"/>
      <c r="AA34" s="239"/>
      <c r="AB34" s="239"/>
      <c r="AC34" s="275"/>
      <c r="AD34" s="239"/>
      <c r="AE34" s="239"/>
      <c r="AF34" s="275"/>
      <c r="AG34" s="239"/>
      <c r="AH34" s="239"/>
      <c r="AI34" s="324"/>
      <c r="AJ34" s="34"/>
      <c r="AK34" s="639">
        <f>AK35+1</f>
        <v>1</v>
      </c>
      <c r="AL34" s="326"/>
      <c r="AM34" s="239"/>
      <c r="AN34" s="239"/>
      <c r="AO34" s="275"/>
      <c r="AP34" s="275"/>
      <c r="AQ34" s="239"/>
      <c r="AR34" s="239"/>
      <c r="AS34" s="275"/>
      <c r="AT34" s="275"/>
      <c r="AU34" s="239"/>
      <c r="AV34" s="239"/>
      <c r="AW34" s="275"/>
      <c r="AX34" s="275"/>
      <c r="AY34" s="239"/>
      <c r="AZ34" s="239"/>
      <c r="BA34" s="324"/>
      <c r="BB34" s="431"/>
    </row>
    <row r="35" spans="1:54" x14ac:dyDescent="0.25">
      <c r="A35" s="233">
        <v>0</v>
      </c>
      <c r="B35" s="720"/>
      <c r="C35" s="637"/>
      <c r="D35" s="637"/>
      <c r="E35" s="637"/>
      <c r="F35" s="637"/>
      <c r="G35" s="637"/>
      <c r="H35" s="637"/>
      <c r="I35" s="637"/>
      <c r="J35" s="637"/>
      <c r="K35" s="637"/>
      <c r="L35" s="637"/>
      <c r="M35" s="637"/>
      <c r="N35" s="637"/>
      <c r="O35" s="637"/>
      <c r="P35" s="637"/>
      <c r="Q35" s="721"/>
      <c r="R35" s="569"/>
      <c r="S35" s="606">
        <v>0</v>
      </c>
      <c r="T35" s="630"/>
      <c r="U35" s="631"/>
      <c r="V35" s="631"/>
      <c r="W35" s="119"/>
      <c r="X35" s="631"/>
      <c r="Y35" s="631"/>
      <c r="Z35" s="631"/>
      <c r="AA35" s="119"/>
      <c r="AB35" s="631"/>
      <c r="AC35" s="631"/>
      <c r="AD35" s="631"/>
      <c r="AE35" s="119"/>
      <c r="AF35" s="631"/>
      <c r="AG35" s="631"/>
      <c r="AH35" s="631"/>
      <c r="AI35" s="120"/>
      <c r="AJ35" s="34"/>
      <c r="AK35" s="233">
        <v>0</v>
      </c>
      <c r="AL35" s="630"/>
      <c r="AM35" s="631"/>
      <c r="AN35" s="631"/>
      <c r="AO35" s="119"/>
      <c r="AP35" s="631"/>
      <c r="AQ35" s="631"/>
      <c r="AR35" s="631"/>
      <c r="AS35" s="119"/>
      <c r="AT35" s="631"/>
      <c r="AU35" s="631"/>
      <c r="AV35" s="631"/>
      <c r="AW35" s="119"/>
      <c r="AX35" s="631"/>
      <c r="AY35" s="631"/>
      <c r="AZ35" s="631"/>
      <c r="BA35" s="120"/>
    </row>
    <row r="36" spans="1:54" x14ac:dyDescent="0.25">
      <c r="A36" s="569" t="s">
        <v>418</v>
      </c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69"/>
      <c r="P36" s="569"/>
      <c r="Q36" s="569"/>
      <c r="R36" s="569"/>
      <c r="S36" s="569" t="s">
        <v>418</v>
      </c>
      <c r="T36" s="569"/>
      <c r="U36" s="569"/>
      <c r="V36" s="569"/>
      <c r="W36" s="569"/>
      <c r="X36" s="569"/>
      <c r="Y36" s="569"/>
      <c r="Z36" s="569"/>
      <c r="AA36" s="569"/>
      <c r="AB36" s="569"/>
      <c r="AC36" s="569"/>
      <c r="AD36" s="569"/>
      <c r="AE36" s="569"/>
      <c r="AF36" s="569"/>
      <c r="AG36" s="569"/>
      <c r="AH36" s="569"/>
      <c r="AI36" s="569"/>
      <c r="AJ36" s="34"/>
      <c r="AK36" s="569" t="s">
        <v>418</v>
      </c>
      <c r="AL36" s="569"/>
      <c r="AM36" s="635"/>
      <c r="AN36" s="635"/>
      <c r="AO36" s="569"/>
      <c r="AP36" s="569"/>
      <c r="AQ36" s="635"/>
      <c r="AR36" s="635"/>
      <c r="AS36" s="569"/>
      <c r="AT36" s="569"/>
      <c r="AU36" s="635"/>
      <c r="AV36" s="635"/>
      <c r="AW36" s="569"/>
      <c r="AX36" s="569"/>
      <c r="AY36" s="635"/>
      <c r="AZ36" s="635"/>
      <c r="BA36" s="569"/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36"/>
  <sheetViews>
    <sheetView topLeftCell="CD1" workbookViewId="0">
      <selection activeCell="CF26" sqref="CF26"/>
    </sheetView>
  </sheetViews>
  <sheetFormatPr defaultColWidth="2.5703125" defaultRowHeight="15" x14ac:dyDescent="0.25"/>
  <cols>
    <col min="24" max="25" width="2.85546875" style="233" bestFit="1" customWidth="1"/>
  </cols>
  <sheetData>
    <row r="1" spans="1:122" x14ac:dyDescent="0.25">
      <c r="A1" s="481"/>
      <c r="B1" s="440">
        <v>0</v>
      </c>
      <c r="C1" s="440">
        <f t="shared" ref="C1:Q1" si="0">B1+1</f>
        <v>1</v>
      </c>
      <c r="D1" s="440">
        <f t="shared" si="0"/>
        <v>2</v>
      </c>
      <c r="E1" s="440">
        <f t="shared" si="0"/>
        <v>3</v>
      </c>
      <c r="F1" s="440">
        <f t="shared" si="0"/>
        <v>4</v>
      </c>
      <c r="G1" s="440">
        <f t="shared" si="0"/>
        <v>5</v>
      </c>
      <c r="H1" s="440">
        <f t="shared" si="0"/>
        <v>6</v>
      </c>
      <c r="I1" s="440">
        <f t="shared" si="0"/>
        <v>7</v>
      </c>
      <c r="J1" s="440">
        <f t="shared" si="0"/>
        <v>8</v>
      </c>
      <c r="K1" s="440">
        <f t="shared" si="0"/>
        <v>9</v>
      </c>
      <c r="L1" s="440">
        <f t="shared" si="0"/>
        <v>10</v>
      </c>
      <c r="M1" s="440">
        <f t="shared" si="0"/>
        <v>11</v>
      </c>
      <c r="N1" s="440">
        <f t="shared" si="0"/>
        <v>12</v>
      </c>
      <c r="O1" s="440">
        <f t="shared" si="0"/>
        <v>13</v>
      </c>
      <c r="P1" s="440">
        <f t="shared" si="0"/>
        <v>14</v>
      </c>
      <c r="Q1" s="440">
        <f t="shared" si="0"/>
        <v>15</v>
      </c>
      <c r="R1" s="17" t="s">
        <v>394</v>
      </c>
      <c r="AF1" s="481"/>
      <c r="AG1" s="440">
        <v>0</v>
      </c>
      <c r="AH1" s="440">
        <f t="shared" ref="AH1" si="1">AG1+1</f>
        <v>1</v>
      </c>
      <c r="AI1" s="440">
        <f t="shared" ref="AI1" si="2">AH1+1</f>
        <v>2</v>
      </c>
      <c r="AJ1" s="440">
        <f t="shared" ref="AJ1" si="3">AI1+1</f>
        <v>3</v>
      </c>
      <c r="AK1" s="440">
        <f t="shared" ref="AK1" si="4">AJ1+1</f>
        <v>4</v>
      </c>
      <c r="AL1" s="440">
        <f t="shared" ref="AL1" si="5">AK1+1</f>
        <v>5</v>
      </c>
      <c r="AM1" s="440">
        <f t="shared" ref="AM1" si="6">AL1+1</f>
        <v>6</v>
      </c>
      <c r="AN1" s="440">
        <f t="shared" ref="AN1" si="7">AM1+1</f>
        <v>7</v>
      </c>
      <c r="AO1" s="440">
        <f t="shared" ref="AO1" si="8">AN1+1</f>
        <v>8</v>
      </c>
      <c r="AP1" s="440">
        <f t="shared" ref="AP1" si="9">AO1+1</f>
        <v>9</v>
      </c>
      <c r="AQ1" s="440">
        <f t="shared" ref="AQ1" si="10">AP1+1</f>
        <v>10</v>
      </c>
      <c r="AR1" s="440">
        <f t="shared" ref="AR1" si="11">AQ1+1</f>
        <v>11</v>
      </c>
      <c r="AS1" s="440">
        <f t="shared" ref="AS1" si="12">AR1+1</f>
        <v>12</v>
      </c>
      <c r="AT1" s="440">
        <f t="shared" ref="AT1" si="13">AS1+1</f>
        <v>13</v>
      </c>
      <c r="AU1" s="440">
        <f t="shared" ref="AU1" si="14">AT1+1</f>
        <v>14</v>
      </c>
      <c r="AV1" s="440">
        <f t="shared" ref="AV1" si="15">AU1+1</f>
        <v>15</v>
      </c>
      <c r="AW1" s="17" t="s">
        <v>394</v>
      </c>
      <c r="AX1" s="481"/>
      <c r="AY1" s="440">
        <v>0</v>
      </c>
      <c r="AZ1" s="440">
        <f t="shared" ref="AZ1" si="16">AY1+1</f>
        <v>1</v>
      </c>
      <c r="BA1" s="440">
        <f t="shared" ref="BA1" si="17">AZ1+1</f>
        <v>2</v>
      </c>
      <c r="BB1" s="440">
        <f t="shared" ref="BB1" si="18">BA1+1</f>
        <v>3</v>
      </c>
      <c r="BC1" s="440">
        <f t="shared" ref="BC1" si="19">BB1+1</f>
        <v>4</v>
      </c>
      <c r="BD1" s="440">
        <f t="shared" ref="BD1" si="20">BC1+1</f>
        <v>5</v>
      </c>
      <c r="BE1" s="440">
        <f t="shared" ref="BE1" si="21">BD1+1</f>
        <v>6</v>
      </c>
      <c r="BF1" s="440">
        <f t="shared" ref="BF1" si="22">BE1+1</f>
        <v>7</v>
      </c>
      <c r="BG1" s="440">
        <f t="shared" ref="BG1" si="23">BF1+1</f>
        <v>8</v>
      </c>
      <c r="BH1" s="440">
        <f t="shared" ref="BH1" si="24">BG1+1</f>
        <v>9</v>
      </c>
      <c r="BI1" s="440">
        <f t="shared" ref="BI1" si="25">BH1+1</f>
        <v>10</v>
      </c>
      <c r="BJ1" s="440">
        <f t="shared" ref="BJ1" si="26">BI1+1</f>
        <v>11</v>
      </c>
      <c r="BK1" s="440">
        <f t="shared" ref="BK1" si="27">BJ1+1</f>
        <v>12</v>
      </c>
      <c r="BL1" s="440">
        <f t="shared" ref="BL1" si="28">BK1+1</f>
        <v>13</v>
      </c>
      <c r="BM1" s="440">
        <f t="shared" ref="BM1" si="29">BL1+1</f>
        <v>14</v>
      </c>
      <c r="BN1" s="440">
        <f t="shared" ref="BN1" si="30">BM1+1</f>
        <v>15</v>
      </c>
      <c r="BO1" s="17" t="s">
        <v>394</v>
      </c>
      <c r="BQ1" s="481"/>
      <c r="BR1" s="440">
        <v>0</v>
      </c>
      <c r="BS1" s="440">
        <f t="shared" ref="BS1" si="31">BR1+1</f>
        <v>1</v>
      </c>
      <c r="BT1" s="440">
        <f t="shared" ref="BT1" si="32">BS1+1</f>
        <v>2</v>
      </c>
      <c r="BU1" s="440">
        <f t="shared" ref="BU1" si="33">BT1+1</f>
        <v>3</v>
      </c>
      <c r="BV1" s="440">
        <f t="shared" ref="BV1" si="34">BU1+1</f>
        <v>4</v>
      </c>
      <c r="BW1" s="440">
        <f t="shared" ref="BW1" si="35">BV1+1</f>
        <v>5</v>
      </c>
      <c r="BX1" s="440">
        <f t="shared" ref="BX1" si="36">BW1+1</f>
        <v>6</v>
      </c>
      <c r="BY1" s="440">
        <f t="shared" ref="BY1" si="37">BX1+1</f>
        <v>7</v>
      </c>
      <c r="BZ1" s="440">
        <f t="shared" ref="BZ1" si="38">BY1+1</f>
        <v>8</v>
      </c>
      <c r="CA1" s="440">
        <f t="shared" ref="CA1" si="39">BZ1+1</f>
        <v>9</v>
      </c>
      <c r="CB1" s="440">
        <f t="shared" ref="CB1" si="40">CA1+1</f>
        <v>10</v>
      </c>
      <c r="CC1" s="440">
        <f t="shared" ref="CC1" si="41">CB1+1</f>
        <v>11</v>
      </c>
      <c r="CD1" s="440">
        <f t="shared" ref="CD1" si="42">CC1+1</f>
        <v>12</v>
      </c>
      <c r="CE1" s="440">
        <f t="shared" ref="CE1" si="43">CD1+1</f>
        <v>13</v>
      </c>
      <c r="CF1" s="440">
        <f t="shared" ref="CF1" si="44">CE1+1</f>
        <v>14</v>
      </c>
      <c r="CG1" s="440">
        <f t="shared" ref="CG1" si="45">CF1+1</f>
        <v>15</v>
      </c>
      <c r="CH1" s="17" t="s">
        <v>394</v>
      </c>
      <c r="CI1" s="481"/>
      <c r="CJ1" s="440">
        <v>0</v>
      </c>
      <c r="CK1" s="440">
        <f t="shared" ref="CK1" si="46">CJ1+1</f>
        <v>1</v>
      </c>
      <c r="CL1" s="440">
        <f t="shared" ref="CL1" si="47">CK1+1</f>
        <v>2</v>
      </c>
      <c r="CM1" s="440">
        <f t="shared" ref="CM1" si="48">CL1+1</f>
        <v>3</v>
      </c>
      <c r="CN1" s="440">
        <f t="shared" ref="CN1" si="49">CM1+1</f>
        <v>4</v>
      </c>
      <c r="CO1" s="440">
        <f t="shared" ref="CO1" si="50">CN1+1</f>
        <v>5</v>
      </c>
      <c r="CP1" s="440">
        <f t="shared" ref="CP1" si="51">CO1+1</f>
        <v>6</v>
      </c>
      <c r="CQ1" s="440">
        <f t="shared" ref="CQ1" si="52">CP1+1</f>
        <v>7</v>
      </c>
      <c r="CR1" s="440">
        <f t="shared" ref="CR1" si="53">CQ1+1</f>
        <v>8</v>
      </c>
      <c r="CS1" s="440">
        <f t="shared" ref="CS1" si="54">CR1+1</f>
        <v>9</v>
      </c>
      <c r="CT1" s="440">
        <f t="shared" ref="CT1" si="55">CS1+1</f>
        <v>10</v>
      </c>
      <c r="CU1" s="440">
        <f t="shared" ref="CU1" si="56">CT1+1</f>
        <v>11</v>
      </c>
      <c r="CV1" s="440">
        <f t="shared" ref="CV1" si="57">CU1+1</f>
        <v>12</v>
      </c>
      <c r="CW1" s="440">
        <f t="shared" ref="CW1" si="58">CV1+1</f>
        <v>13</v>
      </c>
      <c r="CX1" s="440">
        <f t="shared" ref="CX1" si="59">CW1+1</f>
        <v>14</v>
      </c>
      <c r="CY1" s="440">
        <f t="shared" ref="CY1" si="60">CX1+1</f>
        <v>15</v>
      </c>
      <c r="CZ1" s="17" t="s">
        <v>394</v>
      </c>
      <c r="DA1" s="481"/>
      <c r="DB1" s="440">
        <v>0</v>
      </c>
      <c r="DC1" s="440">
        <f t="shared" ref="DC1" si="61">DB1+1</f>
        <v>1</v>
      </c>
      <c r="DD1" s="440">
        <f t="shared" ref="DD1" si="62">DC1+1</f>
        <v>2</v>
      </c>
      <c r="DE1" s="440">
        <f t="shared" ref="DE1" si="63">DD1+1</f>
        <v>3</v>
      </c>
      <c r="DF1" s="440">
        <f t="shared" ref="DF1" si="64">DE1+1</f>
        <v>4</v>
      </c>
      <c r="DG1" s="440">
        <f t="shared" ref="DG1" si="65">DF1+1</f>
        <v>5</v>
      </c>
      <c r="DH1" s="440">
        <f t="shared" ref="DH1" si="66">DG1+1</f>
        <v>6</v>
      </c>
      <c r="DI1" s="440">
        <f t="shared" ref="DI1" si="67">DH1+1</f>
        <v>7</v>
      </c>
      <c r="DJ1" s="440">
        <f t="shared" ref="DJ1" si="68">DI1+1</f>
        <v>8</v>
      </c>
      <c r="DK1" s="440">
        <f t="shared" ref="DK1" si="69">DJ1+1</f>
        <v>9</v>
      </c>
      <c r="DL1" s="440">
        <f t="shared" ref="DL1" si="70">DK1+1</f>
        <v>10</v>
      </c>
      <c r="DM1" s="440">
        <f t="shared" ref="DM1" si="71">DL1+1</f>
        <v>11</v>
      </c>
      <c r="DN1" s="440">
        <f t="shared" ref="DN1" si="72">DM1+1</f>
        <v>12</v>
      </c>
      <c r="DO1" s="440">
        <f t="shared" ref="DO1" si="73">DN1+1</f>
        <v>13</v>
      </c>
      <c r="DP1" s="440">
        <f t="shared" ref="DP1" si="74">DO1+1</f>
        <v>14</v>
      </c>
      <c r="DQ1" s="440">
        <f t="shared" ref="DQ1" si="75">DP1+1</f>
        <v>15</v>
      </c>
      <c r="DR1" s="17" t="s">
        <v>394</v>
      </c>
    </row>
    <row r="2" spans="1:122" x14ac:dyDescent="0.25">
      <c r="A2" s="440">
        <v>0</v>
      </c>
      <c r="B2" s="728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726"/>
      <c r="R2" s="17"/>
      <c r="AF2" s="440">
        <v>0</v>
      </c>
      <c r="AG2" s="423"/>
      <c r="AH2" s="303"/>
      <c r="AI2" s="303"/>
      <c r="AJ2" s="303"/>
      <c r="AK2" s="303"/>
      <c r="AL2" s="303"/>
      <c r="AM2" s="303"/>
      <c r="AN2" s="303"/>
      <c r="AO2" s="303"/>
      <c r="AP2" s="303"/>
      <c r="AQ2" s="303"/>
      <c r="AR2" s="303"/>
      <c r="AS2" s="303"/>
      <c r="AT2" s="508"/>
      <c r="AU2" s="351"/>
      <c r="AV2" s="262"/>
      <c r="AW2" s="17"/>
      <c r="AX2" s="440">
        <v>0</v>
      </c>
      <c r="AY2" s="732"/>
      <c r="AZ2" s="731"/>
      <c r="BA2" s="731"/>
      <c r="BB2" s="731"/>
      <c r="BC2" s="731"/>
      <c r="BD2" s="731"/>
      <c r="BE2" s="731"/>
      <c r="BF2" s="731"/>
      <c r="BG2" s="731"/>
      <c r="BH2" s="731"/>
      <c r="BI2" s="731"/>
      <c r="BJ2" s="731"/>
      <c r="BK2" s="731"/>
      <c r="BL2" s="731"/>
      <c r="BM2" s="261"/>
      <c r="BN2" s="617"/>
      <c r="BO2" s="17"/>
      <c r="BQ2" s="440">
        <v>0</v>
      </c>
      <c r="BR2" s="423"/>
      <c r="BS2" s="261"/>
      <c r="BT2" s="261"/>
      <c r="BU2" s="261"/>
      <c r="BV2" s="261"/>
      <c r="BW2" s="303"/>
      <c r="BX2" s="261"/>
      <c r="BY2" s="261"/>
      <c r="BZ2" s="261"/>
      <c r="CA2" s="261"/>
      <c r="CB2" s="303"/>
      <c r="CC2" s="261"/>
      <c r="CD2" s="261"/>
      <c r="CE2" s="261"/>
      <c r="CF2" s="261"/>
      <c r="CG2" s="424"/>
      <c r="CH2" s="17"/>
      <c r="CI2" s="440">
        <v>0</v>
      </c>
      <c r="CJ2" s="260"/>
      <c r="CK2" s="261"/>
      <c r="CL2" s="261"/>
      <c r="CM2" s="261"/>
      <c r="CN2" s="261"/>
      <c r="CO2" s="261"/>
      <c r="CP2" s="261"/>
      <c r="CQ2" s="261"/>
      <c r="CR2" s="261"/>
      <c r="CS2" s="261"/>
      <c r="CT2" s="261"/>
      <c r="CU2" s="261"/>
      <c r="CV2" s="261"/>
      <c r="CW2" s="261"/>
      <c r="CX2" s="261"/>
      <c r="CY2" s="262"/>
      <c r="CZ2" s="17"/>
      <c r="DA2" s="440">
        <v>0</v>
      </c>
      <c r="DB2" s="260"/>
      <c r="DC2" s="261"/>
      <c r="DD2" s="261"/>
      <c r="DE2" s="261"/>
      <c r="DF2" s="261"/>
      <c r="DG2" s="261"/>
      <c r="DH2" s="261"/>
      <c r="DI2" s="261"/>
      <c r="DJ2" s="261"/>
      <c r="DK2" s="261"/>
      <c r="DL2" s="261"/>
      <c r="DM2" s="261"/>
      <c r="DN2" s="261"/>
      <c r="DO2" s="261"/>
      <c r="DP2" s="261"/>
      <c r="DQ2" s="262"/>
      <c r="DR2" s="17"/>
    </row>
    <row r="3" spans="1:122" x14ac:dyDescent="0.25">
      <c r="A3" s="440">
        <f>A2-1</f>
        <v>-1</v>
      </c>
      <c r="B3" s="291"/>
      <c r="C3" s="72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727"/>
      <c r="R3" s="17"/>
      <c r="Y3" s="233">
        <v>16</v>
      </c>
      <c r="AF3" s="440">
        <f>AF2+1</f>
        <v>1</v>
      </c>
      <c r="AG3" s="343"/>
      <c r="AH3" s="335"/>
      <c r="AI3" s="335"/>
      <c r="AJ3" s="335"/>
      <c r="AK3" s="335"/>
      <c r="AL3" s="335"/>
      <c r="AM3" s="335"/>
      <c r="AN3" s="335"/>
      <c r="AO3" s="335"/>
      <c r="AP3" s="335"/>
      <c r="AQ3" s="335"/>
      <c r="AR3" s="335"/>
      <c r="AS3" s="75"/>
      <c r="AT3" s="290"/>
      <c r="AU3" s="335"/>
      <c r="AV3" s="264"/>
      <c r="AW3" s="17"/>
      <c r="AX3" s="440">
        <f>AX2+1</f>
        <v>1</v>
      </c>
      <c r="AY3" s="263"/>
      <c r="AZ3" s="335"/>
      <c r="BA3" s="335"/>
      <c r="BB3" s="335"/>
      <c r="BC3" s="335"/>
      <c r="BD3" s="335"/>
      <c r="BE3" s="335"/>
      <c r="BF3" s="335"/>
      <c r="BG3" s="335"/>
      <c r="BH3" s="335"/>
      <c r="BI3" s="335"/>
      <c r="BJ3" s="335"/>
      <c r="BK3" s="335"/>
      <c r="BL3" s="75"/>
      <c r="BM3" s="290"/>
      <c r="BN3" s="618"/>
      <c r="BO3" s="17"/>
      <c r="BQ3" s="440">
        <f>BQ2+1</f>
        <v>1</v>
      </c>
      <c r="BR3" s="263"/>
      <c r="BS3" s="239"/>
      <c r="BT3" s="239"/>
      <c r="BU3" s="239"/>
      <c r="BV3" s="328"/>
      <c r="BW3" s="239"/>
      <c r="BX3" s="239"/>
      <c r="BY3" s="239"/>
      <c r="BZ3" s="239"/>
      <c r="CA3" s="239"/>
      <c r="CB3" s="239"/>
      <c r="CC3" s="239"/>
      <c r="CD3" s="239"/>
      <c r="CE3" s="239"/>
      <c r="CF3" s="239"/>
      <c r="CG3" s="264"/>
      <c r="CH3" s="17"/>
      <c r="CI3" s="440">
        <f>CI2+1</f>
        <v>1</v>
      </c>
      <c r="CJ3" s="263"/>
      <c r="CK3" s="290"/>
      <c r="CL3" s="290"/>
      <c r="CM3" s="290"/>
      <c r="CN3" s="290"/>
      <c r="CO3" s="290"/>
      <c r="CP3" s="290"/>
      <c r="CQ3" s="239"/>
      <c r="CR3" s="239"/>
      <c r="CS3" s="239"/>
      <c r="CT3" s="239"/>
      <c r="CU3" s="239"/>
      <c r="CV3" s="239"/>
      <c r="CW3" s="239"/>
      <c r="CX3" s="239"/>
      <c r="CY3" s="264"/>
      <c r="CZ3" s="17"/>
      <c r="DA3" s="440">
        <f>DA2+1</f>
        <v>1</v>
      </c>
      <c r="DB3" s="263"/>
      <c r="DC3" s="239"/>
      <c r="DD3" s="239"/>
      <c r="DE3" s="239"/>
      <c r="DF3" s="239"/>
      <c r="DG3" s="239"/>
      <c r="DH3" s="239"/>
      <c r="DI3" s="239"/>
      <c r="DJ3" s="239"/>
      <c r="DK3" s="239"/>
      <c r="DL3" s="239"/>
      <c r="DM3" s="239"/>
      <c r="DN3" s="239"/>
      <c r="DO3" s="239"/>
      <c r="DP3" s="239"/>
      <c r="DQ3" s="264"/>
      <c r="DR3" s="17"/>
    </row>
    <row r="4" spans="1:122" x14ac:dyDescent="0.25">
      <c r="A4" s="440">
        <f t="shared" ref="A4:A32" si="76">A3-1</f>
        <v>-2</v>
      </c>
      <c r="B4" s="291"/>
      <c r="C4" s="275"/>
      <c r="D4" s="72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727"/>
      <c r="R4" s="17"/>
      <c r="Y4" s="233">
        <v>14</v>
      </c>
      <c r="Z4" t="s">
        <v>777</v>
      </c>
      <c r="AF4" s="440">
        <f t="shared" ref="AF4:AF17" si="77">AF3+1</f>
        <v>2</v>
      </c>
      <c r="AG4" s="348"/>
      <c r="AH4" s="269"/>
      <c r="AI4" s="290"/>
      <c r="AJ4" s="290"/>
      <c r="AK4" s="290"/>
      <c r="AL4" s="290"/>
      <c r="AM4" s="290"/>
      <c r="AN4" s="290"/>
      <c r="AO4" s="290"/>
      <c r="AP4" s="290"/>
      <c r="AQ4" s="290"/>
      <c r="AR4" s="269"/>
      <c r="AS4" s="335"/>
      <c r="AT4" s="290"/>
      <c r="AU4" s="335"/>
      <c r="AV4" s="264"/>
      <c r="AW4" s="17"/>
      <c r="AX4" s="440">
        <f t="shared" ref="AX4:AX17" si="78">AX3+1</f>
        <v>2</v>
      </c>
      <c r="AY4" s="616"/>
      <c r="AZ4" s="269"/>
      <c r="BA4" s="290"/>
      <c r="BB4" s="290"/>
      <c r="BC4" s="290"/>
      <c r="BD4" s="290"/>
      <c r="BE4" s="290"/>
      <c r="BF4" s="290"/>
      <c r="BG4" s="290"/>
      <c r="BH4" s="290"/>
      <c r="BI4" s="290"/>
      <c r="BJ4" s="290"/>
      <c r="BK4" s="269"/>
      <c r="BL4" s="335"/>
      <c r="BM4" s="290"/>
      <c r="BN4" s="618"/>
      <c r="BO4" s="17"/>
      <c r="BQ4" s="440">
        <f t="shared" ref="BQ4:BQ17" si="79">BQ3+1</f>
        <v>2</v>
      </c>
      <c r="BR4" s="263"/>
      <c r="BS4" s="239"/>
      <c r="BT4" s="239"/>
      <c r="BU4" s="239"/>
      <c r="BV4" s="275"/>
      <c r="BW4" s="239"/>
      <c r="BX4" s="239"/>
      <c r="BY4" s="239"/>
      <c r="BZ4" s="239"/>
      <c r="CA4" s="239"/>
      <c r="CB4" s="239"/>
      <c r="CC4" s="239"/>
      <c r="CD4" s="239"/>
      <c r="CE4" s="239"/>
      <c r="CF4" s="239"/>
      <c r="CG4" s="264"/>
      <c r="CH4" s="17"/>
      <c r="CI4" s="440">
        <f t="shared" ref="CI4:CI17" si="80">CI3+1</f>
        <v>2</v>
      </c>
      <c r="CJ4" s="263"/>
      <c r="CK4" s="239"/>
      <c r="CL4" s="239"/>
      <c r="CM4" s="239"/>
      <c r="CN4" s="239"/>
      <c r="CO4" s="239"/>
      <c r="CP4" s="239"/>
      <c r="CQ4" s="239"/>
      <c r="CR4" s="239"/>
      <c r="CS4" s="290"/>
      <c r="CT4" s="290"/>
      <c r="CU4" s="290"/>
      <c r="CV4" s="290"/>
      <c r="CW4" s="290"/>
      <c r="CX4" s="290"/>
      <c r="CY4" s="264"/>
      <c r="CZ4" s="17"/>
      <c r="DA4" s="440">
        <f t="shared" ref="DA4:DA17" si="81">DA3+1</f>
        <v>2</v>
      </c>
      <c r="DB4" s="263"/>
      <c r="DC4" s="239"/>
      <c r="DD4" s="328"/>
      <c r="DE4" s="328"/>
      <c r="DF4" s="328"/>
      <c r="DG4" s="328"/>
      <c r="DH4" s="328"/>
      <c r="DI4" s="328"/>
      <c r="DJ4" s="328"/>
      <c r="DK4" s="328"/>
      <c r="DL4" s="328"/>
      <c r="DM4" s="328"/>
      <c r="DN4" s="328"/>
      <c r="DO4" s="328"/>
      <c r="DP4" s="239"/>
      <c r="DQ4" s="264"/>
      <c r="DR4" s="17"/>
    </row>
    <row r="5" spans="1:122" x14ac:dyDescent="0.25">
      <c r="A5" s="440">
        <f t="shared" si="76"/>
        <v>-3</v>
      </c>
      <c r="B5" s="291"/>
      <c r="C5" s="275"/>
      <c r="D5" s="275"/>
      <c r="E5" s="730"/>
      <c r="F5" s="239"/>
      <c r="G5" s="239"/>
      <c r="H5" s="239"/>
      <c r="I5" s="17"/>
      <c r="J5" s="239"/>
      <c r="K5" s="239"/>
      <c r="L5" s="239"/>
      <c r="M5" s="17"/>
      <c r="N5" s="239"/>
      <c r="O5" s="239"/>
      <c r="P5" s="239"/>
      <c r="Q5" s="204"/>
      <c r="R5" s="17"/>
      <c r="AF5" s="440">
        <f t="shared" si="77"/>
        <v>3</v>
      </c>
      <c r="AG5" s="348"/>
      <c r="AH5" s="290"/>
      <c r="AI5" s="75"/>
      <c r="AJ5" s="334"/>
      <c r="AK5" s="335"/>
      <c r="AL5" s="335"/>
      <c r="AM5" s="335"/>
      <c r="AN5" s="334"/>
      <c r="AO5" s="335"/>
      <c r="AP5" s="335"/>
      <c r="AQ5" s="75"/>
      <c r="AR5" s="214"/>
      <c r="AS5" s="335"/>
      <c r="AT5" s="290"/>
      <c r="AU5" s="335"/>
      <c r="AV5" s="26"/>
      <c r="AW5" s="17"/>
      <c r="AX5" s="440">
        <f t="shared" si="78"/>
        <v>3</v>
      </c>
      <c r="AY5" s="616"/>
      <c r="AZ5" s="290"/>
      <c r="BA5" s="75"/>
      <c r="BB5" s="334"/>
      <c r="BC5" s="335"/>
      <c r="BD5" s="335"/>
      <c r="BE5" s="335"/>
      <c r="BF5" s="334"/>
      <c r="BG5" s="334"/>
      <c r="BH5" s="335"/>
      <c r="BI5" s="335"/>
      <c r="BJ5" s="75"/>
      <c r="BK5" s="214"/>
      <c r="BL5" s="335"/>
      <c r="BM5" s="290"/>
      <c r="BN5" s="621"/>
      <c r="BO5" s="17"/>
      <c r="BQ5" s="440">
        <f t="shared" si="79"/>
        <v>3</v>
      </c>
      <c r="BR5" s="263"/>
      <c r="BS5" s="239"/>
      <c r="BT5" s="239"/>
      <c r="BU5" s="17"/>
      <c r="BV5" s="234"/>
      <c r="BW5" s="239"/>
      <c r="BX5" s="239"/>
      <c r="BY5" s="17"/>
      <c r="BZ5" s="17"/>
      <c r="CA5" s="239"/>
      <c r="CB5" s="239"/>
      <c r="CC5" s="239"/>
      <c r="CD5" s="17"/>
      <c r="CE5" s="239"/>
      <c r="CF5" s="239"/>
      <c r="CG5" s="26"/>
      <c r="CH5" s="17"/>
      <c r="CI5" s="440">
        <f t="shared" si="80"/>
        <v>3</v>
      </c>
      <c r="CJ5" s="263"/>
      <c r="CK5" s="290"/>
      <c r="CL5" s="290"/>
      <c r="CM5" s="214"/>
      <c r="CN5" s="290"/>
      <c r="CO5" s="290"/>
      <c r="CP5" s="290"/>
      <c r="CQ5" s="17"/>
      <c r="CR5" s="17"/>
      <c r="CS5" s="239"/>
      <c r="CT5" s="239"/>
      <c r="CU5" s="239"/>
      <c r="CV5" s="17"/>
      <c r="CW5" s="239"/>
      <c r="CX5" s="239"/>
      <c r="CY5" s="26"/>
      <c r="CZ5" s="17"/>
      <c r="DA5" s="440">
        <f t="shared" si="81"/>
        <v>3</v>
      </c>
      <c r="DB5" s="263"/>
      <c r="DC5" s="239"/>
      <c r="DD5" s="328"/>
      <c r="DE5" s="116"/>
      <c r="DF5" s="234"/>
      <c r="DG5" s="234"/>
      <c r="DH5" s="234"/>
      <c r="DI5" s="221"/>
      <c r="DJ5" s="221"/>
      <c r="DK5" s="234"/>
      <c r="DL5" s="234"/>
      <c r="DM5" s="234"/>
      <c r="DN5" s="116"/>
      <c r="DO5" s="328"/>
      <c r="DP5" s="239"/>
      <c r="DQ5" s="26"/>
      <c r="DR5" s="17"/>
    </row>
    <row r="6" spans="1:122" x14ac:dyDescent="0.25">
      <c r="A6" s="440">
        <f t="shared" si="76"/>
        <v>-4</v>
      </c>
      <c r="B6" s="291"/>
      <c r="C6" s="275"/>
      <c r="D6" s="275"/>
      <c r="E6" s="275"/>
      <c r="F6" s="72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727"/>
      <c r="R6" s="17"/>
      <c r="Y6" s="233">
        <f>($Y$3-$Y$4) /2</f>
        <v>1</v>
      </c>
      <c r="Z6" t="s">
        <v>362</v>
      </c>
      <c r="AF6" s="440">
        <f t="shared" si="77"/>
        <v>4</v>
      </c>
      <c r="AG6" s="348"/>
      <c r="AH6" s="290"/>
      <c r="AI6" s="335"/>
      <c r="AJ6" s="269"/>
      <c r="AK6" s="290"/>
      <c r="AL6" s="290"/>
      <c r="AM6" s="290"/>
      <c r="AN6" s="290"/>
      <c r="AO6" s="290"/>
      <c r="AP6" s="269"/>
      <c r="AQ6" s="335"/>
      <c r="AR6" s="290"/>
      <c r="AS6" s="335"/>
      <c r="AT6" s="290"/>
      <c r="AU6" s="335"/>
      <c r="AV6" s="264"/>
      <c r="AW6" s="17"/>
      <c r="AX6" s="440">
        <f t="shared" si="78"/>
        <v>4</v>
      </c>
      <c r="AY6" s="616"/>
      <c r="AZ6" s="290"/>
      <c r="BA6" s="335"/>
      <c r="BB6" s="269"/>
      <c r="BC6" s="290"/>
      <c r="BD6" s="290"/>
      <c r="BE6" s="290"/>
      <c r="BF6" s="290"/>
      <c r="BG6" s="290"/>
      <c r="BH6" s="290"/>
      <c r="BI6" s="269"/>
      <c r="BJ6" s="335"/>
      <c r="BK6" s="290"/>
      <c r="BL6" s="335"/>
      <c r="BM6" s="290"/>
      <c r="BN6" s="618"/>
      <c r="BO6" s="17"/>
      <c r="BQ6" s="440">
        <f t="shared" si="79"/>
        <v>4</v>
      </c>
      <c r="BR6" s="263"/>
      <c r="BS6" s="239"/>
      <c r="BT6" s="239"/>
      <c r="BU6" s="239"/>
      <c r="BV6" s="285"/>
      <c r="BW6" s="239"/>
      <c r="BX6" s="239"/>
      <c r="BY6" s="239"/>
      <c r="BZ6" s="239"/>
      <c r="CA6" s="239"/>
      <c r="CB6" s="239"/>
      <c r="CC6" s="239"/>
      <c r="CD6" s="239"/>
      <c r="CE6" s="239"/>
      <c r="CF6" s="239"/>
      <c r="CG6" s="264"/>
      <c r="CH6" s="17"/>
      <c r="CI6" s="440">
        <f t="shared" si="80"/>
        <v>4</v>
      </c>
      <c r="CJ6" s="263"/>
      <c r="CK6" s="239"/>
      <c r="CL6" s="239"/>
      <c r="CM6" s="239"/>
      <c r="CN6" s="239"/>
      <c r="CO6" s="239"/>
      <c r="CP6" s="239"/>
      <c r="CQ6" s="239"/>
      <c r="CR6" s="239"/>
      <c r="CS6" s="290"/>
      <c r="CT6" s="290"/>
      <c r="CU6" s="290"/>
      <c r="CV6" s="290"/>
      <c r="CW6" s="290"/>
      <c r="CX6" s="290"/>
      <c r="CY6" s="264"/>
      <c r="CZ6" s="17"/>
      <c r="DA6" s="440">
        <f t="shared" si="81"/>
        <v>4</v>
      </c>
      <c r="DB6" s="263"/>
      <c r="DC6" s="239"/>
      <c r="DD6" s="328"/>
      <c r="DE6" s="234"/>
      <c r="DF6" s="234"/>
      <c r="DG6" s="234"/>
      <c r="DH6" s="234"/>
      <c r="DI6" s="328"/>
      <c r="DJ6" s="328"/>
      <c r="DK6" s="234"/>
      <c r="DL6" s="234"/>
      <c r="DM6" s="234"/>
      <c r="DN6" s="234"/>
      <c r="DO6" s="328"/>
      <c r="DP6" s="239"/>
      <c r="DQ6" s="264"/>
      <c r="DR6" s="17"/>
    </row>
    <row r="7" spans="1:122" x14ac:dyDescent="0.25">
      <c r="A7" s="440">
        <f t="shared" si="76"/>
        <v>-5</v>
      </c>
      <c r="B7" s="291"/>
      <c r="C7" s="275"/>
      <c r="D7" s="275"/>
      <c r="E7" s="275"/>
      <c r="F7" s="275"/>
      <c r="G7" s="729"/>
      <c r="H7" s="239"/>
      <c r="I7" s="239"/>
      <c r="J7" s="239"/>
      <c r="K7" s="239"/>
      <c r="L7" s="239"/>
      <c r="M7" s="239"/>
      <c r="N7" s="239"/>
      <c r="O7" s="239"/>
      <c r="P7" s="239"/>
      <c r="Q7" s="727"/>
      <c r="R7" s="17"/>
      <c r="Y7" s="233">
        <f>($Y$3-$Y$4) /2</f>
        <v>1</v>
      </c>
      <c r="Z7" t="s">
        <v>364</v>
      </c>
      <c r="AF7" s="440">
        <f t="shared" si="77"/>
        <v>5</v>
      </c>
      <c r="AG7" s="348"/>
      <c r="AH7" s="290"/>
      <c r="AI7" s="335"/>
      <c r="AJ7" s="290"/>
      <c r="AK7" s="75"/>
      <c r="AL7" s="335"/>
      <c r="AM7" s="335"/>
      <c r="AN7" s="335"/>
      <c r="AO7" s="75"/>
      <c r="AP7" s="290"/>
      <c r="AQ7" s="335"/>
      <c r="AR7" s="290"/>
      <c r="AS7" s="335"/>
      <c r="AT7" s="290"/>
      <c r="AU7" s="335"/>
      <c r="AV7" s="264"/>
      <c r="AW7" s="17"/>
      <c r="AX7" s="440">
        <f t="shared" si="78"/>
        <v>5</v>
      </c>
      <c r="AY7" s="616"/>
      <c r="AZ7" s="290"/>
      <c r="BA7" s="335"/>
      <c r="BB7" s="290"/>
      <c r="BC7" s="75"/>
      <c r="BD7" s="335"/>
      <c r="BE7" s="335"/>
      <c r="BF7" s="335"/>
      <c r="BG7" s="335"/>
      <c r="BH7" s="75"/>
      <c r="BI7" s="290"/>
      <c r="BJ7" s="335"/>
      <c r="BK7" s="290"/>
      <c r="BL7" s="335"/>
      <c r="BM7" s="290"/>
      <c r="BN7" s="618"/>
      <c r="BO7" s="17"/>
      <c r="BQ7" s="440">
        <f t="shared" si="79"/>
        <v>5</v>
      </c>
      <c r="BR7" s="327"/>
      <c r="BS7" s="239"/>
      <c r="BT7" s="239"/>
      <c r="BU7" s="239"/>
      <c r="BV7" s="239"/>
      <c r="BW7" s="290"/>
      <c r="BX7" s="239"/>
      <c r="BY7" s="239"/>
      <c r="BZ7" s="239"/>
      <c r="CA7" s="239"/>
      <c r="CB7" s="290"/>
      <c r="CC7" s="239"/>
      <c r="CD7" s="239"/>
      <c r="CE7" s="239"/>
      <c r="CF7" s="239"/>
      <c r="CG7" s="298"/>
      <c r="CH7" s="17"/>
      <c r="CI7" s="440">
        <f t="shared" si="80"/>
        <v>5</v>
      </c>
      <c r="CJ7" s="263"/>
      <c r="CK7" s="290"/>
      <c r="CL7" s="290"/>
      <c r="CM7" s="290"/>
      <c r="CN7" s="290"/>
      <c r="CO7" s="290"/>
      <c r="CP7" s="290"/>
      <c r="CQ7" s="239"/>
      <c r="CR7" s="239"/>
      <c r="CS7" s="239"/>
      <c r="CT7" s="239"/>
      <c r="CU7" s="239"/>
      <c r="CV7" s="239"/>
      <c r="CW7" s="239"/>
      <c r="CX7" s="239"/>
      <c r="CY7" s="264"/>
      <c r="CZ7" s="17"/>
      <c r="DA7" s="440">
        <f t="shared" si="81"/>
        <v>5</v>
      </c>
      <c r="DB7" s="263"/>
      <c r="DC7" s="239"/>
      <c r="DD7" s="328"/>
      <c r="DE7" s="234"/>
      <c r="DF7" s="234"/>
      <c r="DG7" s="234"/>
      <c r="DH7" s="234"/>
      <c r="DI7" s="328"/>
      <c r="DJ7" s="328"/>
      <c r="DK7" s="234"/>
      <c r="DL7" s="234"/>
      <c r="DM7" s="234"/>
      <c r="DN7" s="234"/>
      <c r="DO7" s="328"/>
      <c r="DP7" s="239"/>
      <c r="DQ7" s="264"/>
      <c r="DR7" s="17"/>
    </row>
    <row r="8" spans="1:122" x14ac:dyDescent="0.25">
      <c r="A8" s="440">
        <f t="shared" si="76"/>
        <v>-6</v>
      </c>
      <c r="B8" s="291"/>
      <c r="C8" s="275"/>
      <c r="D8" s="275"/>
      <c r="E8" s="275"/>
      <c r="F8" s="275"/>
      <c r="G8" s="275"/>
      <c r="H8" s="729"/>
      <c r="I8" s="239"/>
      <c r="J8" s="239"/>
      <c r="K8" s="239"/>
      <c r="L8" s="239"/>
      <c r="M8" s="239"/>
      <c r="N8" s="239"/>
      <c r="O8" s="239"/>
      <c r="P8" s="239"/>
      <c r="Q8" s="727"/>
      <c r="R8" s="17"/>
      <c r="Y8" s="233">
        <f>Y6+$Y$4</f>
        <v>15</v>
      </c>
      <c r="Z8" t="s">
        <v>361</v>
      </c>
      <c r="AF8" s="440">
        <f t="shared" si="77"/>
        <v>6</v>
      </c>
      <c r="AG8" s="348"/>
      <c r="AH8" s="290"/>
      <c r="AI8" s="335"/>
      <c r="AJ8" s="290"/>
      <c r="AK8" s="335"/>
      <c r="AL8" s="269"/>
      <c r="AM8" s="290"/>
      <c r="AN8" s="239"/>
      <c r="AO8" s="335"/>
      <c r="AP8" s="290"/>
      <c r="AQ8" s="335"/>
      <c r="AR8" s="290"/>
      <c r="AS8" s="335"/>
      <c r="AT8" s="290"/>
      <c r="AU8" s="335"/>
      <c r="AV8" s="264"/>
      <c r="AW8" s="17"/>
      <c r="AX8" s="440">
        <f t="shared" si="78"/>
        <v>6</v>
      </c>
      <c r="AY8" s="616"/>
      <c r="AZ8" s="290"/>
      <c r="BA8" s="335"/>
      <c r="BB8" s="290"/>
      <c r="BC8" s="335"/>
      <c r="BD8" s="269"/>
      <c r="BE8" s="290"/>
      <c r="BF8" s="239"/>
      <c r="BG8" s="239"/>
      <c r="BH8" s="335"/>
      <c r="BI8" s="290"/>
      <c r="BJ8" s="335"/>
      <c r="BK8" s="290"/>
      <c r="BL8" s="335"/>
      <c r="BM8" s="290"/>
      <c r="BN8" s="618"/>
      <c r="BO8" s="17"/>
      <c r="BQ8" s="440">
        <f t="shared" si="79"/>
        <v>6</v>
      </c>
      <c r="BR8" s="263"/>
      <c r="BS8" s="239"/>
      <c r="BT8" s="239"/>
      <c r="BU8" s="239"/>
      <c r="BV8" s="239"/>
      <c r="BW8" s="239"/>
      <c r="BX8" s="239"/>
      <c r="BY8" s="239"/>
      <c r="BZ8" s="239"/>
      <c r="CA8" s="239"/>
      <c r="CB8" s="239"/>
      <c r="CC8" s="239"/>
      <c r="CD8" s="239"/>
      <c r="CE8" s="239"/>
      <c r="CF8" s="239"/>
      <c r="CG8" s="264"/>
      <c r="CH8" s="17"/>
      <c r="CI8" s="440">
        <f t="shared" si="80"/>
        <v>6</v>
      </c>
      <c r="CJ8" s="263"/>
      <c r="CK8" s="239"/>
      <c r="CL8" s="239"/>
      <c r="CM8" s="239"/>
      <c r="CN8" s="239"/>
      <c r="CO8" s="239"/>
      <c r="CP8" s="239"/>
      <c r="CQ8" s="239"/>
      <c r="CR8" s="239"/>
      <c r="CS8" s="290"/>
      <c r="CT8" s="290"/>
      <c r="CU8" s="290"/>
      <c r="CV8" s="290"/>
      <c r="CW8" s="290"/>
      <c r="CX8" s="290"/>
      <c r="CY8" s="264"/>
      <c r="CZ8" s="17"/>
      <c r="DA8" s="440">
        <f t="shared" si="81"/>
        <v>6</v>
      </c>
      <c r="DB8" s="263"/>
      <c r="DC8" s="239"/>
      <c r="DD8" s="328"/>
      <c r="DE8" s="234"/>
      <c r="DF8" s="234"/>
      <c r="DG8" s="234"/>
      <c r="DH8" s="234"/>
      <c r="DI8" s="328"/>
      <c r="DJ8" s="328"/>
      <c r="DK8" s="234"/>
      <c r="DL8" s="234"/>
      <c r="DM8" s="234"/>
      <c r="DN8" s="234"/>
      <c r="DO8" s="328"/>
      <c r="DP8" s="239"/>
      <c r="DQ8" s="264"/>
      <c r="DR8" s="17"/>
    </row>
    <row r="9" spans="1:122" x14ac:dyDescent="0.25">
      <c r="A9" s="440">
        <f t="shared" si="76"/>
        <v>-7</v>
      </c>
      <c r="B9" s="291"/>
      <c r="C9" s="275"/>
      <c r="D9" s="275"/>
      <c r="E9" s="123"/>
      <c r="F9" s="275"/>
      <c r="G9" s="275"/>
      <c r="H9" s="275"/>
      <c r="I9" s="730"/>
      <c r="J9" s="239"/>
      <c r="K9" s="239"/>
      <c r="L9" s="239"/>
      <c r="M9" s="17"/>
      <c r="N9" s="239"/>
      <c r="O9" s="239"/>
      <c r="P9" s="239"/>
      <c r="Q9" s="204"/>
      <c r="R9" s="17"/>
      <c r="Y9" s="233">
        <f>Y7+$Y$4</f>
        <v>15</v>
      </c>
      <c r="Z9" t="s">
        <v>363</v>
      </c>
      <c r="AF9" s="440">
        <f t="shared" si="77"/>
        <v>7</v>
      </c>
      <c r="AG9" s="348"/>
      <c r="AH9" s="290"/>
      <c r="AI9" s="335"/>
      <c r="AJ9" s="214"/>
      <c r="AK9" s="335"/>
      <c r="AL9" s="290"/>
      <c r="AM9" s="239"/>
      <c r="AN9" s="17"/>
      <c r="AO9" s="239"/>
      <c r="AP9" s="290"/>
      <c r="AQ9" s="335"/>
      <c r="AR9" s="214"/>
      <c r="AS9" s="335"/>
      <c r="AT9" s="290"/>
      <c r="AU9" s="335"/>
      <c r="AV9" s="26"/>
      <c r="AW9" s="17"/>
      <c r="AX9" s="440">
        <f t="shared" si="78"/>
        <v>7</v>
      </c>
      <c r="AY9" s="616"/>
      <c r="AZ9" s="290"/>
      <c r="BA9" s="335"/>
      <c r="BB9" s="214"/>
      <c r="BC9" s="335"/>
      <c r="BD9" s="290"/>
      <c r="BE9" s="239"/>
      <c r="BF9" s="17"/>
      <c r="BG9" s="17"/>
      <c r="BH9" s="239"/>
      <c r="BI9" s="290"/>
      <c r="BJ9" s="335"/>
      <c r="BK9" s="214"/>
      <c r="BL9" s="335"/>
      <c r="BM9" s="290"/>
      <c r="BN9" s="621"/>
      <c r="BO9" s="17"/>
      <c r="BQ9" s="440">
        <f t="shared" si="79"/>
        <v>7</v>
      </c>
      <c r="BR9" s="263"/>
      <c r="BS9" s="239"/>
      <c r="BT9" s="239"/>
      <c r="BU9" s="17"/>
      <c r="BV9" s="239"/>
      <c r="BW9" s="239"/>
      <c r="BX9" s="239"/>
      <c r="BY9" s="17"/>
      <c r="BZ9" s="17"/>
      <c r="CA9" s="239"/>
      <c r="CB9" s="239"/>
      <c r="CC9" s="239"/>
      <c r="CD9" s="17"/>
      <c r="CE9" s="239"/>
      <c r="CF9" s="239"/>
      <c r="CG9" s="26"/>
      <c r="CH9" s="17"/>
      <c r="CI9" s="440">
        <f t="shared" si="80"/>
        <v>7</v>
      </c>
      <c r="CJ9" s="263"/>
      <c r="CK9" s="290"/>
      <c r="CL9" s="290"/>
      <c r="CM9" s="214"/>
      <c r="CN9" s="290"/>
      <c r="CO9" s="290"/>
      <c r="CP9" s="290"/>
      <c r="CQ9" s="17"/>
      <c r="CR9" s="17"/>
      <c r="CS9" s="239"/>
      <c r="CT9" s="239"/>
      <c r="CU9" s="239"/>
      <c r="CV9" s="17"/>
      <c r="CW9" s="239"/>
      <c r="CX9" s="239"/>
      <c r="CY9" s="26"/>
      <c r="CZ9" s="17"/>
      <c r="DA9" s="440">
        <f t="shared" si="81"/>
        <v>7</v>
      </c>
      <c r="DB9" s="263"/>
      <c r="DC9" s="239"/>
      <c r="DD9" s="328"/>
      <c r="DE9" s="221"/>
      <c r="DF9" s="328"/>
      <c r="DG9" s="328"/>
      <c r="DH9" s="328"/>
      <c r="DI9" s="221"/>
      <c r="DJ9" s="221"/>
      <c r="DK9" s="328"/>
      <c r="DL9" s="328"/>
      <c r="DM9" s="328"/>
      <c r="DN9" s="221"/>
      <c r="DO9" s="328"/>
      <c r="DP9" s="239"/>
      <c r="DQ9" s="26"/>
      <c r="DR9" s="17"/>
    </row>
    <row r="10" spans="1:122" x14ac:dyDescent="0.25">
      <c r="A10" s="440">
        <f t="shared" si="76"/>
        <v>-8</v>
      </c>
      <c r="B10" s="291"/>
      <c r="C10" s="275"/>
      <c r="D10" s="275"/>
      <c r="E10" s="275"/>
      <c r="F10" s="275"/>
      <c r="G10" s="275"/>
      <c r="H10" s="275"/>
      <c r="I10" s="275"/>
      <c r="J10" s="729"/>
      <c r="K10" s="239"/>
      <c r="L10" s="239"/>
      <c r="M10" s="239"/>
      <c r="N10" s="239"/>
      <c r="O10" s="239"/>
      <c r="P10" s="239"/>
      <c r="Q10" s="727"/>
      <c r="R10" s="17"/>
      <c r="X10" s="233">
        <v>64</v>
      </c>
      <c r="AF10" s="440">
        <f t="shared" si="77"/>
        <v>8</v>
      </c>
      <c r="AG10" s="348"/>
      <c r="AH10" s="290"/>
      <c r="AI10" s="335"/>
      <c r="AJ10" s="290"/>
      <c r="AK10" s="335"/>
      <c r="AL10" s="290"/>
      <c r="AM10" s="335"/>
      <c r="AN10" s="239"/>
      <c r="AO10" s="290"/>
      <c r="AP10" s="269"/>
      <c r="AQ10" s="335"/>
      <c r="AR10" s="290"/>
      <c r="AS10" s="335"/>
      <c r="AT10" s="290"/>
      <c r="AU10" s="335"/>
      <c r="AV10" s="264"/>
      <c r="AW10" s="17"/>
      <c r="AX10" s="440">
        <f t="shared" si="78"/>
        <v>8</v>
      </c>
      <c r="AY10" s="616"/>
      <c r="AZ10" s="290"/>
      <c r="BA10" s="335"/>
      <c r="BB10" s="214"/>
      <c r="BC10" s="335"/>
      <c r="BD10" s="290"/>
      <c r="BE10" s="239"/>
      <c r="BF10" s="17"/>
      <c r="BG10" s="17"/>
      <c r="BH10" s="239"/>
      <c r="BI10" s="290"/>
      <c r="BJ10" s="335"/>
      <c r="BK10" s="214"/>
      <c r="BL10" s="335"/>
      <c r="BM10" s="290"/>
      <c r="BN10" s="618"/>
      <c r="BO10" s="17"/>
      <c r="BQ10" s="440">
        <f t="shared" si="79"/>
        <v>8</v>
      </c>
      <c r="BR10" s="263"/>
      <c r="BS10" s="239"/>
      <c r="BT10" s="239"/>
      <c r="BU10" s="17"/>
      <c r="BV10" s="239"/>
      <c r="BW10" s="239"/>
      <c r="BX10" s="239"/>
      <c r="BY10" s="17"/>
      <c r="BZ10" s="17"/>
      <c r="CA10" s="239"/>
      <c r="CB10" s="239"/>
      <c r="CC10" s="239"/>
      <c r="CD10" s="17"/>
      <c r="CE10" s="239"/>
      <c r="CF10" s="239"/>
      <c r="CG10" s="264"/>
      <c r="CH10" s="17"/>
      <c r="CI10" s="440">
        <f t="shared" si="80"/>
        <v>8</v>
      </c>
      <c r="CJ10" s="263"/>
      <c r="CK10" s="239"/>
      <c r="CL10" s="239"/>
      <c r="CM10" s="17"/>
      <c r="CN10" s="239"/>
      <c r="CO10" s="239"/>
      <c r="CP10" s="239"/>
      <c r="CQ10" s="17"/>
      <c r="CR10" s="17"/>
      <c r="CS10" s="290"/>
      <c r="CT10" s="290"/>
      <c r="CU10" s="290"/>
      <c r="CV10" s="214"/>
      <c r="CW10" s="290"/>
      <c r="CX10" s="290"/>
      <c r="CY10" s="264"/>
      <c r="CZ10" s="17"/>
      <c r="DA10" s="440">
        <f t="shared" si="81"/>
        <v>8</v>
      </c>
      <c r="DB10" s="263"/>
      <c r="DC10" s="239"/>
      <c r="DD10" s="328"/>
      <c r="DE10" s="221"/>
      <c r="DF10" s="328"/>
      <c r="DG10" s="328"/>
      <c r="DH10" s="328"/>
      <c r="DI10" s="221"/>
      <c r="DJ10" s="221"/>
      <c r="DK10" s="328"/>
      <c r="DL10" s="328"/>
      <c r="DM10" s="328"/>
      <c r="DN10" s="221"/>
      <c r="DO10" s="328"/>
      <c r="DP10" s="239"/>
      <c r="DQ10" s="264"/>
      <c r="DR10" s="17"/>
    </row>
    <row r="11" spans="1:122" x14ac:dyDescent="0.25">
      <c r="A11" s="440">
        <f t="shared" si="76"/>
        <v>-9</v>
      </c>
      <c r="B11" s="291"/>
      <c r="C11" s="275"/>
      <c r="D11" s="275"/>
      <c r="E11" s="275"/>
      <c r="F11" s="275"/>
      <c r="G11" s="275"/>
      <c r="H11" s="275"/>
      <c r="I11" s="275"/>
      <c r="J11" s="275"/>
      <c r="K11" s="729"/>
      <c r="L11" s="239"/>
      <c r="M11" s="239"/>
      <c r="N11" s="239"/>
      <c r="O11" s="239"/>
      <c r="P11" s="239"/>
      <c r="Q11" s="727"/>
      <c r="R11" s="17"/>
      <c r="X11" s="233">
        <f>IF(Y11&gt;0,X10-Y11,"n/a")</f>
        <v>50</v>
      </c>
      <c r="Y11" s="233">
        <f>$Y$4-(Z11-1)</f>
        <v>14</v>
      </c>
      <c r="Z11">
        <v>1</v>
      </c>
      <c r="AF11" s="440">
        <f t="shared" si="77"/>
        <v>9</v>
      </c>
      <c r="AG11" s="348"/>
      <c r="AH11" s="290"/>
      <c r="AI11" s="335"/>
      <c r="AJ11" s="290"/>
      <c r="AK11" s="335"/>
      <c r="AL11" s="290"/>
      <c r="AM11" s="75"/>
      <c r="AN11" s="335"/>
      <c r="AO11" s="335"/>
      <c r="AP11" s="335"/>
      <c r="AQ11" s="75"/>
      <c r="AR11" s="290"/>
      <c r="AS11" s="335"/>
      <c r="AT11" s="290"/>
      <c r="AU11" s="335"/>
      <c r="AV11" s="264"/>
      <c r="AW11" s="17"/>
      <c r="AX11" s="440">
        <f t="shared" si="78"/>
        <v>9</v>
      </c>
      <c r="AY11" s="616"/>
      <c r="AZ11" s="290"/>
      <c r="BA11" s="335"/>
      <c r="BB11" s="290"/>
      <c r="BC11" s="335"/>
      <c r="BD11" s="290"/>
      <c r="BE11" s="335"/>
      <c r="BF11" s="239"/>
      <c r="BG11" s="239"/>
      <c r="BH11" s="290"/>
      <c r="BI11" s="269"/>
      <c r="BJ11" s="335"/>
      <c r="BK11" s="290"/>
      <c r="BL11" s="335"/>
      <c r="BM11" s="290"/>
      <c r="BN11" s="618"/>
      <c r="BO11" s="17"/>
      <c r="BQ11" s="440">
        <f t="shared" si="79"/>
        <v>9</v>
      </c>
      <c r="BR11" s="263"/>
      <c r="BS11" s="239"/>
      <c r="BT11" s="239"/>
      <c r="BU11" s="239"/>
      <c r="BV11" s="239"/>
      <c r="BW11" s="239"/>
      <c r="BX11" s="239"/>
      <c r="BY11" s="239"/>
      <c r="BZ11" s="239"/>
      <c r="CA11" s="239"/>
      <c r="CB11" s="239"/>
      <c r="CC11" s="239"/>
      <c r="CD11" s="239"/>
      <c r="CE11" s="239"/>
      <c r="CF11" s="239"/>
      <c r="CG11" s="264"/>
      <c r="CH11" s="17"/>
      <c r="CI11" s="440">
        <f t="shared" si="80"/>
        <v>9</v>
      </c>
      <c r="CJ11" s="263"/>
      <c r="CK11" s="290"/>
      <c r="CL11" s="290"/>
      <c r="CM11" s="290"/>
      <c r="CN11" s="290"/>
      <c r="CO11" s="290"/>
      <c r="CP11" s="290"/>
      <c r="CQ11" s="239"/>
      <c r="CR11" s="239"/>
      <c r="CS11" s="239"/>
      <c r="CT11" s="239"/>
      <c r="CU11" s="239"/>
      <c r="CV11" s="239"/>
      <c r="CW11" s="239"/>
      <c r="CX11" s="239"/>
      <c r="CY11" s="264"/>
      <c r="CZ11" s="17"/>
      <c r="DA11" s="440">
        <f t="shared" si="81"/>
        <v>9</v>
      </c>
      <c r="DB11" s="263"/>
      <c r="DC11" s="239"/>
      <c r="DD11" s="328"/>
      <c r="DE11" s="234"/>
      <c r="DF11" s="234"/>
      <c r="DG11" s="234"/>
      <c r="DH11" s="234"/>
      <c r="DI11" s="328"/>
      <c r="DJ11" s="328"/>
      <c r="DK11" s="234"/>
      <c r="DL11" s="234"/>
      <c r="DM11" s="234"/>
      <c r="DN11" s="234"/>
      <c r="DO11" s="328"/>
      <c r="DP11" s="239"/>
      <c r="DQ11" s="264"/>
      <c r="DR11" s="17"/>
    </row>
    <row r="12" spans="1:122" x14ac:dyDescent="0.25">
      <c r="A12" s="440">
        <f t="shared" si="76"/>
        <v>-10</v>
      </c>
      <c r="B12" s="291"/>
      <c r="C12" s="275"/>
      <c r="D12" s="275"/>
      <c r="E12" s="275"/>
      <c r="F12" s="275"/>
      <c r="G12" s="275"/>
      <c r="H12" s="275"/>
      <c r="I12" s="275"/>
      <c r="J12" s="275"/>
      <c r="K12" s="275"/>
      <c r="L12" s="729"/>
      <c r="M12" s="239"/>
      <c r="N12" s="239"/>
      <c r="O12" s="239"/>
      <c r="P12" s="239"/>
      <c r="Q12" s="727"/>
      <c r="R12" s="17"/>
      <c r="X12" s="233">
        <f t="shared" ref="X12:X20" si="82">IF(Y12&gt;0,X11-Y12,"n/a")</f>
        <v>38</v>
      </c>
      <c r="Y12" s="233">
        <f t="shared" ref="Y12:Y20" si="83">Y11-2</f>
        <v>12</v>
      </c>
      <c r="Z12">
        <f>Z11+1</f>
        <v>2</v>
      </c>
      <c r="AF12" s="440">
        <f t="shared" si="77"/>
        <v>10</v>
      </c>
      <c r="AG12" s="348"/>
      <c r="AH12" s="290"/>
      <c r="AI12" s="335"/>
      <c r="AJ12" s="290"/>
      <c r="AK12" s="335"/>
      <c r="AL12" s="269"/>
      <c r="AM12" s="290"/>
      <c r="AN12" s="290"/>
      <c r="AO12" s="290"/>
      <c r="AP12" s="290"/>
      <c r="AQ12" s="290"/>
      <c r="AR12" s="269"/>
      <c r="AS12" s="335"/>
      <c r="AT12" s="290"/>
      <c r="AU12" s="335"/>
      <c r="AV12" s="264"/>
      <c r="AW12" s="17"/>
      <c r="AX12" s="440">
        <f t="shared" si="78"/>
        <v>10</v>
      </c>
      <c r="AY12" s="616"/>
      <c r="AZ12" s="290"/>
      <c r="BA12" s="335"/>
      <c r="BB12" s="290"/>
      <c r="BC12" s="335"/>
      <c r="BD12" s="290"/>
      <c r="BE12" s="75"/>
      <c r="BF12" s="335"/>
      <c r="BG12" s="335"/>
      <c r="BH12" s="335"/>
      <c r="BI12" s="335"/>
      <c r="BJ12" s="75"/>
      <c r="BK12" s="290"/>
      <c r="BL12" s="335"/>
      <c r="BM12" s="290"/>
      <c r="BN12" s="618"/>
      <c r="BO12" s="17"/>
      <c r="BQ12" s="440">
        <f t="shared" si="79"/>
        <v>10</v>
      </c>
      <c r="BR12" s="327"/>
      <c r="BS12" s="239"/>
      <c r="BT12" s="239"/>
      <c r="BU12" s="239"/>
      <c r="BV12" s="239"/>
      <c r="BW12" s="290"/>
      <c r="BX12" s="239"/>
      <c r="BY12" s="239"/>
      <c r="BZ12" s="239"/>
      <c r="CA12" s="239"/>
      <c r="CB12" s="290"/>
      <c r="CC12" s="239"/>
      <c r="CD12" s="239"/>
      <c r="CE12" s="239"/>
      <c r="CF12" s="239"/>
      <c r="CG12" s="298"/>
      <c r="CH12" s="17"/>
      <c r="CI12" s="440">
        <f t="shared" si="80"/>
        <v>10</v>
      </c>
      <c r="CJ12" s="263"/>
      <c r="CK12" s="239"/>
      <c r="CL12" s="239"/>
      <c r="CM12" s="239"/>
      <c r="CN12" s="239"/>
      <c r="CO12" s="239"/>
      <c r="CP12" s="239"/>
      <c r="CQ12" s="239"/>
      <c r="CR12" s="239"/>
      <c r="CS12" s="290"/>
      <c r="CT12" s="290"/>
      <c r="CU12" s="290"/>
      <c r="CV12" s="290"/>
      <c r="CW12" s="290"/>
      <c r="CX12" s="290"/>
      <c r="CY12" s="264"/>
      <c r="CZ12" s="17"/>
      <c r="DA12" s="440">
        <f t="shared" si="81"/>
        <v>10</v>
      </c>
      <c r="DB12" s="263"/>
      <c r="DC12" s="239"/>
      <c r="DD12" s="328"/>
      <c r="DE12" s="234"/>
      <c r="DF12" s="234"/>
      <c r="DG12" s="234"/>
      <c r="DH12" s="234"/>
      <c r="DI12" s="328"/>
      <c r="DJ12" s="328"/>
      <c r="DK12" s="234"/>
      <c r="DL12" s="234"/>
      <c r="DM12" s="234"/>
      <c r="DN12" s="234"/>
      <c r="DO12" s="328"/>
      <c r="DP12" s="239"/>
      <c r="DQ12" s="264"/>
      <c r="DR12" s="17"/>
    </row>
    <row r="13" spans="1:122" x14ac:dyDescent="0.25">
      <c r="A13" s="440">
        <f t="shared" si="76"/>
        <v>-11</v>
      </c>
      <c r="B13" s="291"/>
      <c r="C13" s="275"/>
      <c r="D13" s="275"/>
      <c r="E13" s="123"/>
      <c r="F13" s="275"/>
      <c r="G13" s="275"/>
      <c r="H13" s="275"/>
      <c r="I13" s="123"/>
      <c r="J13" s="275"/>
      <c r="K13" s="275"/>
      <c r="L13" s="275"/>
      <c r="M13" s="730"/>
      <c r="N13" s="239"/>
      <c r="O13" s="239"/>
      <c r="P13" s="239"/>
      <c r="Q13" s="204"/>
      <c r="R13" s="17"/>
      <c r="X13" s="233">
        <f t="shared" si="82"/>
        <v>28</v>
      </c>
      <c r="Y13" s="233">
        <f t="shared" si="83"/>
        <v>10</v>
      </c>
      <c r="Z13">
        <f t="shared" ref="Z13:Z20" si="84">Z12+1</f>
        <v>3</v>
      </c>
      <c r="AF13" s="440">
        <f t="shared" si="77"/>
        <v>11</v>
      </c>
      <c r="AG13" s="348"/>
      <c r="AH13" s="290"/>
      <c r="AI13" s="335"/>
      <c r="AJ13" s="214"/>
      <c r="AK13" s="75"/>
      <c r="AL13" s="335"/>
      <c r="AM13" s="335"/>
      <c r="AN13" s="334"/>
      <c r="AO13" s="335"/>
      <c r="AP13" s="335"/>
      <c r="AQ13" s="335"/>
      <c r="AR13" s="334"/>
      <c r="AS13" s="75"/>
      <c r="AT13" s="290"/>
      <c r="AU13" s="335"/>
      <c r="AV13" s="26"/>
      <c r="AW13" s="17"/>
      <c r="AX13" s="440">
        <f t="shared" si="78"/>
        <v>11</v>
      </c>
      <c r="AY13" s="616"/>
      <c r="AZ13" s="290"/>
      <c r="BA13" s="335"/>
      <c r="BB13" s="290"/>
      <c r="BC13" s="335"/>
      <c r="BD13" s="269"/>
      <c r="BE13" s="290"/>
      <c r="BF13" s="290"/>
      <c r="BG13" s="290"/>
      <c r="BH13" s="290"/>
      <c r="BI13" s="290"/>
      <c r="BJ13" s="290"/>
      <c r="BK13" s="269"/>
      <c r="BL13" s="335"/>
      <c r="BM13" s="290"/>
      <c r="BN13" s="621"/>
      <c r="BO13" s="17"/>
      <c r="BQ13" s="440">
        <f t="shared" si="79"/>
        <v>11</v>
      </c>
      <c r="BR13" s="263"/>
      <c r="BS13" s="239"/>
      <c r="BT13" s="239"/>
      <c r="BU13" s="239"/>
      <c r="BV13" s="239"/>
      <c r="BW13" s="239"/>
      <c r="BX13" s="239"/>
      <c r="BY13" s="239"/>
      <c r="BZ13" s="239"/>
      <c r="CA13" s="239"/>
      <c r="CB13" s="239"/>
      <c r="CC13" s="239"/>
      <c r="CD13" s="239"/>
      <c r="CE13" s="239"/>
      <c r="CF13" s="239"/>
      <c r="CG13" s="26"/>
      <c r="CH13" s="17"/>
      <c r="CI13" s="440">
        <f t="shared" si="80"/>
        <v>11</v>
      </c>
      <c r="CJ13" s="263"/>
      <c r="CK13" s="290"/>
      <c r="CL13" s="290"/>
      <c r="CM13" s="290"/>
      <c r="CN13" s="290"/>
      <c r="CO13" s="290"/>
      <c r="CP13" s="290"/>
      <c r="CQ13" s="239"/>
      <c r="CR13" s="239"/>
      <c r="CS13" s="239"/>
      <c r="CT13" s="239"/>
      <c r="CU13" s="239"/>
      <c r="CV13" s="239"/>
      <c r="CW13" s="239"/>
      <c r="CX13" s="239"/>
      <c r="CY13" s="26"/>
      <c r="CZ13" s="17"/>
      <c r="DA13" s="440">
        <f t="shared" si="81"/>
        <v>11</v>
      </c>
      <c r="DB13" s="263"/>
      <c r="DC13" s="239"/>
      <c r="DD13" s="328"/>
      <c r="DE13" s="234"/>
      <c r="DF13" s="234"/>
      <c r="DG13" s="234"/>
      <c r="DH13" s="234"/>
      <c r="DI13" s="328"/>
      <c r="DJ13" s="328"/>
      <c r="DK13" s="234"/>
      <c r="DL13" s="234"/>
      <c r="DM13" s="234"/>
      <c r="DN13" s="234"/>
      <c r="DO13" s="328"/>
      <c r="DP13" s="239"/>
      <c r="DQ13" s="26"/>
      <c r="DR13" s="17"/>
    </row>
    <row r="14" spans="1:122" x14ac:dyDescent="0.25">
      <c r="A14" s="440">
        <f t="shared" si="76"/>
        <v>-12</v>
      </c>
      <c r="B14" s="291"/>
      <c r="C14" s="275"/>
      <c r="D14" s="275"/>
      <c r="E14" s="275"/>
      <c r="F14" s="275"/>
      <c r="G14" s="275"/>
      <c r="H14" s="275"/>
      <c r="I14" s="275"/>
      <c r="J14" s="275"/>
      <c r="K14" s="275"/>
      <c r="L14" s="275"/>
      <c r="M14" s="275"/>
      <c r="N14" s="729"/>
      <c r="O14" s="239"/>
      <c r="P14" s="239"/>
      <c r="Q14" s="727"/>
      <c r="R14" s="17"/>
      <c r="X14" s="233">
        <f t="shared" si="82"/>
        <v>20</v>
      </c>
      <c r="Y14" s="233">
        <f t="shared" si="83"/>
        <v>8</v>
      </c>
      <c r="Z14">
        <f t="shared" si="84"/>
        <v>4</v>
      </c>
      <c r="AF14" s="440">
        <f t="shared" si="77"/>
        <v>12</v>
      </c>
      <c r="AG14" s="348"/>
      <c r="AH14" s="290"/>
      <c r="AI14" s="335"/>
      <c r="AJ14" s="269"/>
      <c r="AK14" s="290"/>
      <c r="AL14" s="290"/>
      <c r="AM14" s="290"/>
      <c r="AN14" s="290"/>
      <c r="AO14" s="290"/>
      <c r="AP14" s="290"/>
      <c r="AQ14" s="290"/>
      <c r="AR14" s="290"/>
      <c r="AS14" s="290"/>
      <c r="AT14" s="269"/>
      <c r="AU14" s="335"/>
      <c r="AV14" s="264"/>
      <c r="AW14" s="17"/>
      <c r="AX14" s="440">
        <f t="shared" si="78"/>
        <v>12</v>
      </c>
      <c r="AY14" s="616"/>
      <c r="AZ14" s="290"/>
      <c r="BA14" s="335"/>
      <c r="BB14" s="214"/>
      <c r="BC14" s="75"/>
      <c r="BD14" s="335"/>
      <c r="BE14" s="335"/>
      <c r="BF14" s="334"/>
      <c r="BG14" s="334"/>
      <c r="BH14" s="335"/>
      <c r="BI14" s="335"/>
      <c r="BJ14" s="335"/>
      <c r="BK14" s="334"/>
      <c r="BL14" s="75"/>
      <c r="BM14" s="290"/>
      <c r="BN14" s="618"/>
      <c r="BO14" s="17"/>
      <c r="BQ14" s="440">
        <f t="shared" si="79"/>
        <v>12</v>
      </c>
      <c r="BR14" s="263"/>
      <c r="BS14" s="239"/>
      <c r="BT14" s="239"/>
      <c r="BU14" s="17"/>
      <c r="BV14" s="239"/>
      <c r="BW14" s="239"/>
      <c r="BX14" s="239"/>
      <c r="BY14" s="17"/>
      <c r="BZ14" s="17"/>
      <c r="CA14" s="239"/>
      <c r="CB14" s="239"/>
      <c r="CC14" s="239"/>
      <c r="CD14" s="17"/>
      <c r="CE14" s="239"/>
      <c r="CF14" s="239"/>
      <c r="CG14" s="264"/>
      <c r="CH14" s="17"/>
      <c r="CI14" s="440">
        <f t="shared" si="80"/>
        <v>12</v>
      </c>
      <c r="CJ14" s="263"/>
      <c r="CK14" s="239"/>
      <c r="CL14" s="239"/>
      <c r="CM14" s="17"/>
      <c r="CN14" s="239"/>
      <c r="CO14" s="239"/>
      <c r="CP14" s="239"/>
      <c r="CQ14" s="17"/>
      <c r="CR14" s="17"/>
      <c r="CS14" s="290"/>
      <c r="CT14" s="290"/>
      <c r="CU14" s="290"/>
      <c r="CV14" s="214"/>
      <c r="CW14" s="290"/>
      <c r="CX14" s="290"/>
      <c r="CY14" s="264"/>
      <c r="CZ14" s="17"/>
      <c r="DA14" s="440">
        <f t="shared" si="81"/>
        <v>12</v>
      </c>
      <c r="DB14" s="263"/>
      <c r="DC14" s="239"/>
      <c r="DD14" s="328"/>
      <c r="DE14" s="116"/>
      <c r="DF14" s="234"/>
      <c r="DG14" s="234"/>
      <c r="DH14" s="234"/>
      <c r="DI14" s="221"/>
      <c r="DJ14" s="221"/>
      <c r="DK14" s="234"/>
      <c r="DL14" s="234"/>
      <c r="DM14" s="234"/>
      <c r="DN14" s="116"/>
      <c r="DO14" s="328"/>
      <c r="DP14" s="239"/>
      <c r="DQ14" s="264"/>
      <c r="DR14" s="17"/>
    </row>
    <row r="15" spans="1:122" x14ac:dyDescent="0.25">
      <c r="A15" s="440">
        <f t="shared" si="76"/>
        <v>-13</v>
      </c>
      <c r="B15" s="291"/>
      <c r="C15" s="275"/>
      <c r="D15" s="275"/>
      <c r="E15" s="275"/>
      <c r="F15" s="275"/>
      <c r="G15" s="275"/>
      <c r="H15" s="275"/>
      <c r="I15" s="275"/>
      <c r="J15" s="275"/>
      <c r="K15" s="275"/>
      <c r="L15" s="275"/>
      <c r="M15" s="275"/>
      <c r="N15" s="275"/>
      <c r="O15" s="729"/>
      <c r="P15" s="239"/>
      <c r="Q15" s="727"/>
      <c r="R15" s="17"/>
      <c r="X15" s="233">
        <f t="shared" si="82"/>
        <v>14</v>
      </c>
      <c r="Y15" s="233">
        <f t="shared" si="83"/>
        <v>6</v>
      </c>
      <c r="Z15">
        <f t="shared" si="84"/>
        <v>5</v>
      </c>
      <c r="AF15" s="440">
        <f t="shared" si="77"/>
        <v>13</v>
      </c>
      <c r="AG15" s="348"/>
      <c r="AH15" s="290"/>
      <c r="AI15" s="75"/>
      <c r="AJ15" s="335"/>
      <c r="AK15" s="335"/>
      <c r="AL15" s="335"/>
      <c r="AM15" s="335"/>
      <c r="AN15" s="335"/>
      <c r="AO15" s="335"/>
      <c r="AP15" s="335"/>
      <c r="AQ15" s="335"/>
      <c r="AR15" s="335"/>
      <c r="AS15" s="335"/>
      <c r="AT15" s="335"/>
      <c r="AU15" s="75"/>
      <c r="AV15" s="264"/>
      <c r="AW15" s="17"/>
      <c r="AX15" s="440">
        <f t="shared" si="78"/>
        <v>13</v>
      </c>
      <c r="AY15" s="616"/>
      <c r="AZ15" s="290"/>
      <c r="BA15" s="335"/>
      <c r="BB15" s="269"/>
      <c r="BC15" s="290"/>
      <c r="BD15" s="290"/>
      <c r="BE15" s="290"/>
      <c r="BF15" s="290"/>
      <c r="BG15" s="290"/>
      <c r="BH15" s="290"/>
      <c r="BI15" s="290"/>
      <c r="BJ15" s="290"/>
      <c r="BK15" s="290"/>
      <c r="BL15" s="290"/>
      <c r="BM15" s="269"/>
      <c r="BN15" s="618"/>
      <c r="BO15" s="17"/>
      <c r="BQ15" s="440">
        <f t="shared" si="79"/>
        <v>13</v>
      </c>
      <c r="BR15" s="263"/>
      <c r="BS15" s="239"/>
      <c r="BT15" s="239"/>
      <c r="BU15" s="239"/>
      <c r="BV15" s="239"/>
      <c r="BW15" s="239"/>
      <c r="BX15" s="239"/>
      <c r="BY15" s="239"/>
      <c r="BZ15" s="239"/>
      <c r="CA15" s="239"/>
      <c r="CB15" s="239"/>
      <c r="CC15" s="239"/>
      <c r="CD15" s="239"/>
      <c r="CE15" s="239"/>
      <c r="CF15" s="239"/>
      <c r="CG15" s="264"/>
      <c r="CH15" s="17"/>
      <c r="CI15" s="440">
        <f t="shared" si="80"/>
        <v>13</v>
      </c>
      <c r="CJ15" s="263"/>
      <c r="CK15" s="290"/>
      <c r="CL15" s="290"/>
      <c r="CM15" s="290"/>
      <c r="CN15" s="290"/>
      <c r="CO15" s="290"/>
      <c r="CP15" s="290"/>
      <c r="CQ15" s="239"/>
      <c r="CR15" s="239"/>
      <c r="CS15" s="239"/>
      <c r="CT15" s="239"/>
      <c r="CU15" s="239"/>
      <c r="CV15" s="239"/>
      <c r="CW15" s="239"/>
      <c r="CX15" s="239"/>
      <c r="CY15" s="264"/>
      <c r="CZ15" s="17"/>
      <c r="DA15" s="440">
        <f t="shared" si="81"/>
        <v>13</v>
      </c>
      <c r="DB15" s="263"/>
      <c r="DC15" s="239"/>
      <c r="DD15" s="328"/>
      <c r="DE15" s="328"/>
      <c r="DF15" s="328"/>
      <c r="DG15" s="328"/>
      <c r="DH15" s="328"/>
      <c r="DI15" s="328"/>
      <c r="DJ15" s="328"/>
      <c r="DK15" s="328"/>
      <c r="DL15" s="328"/>
      <c r="DM15" s="328"/>
      <c r="DN15" s="328"/>
      <c r="DO15" s="328"/>
      <c r="DP15" s="239"/>
      <c r="DQ15" s="264"/>
      <c r="DR15" s="17"/>
    </row>
    <row r="16" spans="1:122" x14ac:dyDescent="0.25">
      <c r="A16" s="440">
        <f t="shared" si="76"/>
        <v>-14</v>
      </c>
      <c r="B16" s="291"/>
      <c r="C16" s="275"/>
      <c r="D16" s="275"/>
      <c r="E16" s="275"/>
      <c r="F16" s="275"/>
      <c r="G16" s="275"/>
      <c r="H16" s="275"/>
      <c r="I16" s="275"/>
      <c r="J16" s="275"/>
      <c r="K16" s="275"/>
      <c r="L16" s="275"/>
      <c r="M16" s="275"/>
      <c r="N16" s="275"/>
      <c r="O16" s="275"/>
      <c r="P16" s="729"/>
      <c r="Q16" s="727"/>
      <c r="R16" s="17"/>
      <c r="X16" s="233">
        <f t="shared" si="82"/>
        <v>10</v>
      </c>
      <c r="Y16" s="233">
        <f t="shared" si="83"/>
        <v>4</v>
      </c>
      <c r="Z16">
        <f t="shared" si="84"/>
        <v>6</v>
      </c>
      <c r="AF16" s="440">
        <f t="shared" si="77"/>
        <v>14</v>
      </c>
      <c r="AG16" s="348"/>
      <c r="AH16" s="269"/>
      <c r="AI16" s="290"/>
      <c r="AJ16" s="290"/>
      <c r="AK16" s="290"/>
      <c r="AL16" s="290"/>
      <c r="AM16" s="290"/>
      <c r="AN16" s="290"/>
      <c r="AO16" s="290"/>
      <c r="AP16" s="290"/>
      <c r="AQ16" s="290"/>
      <c r="AR16" s="290"/>
      <c r="AS16" s="290"/>
      <c r="AT16" s="290"/>
      <c r="AU16" s="290"/>
      <c r="AV16" s="264"/>
      <c r="AW16" s="17"/>
      <c r="AX16" s="440">
        <f t="shared" si="78"/>
        <v>14</v>
      </c>
      <c r="AY16" s="616"/>
      <c r="AZ16" s="290"/>
      <c r="BA16" s="75"/>
      <c r="BB16" s="335"/>
      <c r="BC16" s="335"/>
      <c r="BD16" s="335"/>
      <c r="BE16" s="335"/>
      <c r="BF16" s="335"/>
      <c r="BG16" s="335"/>
      <c r="BH16" s="335"/>
      <c r="BI16" s="335"/>
      <c r="BJ16" s="335"/>
      <c r="BK16" s="335"/>
      <c r="BL16" s="335"/>
      <c r="BM16" s="335"/>
      <c r="BN16" s="264"/>
      <c r="BO16" s="17"/>
      <c r="BQ16" s="440">
        <f t="shared" si="79"/>
        <v>14</v>
      </c>
      <c r="BR16" s="263"/>
      <c r="BS16" s="239"/>
      <c r="BT16" s="239"/>
      <c r="BU16" s="239"/>
      <c r="BV16" s="239"/>
      <c r="BW16" s="239"/>
      <c r="BX16" s="239"/>
      <c r="BY16" s="239"/>
      <c r="BZ16" s="239"/>
      <c r="CA16" s="239"/>
      <c r="CB16" s="239"/>
      <c r="CC16" s="239"/>
      <c r="CD16" s="239"/>
      <c r="CE16" s="239"/>
      <c r="CF16" s="239"/>
      <c r="CG16" s="264"/>
      <c r="CH16" s="17"/>
      <c r="CI16" s="440">
        <f t="shared" si="80"/>
        <v>14</v>
      </c>
      <c r="CJ16" s="263"/>
      <c r="CK16" s="239"/>
      <c r="CL16" s="239"/>
      <c r="CM16" s="239"/>
      <c r="CN16" s="239"/>
      <c r="CO16" s="239"/>
      <c r="CP16" s="239"/>
      <c r="CQ16" s="239"/>
      <c r="CR16" s="239"/>
      <c r="CS16" s="290"/>
      <c r="CT16" s="290"/>
      <c r="CU16" s="290"/>
      <c r="CV16" s="290"/>
      <c r="CW16" s="290"/>
      <c r="CX16" s="290"/>
      <c r="CY16" s="264"/>
      <c r="CZ16" s="17"/>
      <c r="DA16" s="440">
        <f t="shared" si="81"/>
        <v>14</v>
      </c>
      <c r="DB16" s="263"/>
      <c r="DC16" s="239"/>
      <c r="DD16" s="239"/>
      <c r="DE16" s="239"/>
      <c r="DF16" s="239"/>
      <c r="DG16" s="239"/>
      <c r="DH16" s="239"/>
      <c r="DI16" s="239"/>
      <c r="DJ16" s="239"/>
      <c r="DK16" s="239"/>
      <c r="DL16" s="239"/>
      <c r="DM16" s="239"/>
      <c r="DN16" s="239"/>
      <c r="DO16" s="239"/>
      <c r="DP16" s="239"/>
      <c r="DQ16" s="264"/>
      <c r="DR16" s="17"/>
    </row>
    <row r="17" spans="1:122" x14ac:dyDescent="0.25">
      <c r="A17" s="440">
        <f t="shared" si="76"/>
        <v>-15</v>
      </c>
      <c r="B17" s="263"/>
      <c r="C17" s="239"/>
      <c r="D17" s="239"/>
      <c r="E17" s="239"/>
      <c r="F17" s="239"/>
      <c r="G17" s="239"/>
      <c r="H17" s="239"/>
      <c r="I17" s="239"/>
      <c r="J17" s="239"/>
      <c r="K17" s="239"/>
      <c r="L17" s="239"/>
      <c r="M17" s="239"/>
      <c r="N17" s="239"/>
      <c r="O17" s="239"/>
      <c r="P17" s="239"/>
      <c r="Q17" s="264"/>
      <c r="R17" s="17"/>
      <c r="X17" s="233">
        <f t="shared" si="82"/>
        <v>8</v>
      </c>
      <c r="Y17" s="233">
        <f t="shared" si="83"/>
        <v>2</v>
      </c>
      <c r="Z17">
        <f t="shared" si="84"/>
        <v>7</v>
      </c>
      <c r="AF17" s="440">
        <f t="shared" si="77"/>
        <v>15</v>
      </c>
      <c r="AG17" s="265"/>
      <c r="AH17" s="266"/>
      <c r="AI17" s="266"/>
      <c r="AJ17" s="22"/>
      <c r="AK17" s="266"/>
      <c r="AL17" s="266"/>
      <c r="AM17" s="266"/>
      <c r="AN17" s="22"/>
      <c r="AO17" s="266"/>
      <c r="AP17" s="266"/>
      <c r="AQ17" s="266"/>
      <c r="AR17" s="22"/>
      <c r="AS17" s="266"/>
      <c r="AT17" s="266"/>
      <c r="AU17" s="266"/>
      <c r="AV17" s="33"/>
      <c r="AW17" s="17"/>
      <c r="AX17" s="440">
        <f t="shared" si="78"/>
        <v>15</v>
      </c>
      <c r="AY17" s="619"/>
      <c r="AZ17" s="266"/>
      <c r="BA17" s="671"/>
      <c r="BB17" s="733"/>
      <c r="BC17" s="671"/>
      <c r="BD17" s="671"/>
      <c r="BE17" s="671"/>
      <c r="BF17" s="733"/>
      <c r="BG17" s="671"/>
      <c r="BH17" s="671"/>
      <c r="BI17" s="671"/>
      <c r="BJ17" s="733"/>
      <c r="BK17" s="671"/>
      <c r="BL17" s="671"/>
      <c r="BM17" s="671"/>
      <c r="BN17" s="734"/>
      <c r="BO17" s="17"/>
      <c r="BQ17" s="440">
        <f t="shared" si="79"/>
        <v>15</v>
      </c>
      <c r="BR17" s="594"/>
      <c r="BS17" s="266"/>
      <c r="BT17" s="266"/>
      <c r="BU17" s="22"/>
      <c r="BV17" s="266"/>
      <c r="BW17" s="595"/>
      <c r="BX17" s="266"/>
      <c r="BY17" s="22"/>
      <c r="BZ17" s="266"/>
      <c r="CA17" s="266"/>
      <c r="CB17" s="595"/>
      <c r="CC17" s="22"/>
      <c r="CD17" s="266"/>
      <c r="CE17" s="266"/>
      <c r="CF17" s="266"/>
      <c r="CG17" s="273"/>
      <c r="CH17" s="17"/>
      <c r="CI17" s="440">
        <f t="shared" si="80"/>
        <v>15</v>
      </c>
      <c r="CJ17" s="265"/>
      <c r="CK17" s="266"/>
      <c r="CL17" s="266"/>
      <c r="CM17" s="22"/>
      <c r="CN17" s="266"/>
      <c r="CO17" s="266"/>
      <c r="CP17" s="266"/>
      <c r="CQ17" s="22"/>
      <c r="CR17" s="266"/>
      <c r="CS17" s="266"/>
      <c r="CT17" s="266"/>
      <c r="CU17" s="22"/>
      <c r="CV17" s="266"/>
      <c r="CW17" s="266"/>
      <c r="CX17" s="266"/>
      <c r="CY17" s="33"/>
      <c r="CZ17" s="17"/>
      <c r="DA17" s="440">
        <f t="shared" si="81"/>
        <v>15</v>
      </c>
      <c r="DB17" s="265"/>
      <c r="DC17" s="266"/>
      <c r="DD17" s="266"/>
      <c r="DE17" s="22"/>
      <c r="DF17" s="266"/>
      <c r="DG17" s="266"/>
      <c r="DH17" s="266"/>
      <c r="DI17" s="22"/>
      <c r="DJ17" s="266"/>
      <c r="DK17" s="266"/>
      <c r="DL17" s="266"/>
      <c r="DM17" s="22"/>
      <c r="DN17" s="266"/>
      <c r="DO17" s="266"/>
      <c r="DP17" s="266"/>
      <c r="DQ17" s="33"/>
      <c r="DR17" s="17"/>
    </row>
    <row r="18" spans="1:122" x14ac:dyDescent="0.25">
      <c r="A18" s="440">
        <f t="shared" si="76"/>
        <v>-16</v>
      </c>
      <c r="B18" s="263"/>
      <c r="C18" s="239"/>
      <c r="D18" s="239"/>
      <c r="E18" s="239"/>
      <c r="F18" s="239"/>
      <c r="G18" s="239"/>
      <c r="H18" s="239"/>
      <c r="I18" s="239"/>
      <c r="J18" s="239"/>
      <c r="K18" s="239"/>
      <c r="L18" s="239"/>
      <c r="M18" s="239"/>
      <c r="N18" s="239"/>
      <c r="O18" s="239"/>
      <c r="P18" s="239"/>
      <c r="Q18" s="264"/>
      <c r="R18" s="17"/>
      <c r="X18" s="233" t="str">
        <f t="shared" si="82"/>
        <v>n/a</v>
      </c>
      <c r="Y18" s="233">
        <f t="shared" si="83"/>
        <v>0</v>
      </c>
      <c r="Z18">
        <f t="shared" si="84"/>
        <v>8</v>
      </c>
      <c r="AF18" s="17" t="s">
        <v>395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 t="s">
        <v>395</v>
      </c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Q18" s="17" t="s">
        <v>395</v>
      </c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 t="s">
        <v>395</v>
      </c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 t="s">
        <v>395</v>
      </c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</row>
    <row r="19" spans="1:122" x14ac:dyDescent="0.25">
      <c r="A19" s="440">
        <f t="shared" si="76"/>
        <v>-17</v>
      </c>
      <c r="B19" s="263"/>
      <c r="C19" s="239"/>
      <c r="D19" s="239"/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X19" s="233" t="str">
        <f t="shared" si="82"/>
        <v>n/a</v>
      </c>
      <c r="Y19" s="233">
        <f t="shared" si="83"/>
        <v>-2</v>
      </c>
      <c r="Z19">
        <f t="shared" si="84"/>
        <v>9</v>
      </c>
      <c r="CI19" s="481"/>
      <c r="CJ19" s="440">
        <v>0</v>
      </c>
      <c r="CK19" s="440">
        <f t="shared" ref="CK19" si="85">CJ19+1</f>
        <v>1</v>
      </c>
      <c r="CL19" s="440">
        <f t="shared" ref="CL19" si="86">CK19+1</f>
        <v>2</v>
      </c>
      <c r="CM19" s="440">
        <f t="shared" ref="CM19" si="87">CL19+1</f>
        <v>3</v>
      </c>
      <c r="CN19" s="440">
        <f t="shared" ref="CN19" si="88">CM19+1</f>
        <v>4</v>
      </c>
      <c r="CO19" s="440">
        <f t="shared" ref="CO19" si="89">CN19+1</f>
        <v>5</v>
      </c>
      <c r="CP19" s="440">
        <f t="shared" ref="CP19" si="90">CO19+1</f>
        <v>6</v>
      </c>
      <c r="CQ19" s="440">
        <f t="shared" ref="CQ19" si="91">CP19+1</f>
        <v>7</v>
      </c>
      <c r="CR19" s="440">
        <f t="shared" ref="CR19" si="92">CQ19+1</f>
        <v>8</v>
      </c>
      <c r="CS19" s="440">
        <f t="shared" ref="CS19" si="93">CR19+1</f>
        <v>9</v>
      </c>
      <c r="CT19" s="440">
        <f t="shared" ref="CT19" si="94">CS19+1</f>
        <v>10</v>
      </c>
      <c r="CU19" s="440">
        <f t="shared" ref="CU19" si="95">CT19+1</f>
        <v>11</v>
      </c>
      <c r="CV19" s="440">
        <f t="shared" ref="CV19" si="96">CU19+1</f>
        <v>12</v>
      </c>
      <c r="CW19" s="440">
        <f t="shared" ref="CW19" si="97">CV19+1</f>
        <v>13</v>
      </c>
      <c r="CX19" s="440">
        <f t="shared" ref="CX19" si="98">CW19+1</f>
        <v>14</v>
      </c>
      <c r="CY19" s="440">
        <f t="shared" ref="CY19" si="99">CX19+1</f>
        <v>15</v>
      </c>
      <c r="CZ19" s="17" t="s">
        <v>394</v>
      </c>
    </row>
    <row r="20" spans="1:122" x14ac:dyDescent="0.25">
      <c r="A20" s="440">
        <f t="shared" si="76"/>
        <v>-18</v>
      </c>
      <c r="B20" s="263"/>
      <c r="C20" s="239"/>
      <c r="D20" s="239"/>
      <c r="E20" s="239"/>
      <c r="F20" s="239"/>
      <c r="G20" s="239"/>
      <c r="H20" s="239"/>
      <c r="I20" s="239"/>
      <c r="J20" s="239"/>
      <c r="K20" s="239"/>
      <c r="L20" s="239"/>
      <c r="M20" s="239"/>
      <c r="N20" s="239"/>
      <c r="O20" s="239"/>
      <c r="P20" s="239"/>
      <c r="Q20" s="264"/>
      <c r="X20" s="233" t="str">
        <f t="shared" si="82"/>
        <v>n/a</v>
      </c>
      <c r="Y20" s="233">
        <f t="shared" si="83"/>
        <v>-4</v>
      </c>
      <c r="Z20">
        <f t="shared" si="84"/>
        <v>10</v>
      </c>
      <c r="CI20" s="440">
        <v>0</v>
      </c>
      <c r="CJ20" s="260"/>
      <c r="CK20" s="261"/>
      <c r="CL20" s="261"/>
      <c r="CM20" s="261"/>
      <c r="CN20" s="261"/>
      <c r="CO20" s="261"/>
      <c r="CP20" s="261"/>
      <c r="CQ20" s="261"/>
      <c r="CR20" s="261"/>
      <c r="CS20" s="261"/>
      <c r="CT20" s="261"/>
      <c r="CU20" s="261"/>
      <c r="CV20" s="261"/>
      <c r="CW20" s="261"/>
      <c r="CX20" s="261"/>
      <c r="CY20" s="262"/>
      <c r="CZ20" s="17"/>
    </row>
    <row r="21" spans="1:122" x14ac:dyDescent="0.25">
      <c r="A21" s="440">
        <f t="shared" si="76"/>
        <v>-19</v>
      </c>
      <c r="B21" s="263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BE21" s="335"/>
      <c r="BF21" s="335"/>
      <c r="BG21" s="335"/>
      <c r="BH21" s="335"/>
      <c r="BI21" s="335"/>
      <c r="BJ21" s="75"/>
      <c r="BK21" s="290"/>
      <c r="CI21" s="440">
        <f>CI20+1</f>
        <v>1</v>
      </c>
      <c r="CJ21" s="263"/>
      <c r="CK21" s="239"/>
      <c r="CL21" s="239"/>
      <c r="CM21" s="239"/>
      <c r="CN21" s="239"/>
      <c r="CO21" s="239"/>
      <c r="CP21" s="239"/>
      <c r="CQ21" s="239"/>
      <c r="CR21" s="239"/>
      <c r="CS21" s="239"/>
      <c r="CT21" s="239"/>
      <c r="CU21" s="239"/>
      <c r="CV21" s="239"/>
      <c r="CW21" s="239"/>
      <c r="CX21" s="239"/>
      <c r="CY21" s="264"/>
      <c r="CZ21" s="17"/>
    </row>
    <row r="22" spans="1:122" x14ac:dyDescent="0.25">
      <c r="A22" s="440">
        <f t="shared" si="76"/>
        <v>-20</v>
      </c>
      <c r="B22" s="263"/>
      <c r="C22" s="239"/>
      <c r="D22" s="239"/>
      <c r="E22" s="239"/>
      <c r="F22" s="239"/>
      <c r="G22" s="239"/>
      <c r="H22" s="239"/>
      <c r="I22" s="239"/>
      <c r="J22" s="239"/>
      <c r="K22" s="239"/>
      <c r="L22" s="239"/>
      <c r="M22" s="239"/>
      <c r="N22" s="239"/>
      <c r="O22" s="239"/>
      <c r="P22" s="239"/>
      <c r="Q22" s="264"/>
      <c r="BE22" s="290"/>
      <c r="BF22" s="290"/>
      <c r="BG22" s="290"/>
      <c r="BH22" s="290"/>
      <c r="BI22" s="269"/>
      <c r="BJ22" s="335"/>
      <c r="BK22" s="290"/>
      <c r="CI22" s="440">
        <f t="shared" ref="CI22:CI35" si="100">CI21+1</f>
        <v>2</v>
      </c>
      <c r="CJ22" s="263"/>
      <c r="CM22" s="432"/>
      <c r="CN22" s="432"/>
      <c r="CO22" s="432"/>
      <c r="CP22" s="432"/>
      <c r="CY22" s="264"/>
      <c r="CZ22" s="17"/>
    </row>
    <row r="23" spans="1:122" x14ac:dyDescent="0.25">
      <c r="A23" s="440">
        <f t="shared" si="76"/>
        <v>-21</v>
      </c>
      <c r="B23" s="263"/>
      <c r="C23" s="239"/>
      <c r="D23" s="239"/>
      <c r="E23" s="239"/>
      <c r="F23" s="239"/>
      <c r="G23" s="239"/>
      <c r="H23" s="239"/>
      <c r="I23" s="239"/>
      <c r="J23" s="239"/>
      <c r="K23" s="239"/>
      <c r="L23" s="239"/>
      <c r="M23" s="239"/>
      <c r="N23" s="239"/>
      <c r="O23" s="239"/>
      <c r="P23" s="239"/>
      <c r="Q23" s="264"/>
      <c r="AJ23" s="290"/>
      <c r="AK23" s="335"/>
      <c r="AL23" s="214"/>
      <c r="AM23" s="335"/>
      <c r="AN23" s="290"/>
      <c r="AO23" s="239"/>
      <c r="AP23" s="17"/>
      <c r="AQ23" s="17"/>
      <c r="AR23" s="239"/>
      <c r="AS23" s="290"/>
      <c r="AT23" s="335"/>
      <c r="AU23" s="214"/>
      <c r="AV23" s="335"/>
      <c r="AW23" s="290"/>
      <c r="BE23" s="334"/>
      <c r="BF23" s="335"/>
      <c r="BG23" s="335"/>
      <c r="BH23" s="75"/>
      <c r="BI23" s="214"/>
      <c r="BJ23" s="335"/>
      <c r="BK23" s="290"/>
      <c r="CI23" s="440">
        <f t="shared" si="100"/>
        <v>3</v>
      </c>
      <c r="CJ23" s="263"/>
      <c r="CK23" s="239"/>
      <c r="CL23" s="268"/>
      <c r="CM23" s="268"/>
      <c r="CN23" s="268"/>
      <c r="CO23" s="268"/>
      <c r="CP23" s="268"/>
      <c r="CQ23" s="268"/>
      <c r="CR23" s="239"/>
      <c r="CS23" s="239"/>
      <c r="CT23" s="239"/>
      <c r="CU23" s="239"/>
      <c r="CV23" s="239"/>
      <c r="CW23" s="239"/>
      <c r="CX23" s="239"/>
      <c r="CY23" s="26"/>
      <c r="CZ23" s="17"/>
    </row>
    <row r="24" spans="1:122" x14ac:dyDescent="0.25">
      <c r="A24" s="440">
        <f t="shared" si="76"/>
        <v>-22</v>
      </c>
      <c r="B24" s="263"/>
      <c r="C24" s="239"/>
      <c r="D24" s="239"/>
      <c r="E24" s="239"/>
      <c r="F24" s="239"/>
      <c r="G24" s="239"/>
      <c r="H24" s="239"/>
      <c r="I24" s="239"/>
      <c r="J24" s="239"/>
      <c r="K24" s="239"/>
      <c r="L24" s="239"/>
      <c r="M24" s="239"/>
      <c r="N24" s="239"/>
      <c r="O24" s="239"/>
      <c r="P24" s="239"/>
      <c r="Q24" s="264"/>
      <c r="AJ24" s="290"/>
      <c r="AK24" s="335"/>
      <c r="AL24" s="290"/>
      <c r="AM24" s="335"/>
      <c r="AN24" s="290"/>
      <c r="AO24" s="335"/>
      <c r="AP24" s="239"/>
      <c r="AQ24" s="239"/>
      <c r="AR24" s="290"/>
      <c r="AS24" s="269"/>
      <c r="AT24" s="335"/>
      <c r="AU24" s="290"/>
      <c r="AV24" s="335"/>
      <c r="AW24" s="290"/>
      <c r="BE24" s="290"/>
      <c r="BF24" s="290"/>
      <c r="BG24" s="269"/>
      <c r="BH24" s="335"/>
      <c r="BI24" s="290"/>
      <c r="BJ24" s="335"/>
      <c r="BK24" s="290"/>
      <c r="CI24" s="440">
        <f t="shared" si="100"/>
        <v>4</v>
      </c>
      <c r="CJ24" s="263"/>
      <c r="CK24" s="239"/>
      <c r="CL24" s="239"/>
      <c r="CM24" s="214"/>
      <c r="CN24" s="290"/>
      <c r="CO24" s="290"/>
      <c r="CP24" s="290"/>
      <c r="CQ24" s="17"/>
      <c r="CR24" s="17"/>
      <c r="CS24" s="239"/>
      <c r="CT24" s="239"/>
      <c r="CU24" s="239"/>
      <c r="CV24" s="17"/>
      <c r="CW24" s="239"/>
      <c r="CX24" s="239"/>
      <c r="CY24" s="264"/>
      <c r="CZ24" s="17"/>
    </row>
    <row r="25" spans="1:122" x14ac:dyDescent="0.25">
      <c r="A25" s="440">
        <f t="shared" si="76"/>
        <v>-23</v>
      </c>
      <c r="B25" s="263"/>
      <c r="C25" s="239"/>
      <c r="D25" s="239"/>
      <c r="E25" s="239"/>
      <c r="F25" s="239"/>
      <c r="G25" s="239"/>
      <c r="H25" s="239"/>
      <c r="I25" s="239"/>
      <c r="J25" s="239"/>
      <c r="K25" s="239"/>
      <c r="L25" s="239"/>
      <c r="M25" s="239"/>
      <c r="N25" s="239"/>
      <c r="O25" s="239"/>
      <c r="P25" s="239"/>
      <c r="Q25" s="264"/>
      <c r="AJ25" s="290"/>
      <c r="AK25" s="335"/>
      <c r="AL25" s="290"/>
      <c r="AM25" s="335"/>
      <c r="AN25" s="290"/>
      <c r="AO25" s="75"/>
      <c r="AP25" s="335"/>
      <c r="AQ25" s="335"/>
      <c r="AR25" s="335"/>
      <c r="AS25" s="335"/>
      <c r="AT25" s="75"/>
      <c r="AU25" s="290"/>
      <c r="AV25" s="335"/>
      <c r="AW25" s="290"/>
      <c r="BE25" s="335"/>
      <c r="BF25" s="75"/>
      <c r="BG25" s="290"/>
      <c r="BH25" s="335"/>
      <c r="BI25" s="290"/>
      <c r="BJ25" s="335"/>
      <c r="BK25" s="290"/>
      <c r="CI25" s="440">
        <f t="shared" si="100"/>
        <v>5</v>
      </c>
      <c r="CJ25" s="263"/>
      <c r="CK25" s="239"/>
      <c r="CL25" s="239"/>
      <c r="CM25" s="239"/>
      <c r="CN25" s="239"/>
      <c r="CO25" s="239"/>
      <c r="CP25" s="239"/>
      <c r="CQ25" s="239"/>
      <c r="CR25" s="239"/>
      <c r="CS25" s="290"/>
      <c r="CT25" s="290"/>
      <c r="CU25" s="290"/>
      <c r="CV25" s="290"/>
      <c r="CW25" s="239"/>
      <c r="CX25" s="239"/>
      <c r="CY25" s="264"/>
      <c r="CZ25" s="17"/>
    </row>
    <row r="26" spans="1:122" x14ac:dyDescent="0.25">
      <c r="A26" s="440">
        <f t="shared" si="76"/>
        <v>-24</v>
      </c>
      <c r="B26" s="263"/>
      <c r="C26" s="239"/>
      <c r="D26" s="239"/>
      <c r="E26" s="239"/>
      <c r="F26" s="239"/>
      <c r="G26" s="239"/>
      <c r="H26" s="239"/>
      <c r="I26" s="239"/>
      <c r="J26" s="239"/>
      <c r="K26" s="239"/>
      <c r="L26" s="239"/>
      <c r="M26" s="239"/>
      <c r="N26" s="239"/>
      <c r="O26" s="239"/>
      <c r="P26" s="239"/>
      <c r="Q26" s="264"/>
      <c r="AJ26" s="290"/>
      <c r="AK26" s="335"/>
      <c r="AL26" s="290"/>
      <c r="AM26" s="335"/>
      <c r="AN26" s="269"/>
      <c r="AO26" s="290"/>
      <c r="AP26" s="290"/>
      <c r="AQ26" s="290"/>
      <c r="AR26" s="290"/>
      <c r="AS26" s="290"/>
      <c r="AT26" s="290"/>
      <c r="AU26" s="269"/>
      <c r="AV26" s="335"/>
      <c r="AW26" s="290"/>
      <c r="BE26" s="239"/>
      <c r="BF26" s="335"/>
      <c r="BG26" s="290"/>
      <c r="BH26" s="335"/>
      <c r="BI26" s="290"/>
      <c r="BJ26" s="335"/>
      <c r="BK26" s="290"/>
      <c r="CI26" s="440">
        <f t="shared" si="100"/>
        <v>6</v>
      </c>
      <c r="CJ26" s="263"/>
      <c r="CK26" s="239"/>
      <c r="CL26" s="239"/>
      <c r="CM26" s="239"/>
      <c r="CN26" s="239"/>
      <c r="CO26" s="239"/>
      <c r="CP26" s="239"/>
      <c r="CQ26" s="239"/>
      <c r="CR26" s="268"/>
      <c r="CS26" s="268"/>
      <c r="CT26" s="268"/>
      <c r="CU26" s="268"/>
      <c r="CV26" s="268"/>
      <c r="CW26" s="268"/>
      <c r="CX26" s="239"/>
      <c r="CY26" s="264"/>
      <c r="CZ26" s="17"/>
    </row>
    <row r="27" spans="1:122" x14ac:dyDescent="0.25">
      <c r="A27" s="440">
        <f t="shared" si="76"/>
        <v>-25</v>
      </c>
      <c r="B27" s="263"/>
      <c r="C27" s="239"/>
      <c r="D27" s="239"/>
      <c r="E27" s="239"/>
      <c r="F27" s="239"/>
      <c r="G27" s="239"/>
      <c r="H27" s="239"/>
      <c r="I27" s="239"/>
      <c r="J27" s="239"/>
      <c r="K27" s="239"/>
      <c r="L27" s="239"/>
      <c r="M27" s="239"/>
      <c r="N27" s="239"/>
      <c r="O27" s="239"/>
      <c r="P27" s="239"/>
      <c r="Q27" s="264"/>
      <c r="AJ27" s="290"/>
      <c r="AK27" s="335"/>
      <c r="AL27" s="214"/>
      <c r="AM27" s="75"/>
      <c r="AN27" s="335"/>
      <c r="AO27" s="335"/>
      <c r="AP27" s="334"/>
      <c r="AQ27" s="334"/>
      <c r="AR27" s="335"/>
      <c r="AS27" s="335"/>
      <c r="AT27" s="335"/>
      <c r="AU27" s="334"/>
      <c r="AV27" s="75"/>
      <c r="AW27" s="290"/>
      <c r="BE27" s="17"/>
      <c r="BF27" s="239"/>
      <c r="BG27" s="290"/>
      <c r="BH27" s="335"/>
      <c r="BI27" s="214"/>
      <c r="BJ27" s="335"/>
      <c r="BK27" s="290"/>
      <c r="CI27" s="440">
        <f t="shared" si="100"/>
        <v>7</v>
      </c>
      <c r="CJ27" s="263"/>
      <c r="CK27" s="239"/>
      <c r="CL27" s="239"/>
      <c r="CM27" s="239"/>
      <c r="CN27" s="239"/>
      <c r="CO27" s="239"/>
      <c r="CP27" s="239"/>
      <c r="CQ27" s="239"/>
      <c r="CR27" s="239"/>
      <c r="CS27" s="290"/>
      <c r="CT27" s="290"/>
      <c r="CU27" s="290"/>
      <c r="CV27" s="290"/>
      <c r="CW27" s="239"/>
      <c r="CX27" s="239"/>
      <c r="CY27" s="26"/>
      <c r="CZ27" s="17"/>
    </row>
    <row r="28" spans="1:122" x14ac:dyDescent="0.25">
      <c r="A28" s="440">
        <f t="shared" si="76"/>
        <v>-26</v>
      </c>
      <c r="B28" s="263"/>
      <c r="C28" s="239"/>
      <c r="D28" s="239"/>
      <c r="E28" s="239"/>
      <c r="F28" s="239"/>
      <c r="G28" s="239"/>
      <c r="H28" s="239"/>
      <c r="I28" s="239"/>
      <c r="J28" s="239"/>
      <c r="K28" s="239"/>
      <c r="L28" s="239"/>
      <c r="M28" s="239"/>
      <c r="N28" s="239"/>
      <c r="O28" s="239"/>
      <c r="P28" s="239"/>
      <c r="Q28" s="264"/>
      <c r="AJ28" s="290"/>
      <c r="AK28" s="335"/>
      <c r="AL28" s="269"/>
      <c r="AM28" s="290"/>
      <c r="AN28" s="290"/>
      <c r="AO28" s="290"/>
      <c r="AP28" s="290"/>
      <c r="AQ28" s="290"/>
      <c r="AR28" s="290"/>
      <c r="AS28" s="290"/>
      <c r="AT28" s="290"/>
      <c r="AU28" s="290"/>
      <c r="AV28" s="290"/>
      <c r="AW28" s="269"/>
      <c r="BE28" s="239"/>
      <c r="BF28" s="290"/>
      <c r="BG28" s="269"/>
      <c r="BH28" s="335"/>
      <c r="BI28" s="290"/>
      <c r="BJ28" s="335"/>
      <c r="BK28" s="290"/>
      <c r="CI28" s="440">
        <f t="shared" si="100"/>
        <v>8</v>
      </c>
      <c r="CJ28" s="263"/>
      <c r="CK28" s="239"/>
      <c r="CL28" s="239"/>
      <c r="CM28" s="214"/>
      <c r="CN28" s="290"/>
      <c r="CO28" s="290"/>
      <c r="CP28" s="290"/>
      <c r="CQ28" s="17"/>
      <c r="CR28" s="17"/>
      <c r="CS28" s="239"/>
      <c r="CT28" s="239"/>
      <c r="CU28" s="239"/>
      <c r="CV28" s="17"/>
      <c r="CW28" s="239"/>
      <c r="CX28" s="239"/>
      <c r="CY28" s="264"/>
      <c r="CZ28" s="17"/>
    </row>
    <row r="29" spans="1:122" ht="14.45" x14ac:dyDescent="0.35">
      <c r="A29" s="440">
        <f t="shared" si="76"/>
        <v>-27</v>
      </c>
      <c r="B29" s="263"/>
      <c r="C29" s="239"/>
      <c r="D29" s="239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39"/>
      <c r="P29" s="239"/>
      <c r="Q29" s="264"/>
      <c r="AJ29" s="290"/>
      <c r="AK29" s="75"/>
      <c r="AL29" s="335"/>
      <c r="AM29" s="335"/>
      <c r="AN29" s="335"/>
      <c r="AO29" s="335"/>
      <c r="AP29" s="335"/>
      <c r="AQ29" s="335"/>
      <c r="AR29" s="335"/>
      <c r="AS29" s="335"/>
      <c r="AT29" s="335"/>
      <c r="AU29" s="335"/>
      <c r="AV29" s="335"/>
      <c r="AW29" s="335"/>
      <c r="BE29" s="335"/>
      <c r="BF29" s="335"/>
      <c r="BG29" s="335"/>
      <c r="BH29" s="75"/>
      <c r="BI29" s="290"/>
      <c r="BJ29" s="335"/>
      <c r="BK29" s="290"/>
      <c r="CI29" s="440">
        <f t="shared" si="100"/>
        <v>9</v>
      </c>
      <c r="CJ29" s="263"/>
      <c r="CK29" s="239"/>
      <c r="CL29" s="268"/>
      <c r="CM29" s="137"/>
      <c r="CN29" s="268"/>
      <c r="CO29" s="268"/>
      <c r="CP29" s="268"/>
      <c r="CQ29" s="137"/>
      <c r="CR29" s="17"/>
      <c r="CS29" s="239"/>
      <c r="CT29" s="239"/>
      <c r="CU29" s="239"/>
      <c r="CV29" s="17"/>
      <c r="CW29" s="239"/>
      <c r="CX29" s="239"/>
      <c r="CY29" s="264"/>
      <c r="CZ29" s="17"/>
    </row>
    <row r="30" spans="1:122" ht="14.45" x14ac:dyDescent="0.35">
      <c r="A30" s="440">
        <f t="shared" si="76"/>
        <v>-28</v>
      </c>
      <c r="B30" s="263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64"/>
      <c r="BE30" s="290"/>
      <c r="BF30" s="290"/>
      <c r="BG30" s="290"/>
      <c r="BH30" s="290"/>
      <c r="BI30" s="269"/>
      <c r="BJ30" s="335"/>
      <c r="BK30" s="290"/>
      <c r="CI30" s="440">
        <f t="shared" si="100"/>
        <v>10</v>
      </c>
      <c r="CJ30" s="263"/>
      <c r="CK30" s="239"/>
      <c r="CL30" s="239"/>
      <c r="CM30" s="290"/>
      <c r="CN30" s="290"/>
      <c r="CO30" s="290"/>
      <c r="CP30" s="290"/>
      <c r="CQ30" s="239"/>
      <c r="CR30" s="239"/>
      <c r="CS30" s="239"/>
      <c r="CT30" s="239"/>
      <c r="CU30" s="239"/>
      <c r="CV30" s="239"/>
      <c r="CW30" s="239"/>
      <c r="CX30" s="239"/>
      <c r="CY30" s="264"/>
      <c r="CZ30" s="17"/>
    </row>
    <row r="31" spans="1:122" ht="14.45" x14ac:dyDescent="0.35">
      <c r="A31" s="440">
        <f t="shared" si="76"/>
        <v>-29</v>
      </c>
      <c r="B31" s="263"/>
      <c r="C31" s="239"/>
      <c r="D31" s="239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64"/>
      <c r="BE31" s="334"/>
      <c r="BF31" s="335"/>
      <c r="BG31" s="335"/>
      <c r="BH31" s="335"/>
      <c r="BI31" s="334"/>
      <c r="BJ31" s="75"/>
      <c r="BK31" s="290"/>
      <c r="CI31" s="440">
        <f t="shared" si="100"/>
        <v>11</v>
      </c>
      <c r="CJ31" s="263"/>
      <c r="CK31" s="239"/>
      <c r="CL31" s="239"/>
      <c r="CM31" s="239"/>
      <c r="CN31" s="239"/>
      <c r="CO31" s="239"/>
      <c r="CP31" s="239"/>
      <c r="CQ31" s="239"/>
      <c r="CR31" s="239"/>
      <c r="CS31" s="290"/>
      <c r="CT31" s="290"/>
      <c r="CU31" s="290"/>
      <c r="CV31" s="290"/>
      <c r="CW31" s="239"/>
      <c r="CX31" s="239"/>
      <c r="CY31" s="26"/>
      <c r="CZ31" s="17"/>
    </row>
    <row r="32" spans="1:122" ht="14.45" x14ac:dyDescent="0.35">
      <c r="A32" s="440">
        <f t="shared" si="76"/>
        <v>-30</v>
      </c>
      <c r="B32" s="263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264"/>
      <c r="BE32" s="290"/>
      <c r="BF32" s="290"/>
      <c r="BG32" s="290"/>
      <c r="BH32" s="290"/>
      <c r="BI32" s="290"/>
      <c r="BJ32" s="290"/>
      <c r="BK32" s="269"/>
      <c r="CI32" s="440">
        <f t="shared" si="100"/>
        <v>12</v>
      </c>
      <c r="CJ32" s="263"/>
      <c r="CK32" s="239"/>
      <c r="CL32" s="239"/>
      <c r="CM32" s="239"/>
      <c r="CN32" s="239"/>
      <c r="CO32" s="239"/>
      <c r="CP32" s="239"/>
      <c r="CQ32" s="239"/>
      <c r="CR32" s="268"/>
      <c r="CS32" s="268"/>
      <c r="CT32" s="268"/>
      <c r="CU32" s="268"/>
      <c r="CV32" s="268"/>
      <c r="CW32" s="268"/>
      <c r="CX32" s="239"/>
      <c r="CY32" s="264"/>
      <c r="CZ32" s="17"/>
    </row>
    <row r="33" spans="57:104" ht="14.45" x14ac:dyDescent="0.35">
      <c r="BE33" s="335"/>
      <c r="BF33" s="335"/>
      <c r="BG33" s="335"/>
      <c r="BH33" s="335"/>
      <c r="BI33" s="335"/>
      <c r="BJ33" s="335"/>
      <c r="BK33" s="335"/>
      <c r="CI33" s="440">
        <f t="shared" si="100"/>
        <v>13</v>
      </c>
      <c r="CJ33" s="263"/>
      <c r="CK33" s="239"/>
      <c r="CL33" s="239"/>
      <c r="CM33" s="17"/>
      <c r="CN33" s="239"/>
      <c r="CO33" s="239"/>
      <c r="CP33" s="239"/>
      <c r="CQ33" s="17"/>
      <c r="CR33" s="17"/>
      <c r="CS33" s="290"/>
      <c r="CT33" s="290"/>
      <c r="CU33" s="290"/>
      <c r="CV33" s="214"/>
      <c r="CW33" s="239"/>
      <c r="CX33" s="239"/>
      <c r="CY33" s="264"/>
      <c r="CZ33" s="17"/>
    </row>
    <row r="34" spans="57:104" ht="14.45" x14ac:dyDescent="0.35">
      <c r="CI34" s="440">
        <f t="shared" si="100"/>
        <v>14</v>
      </c>
      <c r="CJ34" s="263"/>
      <c r="CK34" s="239"/>
      <c r="CL34" s="239"/>
      <c r="CM34" s="239"/>
      <c r="CN34" s="239"/>
      <c r="CO34" s="239"/>
      <c r="CP34" s="239"/>
      <c r="CQ34" s="239"/>
      <c r="CR34" s="239"/>
      <c r="CS34" s="239"/>
      <c r="CT34" s="239"/>
      <c r="CU34" s="239"/>
      <c r="CV34" s="239"/>
      <c r="CW34" s="239"/>
      <c r="CX34" s="239"/>
      <c r="CY34" s="264"/>
      <c r="CZ34" s="17"/>
    </row>
    <row r="35" spans="57:104" ht="14.45" x14ac:dyDescent="0.35">
      <c r="CI35" s="440">
        <f t="shared" si="100"/>
        <v>15</v>
      </c>
      <c r="CJ35" s="265"/>
      <c r="CK35" s="266"/>
      <c r="CL35" s="266"/>
      <c r="CM35" s="22"/>
      <c r="CN35" s="266"/>
      <c r="CO35" s="266"/>
      <c r="CP35" s="266"/>
      <c r="CQ35" s="22"/>
      <c r="CR35" s="266"/>
      <c r="CS35" s="266"/>
      <c r="CT35" s="266"/>
      <c r="CU35" s="22"/>
      <c r="CV35" s="266"/>
      <c r="CW35" s="266"/>
      <c r="CX35" s="266"/>
      <c r="CY35" s="33"/>
      <c r="CZ35" s="17"/>
    </row>
    <row r="36" spans="57:104" ht="14.45" x14ac:dyDescent="0.35">
      <c r="CI36" s="17" t="s">
        <v>395</v>
      </c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35"/>
  <sheetViews>
    <sheetView topLeftCell="AV1" zoomScale="85" zoomScaleNormal="85" workbookViewId="0">
      <selection activeCell="EI33" sqref="EI33"/>
    </sheetView>
  </sheetViews>
  <sheetFormatPr defaultColWidth="2.5703125" defaultRowHeight="15" x14ac:dyDescent="0.25"/>
  <sheetData>
    <row r="1" spans="1:165" x14ac:dyDescent="0.25">
      <c r="A1" s="481"/>
      <c r="B1" s="440">
        <v>0</v>
      </c>
      <c r="C1" s="440">
        <f t="shared" ref="C1:Q1" si="0">B1+1</f>
        <v>1</v>
      </c>
      <c r="D1" s="440">
        <f t="shared" si="0"/>
        <v>2</v>
      </c>
      <c r="E1" s="440">
        <f t="shared" si="0"/>
        <v>3</v>
      </c>
      <c r="F1" s="440">
        <f t="shared" si="0"/>
        <v>4</v>
      </c>
      <c r="G1" s="440">
        <f t="shared" si="0"/>
        <v>5</v>
      </c>
      <c r="H1" s="440">
        <f t="shared" si="0"/>
        <v>6</v>
      </c>
      <c r="I1" s="440">
        <f t="shared" si="0"/>
        <v>7</v>
      </c>
      <c r="J1" s="440">
        <f t="shared" si="0"/>
        <v>8</v>
      </c>
      <c r="K1" s="440">
        <f t="shared" si="0"/>
        <v>9</v>
      </c>
      <c r="L1" s="440">
        <f t="shared" si="0"/>
        <v>10</v>
      </c>
      <c r="M1" s="440">
        <f t="shared" si="0"/>
        <v>11</v>
      </c>
      <c r="N1" s="440">
        <f t="shared" si="0"/>
        <v>12</v>
      </c>
      <c r="O1" s="440">
        <f t="shared" si="0"/>
        <v>13</v>
      </c>
      <c r="P1" s="440">
        <f t="shared" si="0"/>
        <v>14</v>
      </c>
      <c r="Q1" s="440">
        <f t="shared" si="0"/>
        <v>15</v>
      </c>
      <c r="R1" s="440">
        <v>0</v>
      </c>
      <c r="S1" s="440">
        <f t="shared" ref="S1" si="1">R1+1</f>
        <v>1</v>
      </c>
      <c r="T1" s="440">
        <f t="shared" ref="T1" si="2">S1+1</f>
        <v>2</v>
      </c>
      <c r="U1" s="440">
        <f t="shared" ref="U1" si="3">T1+1</f>
        <v>3</v>
      </c>
      <c r="V1" s="440">
        <f t="shared" ref="V1" si="4">U1+1</f>
        <v>4</v>
      </c>
      <c r="W1" s="440">
        <f t="shared" ref="W1" si="5">V1+1</f>
        <v>5</v>
      </c>
      <c r="X1" s="440">
        <f t="shared" ref="X1" si="6">W1+1</f>
        <v>6</v>
      </c>
      <c r="Y1" s="440">
        <f t="shared" ref="Y1" si="7">X1+1</f>
        <v>7</v>
      </c>
      <c r="Z1" s="440">
        <f t="shared" ref="Z1" si="8">Y1+1</f>
        <v>8</v>
      </c>
      <c r="AA1" s="440">
        <f t="shared" ref="AA1" si="9">Z1+1</f>
        <v>9</v>
      </c>
      <c r="AB1" s="440">
        <f t="shared" ref="AB1" si="10">AA1+1</f>
        <v>10</v>
      </c>
      <c r="AC1" s="440">
        <f t="shared" ref="AC1" si="11">AB1+1</f>
        <v>11</v>
      </c>
      <c r="AD1" s="440">
        <f t="shared" ref="AD1" si="12">AC1+1</f>
        <v>12</v>
      </c>
      <c r="AE1" s="440">
        <f t="shared" ref="AE1" si="13">AD1+1</f>
        <v>13</v>
      </c>
      <c r="AF1" s="440">
        <f t="shared" ref="AF1" si="14">AE1+1</f>
        <v>14</v>
      </c>
      <c r="AG1" s="440">
        <f t="shared" ref="AG1" si="15">AF1+1</f>
        <v>15</v>
      </c>
      <c r="AH1" s="17" t="s">
        <v>394</v>
      </c>
      <c r="AI1" s="440"/>
      <c r="AJ1" s="440">
        <v>0</v>
      </c>
      <c r="AK1" s="640">
        <f t="shared" ref="AK1:AY1" si="16">AJ1+1</f>
        <v>1</v>
      </c>
      <c r="AL1" s="640">
        <f t="shared" si="16"/>
        <v>2</v>
      </c>
      <c r="AM1" s="440">
        <f t="shared" si="16"/>
        <v>3</v>
      </c>
      <c r="AN1" s="440">
        <f t="shared" si="16"/>
        <v>4</v>
      </c>
      <c r="AO1" s="640">
        <f t="shared" si="16"/>
        <v>5</v>
      </c>
      <c r="AP1" s="640">
        <f t="shared" si="16"/>
        <v>6</v>
      </c>
      <c r="AQ1" s="440">
        <f t="shared" si="16"/>
        <v>7</v>
      </c>
      <c r="AR1" s="440">
        <f t="shared" si="16"/>
        <v>8</v>
      </c>
      <c r="AS1" s="640">
        <f t="shared" si="16"/>
        <v>9</v>
      </c>
      <c r="AT1" s="640">
        <f t="shared" si="16"/>
        <v>10</v>
      </c>
      <c r="AU1" s="440">
        <f t="shared" si="16"/>
        <v>11</v>
      </c>
      <c r="AV1" s="440">
        <f t="shared" si="16"/>
        <v>12</v>
      </c>
      <c r="AW1" s="640">
        <f t="shared" si="16"/>
        <v>13</v>
      </c>
      <c r="AX1" s="640">
        <f t="shared" si="16"/>
        <v>14</v>
      </c>
      <c r="AY1" s="440">
        <f t="shared" si="16"/>
        <v>15</v>
      </c>
      <c r="AZ1" t="s">
        <v>395</v>
      </c>
      <c r="CH1" s="17" t="s">
        <v>394</v>
      </c>
      <c r="CI1" s="440"/>
    </row>
    <row r="2" spans="1:165" x14ac:dyDescent="0.25">
      <c r="A2" s="440">
        <v>0</v>
      </c>
      <c r="B2" s="653"/>
      <c r="C2" s="654"/>
      <c r="D2" s="654"/>
      <c r="E2" s="654"/>
      <c r="F2" s="654"/>
      <c r="G2" s="654"/>
      <c r="H2" s="654"/>
      <c r="I2" s="654"/>
      <c r="J2" s="654"/>
      <c r="K2" s="654"/>
      <c r="L2" s="654"/>
      <c r="M2" s="654"/>
      <c r="N2" s="654"/>
      <c r="O2" s="654"/>
      <c r="P2" s="654"/>
      <c r="Q2" s="655"/>
      <c r="R2" s="697"/>
      <c r="S2" s="654"/>
      <c r="T2" s="654"/>
      <c r="U2" s="654"/>
      <c r="V2" s="654"/>
      <c r="W2" s="654"/>
      <c r="X2" s="654"/>
      <c r="Y2" s="654"/>
      <c r="Z2" s="654"/>
      <c r="AA2" s="654"/>
      <c r="AB2" s="654"/>
      <c r="AC2" s="654"/>
      <c r="AD2" s="654"/>
      <c r="AE2" s="654"/>
      <c r="AF2" s="654"/>
      <c r="AG2" s="655"/>
      <c r="AI2" s="233">
        <f t="shared" ref="AI2:AI15" si="17">AI3+1</f>
        <v>15</v>
      </c>
      <c r="AJ2" s="260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1"/>
      <c r="AX2" s="261"/>
      <c r="AY2" s="262"/>
      <c r="AZ2" s="34"/>
      <c r="BA2" s="481"/>
      <c r="BB2" s="440">
        <f t="shared" ref="BB2:BQ2" si="18">BC2-10</f>
        <v>-480</v>
      </c>
      <c r="BC2" s="440">
        <f t="shared" si="18"/>
        <v>-470</v>
      </c>
      <c r="BD2" s="440">
        <f t="shared" si="18"/>
        <v>-460</v>
      </c>
      <c r="BE2" s="440">
        <f t="shared" si="18"/>
        <v>-450</v>
      </c>
      <c r="BF2" s="440">
        <f t="shared" si="18"/>
        <v>-440</v>
      </c>
      <c r="BG2" s="440">
        <f t="shared" si="18"/>
        <v>-430</v>
      </c>
      <c r="BH2" s="440">
        <f t="shared" si="18"/>
        <v>-420</v>
      </c>
      <c r="BI2" s="440">
        <f t="shared" si="18"/>
        <v>-410</v>
      </c>
      <c r="BJ2" s="440">
        <f t="shared" si="18"/>
        <v>-400</v>
      </c>
      <c r="BK2" s="440">
        <f t="shared" si="18"/>
        <v>-390</v>
      </c>
      <c r="BL2" s="440">
        <f t="shared" si="18"/>
        <v>-380</v>
      </c>
      <c r="BM2" s="440">
        <f t="shared" si="18"/>
        <v>-370</v>
      </c>
      <c r="BN2" s="440">
        <f t="shared" si="18"/>
        <v>-360</v>
      </c>
      <c r="BO2" s="440">
        <f t="shared" si="18"/>
        <v>-350</v>
      </c>
      <c r="BP2" s="440">
        <f t="shared" si="18"/>
        <v>-340</v>
      </c>
      <c r="BQ2" s="440">
        <f t="shared" si="18"/>
        <v>-330</v>
      </c>
      <c r="BR2" s="440">
        <f t="shared" ref="BR2:CG2" si="19">BS2-10</f>
        <v>-320</v>
      </c>
      <c r="BS2" s="440">
        <f t="shared" si="19"/>
        <v>-310</v>
      </c>
      <c r="BT2" s="440">
        <f t="shared" si="19"/>
        <v>-300</v>
      </c>
      <c r="BU2" s="440">
        <f t="shared" si="19"/>
        <v>-290</v>
      </c>
      <c r="BV2" s="440">
        <f t="shared" si="19"/>
        <v>-280</v>
      </c>
      <c r="BW2" s="440">
        <f t="shared" si="19"/>
        <v>-270</v>
      </c>
      <c r="BX2" s="440">
        <f t="shared" si="19"/>
        <v>-260</v>
      </c>
      <c r="BY2" s="440">
        <f t="shared" si="19"/>
        <v>-250</v>
      </c>
      <c r="BZ2" s="440">
        <f t="shared" si="19"/>
        <v>-240</v>
      </c>
      <c r="CA2" s="440">
        <f t="shared" si="19"/>
        <v>-230</v>
      </c>
      <c r="CB2" s="440">
        <f t="shared" si="19"/>
        <v>-220</v>
      </c>
      <c r="CC2" s="440">
        <f t="shared" si="19"/>
        <v>-210</v>
      </c>
      <c r="CD2" s="440">
        <f t="shared" si="19"/>
        <v>-200</v>
      </c>
      <c r="CE2" s="440">
        <f t="shared" si="19"/>
        <v>-190</v>
      </c>
      <c r="CF2" s="440">
        <f t="shared" si="19"/>
        <v>-180</v>
      </c>
      <c r="CG2" s="440">
        <f t="shared" si="19"/>
        <v>-170</v>
      </c>
      <c r="CH2" s="440">
        <f t="shared" ref="CH2:CW2" si="20">CI2-10</f>
        <v>-160</v>
      </c>
      <c r="CI2" s="440">
        <f t="shared" si="20"/>
        <v>-150</v>
      </c>
      <c r="CJ2" s="440">
        <f t="shared" si="20"/>
        <v>-140</v>
      </c>
      <c r="CK2" s="440">
        <f t="shared" si="20"/>
        <v>-130</v>
      </c>
      <c r="CL2" s="440">
        <f t="shared" si="20"/>
        <v>-120</v>
      </c>
      <c r="CM2" s="440">
        <f t="shared" si="20"/>
        <v>-110</v>
      </c>
      <c r="CN2" s="440">
        <f t="shared" si="20"/>
        <v>-100</v>
      </c>
      <c r="CO2" s="440">
        <f t="shared" si="20"/>
        <v>-90</v>
      </c>
      <c r="CP2" s="440">
        <f t="shared" si="20"/>
        <v>-80</v>
      </c>
      <c r="CQ2" s="440">
        <f t="shared" si="20"/>
        <v>-70</v>
      </c>
      <c r="CR2" s="440">
        <f t="shared" si="20"/>
        <v>-60</v>
      </c>
      <c r="CS2" s="440">
        <f t="shared" si="20"/>
        <v>-50</v>
      </c>
      <c r="CT2" s="440">
        <f t="shared" si="20"/>
        <v>-40</v>
      </c>
      <c r="CU2" s="440">
        <f t="shared" si="20"/>
        <v>-30</v>
      </c>
      <c r="CV2" s="440">
        <f t="shared" si="20"/>
        <v>-20</v>
      </c>
      <c r="CW2" s="440">
        <f t="shared" si="20"/>
        <v>-10</v>
      </c>
      <c r="CX2" s="440">
        <v>0</v>
      </c>
      <c r="CY2" s="440">
        <f t="shared" ref="CY2:DM2" si="21">CX2+10</f>
        <v>10</v>
      </c>
      <c r="CZ2" s="440">
        <f t="shared" si="21"/>
        <v>20</v>
      </c>
      <c r="DA2" s="440">
        <f t="shared" si="21"/>
        <v>30</v>
      </c>
      <c r="DB2" s="440">
        <f t="shared" si="21"/>
        <v>40</v>
      </c>
      <c r="DC2" s="440">
        <f t="shared" si="21"/>
        <v>50</v>
      </c>
      <c r="DD2" s="440">
        <f t="shared" si="21"/>
        <v>60</v>
      </c>
      <c r="DE2" s="440">
        <f t="shared" si="21"/>
        <v>70</v>
      </c>
      <c r="DF2" s="440">
        <f t="shared" si="21"/>
        <v>80</v>
      </c>
      <c r="DG2" s="440">
        <f t="shared" si="21"/>
        <v>90</v>
      </c>
      <c r="DH2" s="440">
        <f t="shared" si="21"/>
        <v>100</v>
      </c>
      <c r="DI2" s="440">
        <f t="shared" si="21"/>
        <v>110</v>
      </c>
      <c r="DJ2" s="440">
        <f t="shared" si="21"/>
        <v>120</v>
      </c>
      <c r="DK2" s="440">
        <f t="shared" si="21"/>
        <v>130</v>
      </c>
      <c r="DL2" s="440">
        <f t="shared" si="21"/>
        <v>140</v>
      </c>
      <c r="DM2" s="440">
        <f t="shared" si="21"/>
        <v>150</v>
      </c>
      <c r="DN2" s="440">
        <f t="shared" ref="DN2:ES2" si="22">DM2+10</f>
        <v>160</v>
      </c>
      <c r="DO2" s="440">
        <f t="shared" si="22"/>
        <v>170</v>
      </c>
      <c r="DP2" s="440">
        <f t="shared" si="22"/>
        <v>180</v>
      </c>
      <c r="DQ2" s="440">
        <f t="shared" si="22"/>
        <v>190</v>
      </c>
      <c r="DR2" s="440">
        <f t="shared" si="22"/>
        <v>200</v>
      </c>
      <c r="DS2" s="440">
        <f t="shared" si="22"/>
        <v>210</v>
      </c>
      <c r="DT2" s="440">
        <f t="shared" si="22"/>
        <v>220</v>
      </c>
      <c r="DU2" s="440">
        <f t="shared" si="22"/>
        <v>230</v>
      </c>
      <c r="DV2" s="440">
        <f t="shared" si="22"/>
        <v>240</v>
      </c>
      <c r="DW2" s="440">
        <f t="shared" si="22"/>
        <v>250</v>
      </c>
      <c r="DX2" s="440">
        <f t="shared" si="22"/>
        <v>260</v>
      </c>
      <c r="DY2" s="440">
        <f t="shared" si="22"/>
        <v>270</v>
      </c>
      <c r="DZ2" s="440">
        <f t="shared" si="22"/>
        <v>280</v>
      </c>
      <c r="EA2" s="440">
        <f t="shared" si="22"/>
        <v>290</v>
      </c>
      <c r="EB2" s="440">
        <f t="shared" si="22"/>
        <v>300</v>
      </c>
      <c r="EC2" s="440">
        <f t="shared" si="22"/>
        <v>310</v>
      </c>
      <c r="ED2" s="440">
        <f t="shared" si="22"/>
        <v>320</v>
      </c>
      <c r="EE2" s="440">
        <f t="shared" si="22"/>
        <v>330</v>
      </c>
      <c r="EF2" s="440">
        <f t="shared" si="22"/>
        <v>340</v>
      </c>
      <c r="EG2" s="440">
        <f t="shared" si="22"/>
        <v>350</v>
      </c>
      <c r="EH2" s="440">
        <f t="shared" si="22"/>
        <v>360</v>
      </c>
      <c r="EI2" s="440">
        <f t="shared" si="22"/>
        <v>370</v>
      </c>
      <c r="EJ2" s="440">
        <f t="shared" si="22"/>
        <v>380</v>
      </c>
      <c r="EK2" s="440">
        <f t="shared" si="22"/>
        <v>390</v>
      </c>
      <c r="EL2" s="440">
        <f t="shared" si="22"/>
        <v>400</v>
      </c>
      <c r="EM2" s="440">
        <f t="shared" si="22"/>
        <v>410</v>
      </c>
      <c r="EN2" s="440">
        <f t="shared" si="22"/>
        <v>420</v>
      </c>
      <c r="EO2" s="440">
        <f t="shared" si="22"/>
        <v>430</v>
      </c>
      <c r="EP2" s="440">
        <f t="shared" si="22"/>
        <v>440</v>
      </c>
      <c r="EQ2" s="440">
        <f t="shared" si="22"/>
        <v>450</v>
      </c>
      <c r="ER2" s="440">
        <f t="shared" si="22"/>
        <v>460</v>
      </c>
      <c r="ES2" s="440">
        <f t="shared" si="22"/>
        <v>470</v>
      </c>
      <c r="ET2" s="440">
        <f t="shared" ref="ET2:FI2" si="23">ES2+10</f>
        <v>480</v>
      </c>
      <c r="EU2" s="440">
        <f t="shared" si="23"/>
        <v>490</v>
      </c>
      <c r="EV2" s="440">
        <f t="shared" si="23"/>
        <v>500</v>
      </c>
      <c r="EW2" s="440">
        <f t="shared" si="23"/>
        <v>510</v>
      </c>
      <c r="EX2" s="440">
        <f t="shared" si="23"/>
        <v>520</v>
      </c>
      <c r="EY2" s="440">
        <f t="shared" si="23"/>
        <v>530</v>
      </c>
      <c r="EZ2" s="440">
        <f t="shared" si="23"/>
        <v>540</v>
      </c>
      <c r="FA2" s="440">
        <f t="shared" si="23"/>
        <v>550</v>
      </c>
      <c r="FB2" s="440">
        <f t="shared" si="23"/>
        <v>560</v>
      </c>
      <c r="FC2" s="440">
        <f t="shared" si="23"/>
        <v>570</v>
      </c>
      <c r="FD2" s="440">
        <f t="shared" si="23"/>
        <v>580</v>
      </c>
      <c r="FE2" s="440">
        <f t="shared" si="23"/>
        <v>590</v>
      </c>
      <c r="FF2" s="440">
        <f t="shared" si="23"/>
        <v>600</v>
      </c>
      <c r="FG2" s="440">
        <f t="shared" si="23"/>
        <v>610</v>
      </c>
      <c r="FH2" s="440">
        <f t="shared" si="23"/>
        <v>620</v>
      </c>
      <c r="FI2" s="440">
        <f t="shared" si="23"/>
        <v>630</v>
      </c>
    </row>
    <row r="3" spans="1:165" x14ac:dyDescent="0.25">
      <c r="A3" s="440">
        <f>A2+1</f>
        <v>1</v>
      </c>
      <c r="B3" s="656"/>
      <c r="C3" s="663"/>
      <c r="D3" s="663"/>
      <c r="E3" s="663"/>
      <c r="F3" s="663"/>
      <c r="G3" s="663"/>
      <c r="H3" s="663"/>
      <c r="I3" s="663"/>
      <c r="J3" s="663"/>
      <c r="K3" s="663"/>
      <c r="L3" s="663"/>
      <c r="M3" s="663"/>
      <c r="N3" s="663"/>
      <c r="O3" s="663"/>
      <c r="P3" s="663"/>
      <c r="Q3" s="664"/>
      <c r="R3" s="698"/>
      <c r="S3" s="663"/>
      <c r="T3" s="663"/>
      <c r="U3" s="663"/>
      <c r="V3" s="663"/>
      <c r="W3" s="663"/>
      <c r="X3" s="663"/>
      <c r="Y3" s="663"/>
      <c r="Z3" s="663"/>
      <c r="AA3" s="663"/>
      <c r="AB3" s="663"/>
      <c r="AC3" s="663"/>
      <c r="AD3" s="663"/>
      <c r="AE3" s="663"/>
      <c r="AF3" s="663"/>
      <c r="AG3" s="657"/>
      <c r="AI3" s="639">
        <f t="shared" si="17"/>
        <v>14</v>
      </c>
      <c r="AJ3" s="263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39"/>
      <c r="AX3" s="239"/>
      <c r="AY3" s="264"/>
      <c r="AZ3" s="34"/>
      <c r="BA3" s="440">
        <f t="shared" ref="BA3:BA17" si="24">BA4-10</f>
        <v>-160</v>
      </c>
      <c r="BB3" s="423">
        <f>BB2*16</f>
        <v>-7680</v>
      </c>
      <c r="BC3" s="423">
        <f t="shared" ref="BC3:DN3" si="25">BC2*16</f>
        <v>-7520</v>
      </c>
      <c r="BD3" s="423">
        <f t="shared" si="25"/>
        <v>-7360</v>
      </c>
      <c r="BE3" s="423">
        <f t="shared" si="25"/>
        <v>-7200</v>
      </c>
      <c r="BF3" s="423">
        <f t="shared" si="25"/>
        <v>-7040</v>
      </c>
      <c r="BG3" s="423">
        <f t="shared" si="25"/>
        <v>-6880</v>
      </c>
      <c r="BH3" s="423">
        <f t="shared" si="25"/>
        <v>-6720</v>
      </c>
      <c r="BI3" s="423">
        <f t="shared" si="25"/>
        <v>-6560</v>
      </c>
      <c r="BJ3" s="423">
        <f t="shared" si="25"/>
        <v>-6400</v>
      </c>
      <c r="BK3" s="423">
        <f t="shared" si="25"/>
        <v>-6240</v>
      </c>
      <c r="BL3" s="423">
        <f t="shared" si="25"/>
        <v>-6080</v>
      </c>
      <c r="BM3" s="423">
        <f t="shared" si="25"/>
        <v>-5920</v>
      </c>
      <c r="BN3" s="423">
        <f t="shared" si="25"/>
        <v>-5760</v>
      </c>
      <c r="BO3" s="423">
        <f t="shared" si="25"/>
        <v>-5600</v>
      </c>
      <c r="BP3" s="423">
        <f t="shared" si="25"/>
        <v>-5440</v>
      </c>
      <c r="BQ3" s="423">
        <f t="shared" si="25"/>
        <v>-5280</v>
      </c>
      <c r="BR3" s="423">
        <f t="shared" si="25"/>
        <v>-5120</v>
      </c>
      <c r="BS3" s="423">
        <f t="shared" si="25"/>
        <v>-4960</v>
      </c>
      <c r="BT3" s="423">
        <f t="shared" si="25"/>
        <v>-4800</v>
      </c>
      <c r="BU3" s="423">
        <f t="shared" si="25"/>
        <v>-4640</v>
      </c>
      <c r="BV3" s="423">
        <f t="shared" si="25"/>
        <v>-4480</v>
      </c>
      <c r="BW3" s="423">
        <f t="shared" si="25"/>
        <v>-4320</v>
      </c>
      <c r="BX3" s="423">
        <f t="shared" si="25"/>
        <v>-4160</v>
      </c>
      <c r="BY3" s="423">
        <f t="shared" si="25"/>
        <v>-4000</v>
      </c>
      <c r="BZ3" s="423">
        <f t="shared" si="25"/>
        <v>-3840</v>
      </c>
      <c r="CA3" s="423">
        <f t="shared" si="25"/>
        <v>-3680</v>
      </c>
      <c r="CB3" s="423">
        <f t="shared" si="25"/>
        <v>-3520</v>
      </c>
      <c r="CC3" s="423">
        <f t="shared" si="25"/>
        <v>-3360</v>
      </c>
      <c r="CD3" s="423">
        <f t="shared" si="25"/>
        <v>-3200</v>
      </c>
      <c r="CE3" s="423">
        <f t="shared" si="25"/>
        <v>-3040</v>
      </c>
      <c r="CF3" s="423">
        <f t="shared" si="25"/>
        <v>-2880</v>
      </c>
      <c r="CG3" s="423">
        <f t="shared" si="25"/>
        <v>-2720</v>
      </c>
      <c r="CH3" s="423">
        <f t="shared" si="25"/>
        <v>-2560</v>
      </c>
      <c r="CI3" s="423">
        <f t="shared" si="25"/>
        <v>-2400</v>
      </c>
      <c r="CJ3" s="423">
        <f t="shared" si="25"/>
        <v>-2240</v>
      </c>
      <c r="CK3" s="423">
        <f t="shared" si="25"/>
        <v>-2080</v>
      </c>
      <c r="CL3" s="423">
        <f t="shared" si="25"/>
        <v>-1920</v>
      </c>
      <c r="CM3" s="423">
        <f t="shared" si="25"/>
        <v>-1760</v>
      </c>
      <c r="CN3" s="423">
        <f t="shared" si="25"/>
        <v>-1600</v>
      </c>
      <c r="CO3" s="423">
        <f t="shared" si="25"/>
        <v>-1440</v>
      </c>
      <c r="CP3" s="423">
        <f t="shared" si="25"/>
        <v>-1280</v>
      </c>
      <c r="CQ3" s="423">
        <f t="shared" si="25"/>
        <v>-1120</v>
      </c>
      <c r="CR3" s="423">
        <f t="shared" si="25"/>
        <v>-960</v>
      </c>
      <c r="CS3" s="423">
        <f t="shared" si="25"/>
        <v>-800</v>
      </c>
      <c r="CT3" s="423">
        <f t="shared" si="25"/>
        <v>-640</v>
      </c>
      <c r="CU3" s="423">
        <f t="shared" si="25"/>
        <v>-480</v>
      </c>
      <c r="CV3" s="423">
        <f t="shared" si="25"/>
        <v>-320</v>
      </c>
      <c r="CW3" s="423">
        <f t="shared" si="25"/>
        <v>-160</v>
      </c>
      <c r="CX3" s="423">
        <f t="shared" si="25"/>
        <v>0</v>
      </c>
      <c r="CY3" s="423">
        <f t="shared" si="25"/>
        <v>160</v>
      </c>
      <c r="CZ3" s="423">
        <f t="shared" si="25"/>
        <v>320</v>
      </c>
      <c r="DA3" s="423">
        <f t="shared" si="25"/>
        <v>480</v>
      </c>
      <c r="DB3" s="423">
        <f t="shared" si="25"/>
        <v>640</v>
      </c>
      <c r="DC3" s="423">
        <f t="shared" si="25"/>
        <v>800</v>
      </c>
      <c r="DD3" s="423">
        <f t="shared" si="25"/>
        <v>960</v>
      </c>
      <c r="DE3" s="423">
        <f t="shared" si="25"/>
        <v>1120</v>
      </c>
      <c r="DF3" s="423">
        <f t="shared" si="25"/>
        <v>1280</v>
      </c>
      <c r="DG3" s="423">
        <f t="shared" si="25"/>
        <v>1440</v>
      </c>
      <c r="DH3" s="423">
        <f t="shared" si="25"/>
        <v>1600</v>
      </c>
      <c r="DI3" s="423">
        <f t="shared" si="25"/>
        <v>1760</v>
      </c>
      <c r="DJ3" s="423">
        <f t="shared" si="25"/>
        <v>1920</v>
      </c>
      <c r="DK3" s="423">
        <f t="shared" si="25"/>
        <v>2080</v>
      </c>
      <c r="DL3" s="423">
        <f t="shared" si="25"/>
        <v>2240</v>
      </c>
      <c r="DM3" s="423">
        <f t="shared" si="25"/>
        <v>2400</v>
      </c>
      <c r="DN3" s="423">
        <f t="shared" si="25"/>
        <v>2560</v>
      </c>
      <c r="DO3" s="423">
        <f t="shared" ref="DO3:ES3" si="26">DO2*16</f>
        <v>2720</v>
      </c>
      <c r="DP3" s="423">
        <f t="shared" si="26"/>
        <v>2880</v>
      </c>
      <c r="DQ3" s="423">
        <f t="shared" si="26"/>
        <v>3040</v>
      </c>
      <c r="DR3" s="423">
        <f t="shared" si="26"/>
        <v>3200</v>
      </c>
      <c r="DS3" s="423">
        <f t="shared" si="26"/>
        <v>3360</v>
      </c>
      <c r="DT3" s="423">
        <f t="shared" si="26"/>
        <v>3520</v>
      </c>
      <c r="DU3" s="423">
        <f t="shared" si="26"/>
        <v>3680</v>
      </c>
      <c r="DV3" s="423">
        <f t="shared" si="26"/>
        <v>3840</v>
      </c>
      <c r="DW3" s="423">
        <f t="shared" si="26"/>
        <v>4000</v>
      </c>
      <c r="DX3" s="423">
        <f t="shared" si="26"/>
        <v>4160</v>
      </c>
      <c r="DY3" s="423">
        <f t="shared" si="26"/>
        <v>4320</v>
      </c>
      <c r="DZ3" s="423">
        <f t="shared" si="26"/>
        <v>4480</v>
      </c>
      <c r="EA3" s="423">
        <f t="shared" si="26"/>
        <v>4640</v>
      </c>
      <c r="EB3" s="423">
        <f t="shared" si="26"/>
        <v>4800</v>
      </c>
      <c r="EC3" s="423">
        <f t="shared" si="26"/>
        <v>4960</v>
      </c>
      <c r="ED3" s="423">
        <f t="shared" si="26"/>
        <v>5120</v>
      </c>
      <c r="EE3" s="423">
        <f t="shared" si="26"/>
        <v>5280</v>
      </c>
      <c r="EF3" s="423">
        <f t="shared" si="26"/>
        <v>5440</v>
      </c>
      <c r="EG3" s="423">
        <f t="shared" si="26"/>
        <v>5600</v>
      </c>
      <c r="EH3" s="423">
        <f t="shared" si="26"/>
        <v>5760</v>
      </c>
      <c r="EI3" s="423">
        <f t="shared" si="26"/>
        <v>5920</v>
      </c>
      <c r="EJ3" s="423">
        <f t="shared" si="26"/>
        <v>6080</v>
      </c>
      <c r="EK3" s="423">
        <f t="shared" si="26"/>
        <v>6240</v>
      </c>
      <c r="EL3" s="423">
        <f t="shared" si="26"/>
        <v>6400</v>
      </c>
      <c r="EM3" s="423">
        <f t="shared" si="26"/>
        <v>6560</v>
      </c>
      <c r="EN3" s="423">
        <f t="shared" si="26"/>
        <v>6720</v>
      </c>
      <c r="EO3" s="423">
        <f t="shared" si="26"/>
        <v>6880</v>
      </c>
      <c r="EP3" s="423">
        <f t="shared" si="26"/>
        <v>7040</v>
      </c>
      <c r="EQ3" s="423">
        <f t="shared" si="26"/>
        <v>7200</v>
      </c>
      <c r="ER3" s="423">
        <f t="shared" si="26"/>
        <v>7360</v>
      </c>
      <c r="ES3" s="423">
        <f t="shared" si="26"/>
        <v>7520</v>
      </c>
      <c r="ET3" s="423">
        <f t="shared" ref="ET3" si="27">ET2*16</f>
        <v>7680</v>
      </c>
      <c r="EU3" s="423">
        <f t="shared" ref="EU3" si="28">EU2*16</f>
        <v>7840</v>
      </c>
      <c r="EV3" s="423">
        <f t="shared" ref="EV3" si="29">EV2*16</f>
        <v>8000</v>
      </c>
      <c r="EW3" s="423">
        <f t="shared" ref="EW3" si="30">EW2*16</f>
        <v>8160</v>
      </c>
      <c r="EX3" s="423">
        <f t="shared" ref="EX3" si="31">EX2*16</f>
        <v>8320</v>
      </c>
      <c r="EY3" s="423">
        <f t="shared" ref="EY3" si="32">EY2*16</f>
        <v>8480</v>
      </c>
      <c r="EZ3" s="423">
        <f t="shared" ref="EZ3" si="33">EZ2*16</f>
        <v>8640</v>
      </c>
      <c r="FA3" s="423">
        <f t="shared" ref="FA3" si="34">FA2*16</f>
        <v>8800</v>
      </c>
      <c r="FB3" s="423">
        <f t="shared" ref="FB3" si="35">FB2*16</f>
        <v>8960</v>
      </c>
      <c r="FC3" s="423">
        <f t="shared" ref="FC3" si="36">FC2*16</f>
        <v>9120</v>
      </c>
      <c r="FD3" s="423">
        <f t="shared" ref="FD3" si="37">FD2*16</f>
        <v>9280</v>
      </c>
      <c r="FE3" s="423">
        <f t="shared" ref="FE3" si="38">FE2*16</f>
        <v>9440</v>
      </c>
      <c r="FF3" s="423">
        <f t="shared" ref="FF3" si="39">FF2*16</f>
        <v>9600</v>
      </c>
      <c r="FG3" s="423">
        <f t="shared" ref="FG3" si="40">FG2*16</f>
        <v>9760</v>
      </c>
      <c r="FH3" s="423">
        <f t="shared" ref="FH3" si="41">FH2*16</f>
        <v>9920</v>
      </c>
      <c r="FI3" s="423">
        <f t="shared" ref="FI3" si="42">FI2*16</f>
        <v>10080</v>
      </c>
    </row>
    <row r="4" spans="1:165" x14ac:dyDescent="0.25">
      <c r="A4" s="440">
        <f t="shared" ref="A4:A17" si="43">A3+1</f>
        <v>2</v>
      </c>
      <c r="B4" s="656"/>
      <c r="C4" s="663"/>
      <c r="D4" s="270"/>
      <c r="E4" s="270"/>
      <c r="F4" s="270"/>
      <c r="G4" s="270"/>
      <c r="H4" s="270"/>
      <c r="I4" s="270"/>
      <c r="J4" s="270"/>
      <c r="K4" s="270"/>
      <c r="L4" s="270"/>
      <c r="M4" s="270"/>
      <c r="N4" s="270"/>
      <c r="O4" s="270"/>
      <c r="P4" s="270"/>
      <c r="Q4" s="89"/>
      <c r="R4" s="698"/>
      <c r="S4" s="270"/>
      <c r="T4" s="270"/>
      <c r="U4" s="270"/>
      <c r="V4" s="270"/>
      <c r="W4" s="270"/>
      <c r="X4" s="270"/>
      <c r="Y4" s="270"/>
      <c r="Z4" s="270"/>
      <c r="AA4" s="270"/>
      <c r="AB4" s="270"/>
      <c r="AC4" s="270"/>
      <c r="AD4" s="270"/>
      <c r="AE4" s="270"/>
      <c r="AF4" s="663"/>
      <c r="AG4" s="657"/>
      <c r="AI4" s="639">
        <f t="shared" si="17"/>
        <v>13</v>
      </c>
      <c r="AJ4" s="263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39"/>
      <c r="AX4" s="239"/>
      <c r="AY4" s="264"/>
      <c r="AZ4" s="34"/>
      <c r="BA4" s="440">
        <f t="shared" si="24"/>
        <v>-150</v>
      </c>
      <c r="BB4" s="327"/>
      <c r="BC4" s="239"/>
      <c r="BD4" s="239"/>
      <c r="BE4" s="239"/>
      <c r="BF4" s="239"/>
      <c r="BG4" s="239"/>
      <c r="BH4" s="239"/>
      <c r="BI4" s="239"/>
      <c r="BJ4" s="239"/>
      <c r="BK4" s="239"/>
      <c r="BL4" s="239"/>
      <c r="BM4" s="239"/>
      <c r="BN4" s="239"/>
      <c r="BO4" s="239"/>
      <c r="BP4" s="239"/>
      <c r="BQ4" s="264"/>
      <c r="BR4" s="263"/>
      <c r="BS4" s="239"/>
      <c r="BT4" s="239"/>
      <c r="BU4" s="239"/>
      <c r="BV4" s="239"/>
      <c r="BW4" s="239"/>
      <c r="BX4" s="239"/>
      <c r="BY4" s="239"/>
      <c r="BZ4" s="239"/>
      <c r="CA4" s="239"/>
      <c r="CB4" s="239"/>
      <c r="CC4" s="239"/>
      <c r="CD4" s="239"/>
      <c r="CE4" s="239"/>
      <c r="CF4" s="239"/>
      <c r="CG4" s="264"/>
      <c r="CH4" s="263"/>
      <c r="CI4" s="239"/>
      <c r="CJ4" s="239"/>
      <c r="CK4" s="239"/>
      <c r="CL4" s="239"/>
      <c r="CM4" s="239"/>
      <c r="CN4" s="239"/>
      <c r="CO4" s="239"/>
      <c r="CP4" s="239"/>
      <c r="CQ4" s="239"/>
      <c r="CR4" s="239"/>
      <c r="CS4" s="239"/>
      <c r="CT4" s="239"/>
      <c r="CU4" s="239"/>
      <c r="CV4" s="239"/>
      <c r="CW4" s="264"/>
      <c r="CX4" s="263"/>
      <c r="CY4" s="239"/>
      <c r="CZ4" s="239"/>
      <c r="DA4" s="239"/>
      <c r="DB4" s="239"/>
      <c r="DC4" s="239"/>
      <c r="DD4" s="239"/>
      <c r="DE4" s="239"/>
      <c r="DF4" s="239"/>
      <c r="DG4" s="239"/>
      <c r="DH4" s="239"/>
      <c r="DI4" s="239"/>
      <c r="DJ4" s="239"/>
      <c r="DK4" s="239"/>
      <c r="DL4" s="239"/>
      <c r="DM4" s="264"/>
      <c r="DN4" s="263"/>
      <c r="DO4" s="239"/>
      <c r="DP4" s="239"/>
      <c r="DQ4" s="239"/>
      <c r="DR4" s="239"/>
      <c r="DS4" s="239"/>
      <c r="DT4" s="239"/>
      <c r="DU4" s="239"/>
      <c r="DV4" s="239"/>
      <c r="DW4" s="239"/>
      <c r="DX4" s="239"/>
      <c r="DY4" s="239"/>
      <c r="DZ4" s="239"/>
      <c r="EA4" s="239"/>
      <c r="EB4" s="239"/>
      <c r="EC4" s="264"/>
      <c r="ED4" s="263"/>
      <c r="EE4" s="239"/>
      <c r="EF4" s="239"/>
      <c r="EG4" s="239"/>
      <c r="EH4" s="239"/>
      <c r="EI4" s="239"/>
      <c r="EJ4" s="239"/>
      <c r="EK4" s="239"/>
      <c r="EL4" s="239"/>
      <c r="EM4" s="239"/>
      <c r="EN4" s="239"/>
      <c r="EO4" s="239"/>
      <c r="EP4" s="239"/>
      <c r="EQ4" s="239"/>
      <c r="ER4" s="239"/>
      <c r="ES4" s="264"/>
      <c r="ET4" s="263"/>
      <c r="EU4" s="239"/>
      <c r="EV4" s="239"/>
      <c r="EW4" s="239"/>
      <c r="EX4" s="239"/>
      <c r="EY4" s="239"/>
      <c r="EZ4" s="239"/>
      <c r="FA4" s="239"/>
      <c r="FB4" s="239"/>
      <c r="FC4" s="239"/>
      <c r="FD4" s="239"/>
      <c r="FE4" s="239"/>
      <c r="FF4" s="239"/>
      <c r="FG4" s="239"/>
      <c r="FH4" s="239"/>
      <c r="FI4" s="264"/>
    </row>
    <row r="5" spans="1:165" x14ac:dyDescent="0.25">
      <c r="A5" s="440">
        <f t="shared" si="43"/>
        <v>3</v>
      </c>
      <c r="B5" s="656"/>
      <c r="C5" s="663"/>
      <c r="D5" s="270"/>
      <c r="E5" s="416"/>
      <c r="F5" s="414"/>
      <c r="G5" s="414"/>
      <c r="H5" s="414"/>
      <c r="I5" s="416"/>
      <c r="J5" s="414"/>
      <c r="K5" s="414"/>
      <c r="L5" s="414"/>
      <c r="M5" s="416"/>
      <c r="N5" s="414"/>
      <c r="O5" s="414"/>
      <c r="P5" s="414"/>
      <c r="Q5" s="668"/>
      <c r="R5" s="698"/>
      <c r="S5" s="414"/>
      <c r="T5" s="414"/>
      <c r="U5" s="416"/>
      <c r="V5" s="414"/>
      <c r="W5" s="414"/>
      <c r="X5" s="414"/>
      <c r="Y5" s="416"/>
      <c r="Z5" s="414"/>
      <c r="AA5" s="414"/>
      <c r="AB5" s="414"/>
      <c r="AC5" s="416"/>
      <c r="AD5" s="414"/>
      <c r="AE5" s="270"/>
      <c r="AF5" s="663"/>
      <c r="AG5" s="658"/>
      <c r="AI5" s="233">
        <f t="shared" si="17"/>
        <v>12</v>
      </c>
      <c r="AJ5" s="263"/>
      <c r="AK5" s="239"/>
      <c r="AL5" s="239"/>
      <c r="AM5" s="17"/>
      <c r="AN5" s="239"/>
      <c r="AO5" s="239"/>
      <c r="AP5" s="239"/>
      <c r="AQ5" s="17"/>
      <c r="AR5" s="239"/>
      <c r="AS5" s="239"/>
      <c r="AT5" s="239"/>
      <c r="AU5" s="17"/>
      <c r="AV5" s="239"/>
      <c r="AW5" s="239"/>
      <c r="AX5" s="239"/>
      <c r="AY5" s="26"/>
      <c r="AZ5" s="34"/>
      <c r="BA5" s="440">
        <f t="shared" si="24"/>
        <v>-140</v>
      </c>
      <c r="BB5" s="327"/>
      <c r="BC5" s="239"/>
      <c r="BD5" s="239"/>
      <c r="BE5" s="239"/>
      <c r="BF5" s="239"/>
      <c r="BG5" s="239"/>
      <c r="BH5" s="239"/>
      <c r="BI5" s="239"/>
      <c r="BJ5" s="239"/>
      <c r="BK5" s="239"/>
      <c r="BL5" s="239"/>
      <c r="BM5" s="239"/>
      <c r="BN5" s="239"/>
      <c r="BO5" s="239"/>
      <c r="BP5" s="239"/>
      <c r="BQ5" s="264"/>
      <c r="BR5" s="263"/>
      <c r="BS5" s="239"/>
      <c r="BT5" s="239"/>
      <c r="BU5" s="239"/>
      <c r="BV5" s="239"/>
      <c r="BW5" s="239"/>
      <c r="BX5" s="239"/>
      <c r="BY5" s="239"/>
      <c r="BZ5" s="239"/>
      <c r="CA5" s="239"/>
      <c r="CB5" s="239"/>
      <c r="CC5" s="239"/>
      <c r="CD5" s="239"/>
      <c r="CE5" s="239"/>
      <c r="CF5" s="239"/>
      <c r="CG5" s="264"/>
      <c r="CH5" s="263"/>
      <c r="CI5" s="239"/>
      <c r="CJ5" s="239"/>
      <c r="CK5" s="239"/>
      <c r="CL5" s="239"/>
      <c r="CM5" s="239"/>
      <c r="CN5" s="239"/>
      <c r="CO5" s="239"/>
      <c r="CP5" s="239"/>
      <c r="CQ5" s="239"/>
      <c r="CR5" s="239"/>
      <c r="CS5" s="239"/>
      <c r="CT5" s="239"/>
      <c r="CU5" s="239"/>
      <c r="CV5" s="239"/>
      <c r="CW5" s="264"/>
      <c r="CX5" s="263"/>
      <c r="CY5" s="239"/>
      <c r="CZ5" s="239"/>
      <c r="DA5" s="239"/>
      <c r="DB5" s="239"/>
      <c r="DC5" s="239"/>
      <c r="DD5" s="239"/>
      <c r="DE5" s="239"/>
      <c r="DF5" s="239"/>
      <c r="DG5" s="239"/>
      <c r="DH5" s="239"/>
      <c r="DI5" s="239"/>
      <c r="DJ5" s="239"/>
      <c r="DK5" s="239"/>
      <c r="DL5" s="239"/>
      <c r="DM5" s="264"/>
      <c r="DN5" s="263"/>
      <c r="DO5" s="239"/>
      <c r="DP5" s="239"/>
      <c r="DQ5" s="239"/>
      <c r="DR5" s="239"/>
      <c r="DS5" s="239"/>
      <c r="DT5" s="239"/>
      <c r="DU5" s="239"/>
      <c r="DV5" s="239"/>
      <c r="DW5" s="239"/>
      <c r="DX5" s="239"/>
      <c r="DY5" s="239"/>
      <c r="DZ5" s="239"/>
      <c r="EA5" s="239"/>
      <c r="EB5" s="239"/>
      <c r="EC5" s="264"/>
      <c r="ED5" s="263"/>
      <c r="EE5" s="239"/>
      <c r="EF5" s="239"/>
      <c r="EG5" s="239"/>
      <c r="EH5" s="239"/>
      <c r="EI5" s="239"/>
      <c r="EJ5" s="239"/>
      <c r="EK5" s="239"/>
      <c r="EL5" s="239"/>
      <c r="EM5" s="239"/>
      <c r="EN5" s="239"/>
      <c r="EO5" s="239"/>
      <c r="EP5" s="239"/>
      <c r="EQ5" s="239"/>
      <c r="ER5" s="239"/>
      <c r="ES5" s="264"/>
      <c r="ET5" s="263"/>
      <c r="EU5" s="239"/>
      <c r="EV5" s="239"/>
      <c r="EW5" s="239"/>
      <c r="EX5" s="239"/>
      <c r="EY5" s="239"/>
      <c r="EZ5" s="239"/>
      <c r="FA5" s="239"/>
      <c r="FB5" s="239"/>
      <c r="FC5" s="239"/>
      <c r="FD5" s="239"/>
      <c r="FE5" s="239"/>
      <c r="FF5" s="239"/>
      <c r="FG5" s="239"/>
      <c r="FH5" s="239"/>
      <c r="FI5" s="264"/>
    </row>
    <row r="6" spans="1:165" x14ac:dyDescent="0.25">
      <c r="A6" s="440">
        <f t="shared" si="43"/>
        <v>4</v>
      </c>
      <c r="B6" s="656"/>
      <c r="C6" s="663"/>
      <c r="D6" s="270"/>
      <c r="E6" s="414"/>
      <c r="F6" s="289"/>
      <c r="G6" s="289"/>
      <c r="H6" s="289"/>
      <c r="I6" s="289"/>
      <c r="J6" s="289"/>
      <c r="K6" s="289"/>
      <c r="L6" s="289"/>
      <c r="M6" s="289"/>
      <c r="N6" s="289"/>
      <c r="O6" s="289"/>
      <c r="P6" s="289"/>
      <c r="Q6" s="666"/>
      <c r="R6" s="698"/>
      <c r="S6" s="289"/>
      <c r="T6" s="289"/>
      <c r="U6" s="289"/>
      <c r="V6" s="289"/>
      <c r="W6" s="289"/>
      <c r="X6" s="289"/>
      <c r="Y6" s="289"/>
      <c r="Z6" s="289"/>
      <c r="AA6" s="289"/>
      <c r="AB6" s="289"/>
      <c r="AC6" s="289"/>
      <c r="AD6" s="414"/>
      <c r="AE6" s="270"/>
      <c r="AF6" s="663"/>
      <c r="AG6" s="657"/>
      <c r="AI6" s="233">
        <f t="shared" si="17"/>
        <v>11</v>
      </c>
      <c r="AJ6" s="263"/>
      <c r="AK6" s="239"/>
      <c r="AL6" s="239"/>
      <c r="AM6" s="239"/>
      <c r="AN6" s="239"/>
      <c r="AO6" s="239"/>
      <c r="AP6" s="239"/>
      <c r="AQ6" s="239"/>
      <c r="AR6" s="239"/>
      <c r="AS6" s="239"/>
      <c r="AT6" s="239"/>
      <c r="AU6" s="239"/>
      <c r="AV6" s="239"/>
      <c r="AW6" s="239"/>
      <c r="AX6" s="239"/>
      <c r="AY6" s="264"/>
      <c r="AZ6" s="34"/>
      <c r="BA6" s="440">
        <f t="shared" si="24"/>
        <v>-130</v>
      </c>
      <c r="BB6" s="327"/>
      <c r="BC6" s="239"/>
      <c r="BD6" s="239"/>
      <c r="BE6" s="17"/>
      <c r="BF6" s="239"/>
      <c r="BG6" s="239"/>
      <c r="BH6" s="239"/>
      <c r="BI6" s="17"/>
      <c r="BJ6" s="239"/>
      <c r="BK6" s="239"/>
      <c r="BL6" s="239"/>
      <c r="BM6" s="17"/>
      <c r="BN6" s="239"/>
      <c r="BO6" s="239"/>
      <c r="BP6" s="239"/>
      <c r="BQ6" s="26"/>
      <c r="BR6" s="263"/>
      <c r="BS6" s="239"/>
      <c r="BT6" s="239"/>
      <c r="BU6" s="17"/>
      <c r="BV6" s="239"/>
      <c r="BW6" s="239"/>
      <c r="BX6" s="239"/>
      <c r="BY6" s="17"/>
      <c r="BZ6" s="239"/>
      <c r="CA6" s="239"/>
      <c r="CB6" s="239"/>
      <c r="CC6" s="17"/>
      <c r="CD6" s="239"/>
      <c r="CE6" s="239"/>
      <c r="CF6" s="239"/>
      <c r="CG6" s="26"/>
      <c r="CH6" s="263"/>
      <c r="CI6" s="239"/>
      <c r="CJ6" s="239"/>
      <c r="CK6" s="17"/>
      <c r="CL6" s="239"/>
      <c r="CM6" s="239"/>
      <c r="CN6" s="239"/>
      <c r="CO6" s="17"/>
      <c r="CP6" s="239"/>
      <c r="CQ6" s="239"/>
      <c r="CR6" s="239"/>
      <c r="CS6" s="17"/>
      <c r="CT6" s="239"/>
      <c r="CU6" s="239"/>
      <c r="CV6" s="239"/>
      <c r="CW6" s="26"/>
      <c r="CX6" s="263"/>
      <c r="CY6" s="239"/>
      <c r="CZ6" s="239"/>
      <c r="DA6" s="17"/>
      <c r="DB6" s="239"/>
      <c r="DC6" s="239"/>
      <c r="DD6" s="239"/>
      <c r="DE6" s="17"/>
      <c r="DF6" s="239"/>
      <c r="DG6" s="239"/>
      <c r="DH6" s="239"/>
      <c r="DI6" s="17"/>
      <c r="DJ6" s="239"/>
      <c r="DK6" s="239"/>
      <c r="DL6" s="239"/>
      <c r="DM6" s="26"/>
      <c r="DN6" s="263"/>
      <c r="DO6" s="239"/>
      <c r="DP6" s="239"/>
      <c r="DQ6" s="17"/>
      <c r="DR6" s="239"/>
      <c r="DS6" s="239"/>
      <c r="DT6" s="239"/>
      <c r="DU6" s="17"/>
      <c r="DV6" s="239"/>
      <c r="DW6" s="239"/>
      <c r="DX6" s="239"/>
      <c r="DY6" s="17"/>
      <c r="DZ6" s="239"/>
      <c r="EA6" s="239"/>
      <c r="EB6" s="239"/>
      <c r="EC6" s="26"/>
      <c r="ED6" s="263"/>
      <c r="EE6" s="239"/>
      <c r="EF6" s="239"/>
      <c r="EG6" s="17"/>
      <c r="EH6" s="239"/>
      <c r="EI6" s="239"/>
      <c r="EJ6" s="239"/>
      <c r="EK6" s="17"/>
      <c r="EL6" s="239"/>
      <c r="EM6" s="239"/>
      <c r="EN6" s="239"/>
      <c r="EO6" s="17"/>
      <c r="EP6" s="239"/>
      <c r="EQ6" s="239"/>
      <c r="ER6" s="239"/>
      <c r="ES6" s="26"/>
      <c r="ET6" s="263"/>
      <c r="EU6" s="239"/>
      <c r="EV6" s="239"/>
      <c r="EW6" s="17"/>
      <c r="EX6" s="239"/>
      <c r="EY6" s="239"/>
      <c r="EZ6" s="239"/>
      <c r="FA6" s="17"/>
      <c r="FB6" s="239"/>
      <c r="FC6" s="239"/>
      <c r="FD6" s="239"/>
      <c r="FE6" s="17"/>
      <c r="FF6" s="239"/>
      <c r="FG6" s="239"/>
      <c r="FH6" s="239"/>
      <c r="FI6" s="26"/>
    </row>
    <row r="7" spans="1:165" x14ac:dyDescent="0.25">
      <c r="A7" s="440">
        <f t="shared" si="43"/>
        <v>5</v>
      </c>
      <c r="B7" s="656"/>
      <c r="C7" s="663"/>
      <c r="D7" s="270"/>
      <c r="E7" s="414"/>
      <c r="F7" s="289"/>
      <c r="G7" s="678"/>
      <c r="H7" s="678"/>
      <c r="I7" s="678"/>
      <c r="J7" s="678"/>
      <c r="K7" s="678"/>
      <c r="L7" s="678"/>
      <c r="M7" s="678"/>
      <c r="N7" s="678"/>
      <c r="O7" s="678"/>
      <c r="P7" s="678"/>
      <c r="Q7" s="679"/>
      <c r="R7" s="698"/>
      <c r="S7" s="678"/>
      <c r="T7" s="678"/>
      <c r="U7" s="678"/>
      <c r="V7" s="678"/>
      <c r="W7" s="678"/>
      <c r="X7" s="678"/>
      <c r="Y7" s="678"/>
      <c r="Z7" s="678"/>
      <c r="AA7" s="678"/>
      <c r="AB7" s="678"/>
      <c r="AC7" s="289"/>
      <c r="AD7" s="414"/>
      <c r="AE7" s="270"/>
      <c r="AF7" s="663"/>
      <c r="AG7" s="657"/>
      <c r="AI7" s="639">
        <f t="shared" si="17"/>
        <v>10</v>
      </c>
      <c r="AJ7" s="263"/>
      <c r="AK7" s="239"/>
      <c r="AL7" s="239"/>
      <c r="AM7" s="239"/>
      <c r="AN7" s="239"/>
      <c r="AO7" s="239"/>
      <c r="AP7" s="239"/>
      <c r="AQ7" s="239"/>
      <c r="AR7" s="239"/>
      <c r="AS7" s="239"/>
      <c r="AT7" s="239"/>
      <c r="AU7" s="239"/>
      <c r="AV7" s="239"/>
      <c r="AW7" s="239"/>
      <c r="AX7" s="239"/>
      <c r="AY7" s="264"/>
      <c r="AZ7" s="34"/>
      <c r="BA7" s="440">
        <f t="shared" si="24"/>
        <v>-120</v>
      </c>
      <c r="BB7" s="327"/>
      <c r="BC7" s="239"/>
      <c r="BD7" s="239"/>
      <c r="BE7" s="239"/>
      <c r="BF7" s="239"/>
      <c r="BG7" s="239"/>
      <c r="BH7" s="239"/>
      <c r="BI7" s="239"/>
      <c r="BJ7" s="239"/>
      <c r="BK7" s="239"/>
      <c r="BL7" s="239"/>
      <c r="BM7" s="239"/>
      <c r="BN7" s="239"/>
      <c r="BO7" s="239"/>
      <c r="BP7" s="239"/>
      <c r="BQ7" s="264"/>
      <c r="BR7" s="263"/>
      <c r="BS7" s="239"/>
      <c r="BT7" s="239"/>
      <c r="BU7" s="239"/>
      <c r="BV7" s="239"/>
      <c r="BW7" s="239"/>
      <c r="BX7" s="239"/>
      <c r="BY7" s="239"/>
      <c r="BZ7" s="239"/>
      <c r="CA7" s="239"/>
      <c r="CB7" s="239"/>
      <c r="CC7" s="239"/>
      <c r="CD7" s="239"/>
      <c r="CE7" s="239"/>
      <c r="CF7" s="239"/>
      <c r="CG7" s="264"/>
      <c r="CH7" s="263"/>
      <c r="CI7" s="239"/>
      <c r="CJ7" s="239"/>
      <c r="CK7" s="239"/>
      <c r="CL7" s="239"/>
      <c r="CM7" s="239"/>
      <c r="CN7" s="239"/>
      <c r="CO7" s="239"/>
      <c r="CP7" s="239"/>
      <c r="CQ7" s="239"/>
      <c r="CR7" s="239"/>
      <c r="CS7" s="239"/>
      <c r="CT7" s="239"/>
      <c r="CU7" s="239"/>
      <c r="CV7" s="239"/>
      <c r="CW7" s="264"/>
      <c r="CX7" s="263"/>
      <c r="CY7" s="239"/>
      <c r="CZ7" s="239"/>
      <c r="DA7" s="239"/>
      <c r="DB7" s="239"/>
      <c r="DC7" s="239"/>
      <c r="DD7" s="239"/>
      <c r="DE7" s="239"/>
      <c r="DF7" s="239"/>
      <c r="DG7" s="239"/>
      <c r="DH7" s="239"/>
      <c r="DI7" s="239"/>
      <c r="DJ7" s="239"/>
      <c r="DK7" s="239"/>
      <c r="DL7" s="239"/>
      <c r="DM7" s="264"/>
      <c r="DN7" s="263"/>
      <c r="DO7" s="239"/>
      <c r="DP7" s="239"/>
      <c r="DQ7" s="239"/>
      <c r="DR7" s="239"/>
      <c r="DS7" s="239"/>
      <c r="DT7" s="239"/>
      <c r="DU7" s="239"/>
      <c r="DV7" s="239"/>
      <c r="DW7" s="239"/>
      <c r="DX7" s="239"/>
      <c r="DY7" s="239"/>
      <c r="DZ7" s="239"/>
      <c r="EA7" s="239"/>
      <c r="EB7" s="239"/>
      <c r="EC7" s="264"/>
      <c r="ED7" s="263"/>
      <c r="EE7" s="239"/>
      <c r="EF7" s="239"/>
      <c r="EG7" s="239"/>
      <c r="EH7" s="239"/>
      <c r="EI7" s="239"/>
      <c r="EJ7" s="239"/>
      <c r="EK7" s="239"/>
      <c r="EL7" s="239"/>
      <c r="EM7" s="239"/>
      <c r="EN7" s="239"/>
      <c r="EO7" s="239"/>
      <c r="EP7" s="239"/>
      <c r="EQ7" s="239"/>
      <c r="ER7" s="239"/>
      <c r="ES7" s="264"/>
      <c r="ET7" s="263"/>
      <c r="EU7" s="239"/>
      <c r="EV7" s="239"/>
      <c r="EW7" s="239"/>
      <c r="EX7" s="239"/>
      <c r="EY7" s="239"/>
      <c r="EZ7" s="239"/>
      <c r="FA7" s="239"/>
      <c r="FB7" s="239"/>
      <c r="FC7" s="239"/>
      <c r="FD7" s="239"/>
      <c r="FE7" s="239"/>
      <c r="FF7" s="239"/>
      <c r="FG7" s="239"/>
      <c r="FH7" s="239"/>
      <c r="FI7" s="264"/>
    </row>
    <row r="8" spans="1:165" x14ac:dyDescent="0.25">
      <c r="A8" s="440">
        <f t="shared" si="43"/>
        <v>6</v>
      </c>
      <c r="B8" s="656"/>
      <c r="C8" s="663"/>
      <c r="D8" s="270"/>
      <c r="E8" s="414"/>
      <c r="F8" s="289"/>
      <c r="G8" s="678"/>
      <c r="H8" s="344"/>
      <c r="I8" s="344"/>
      <c r="J8" s="344"/>
      <c r="K8" s="344"/>
      <c r="L8" s="344"/>
      <c r="M8" s="344"/>
      <c r="N8" s="344"/>
      <c r="O8" s="344"/>
      <c r="P8" s="344"/>
      <c r="Q8" s="676"/>
      <c r="R8" s="698"/>
      <c r="S8" s="344"/>
      <c r="T8" s="344"/>
      <c r="U8" s="344"/>
      <c r="V8" s="344"/>
      <c r="W8" s="344"/>
      <c r="X8" s="344"/>
      <c r="Y8" s="344"/>
      <c r="Z8" s="344"/>
      <c r="AA8" s="344"/>
      <c r="AB8" s="678"/>
      <c r="AC8" s="289"/>
      <c r="AD8" s="414"/>
      <c r="AE8" s="270"/>
      <c r="AF8" s="663"/>
      <c r="AG8" s="657"/>
      <c r="AI8" s="639">
        <f t="shared" si="17"/>
        <v>9</v>
      </c>
      <c r="AJ8" s="263"/>
      <c r="AK8" s="239"/>
      <c r="AL8" s="239"/>
      <c r="AM8" s="239"/>
      <c r="AN8" s="239"/>
      <c r="AO8" s="239"/>
      <c r="AP8" s="239"/>
      <c r="AQ8" s="239"/>
      <c r="AR8" s="239"/>
      <c r="AS8" s="239"/>
      <c r="AT8" s="239"/>
      <c r="AU8" s="239"/>
      <c r="AV8" s="239"/>
      <c r="AW8" s="239"/>
      <c r="AX8" s="239"/>
      <c r="AY8" s="264"/>
      <c r="AZ8" s="34"/>
      <c r="BA8" s="440">
        <f t="shared" si="24"/>
        <v>-110</v>
      </c>
      <c r="BB8" s="327"/>
      <c r="BC8" s="239"/>
      <c r="BD8" s="239"/>
      <c r="BE8" s="239"/>
      <c r="BF8" s="239"/>
      <c r="BG8" s="239"/>
      <c r="BH8" s="239"/>
      <c r="BI8" s="239"/>
      <c r="BJ8" s="239"/>
      <c r="BK8" s="239"/>
      <c r="BL8" s="239"/>
      <c r="BM8" s="239"/>
      <c r="BN8" s="239"/>
      <c r="BO8" s="239"/>
      <c r="BP8" s="239"/>
      <c r="BQ8" s="264"/>
      <c r="BR8" s="263"/>
      <c r="BS8" s="239"/>
      <c r="BT8" s="239"/>
      <c r="BU8" s="239"/>
      <c r="BV8" s="239"/>
      <c r="BW8" s="239"/>
      <c r="BX8" s="239"/>
      <c r="BY8" s="239"/>
      <c r="BZ8" s="239"/>
      <c r="CA8" s="239"/>
      <c r="CB8" s="239"/>
      <c r="CC8" s="239"/>
      <c r="CD8" s="239"/>
      <c r="CE8" s="239"/>
      <c r="CF8" s="239"/>
      <c r="CG8" s="264"/>
      <c r="CH8" s="263"/>
      <c r="CI8" s="239"/>
      <c r="CJ8" s="239"/>
      <c r="CK8" s="239"/>
      <c r="CL8" s="239"/>
      <c r="CM8" s="239"/>
      <c r="CN8" s="239"/>
      <c r="CO8" s="239"/>
      <c r="CP8" s="239"/>
      <c r="CQ8" s="239"/>
      <c r="CR8" s="239"/>
      <c r="CS8" s="239"/>
      <c r="CT8" s="239"/>
      <c r="CU8" s="239"/>
      <c r="CV8" s="239"/>
      <c r="CW8" s="264"/>
      <c r="CX8" s="263"/>
      <c r="CY8" s="239"/>
      <c r="CZ8" s="239"/>
      <c r="DA8" s="239"/>
      <c r="DB8" s="239"/>
      <c r="DC8" s="239"/>
      <c r="DD8" s="239"/>
      <c r="DE8" s="239"/>
      <c r="DF8" s="239"/>
      <c r="DG8" s="239"/>
      <c r="DH8" s="239"/>
      <c r="DI8" s="239"/>
      <c r="DJ8" s="239"/>
      <c r="DK8" s="239"/>
      <c r="DL8" s="239"/>
      <c r="DM8" s="264"/>
      <c r="DN8" s="263"/>
      <c r="DO8" s="239"/>
      <c r="DP8" s="239"/>
      <c r="DQ8" s="239"/>
      <c r="DR8" s="239"/>
      <c r="DS8" s="239"/>
      <c r="DT8" s="239"/>
      <c r="DU8" s="239"/>
      <c r="DV8" s="239"/>
      <c r="DW8" s="239"/>
      <c r="DX8" s="239"/>
      <c r="DY8" s="239"/>
      <c r="DZ8" s="239"/>
      <c r="EA8" s="239"/>
      <c r="EB8" s="239"/>
      <c r="EC8" s="264"/>
      <c r="ED8" s="263"/>
      <c r="EE8" s="239"/>
      <c r="EF8" s="239"/>
      <c r="EG8" s="239"/>
      <c r="EH8" s="239"/>
      <c r="EI8" s="239"/>
      <c r="EJ8" s="239"/>
      <c r="EK8" s="239"/>
      <c r="EL8" s="239"/>
      <c r="EM8" s="239"/>
      <c r="EN8" s="239"/>
      <c r="EO8" s="239"/>
      <c r="EP8" s="239"/>
      <c r="EQ8" s="239"/>
      <c r="ER8" s="239"/>
      <c r="ES8" s="264"/>
      <c r="ET8" s="263"/>
      <c r="EU8" s="239"/>
      <c r="EV8" s="239"/>
      <c r="EW8" s="239"/>
      <c r="EX8" s="239"/>
      <c r="EY8" s="239"/>
      <c r="EZ8" s="239"/>
      <c r="FA8" s="239"/>
      <c r="FB8" s="239"/>
      <c r="FC8" s="239"/>
      <c r="FD8" s="239"/>
      <c r="FE8" s="239"/>
      <c r="FF8" s="239"/>
      <c r="FG8" s="239"/>
      <c r="FH8" s="239"/>
      <c r="FI8" s="264"/>
    </row>
    <row r="9" spans="1:165" x14ac:dyDescent="0.25">
      <c r="A9" s="440">
        <f t="shared" si="43"/>
        <v>7</v>
      </c>
      <c r="B9" s="656"/>
      <c r="C9" s="663"/>
      <c r="D9" s="270"/>
      <c r="E9" s="416"/>
      <c r="F9" s="289"/>
      <c r="G9" s="678"/>
      <c r="H9" s="344"/>
      <c r="I9" s="18"/>
      <c r="J9" s="91"/>
      <c r="K9" s="91"/>
      <c r="L9" s="91"/>
      <c r="M9" s="18"/>
      <c r="N9" s="91"/>
      <c r="O9" s="91"/>
      <c r="P9" s="91"/>
      <c r="Q9" s="23"/>
      <c r="R9" s="698"/>
      <c r="S9" s="91"/>
      <c r="T9" s="91"/>
      <c r="U9" s="18"/>
      <c r="V9" s="91"/>
      <c r="W9" s="91"/>
      <c r="X9" s="91"/>
      <c r="Y9" s="18"/>
      <c r="Z9" s="91"/>
      <c r="AA9" s="344"/>
      <c r="AB9" s="678"/>
      <c r="AC9" s="135"/>
      <c r="AD9" s="414"/>
      <c r="AE9" s="270"/>
      <c r="AF9" s="663"/>
      <c r="AG9" s="658"/>
      <c r="AI9" s="233">
        <f t="shared" si="17"/>
        <v>8</v>
      </c>
      <c r="AJ9" s="674"/>
      <c r="AK9" s="690"/>
      <c r="AL9" s="690"/>
      <c r="AM9" s="695"/>
      <c r="AN9" s="690"/>
      <c r="AO9" s="690"/>
      <c r="AP9" s="690"/>
      <c r="AQ9" s="695"/>
      <c r="AR9" s="690"/>
      <c r="AS9" s="690"/>
      <c r="AT9" s="690"/>
      <c r="AU9" s="695"/>
      <c r="AV9" s="690"/>
      <c r="AW9" s="690"/>
      <c r="AX9" s="690"/>
      <c r="AY9" s="694"/>
      <c r="AZ9" s="34"/>
      <c r="BA9" s="440">
        <f t="shared" si="24"/>
        <v>-100</v>
      </c>
      <c r="BB9" s="327"/>
      <c r="BC9" s="239"/>
      <c r="BD9" s="239"/>
      <c r="BE9" s="239"/>
      <c r="BF9" s="239"/>
      <c r="BG9" s="239"/>
      <c r="BH9" s="239"/>
      <c r="BI9" s="239"/>
      <c r="BJ9" s="239"/>
      <c r="BK9" s="239"/>
      <c r="BL9" s="239"/>
      <c r="BM9" s="239"/>
      <c r="BN9" s="239"/>
      <c r="BO9" s="239"/>
      <c r="BP9" s="239"/>
      <c r="BQ9" s="264"/>
      <c r="BR9" s="263"/>
      <c r="BS9" s="239"/>
      <c r="BT9" s="239"/>
      <c r="BU9" s="239"/>
      <c r="BV9" s="239"/>
      <c r="BW9" s="239"/>
      <c r="BX9" s="239"/>
      <c r="BY9" s="239"/>
      <c r="BZ9" s="239"/>
      <c r="CA9" s="239"/>
      <c r="CB9" s="239"/>
      <c r="CC9" s="239"/>
      <c r="CD9" s="239"/>
      <c r="CE9" s="239"/>
      <c r="CF9" s="239"/>
      <c r="CG9" s="264"/>
      <c r="CH9" s="263"/>
      <c r="CI9" s="239"/>
      <c r="CJ9" s="239"/>
      <c r="CK9" s="239"/>
      <c r="CL9" s="239"/>
      <c r="CM9" s="239"/>
      <c r="CN9" s="239"/>
      <c r="CO9" s="239"/>
      <c r="CP9" s="239"/>
      <c r="CQ9" s="239"/>
      <c r="CR9" s="239"/>
      <c r="CS9" s="239"/>
      <c r="CT9" s="239"/>
      <c r="CU9" s="239"/>
      <c r="CV9" s="239"/>
      <c r="CW9" s="264"/>
      <c r="CX9" s="263"/>
      <c r="CY9" s="239"/>
      <c r="CZ9" s="239"/>
      <c r="DA9" s="239"/>
      <c r="DB9" s="239"/>
      <c r="DC9" s="239"/>
      <c r="DD9" s="239"/>
      <c r="DE9" s="239"/>
      <c r="DF9" s="239"/>
      <c r="DG9" s="239"/>
      <c r="DH9" s="239"/>
      <c r="DI9" s="239"/>
      <c r="DJ9" s="239"/>
      <c r="DK9" s="239"/>
      <c r="DL9" s="239"/>
      <c r="DM9" s="264"/>
      <c r="DN9" s="263"/>
      <c r="DO9" s="239"/>
      <c r="DP9" s="239"/>
      <c r="DQ9" s="239"/>
      <c r="DR9" s="239"/>
      <c r="DS9" s="239"/>
      <c r="DT9" s="239"/>
      <c r="DU9" s="239"/>
      <c r="DV9" s="239"/>
      <c r="DW9" s="239"/>
      <c r="DX9" s="239"/>
      <c r="DY9" s="239"/>
      <c r="DZ9" s="239"/>
      <c r="EA9" s="239"/>
      <c r="EB9" s="239"/>
      <c r="EC9" s="264"/>
      <c r="ED9" s="263"/>
      <c r="EE9" s="239"/>
      <c r="EF9" s="239"/>
      <c r="EG9" s="239"/>
      <c r="EH9" s="239"/>
      <c r="EI9" s="239"/>
      <c r="EJ9" s="239"/>
      <c r="EK9" s="239"/>
      <c r="EL9" s="239"/>
      <c r="EM9" s="239"/>
      <c r="EN9" s="239"/>
      <c r="EO9" s="239"/>
      <c r="EP9" s="239"/>
      <c r="EQ9" s="239"/>
      <c r="ER9" s="239"/>
      <c r="ES9" s="264"/>
      <c r="ET9" s="263"/>
      <c r="EU9" s="239"/>
      <c r="EV9" s="239"/>
      <c r="EW9" s="239"/>
      <c r="EX9" s="239"/>
      <c r="EY9" s="239"/>
      <c r="EZ9" s="239"/>
      <c r="FA9" s="239"/>
      <c r="FB9" s="239"/>
      <c r="FC9" s="239"/>
      <c r="FD9" s="239"/>
      <c r="FE9" s="239"/>
      <c r="FF9" s="239"/>
      <c r="FG9" s="239"/>
      <c r="FH9" s="239"/>
      <c r="FI9" s="264"/>
    </row>
    <row r="10" spans="1:165" x14ac:dyDescent="0.25">
      <c r="A10" s="440">
        <f t="shared" si="43"/>
        <v>8</v>
      </c>
      <c r="B10" s="656"/>
      <c r="C10" s="663"/>
      <c r="D10" s="270"/>
      <c r="E10" s="414"/>
      <c r="F10" s="289"/>
      <c r="G10" s="678"/>
      <c r="H10" s="344"/>
      <c r="I10" s="91"/>
      <c r="J10" s="241"/>
      <c r="K10" s="241"/>
      <c r="L10" s="241"/>
      <c r="M10" s="241"/>
      <c r="N10" s="241"/>
      <c r="O10" s="241"/>
      <c r="P10" s="241"/>
      <c r="Q10" s="489"/>
      <c r="R10" s="698"/>
      <c r="S10" s="241"/>
      <c r="T10" s="241"/>
      <c r="U10" s="241"/>
      <c r="V10" s="241"/>
      <c r="W10" s="241"/>
      <c r="X10" s="241"/>
      <c r="Y10" s="241"/>
      <c r="Z10" s="91"/>
      <c r="AA10" s="344"/>
      <c r="AB10" s="678"/>
      <c r="AC10" s="289"/>
      <c r="AD10" s="414"/>
      <c r="AE10" s="270"/>
      <c r="AF10" s="663"/>
      <c r="AG10" s="657"/>
      <c r="AI10" s="233">
        <f t="shared" si="17"/>
        <v>7</v>
      </c>
      <c r="AJ10" s="327"/>
      <c r="AK10" s="239"/>
      <c r="AL10" s="239"/>
      <c r="AM10" s="239"/>
      <c r="AN10" s="239"/>
      <c r="AO10" s="239"/>
      <c r="AP10" s="239"/>
      <c r="AQ10" s="239"/>
      <c r="AR10" s="239"/>
      <c r="AS10" s="239"/>
      <c r="AT10" s="239"/>
      <c r="AU10" s="239"/>
      <c r="AV10" s="239"/>
      <c r="AW10" s="239"/>
      <c r="AX10" s="239"/>
      <c r="AY10" s="264"/>
      <c r="AZ10" s="34"/>
      <c r="BA10" s="440">
        <f t="shared" si="24"/>
        <v>-90</v>
      </c>
      <c r="BB10" s="327"/>
      <c r="BC10" s="239"/>
      <c r="BD10" s="239"/>
      <c r="BE10" s="17"/>
      <c r="BF10" s="239"/>
      <c r="BG10" s="239"/>
      <c r="BH10" s="239"/>
      <c r="BI10" s="17"/>
      <c r="BJ10" s="239"/>
      <c r="BK10" s="239"/>
      <c r="BL10" s="239"/>
      <c r="BM10" s="17"/>
      <c r="BN10" s="239"/>
      <c r="BO10" s="239"/>
      <c r="BP10" s="239"/>
      <c r="BQ10" s="26"/>
      <c r="BR10" s="263"/>
      <c r="BS10" s="239"/>
      <c r="BT10" s="239"/>
      <c r="BU10" s="17"/>
      <c r="BV10" s="239"/>
      <c r="BW10" s="239"/>
      <c r="BX10" s="239"/>
      <c r="BY10" s="17"/>
      <c r="BZ10" s="239"/>
      <c r="CA10" s="239"/>
      <c r="CB10" s="239"/>
      <c r="CC10" s="17"/>
      <c r="CD10" s="239"/>
      <c r="CE10" s="239"/>
      <c r="CF10" s="239"/>
      <c r="CG10" s="26"/>
      <c r="CH10" s="263"/>
      <c r="CI10" s="239"/>
      <c r="CJ10" s="239"/>
      <c r="CK10" s="17"/>
      <c r="CL10" s="239"/>
      <c r="CM10" s="239"/>
      <c r="CN10" s="239"/>
      <c r="CO10" s="17"/>
      <c r="CP10" s="239"/>
      <c r="CQ10" s="239"/>
      <c r="CR10" s="239"/>
      <c r="CS10" s="17"/>
      <c r="CT10" s="239"/>
      <c r="CU10" s="239"/>
      <c r="CV10" s="239"/>
      <c r="CW10" s="26"/>
      <c r="CX10" s="263"/>
      <c r="CY10" s="239"/>
      <c r="CZ10" s="239"/>
      <c r="DA10" s="17"/>
      <c r="DB10" s="239"/>
      <c r="DC10" s="239"/>
      <c r="DD10" s="239"/>
      <c r="DE10" s="17"/>
      <c r="DF10" s="239"/>
      <c r="DG10" s="239"/>
      <c r="DH10" s="239"/>
      <c r="DI10" s="17"/>
      <c r="DJ10" s="239"/>
      <c r="DK10" s="239"/>
      <c r="DL10" s="239"/>
      <c r="DM10" s="26"/>
      <c r="DN10" s="263"/>
      <c r="DO10" s="239"/>
      <c r="DP10" s="239"/>
      <c r="DQ10" s="17"/>
      <c r="DR10" s="239"/>
      <c r="DS10" s="239"/>
      <c r="DT10" s="239"/>
      <c r="DU10" s="17"/>
      <c r="DV10" s="239"/>
      <c r="DW10" s="239"/>
      <c r="DX10" s="239"/>
      <c r="DY10" s="17"/>
      <c r="DZ10" s="239"/>
      <c r="EA10" s="239"/>
      <c r="EB10" s="239"/>
      <c r="EC10" s="26"/>
      <c r="ED10" s="263"/>
      <c r="EE10" s="239"/>
      <c r="EF10" s="239"/>
      <c r="EG10" s="17"/>
      <c r="EH10" s="239"/>
      <c r="EI10" s="239"/>
      <c r="EJ10" s="239"/>
      <c r="EK10" s="17"/>
      <c r="EL10" s="239"/>
      <c r="EM10" s="239"/>
      <c r="EN10" s="239"/>
      <c r="EO10" s="17"/>
      <c r="EP10" s="239"/>
      <c r="EQ10" s="239"/>
      <c r="ER10" s="239"/>
      <c r="ES10" s="26"/>
      <c r="ET10" s="263"/>
      <c r="EU10" s="239"/>
      <c r="EV10" s="239"/>
      <c r="EW10" s="17"/>
      <c r="EX10" s="239"/>
      <c r="EY10" s="239"/>
      <c r="EZ10" s="239"/>
      <c r="FA10" s="17"/>
      <c r="FB10" s="239"/>
      <c r="FC10" s="239"/>
      <c r="FD10" s="239"/>
      <c r="FE10" s="17"/>
      <c r="FF10" s="239"/>
      <c r="FG10" s="239"/>
      <c r="FH10" s="239"/>
      <c r="FI10" s="26"/>
    </row>
    <row r="11" spans="1:165" x14ac:dyDescent="0.25">
      <c r="A11" s="440">
        <f t="shared" si="43"/>
        <v>9</v>
      </c>
      <c r="B11" s="656"/>
      <c r="C11" s="663"/>
      <c r="D11" s="270"/>
      <c r="E11" s="414"/>
      <c r="F11" s="289"/>
      <c r="G11" s="678"/>
      <c r="H11" s="344"/>
      <c r="I11" s="91"/>
      <c r="J11" s="241"/>
      <c r="K11" s="643"/>
      <c r="L11" s="643"/>
      <c r="M11" s="643"/>
      <c r="N11" s="643"/>
      <c r="O11" s="643"/>
      <c r="P11" s="643"/>
      <c r="Q11" s="670"/>
      <c r="R11" s="698"/>
      <c r="S11" s="643"/>
      <c r="T11" s="643"/>
      <c r="U11" s="643"/>
      <c r="V11" s="643"/>
      <c r="W11" s="643"/>
      <c r="X11" s="643"/>
      <c r="Y11" s="241"/>
      <c r="Z11" s="91"/>
      <c r="AA11" s="344"/>
      <c r="AB11" s="678"/>
      <c r="AC11" s="289"/>
      <c r="AD11" s="414"/>
      <c r="AE11" s="270"/>
      <c r="AF11" s="663"/>
      <c r="AG11" s="657"/>
      <c r="AI11" s="639">
        <f t="shared" si="17"/>
        <v>6</v>
      </c>
      <c r="AJ11" s="327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6"/>
      <c r="AZ11" s="34"/>
      <c r="BA11" s="440">
        <f t="shared" si="24"/>
        <v>-80</v>
      </c>
      <c r="BB11" s="327"/>
      <c r="BC11" s="239"/>
      <c r="BD11" s="239"/>
      <c r="BE11" s="239"/>
      <c r="BF11" s="239"/>
      <c r="BG11" s="239"/>
      <c r="BH11" s="239"/>
      <c r="BI11" s="239"/>
      <c r="BJ11" s="239"/>
      <c r="BK11" s="239"/>
      <c r="BL11" s="239"/>
      <c r="BM11" s="239"/>
      <c r="BN11" s="239"/>
      <c r="BO11" s="239"/>
      <c r="BP11" s="239"/>
      <c r="BQ11" s="264"/>
      <c r="BR11" s="263"/>
      <c r="BS11" s="239"/>
      <c r="BT11" s="239"/>
      <c r="BU11" s="239"/>
      <c r="BV11" s="239"/>
      <c r="BW11" s="239"/>
      <c r="BX11" s="239"/>
      <c r="BY11" s="239"/>
      <c r="BZ11" s="239"/>
      <c r="CA11" s="239"/>
      <c r="CB11" s="239"/>
      <c r="CC11" s="239"/>
      <c r="CD11" s="239"/>
      <c r="CE11" s="239"/>
      <c r="CF11" s="239"/>
      <c r="CG11" s="264"/>
      <c r="CH11" s="263"/>
      <c r="CI11" s="239"/>
      <c r="CJ11" s="239"/>
      <c r="CK11" s="239"/>
      <c r="CL11" s="239"/>
      <c r="CM11" s="239"/>
      <c r="CN11" s="239"/>
      <c r="CO11" s="239"/>
      <c r="CP11" s="239"/>
      <c r="CQ11" s="239"/>
      <c r="CR11" s="239"/>
      <c r="CS11" s="239"/>
      <c r="CT11" s="239"/>
      <c r="CU11" s="239"/>
      <c r="CV11" s="239"/>
      <c r="CW11" s="264"/>
      <c r="CX11" s="263"/>
      <c r="CY11" s="239"/>
      <c r="CZ11" s="239"/>
      <c r="DA11" s="239"/>
      <c r="DB11" s="239"/>
      <c r="DC11" s="239"/>
      <c r="DD11" s="239"/>
      <c r="DE11" s="239"/>
      <c r="DF11" s="239"/>
      <c r="DG11" s="239"/>
      <c r="DH11" s="239"/>
      <c r="DI11" s="239"/>
      <c r="DJ11" s="239"/>
      <c r="DK11" s="239"/>
      <c r="DL11" s="239"/>
      <c r="DM11" s="264"/>
      <c r="DN11" s="263"/>
      <c r="DO11" s="239"/>
      <c r="DP11" s="239"/>
      <c r="DQ11" s="239"/>
      <c r="DR11" s="239"/>
      <c r="DS11" s="239"/>
      <c r="DT11" s="239"/>
      <c r="DU11" s="239"/>
      <c r="DV11" s="239"/>
      <c r="DW11" s="239"/>
      <c r="DX11" s="239"/>
      <c r="DY11" s="239"/>
      <c r="DZ11" s="239"/>
      <c r="EA11" s="239"/>
      <c r="EB11" s="239"/>
      <c r="EC11" s="264"/>
      <c r="ED11" s="263"/>
      <c r="EE11" s="239"/>
      <c r="EF11" s="239"/>
      <c r="EG11" s="239"/>
      <c r="EH11" s="239"/>
      <c r="EI11" s="239"/>
      <c r="EJ11" s="239"/>
      <c r="EK11" s="239"/>
      <c r="EL11" s="239"/>
      <c r="EM11" s="239"/>
      <c r="EN11" s="239"/>
      <c r="EO11" s="239"/>
      <c r="EP11" s="239"/>
      <c r="EQ11" s="239"/>
      <c r="ER11" s="239"/>
      <c r="ES11" s="264"/>
      <c r="ET11" s="263"/>
      <c r="EU11" s="239"/>
      <c r="EV11" s="239"/>
      <c r="EW11" s="239"/>
      <c r="EX11" s="239"/>
      <c r="EY11" s="239"/>
      <c r="EZ11" s="239"/>
      <c r="FA11" s="239"/>
      <c r="FB11" s="239"/>
      <c r="FC11" s="239"/>
      <c r="FD11" s="239"/>
      <c r="FE11" s="239"/>
      <c r="FF11" s="239"/>
      <c r="FG11" s="239"/>
      <c r="FH11" s="239"/>
      <c r="FI11" s="264"/>
    </row>
    <row r="12" spans="1:165" x14ac:dyDescent="0.25">
      <c r="A12" s="440">
        <f t="shared" si="43"/>
        <v>10</v>
      </c>
      <c r="B12" s="656"/>
      <c r="C12" s="663"/>
      <c r="D12" s="270"/>
      <c r="E12" s="414"/>
      <c r="F12" s="289"/>
      <c r="G12" s="678"/>
      <c r="H12" s="344"/>
      <c r="I12" s="91"/>
      <c r="J12" s="241"/>
      <c r="K12" s="643"/>
      <c r="L12" s="650"/>
      <c r="M12" s="650"/>
      <c r="N12" s="650"/>
      <c r="O12" s="650"/>
      <c r="P12" s="650"/>
      <c r="Q12" s="651"/>
      <c r="R12" s="698"/>
      <c r="S12" s="650"/>
      <c r="T12" s="650"/>
      <c r="U12" s="650"/>
      <c r="V12" s="650"/>
      <c r="W12" s="650"/>
      <c r="X12" s="643"/>
      <c r="Y12" s="241"/>
      <c r="Z12" s="91"/>
      <c r="AA12" s="344"/>
      <c r="AB12" s="678"/>
      <c r="AC12" s="289"/>
      <c r="AD12" s="414"/>
      <c r="AE12" s="270"/>
      <c r="AF12" s="663"/>
      <c r="AG12" s="657"/>
      <c r="AI12" s="639">
        <f t="shared" si="17"/>
        <v>5</v>
      </c>
      <c r="AJ12" s="263"/>
      <c r="AK12" s="91"/>
      <c r="AL12" s="91"/>
      <c r="AM12" s="91"/>
      <c r="AN12" s="91"/>
      <c r="AO12" s="91"/>
      <c r="AP12" s="91"/>
      <c r="AQ12" s="91"/>
      <c r="AR12" s="91"/>
      <c r="AS12" s="91"/>
      <c r="AT12" s="91"/>
      <c r="AU12" s="91"/>
      <c r="AV12" s="91"/>
      <c r="AW12" s="91"/>
      <c r="AX12" s="91"/>
      <c r="AY12" s="673"/>
      <c r="AZ12" s="34"/>
      <c r="BA12" s="440">
        <f t="shared" si="24"/>
        <v>-70</v>
      </c>
      <c r="BB12" s="327"/>
      <c r="BC12" s="239"/>
      <c r="BD12" s="239"/>
      <c r="BE12" s="239"/>
      <c r="BF12" s="239"/>
      <c r="BG12" s="239"/>
      <c r="BH12" s="239"/>
      <c r="BI12" s="239"/>
      <c r="BJ12" s="239"/>
      <c r="BK12" s="239"/>
      <c r="BL12" s="239"/>
      <c r="BM12" s="239"/>
      <c r="BN12" s="239"/>
      <c r="BO12" s="239"/>
      <c r="BP12" s="239"/>
      <c r="BQ12" s="264"/>
      <c r="BR12" s="263"/>
      <c r="BS12" s="239"/>
      <c r="BT12" s="239"/>
      <c r="BU12" s="239"/>
      <c r="BV12" s="239"/>
      <c r="BW12" s="239"/>
      <c r="BX12" s="239"/>
      <c r="BY12" s="239"/>
      <c r="BZ12" s="239"/>
      <c r="CA12" s="239"/>
      <c r="CB12" s="239"/>
      <c r="CC12" s="239"/>
      <c r="CD12" s="239"/>
      <c r="CE12" s="239"/>
      <c r="CF12" s="239"/>
      <c r="CG12" s="264"/>
      <c r="CH12" s="263"/>
      <c r="CI12" s="239"/>
      <c r="CJ12" s="239"/>
      <c r="CK12" s="239"/>
      <c r="CL12" s="239"/>
      <c r="CM12" s="239"/>
      <c r="CN12" s="239"/>
      <c r="CO12" s="239"/>
      <c r="CP12" s="239"/>
      <c r="CQ12" s="239"/>
      <c r="CR12" s="239"/>
      <c r="CS12" s="239"/>
      <c r="CT12" s="239"/>
      <c r="CU12" s="239"/>
      <c r="CV12" s="239"/>
      <c r="CW12" s="264"/>
      <c r="CX12" s="263"/>
      <c r="CY12" s="239"/>
      <c r="CZ12" s="239"/>
      <c r="DA12" s="239"/>
      <c r="DB12" s="239"/>
      <c r="DC12" s="239"/>
      <c r="DD12" s="239"/>
      <c r="DE12" s="239"/>
      <c r="DF12" s="239"/>
      <c r="DG12" s="239"/>
      <c r="DH12" s="239"/>
      <c r="DI12" s="239"/>
      <c r="DJ12" s="239"/>
      <c r="DK12" s="239"/>
      <c r="DL12" s="239"/>
      <c r="DM12" s="264"/>
      <c r="DN12" s="263"/>
      <c r="DO12" s="239"/>
      <c r="DP12" s="239"/>
      <c r="DQ12" s="239"/>
      <c r="DR12" s="239"/>
      <c r="DS12" s="239"/>
      <c r="DT12" s="239"/>
      <c r="DU12" s="239"/>
      <c r="DV12" s="239"/>
      <c r="DW12" s="239"/>
      <c r="DX12" s="239"/>
      <c r="DY12" s="239"/>
      <c r="DZ12" s="239"/>
      <c r="EA12" s="239"/>
      <c r="EB12" s="239"/>
      <c r="EC12" s="264"/>
      <c r="ED12" s="263"/>
      <c r="EE12" s="239"/>
      <c r="EF12" s="239"/>
      <c r="EG12" s="239"/>
      <c r="EH12" s="239"/>
      <c r="EI12" s="239"/>
      <c r="EJ12" s="239"/>
      <c r="EK12" s="239"/>
      <c r="EL12" s="239"/>
      <c r="EM12" s="239"/>
      <c r="EN12" s="239"/>
      <c r="EO12" s="239"/>
      <c r="EP12" s="239"/>
      <c r="EQ12" s="239"/>
      <c r="ER12" s="239"/>
      <c r="ES12" s="264"/>
      <c r="ET12" s="263"/>
      <c r="EU12" s="239"/>
      <c r="EV12" s="239"/>
      <c r="EW12" s="239"/>
      <c r="EX12" s="239"/>
      <c r="EY12" s="239"/>
      <c r="EZ12" s="239"/>
      <c r="FA12" s="239"/>
      <c r="FB12" s="239"/>
      <c r="FC12" s="239"/>
      <c r="FD12" s="239"/>
      <c r="FE12" s="239"/>
      <c r="FF12" s="239"/>
      <c r="FG12" s="239"/>
      <c r="FH12" s="239"/>
      <c r="FI12" s="264"/>
    </row>
    <row r="13" spans="1:165" x14ac:dyDescent="0.25">
      <c r="A13" s="440">
        <f t="shared" si="43"/>
        <v>11</v>
      </c>
      <c r="B13" s="656"/>
      <c r="C13" s="663"/>
      <c r="D13" s="270"/>
      <c r="E13" s="416"/>
      <c r="F13" s="289"/>
      <c r="G13" s="678"/>
      <c r="H13" s="344"/>
      <c r="I13" s="18"/>
      <c r="J13" s="241"/>
      <c r="K13" s="643"/>
      <c r="L13" s="650"/>
      <c r="M13" s="219"/>
      <c r="N13" s="681"/>
      <c r="O13" s="681"/>
      <c r="P13" s="681"/>
      <c r="Q13" s="683"/>
      <c r="R13" s="698"/>
      <c r="S13" s="681"/>
      <c r="T13" s="681"/>
      <c r="U13" s="219"/>
      <c r="V13" s="681"/>
      <c r="W13" s="650"/>
      <c r="X13" s="643"/>
      <c r="Y13" s="147"/>
      <c r="Z13" s="91"/>
      <c r="AA13" s="344"/>
      <c r="AB13" s="678"/>
      <c r="AC13" s="135"/>
      <c r="AD13" s="414"/>
      <c r="AE13" s="270"/>
      <c r="AF13" s="663"/>
      <c r="AG13" s="658"/>
      <c r="AI13" s="233">
        <f t="shared" si="17"/>
        <v>4</v>
      </c>
      <c r="AJ13" s="263"/>
      <c r="AK13" s="239"/>
      <c r="AL13" s="239"/>
      <c r="AM13" s="17"/>
      <c r="AN13" s="239"/>
      <c r="AO13" s="239"/>
      <c r="AP13" s="239"/>
      <c r="AQ13" s="17"/>
      <c r="AR13" s="239"/>
      <c r="AS13" s="239"/>
      <c r="AT13" s="239"/>
      <c r="AU13" s="17"/>
      <c r="AV13" s="239"/>
      <c r="AW13" s="239"/>
      <c r="AX13" s="239"/>
      <c r="AY13" s="26"/>
      <c r="AZ13" s="34"/>
      <c r="BA13" s="440">
        <f t="shared" si="24"/>
        <v>-60</v>
      </c>
      <c r="BB13" s="327"/>
      <c r="BC13" s="239"/>
      <c r="BD13" s="239"/>
      <c r="BE13" s="239"/>
      <c r="BF13" s="239"/>
      <c r="BG13" s="239"/>
      <c r="BH13" s="239"/>
      <c r="BI13" s="239"/>
      <c r="BJ13" s="239"/>
      <c r="BK13" s="239"/>
      <c r="BL13" s="239"/>
      <c r="BM13" s="239"/>
      <c r="BN13" s="239"/>
      <c r="BO13" s="239"/>
      <c r="BP13" s="239"/>
      <c r="BQ13" s="264"/>
      <c r="BR13" s="263"/>
      <c r="BS13" s="239"/>
      <c r="BT13" s="239"/>
      <c r="BU13" s="239"/>
      <c r="BV13" s="239"/>
      <c r="BW13" s="239"/>
      <c r="BX13" s="239"/>
      <c r="BY13" s="239"/>
      <c r="BZ13" s="239"/>
      <c r="CA13" s="239"/>
      <c r="CB13" s="239"/>
      <c r="CC13" s="239"/>
      <c r="CD13" s="239"/>
      <c r="CE13" s="239"/>
      <c r="CF13" s="239"/>
      <c r="CG13" s="264"/>
      <c r="CH13" s="263"/>
      <c r="CI13" s="239"/>
      <c r="CJ13" s="239"/>
      <c r="CK13" s="239"/>
      <c r="CL13" s="239"/>
      <c r="CM13" s="239"/>
      <c r="CN13" s="239"/>
      <c r="CO13" s="239"/>
      <c r="CP13" s="239"/>
      <c r="CQ13" s="239"/>
      <c r="CR13" s="239"/>
      <c r="CS13" s="239"/>
      <c r="CT13" s="239"/>
      <c r="CU13" s="239"/>
      <c r="CV13" s="239"/>
      <c r="CW13" s="264"/>
      <c r="CX13" s="263"/>
      <c r="CY13" s="239"/>
      <c r="CZ13" s="239"/>
      <c r="DA13" s="239"/>
      <c r="DB13" s="239"/>
      <c r="DC13" s="239"/>
      <c r="DD13" s="239"/>
      <c r="DE13" s="239"/>
      <c r="DF13" s="239"/>
      <c r="DG13" s="239"/>
      <c r="DH13" s="239"/>
      <c r="DI13" s="239"/>
      <c r="DJ13" s="239"/>
      <c r="DK13" s="239"/>
      <c r="DL13" s="239"/>
      <c r="DM13" s="264"/>
      <c r="DN13" s="263"/>
      <c r="DO13" s="239"/>
      <c r="DP13" s="239"/>
      <c r="DQ13" s="239"/>
      <c r="DR13" s="239"/>
      <c r="DS13" s="239"/>
      <c r="DT13" s="239"/>
      <c r="DU13" s="239"/>
      <c r="DV13" s="239"/>
      <c r="DW13" s="239"/>
      <c r="DX13" s="239"/>
      <c r="DY13" s="239"/>
      <c r="DZ13" s="239"/>
      <c r="EA13" s="239"/>
      <c r="EB13" s="239"/>
      <c r="EC13" s="264"/>
      <c r="ED13" s="263"/>
      <c r="EE13" s="239"/>
      <c r="EF13" s="239"/>
      <c r="EG13" s="239"/>
      <c r="EH13" s="239"/>
      <c r="EI13" s="239"/>
      <c r="EJ13" s="239"/>
      <c r="EK13" s="239"/>
      <c r="EL13" s="239"/>
      <c r="EM13" s="239"/>
      <c r="EN13" s="239"/>
      <c r="EO13" s="239"/>
      <c r="EP13" s="239"/>
      <c r="EQ13" s="239"/>
      <c r="ER13" s="239"/>
      <c r="ES13" s="264"/>
      <c r="ET13" s="263"/>
      <c r="EU13" s="239"/>
      <c r="EV13" s="239"/>
      <c r="EW13" s="239"/>
      <c r="EX13" s="239"/>
      <c r="EY13" s="239"/>
      <c r="EZ13" s="239"/>
      <c r="FA13" s="239"/>
      <c r="FB13" s="239"/>
      <c r="FC13" s="239"/>
      <c r="FD13" s="239"/>
      <c r="FE13" s="239"/>
      <c r="FF13" s="239"/>
      <c r="FG13" s="239"/>
      <c r="FH13" s="239"/>
      <c r="FI13" s="264"/>
    </row>
    <row r="14" spans="1:165" x14ac:dyDescent="0.25">
      <c r="A14" s="440">
        <f t="shared" si="43"/>
        <v>12</v>
      </c>
      <c r="B14" s="656"/>
      <c r="C14" s="663"/>
      <c r="D14" s="270"/>
      <c r="E14" s="414"/>
      <c r="F14" s="289"/>
      <c r="G14" s="678"/>
      <c r="H14" s="344"/>
      <c r="I14" s="91"/>
      <c r="J14" s="241"/>
      <c r="K14" s="643"/>
      <c r="L14" s="650"/>
      <c r="M14" s="681"/>
      <c r="N14" s="690"/>
      <c r="O14" s="690"/>
      <c r="P14" s="690"/>
      <c r="Q14" s="691"/>
      <c r="R14" s="698"/>
      <c r="S14" s="690"/>
      <c r="T14" s="690"/>
      <c r="U14" s="690"/>
      <c r="V14" s="681"/>
      <c r="W14" s="650"/>
      <c r="X14" s="643"/>
      <c r="Y14" s="241"/>
      <c r="Z14" s="91"/>
      <c r="AA14" s="344"/>
      <c r="AB14" s="678"/>
      <c r="AC14" s="289"/>
      <c r="AD14" s="414"/>
      <c r="AE14" s="270"/>
      <c r="AF14" s="663"/>
      <c r="AG14" s="657"/>
      <c r="AI14" s="233">
        <f t="shared" si="17"/>
        <v>3</v>
      </c>
      <c r="AJ14" s="263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64"/>
      <c r="AZ14" s="34"/>
      <c r="BA14" s="440">
        <f t="shared" si="24"/>
        <v>-50</v>
      </c>
      <c r="BB14" s="327"/>
      <c r="BC14" s="239"/>
      <c r="BD14" s="239"/>
      <c r="BE14" s="17"/>
      <c r="BF14" s="239"/>
      <c r="BG14" s="239"/>
      <c r="BH14" s="239"/>
      <c r="BI14" s="17"/>
      <c r="BJ14" s="239"/>
      <c r="BK14" s="239"/>
      <c r="BL14" s="239"/>
      <c r="BM14" s="17"/>
      <c r="BN14" s="239"/>
      <c r="BO14" s="239"/>
      <c r="BP14" s="239"/>
      <c r="BQ14" s="26"/>
      <c r="BR14" s="263"/>
      <c r="BS14" s="239"/>
      <c r="BT14" s="239"/>
      <c r="BU14" s="17"/>
      <c r="BV14" s="239"/>
      <c r="BW14" s="239"/>
      <c r="BX14" s="239"/>
      <c r="BY14" s="17"/>
      <c r="BZ14" s="239"/>
      <c r="CA14" s="239"/>
      <c r="CB14" s="239"/>
      <c r="CC14" s="17"/>
      <c r="CD14" s="239"/>
      <c r="CE14" s="239"/>
      <c r="CF14" s="239"/>
      <c r="CG14" s="26"/>
      <c r="CH14" s="263"/>
      <c r="CI14" s="239"/>
      <c r="CJ14" s="239"/>
      <c r="CK14" s="17"/>
      <c r="CL14" s="239"/>
      <c r="CM14" s="239"/>
      <c r="CN14" s="239"/>
      <c r="CO14" s="17"/>
      <c r="CP14" s="239"/>
      <c r="CQ14" s="239"/>
      <c r="CR14" s="239"/>
      <c r="CS14" s="17"/>
      <c r="CT14" s="239"/>
      <c r="CU14" s="239"/>
      <c r="CV14" s="239"/>
      <c r="CW14" s="26"/>
      <c r="CX14" s="263"/>
      <c r="CY14" s="239"/>
      <c r="CZ14" s="239"/>
      <c r="DA14" s="17"/>
      <c r="DB14" s="239"/>
      <c r="DC14" s="239"/>
      <c r="DD14" s="239"/>
      <c r="DE14" s="17"/>
      <c r="DF14" s="239"/>
      <c r="DG14" s="239"/>
      <c r="DH14" s="239"/>
      <c r="DI14" s="17"/>
      <c r="DJ14" s="239"/>
      <c r="DK14" s="239"/>
      <c r="DL14" s="239"/>
      <c r="DM14" s="26"/>
      <c r="DN14" s="263"/>
      <c r="DO14" s="239"/>
      <c r="DP14" s="239"/>
      <c r="DQ14" s="17"/>
      <c r="DR14" s="239"/>
      <c r="DS14" s="239"/>
      <c r="DT14" s="239"/>
      <c r="DU14" s="17"/>
      <c r="DV14" s="239"/>
      <c r="DW14" s="239"/>
      <c r="DX14" s="239"/>
      <c r="DY14" s="17"/>
      <c r="DZ14" s="239"/>
      <c r="EA14" s="239"/>
      <c r="EB14" s="239"/>
      <c r="EC14" s="26"/>
      <c r="ED14" s="263"/>
      <c r="EE14" s="239"/>
      <c r="EF14" s="239"/>
      <c r="EG14" s="17"/>
      <c r="EH14" s="239"/>
      <c r="EI14" s="239"/>
      <c r="EJ14" s="239"/>
      <c r="EK14" s="17"/>
      <c r="EL14" s="239"/>
      <c r="EM14" s="239"/>
      <c r="EN14" s="239"/>
      <c r="EO14" s="17"/>
      <c r="EP14" s="239"/>
      <c r="EQ14" s="239"/>
      <c r="ER14" s="239"/>
      <c r="ES14" s="26"/>
      <c r="ET14" s="263"/>
      <c r="EU14" s="239"/>
      <c r="EV14" s="239"/>
      <c r="EW14" s="17"/>
      <c r="EX14" s="239"/>
      <c r="EY14" s="239"/>
      <c r="EZ14" s="239"/>
      <c r="FA14" s="17"/>
      <c r="FB14" s="239"/>
      <c r="FC14" s="239"/>
      <c r="FD14" s="239"/>
      <c r="FE14" s="17"/>
      <c r="FF14" s="239"/>
      <c r="FG14" s="239"/>
      <c r="FH14" s="239"/>
      <c r="FI14" s="26"/>
    </row>
    <row r="15" spans="1:165" x14ac:dyDescent="0.25">
      <c r="A15" s="440">
        <f t="shared" si="43"/>
        <v>13</v>
      </c>
      <c r="B15" s="656"/>
      <c r="C15" s="663"/>
      <c r="D15" s="270"/>
      <c r="E15" s="414"/>
      <c r="F15" s="289"/>
      <c r="G15" s="678"/>
      <c r="H15" s="344"/>
      <c r="I15" s="91"/>
      <c r="J15" s="241"/>
      <c r="K15" s="643"/>
      <c r="L15" s="650"/>
      <c r="M15" s="681"/>
      <c r="N15" s="690"/>
      <c r="O15" s="515"/>
      <c r="P15" s="515"/>
      <c r="Q15" s="688"/>
      <c r="R15" s="698"/>
      <c r="S15" s="515"/>
      <c r="T15" s="515"/>
      <c r="U15" s="690"/>
      <c r="V15" s="681"/>
      <c r="W15" s="650"/>
      <c r="X15" s="643"/>
      <c r="Y15" s="241"/>
      <c r="Z15" s="91"/>
      <c r="AA15" s="344"/>
      <c r="AB15" s="678"/>
      <c r="AC15" s="289"/>
      <c r="AD15" s="414"/>
      <c r="AE15" s="270"/>
      <c r="AF15" s="663"/>
      <c r="AG15" s="657"/>
      <c r="AI15" s="639">
        <f t="shared" si="17"/>
        <v>2</v>
      </c>
      <c r="AJ15" s="263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64"/>
      <c r="AZ15" s="34"/>
      <c r="BA15" s="440">
        <f t="shared" si="24"/>
        <v>-40</v>
      </c>
      <c r="BB15" s="327"/>
      <c r="BC15" s="239"/>
      <c r="BD15" s="239"/>
      <c r="BE15" s="239"/>
      <c r="BF15" s="239"/>
      <c r="BG15" s="239"/>
      <c r="BH15" s="239"/>
      <c r="BI15" s="239"/>
      <c r="BJ15" s="239"/>
      <c r="BK15" s="239"/>
      <c r="BL15" s="239"/>
      <c r="BM15" s="239"/>
      <c r="BN15" s="239"/>
      <c r="BO15" s="239"/>
      <c r="BP15" s="239"/>
      <c r="BQ15" s="264"/>
      <c r="BR15" s="263"/>
      <c r="BS15" s="239"/>
      <c r="BT15" s="239"/>
      <c r="BU15" s="239"/>
      <c r="BV15" s="239"/>
      <c r="BW15" s="239"/>
      <c r="BX15" s="239"/>
      <c r="BY15" s="239"/>
      <c r="BZ15" s="239"/>
      <c r="CA15" s="239"/>
      <c r="CB15" s="239"/>
      <c r="CC15" s="239"/>
      <c r="CD15" s="239"/>
      <c r="CE15" s="239"/>
      <c r="CF15" s="239"/>
      <c r="CG15" s="264"/>
      <c r="CH15" s="263"/>
      <c r="CI15" s="239"/>
      <c r="CJ15" s="239"/>
      <c r="CK15" s="239"/>
      <c r="CL15" s="239"/>
      <c r="CM15" s="239"/>
      <c r="CN15" s="239"/>
      <c r="CO15" s="239"/>
      <c r="CP15" s="239"/>
      <c r="CQ15" s="239"/>
      <c r="CR15" s="239"/>
      <c r="CS15" s="239"/>
      <c r="CT15" s="239"/>
      <c r="CU15" s="239"/>
      <c r="CV15" s="239"/>
      <c r="CW15" s="264"/>
      <c r="CX15" s="263"/>
      <c r="CY15" s="239"/>
      <c r="CZ15" s="239"/>
      <c r="DA15" s="239"/>
      <c r="DB15" s="239"/>
      <c r="DC15" s="239"/>
      <c r="DD15" s="239"/>
      <c r="DE15" s="239"/>
      <c r="DF15" s="239"/>
      <c r="DG15" s="239"/>
      <c r="DH15" s="239"/>
      <c r="DI15" s="239"/>
      <c r="DJ15" s="239"/>
      <c r="DK15" s="239"/>
      <c r="DL15" s="239"/>
      <c r="DM15" s="264"/>
      <c r="DN15" s="263"/>
      <c r="DO15" s="239"/>
      <c r="DP15" s="239"/>
      <c r="DQ15" s="239"/>
      <c r="DR15" s="239"/>
      <c r="DS15" s="239"/>
      <c r="DT15" s="239"/>
      <c r="DU15" s="239"/>
      <c r="DV15" s="239"/>
      <c r="DW15" s="239"/>
      <c r="DX15" s="239"/>
      <c r="DY15" s="239"/>
      <c r="DZ15" s="239"/>
      <c r="EA15" s="239"/>
      <c r="EB15" s="239"/>
      <c r="EC15" s="264"/>
      <c r="ED15" s="263"/>
      <c r="EE15" s="239"/>
      <c r="EF15" s="239"/>
      <c r="EG15" s="239"/>
      <c r="EH15" s="239"/>
      <c r="EI15" s="239"/>
      <c r="EJ15" s="239"/>
      <c r="EK15" s="239"/>
      <c r="EL15" s="239"/>
      <c r="EM15" s="239"/>
      <c r="EN15" s="239"/>
      <c r="EO15" s="239"/>
      <c r="EP15" s="239"/>
      <c r="EQ15" s="239"/>
      <c r="ER15" s="239"/>
      <c r="ES15" s="264"/>
      <c r="ET15" s="263"/>
      <c r="EU15" s="239"/>
      <c r="EV15" s="239"/>
      <c r="EW15" s="239"/>
      <c r="EX15" s="239"/>
      <c r="EY15" s="239"/>
      <c r="EZ15" s="239"/>
      <c r="FA15" s="239"/>
      <c r="FB15" s="239"/>
      <c r="FC15" s="239"/>
      <c r="FD15" s="239"/>
      <c r="FE15" s="239"/>
      <c r="FF15" s="239"/>
      <c r="FG15" s="239"/>
      <c r="FH15" s="239"/>
      <c r="FI15" s="264"/>
    </row>
    <row r="16" spans="1:165" x14ac:dyDescent="0.25">
      <c r="A16" s="440">
        <f t="shared" si="43"/>
        <v>14</v>
      </c>
      <c r="B16" s="656"/>
      <c r="C16" s="663"/>
      <c r="D16" s="270"/>
      <c r="E16" s="414"/>
      <c r="F16" s="289"/>
      <c r="G16" s="678"/>
      <c r="H16" s="344"/>
      <c r="I16" s="91"/>
      <c r="J16" s="241"/>
      <c r="K16" s="643"/>
      <c r="L16" s="650"/>
      <c r="M16" s="681"/>
      <c r="N16" s="690"/>
      <c r="O16" s="515"/>
      <c r="P16" s="685"/>
      <c r="Q16" s="686"/>
      <c r="R16" s="698"/>
      <c r="S16" s="685"/>
      <c r="T16" s="515"/>
      <c r="U16" s="690"/>
      <c r="V16" s="681"/>
      <c r="W16" s="650"/>
      <c r="X16" s="643"/>
      <c r="Y16" s="241"/>
      <c r="Z16" s="91"/>
      <c r="AA16" s="344"/>
      <c r="AB16" s="678"/>
      <c r="AC16" s="289"/>
      <c r="AD16" s="414"/>
      <c r="AE16" s="270"/>
      <c r="AF16" s="663"/>
      <c r="AG16" s="657"/>
      <c r="AI16" s="639">
        <f>AI17+1</f>
        <v>1</v>
      </c>
      <c r="AJ16" s="263"/>
      <c r="AK16" s="239"/>
      <c r="AL16" s="239"/>
      <c r="AM16" s="239"/>
      <c r="AN16" s="239"/>
      <c r="AO16" s="239"/>
      <c r="AP16" s="239"/>
      <c r="AQ16" s="239"/>
      <c r="AR16" s="239"/>
      <c r="AS16" s="239"/>
      <c r="AT16" s="239"/>
      <c r="AU16" s="239"/>
      <c r="AV16" s="239"/>
      <c r="AW16" s="239"/>
      <c r="AX16" s="239"/>
      <c r="AY16" s="264"/>
      <c r="AZ16" s="34"/>
      <c r="BA16" s="440">
        <f t="shared" si="24"/>
        <v>-30</v>
      </c>
      <c r="BB16" s="327"/>
      <c r="BC16" s="239"/>
      <c r="BD16" s="239"/>
      <c r="BE16" s="239"/>
      <c r="BF16" s="239"/>
      <c r="BG16" s="239"/>
      <c r="BH16" s="239"/>
      <c r="BI16" s="239"/>
      <c r="BJ16" s="239"/>
      <c r="BK16" s="239"/>
      <c r="BL16" s="239"/>
      <c r="BM16" s="239"/>
      <c r="BN16" s="239"/>
      <c r="BO16" s="239"/>
      <c r="BP16" s="239"/>
      <c r="BQ16" s="264"/>
      <c r="BR16" s="263"/>
      <c r="BS16" s="239"/>
      <c r="BT16" s="239"/>
      <c r="BU16" s="239"/>
      <c r="BV16" s="239"/>
      <c r="BW16" s="239"/>
      <c r="BX16" s="239"/>
      <c r="BY16" s="239"/>
      <c r="BZ16" s="239"/>
      <c r="CA16" s="239"/>
      <c r="CB16" s="239"/>
      <c r="CC16" s="239"/>
      <c r="CD16" s="239"/>
      <c r="CE16" s="239"/>
      <c r="CF16" s="239"/>
      <c r="CG16" s="264"/>
      <c r="CH16" s="263"/>
      <c r="CI16" s="239"/>
      <c r="CJ16" s="239"/>
      <c r="CK16" s="239"/>
      <c r="CL16" s="239"/>
      <c r="CM16" s="239"/>
      <c r="CN16" s="239"/>
      <c r="CO16" s="239"/>
      <c r="CP16" s="239"/>
      <c r="CQ16" s="239"/>
      <c r="CR16" s="239"/>
      <c r="CS16" s="239"/>
      <c r="CT16" s="239"/>
      <c r="CU16" s="239"/>
      <c r="CV16" s="239"/>
      <c r="CW16" s="264"/>
      <c r="CX16" s="263"/>
      <c r="CY16" s="239"/>
      <c r="CZ16" s="239"/>
      <c r="DA16" s="239"/>
      <c r="DB16" s="239"/>
      <c r="DC16" s="239"/>
      <c r="DD16" s="239"/>
      <c r="DE16" s="239"/>
      <c r="DF16" s="239"/>
      <c r="DG16" s="239"/>
      <c r="DH16" s="239"/>
      <c r="DI16" s="239"/>
      <c r="DJ16" s="239"/>
      <c r="DK16" s="239"/>
      <c r="DL16" s="239"/>
      <c r="DM16" s="264"/>
      <c r="DN16" s="263"/>
      <c r="DO16" s="239"/>
      <c r="DP16" s="239"/>
      <c r="DQ16" s="239"/>
      <c r="DR16" s="239"/>
      <c r="DS16" s="239"/>
      <c r="DT16" s="239"/>
      <c r="DU16" s="239"/>
      <c r="DV16" s="239"/>
      <c r="DW16" s="239"/>
      <c r="DX16" s="239"/>
      <c r="DY16" s="239"/>
      <c r="DZ16" s="239"/>
      <c r="EA16" s="239"/>
      <c r="EB16" s="239"/>
      <c r="EC16" s="264"/>
      <c r="ED16" s="263"/>
      <c r="EE16" s="239"/>
      <c r="EF16" s="239"/>
      <c r="EG16" s="239"/>
      <c r="EH16" s="239"/>
      <c r="EI16" s="239"/>
      <c r="EJ16" s="239"/>
      <c r="EK16" s="239"/>
      <c r="EL16" s="239"/>
      <c r="EM16" s="239"/>
      <c r="EN16" s="239"/>
      <c r="EO16" s="239"/>
      <c r="EP16" s="239"/>
      <c r="EQ16" s="239"/>
      <c r="ER16" s="239"/>
      <c r="ES16" s="264"/>
      <c r="ET16" s="263"/>
      <c r="EU16" s="239"/>
      <c r="EV16" s="239"/>
      <c r="EW16" s="239"/>
      <c r="EX16" s="239"/>
      <c r="EY16" s="239"/>
      <c r="EZ16" s="239"/>
      <c r="FA16" s="239"/>
      <c r="FB16" s="239"/>
      <c r="FC16" s="239"/>
      <c r="FD16" s="239"/>
      <c r="FE16" s="239"/>
      <c r="FF16" s="239"/>
      <c r="FG16" s="239"/>
      <c r="FH16" s="239"/>
      <c r="FI16" s="264"/>
    </row>
    <row r="17" spans="1:165" x14ac:dyDescent="0.25">
      <c r="A17" s="440">
        <f t="shared" si="43"/>
        <v>15</v>
      </c>
      <c r="B17" s="659"/>
      <c r="C17" s="665"/>
      <c r="D17" s="87"/>
      <c r="E17" s="417"/>
      <c r="F17" s="667"/>
      <c r="G17" s="680"/>
      <c r="H17" s="677"/>
      <c r="I17" s="19"/>
      <c r="J17" s="672"/>
      <c r="K17" s="671"/>
      <c r="L17" s="652"/>
      <c r="M17" s="220"/>
      <c r="N17" s="692"/>
      <c r="O17" s="689"/>
      <c r="P17" s="687"/>
      <c r="Q17" s="696"/>
      <c r="R17" s="699"/>
      <c r="S17" s="687"/>
      <c r="T17" s="689"/>
      <c r="U17" s="693"/>
      <c r="V17" s="684"/>
      <c r="W17" s="652"/>
      <c r="X17" s="671"/>
      <c r="Y17" s="148"/>
      <c r="Z17" s="675"/>
      <c r="AA17" s="677"/>
      <c r="AB17" s="680"/>
      <c r="AC17" s="381"/>
      <c r="AD17" s="669"/>
      <c r="AE17" s="87"/>
      <c r="AF17" s="665"/>
      <c r="AG17" s="662"/>
      <c r="AI17" s="233">
        <v>0</v>
      </c>
      <c r="AJ17" s="265"/>
      <c r="AK17" s="266"/>
      <c r="AL17" s="266"/>
      <c r="AM17" s="22"/>
      <c r="AN17" s="266"/>
      <c r="AO17" s="266"/>
      <c r="AP17" s="266"/>
      <c r="AQ17" s="22"/>
      <c r="AR17" s="266"/>
      <c r="AS17" s="266"/>
      <c r="AT17" s="266"/>
      <c r="AU17" s="22"/>
      <c r="AV17" s="266"/>
      <c r="AW17" s="266"/>
      <c r="AX17" s="266"/>
      <c r="AY17" s="33"/>
      <c r="AZ17" s="34"/>
      <c r="BA17" s="440">
        <f t="shared" si="24"/>
        <v>-20</v>
      </c>
      <c r="BB17" s="327"/>
      <c r="BC17" s="239"/>
      <c r="BD17" s="239"/>
      <c r="BE17" s="239"/>
      <c r="BF17" s="239"/>
      <c r="BG17" s="239"/>
      <c r="BH17" s="239"/>
      <c r="BI17" s="239"/>
      <c r="BJ17" s="239"/>
      <c r="BK17" s="239"/>
      <c r="BL17" s="239"/>
      <c r="BM17" s="239"/>
      <c r="BN17" s="239"/>
      <c r="BO17" s="239"/>
      <c r="BP17" s="239"/>
      <c r="BQ17" s="264"/>
      <c r="BR17" s="263"/>
      <c r="BS17" s="239"/>
      <c r="BT17" s="239"/>
      <c r="BU17" s="239"/>
      <c r="BV17" s="239"/>
      <c r="BW17" s="239"/>
      <c r="BX17" s="239"/>
      <c r="BY17" s="239"/>
      <c r="BZ17" s="239"/>
      <c r="CA17" s="239"/>
      <c r="CB17" s="239"/>
      <c r="CC17" s="239"/>
      <c r="CD17" s="239"/>
      <c r="CE17" s="239"/>
      <c r="CF17" s="239"/>
      <c r="CG17" s="264"/>
      <c r="CH17" s="263"/>
      <c r="CI17" s="239"/>
      <c r="CJ17" s="239"/>
      <c r="CK17" s="239"/>
      <c r="CL17" s="239"/>
      <c r="CM17" s="239"/>
      <c r="CN17" s="239"/>
      <c r="CO17" s="239"/>
      <c r="CP17" s="239"/>
      <c r="CQ17" s="239"/>
      <c r="CR17" s="239"/>
      <c r="CS17" s="239"/>
      <c r="CT17" s="239"/>
      <c r="CU17" s="239"/>
      <c r="CV17" s="239"/>
      <c r="CW17" s="264"/>
      <c r="CX17" s="263"/>
      <c r="CY17" s="239"/>
      <c r="CZ17" s="239"/>
      <c r="DA17" s="239"/>
      <c r="DB17" s="239"/>
      <c r="DC17" s="239"/>
      <c r="DD17" s="239"/>
      <c r="DE17" s="239"/>
      <c r="DF17" s="239"/>
      <c r="DG17" s="239"/>
      <c r="DH17" s="239"/>
      <c r="DI17" s="239"/>
      <c r="DJ17" s="239"/>
      <c r="DK17" s="239"/>
      <c r="DL17" s="239"/>
      <c r="DM17" s="264"/>
      <c r="DN17" s="263"/>
      <c r="DO17" s="239"/>
      <c r="DP17" s="239"/>
      <c r="DQ17" s="239"/>
      <c r="DR17" s="239"/>
      <c r="DS17" s="239"/>
      <c r="DT17" s="239"/>
      <c r="DU17" s="239"/>
      <c r="DV17" s="239"/>
      <c r="DW17" s="239"/>
      <c r="DX17" s="239"/>
      <c r="DY17" s="239"/>
      <c r="DZ17" s="239"/>
      <c r="EA17" s="239"/>
      <c r="EB17" s="239"/>
      <c r="EC17" s="264"/>
      <c r="ED17" s="263"/>
      <c r="EE17" s="239"/>
      <c r="EF17" s="239"/>
      <c r="EG17" s="239"/>
      <c r="EH17" s="239"/>
      <c r="EI17" s="239"/>
      <c r="EJ17" s="239"/>
      <c r="EK17" s="239"/>
      <c r="EL17" s="239"/>
      <c r="EM17" s="239"/>
      <c r="EN17" s="239"/>
      <c r="EO17" s="239"/>
      <c r="EP17" s="239"/>
      <c r="EQ17" s="239"/>
      <c r="ER17" s="239"/>
      <c r="ES17" s="264"/>
      <c r="ET17" s="263"/>
      <c r="EU17" s="239"/>
      <c r="EV17" s="239"/>
      <c r="EW17" s="239"/>
      <c r="EX17" s="239"/>
      <c r="EY17" s="239"/>
      <c r="EZ17" s="239"/>
      <c r="FA17" s="239"/>
      <c r="FB17" s="239"/>
      <c r="FC17" s="239"/>
      <c r="FD17" s="239"/>
      <c r="FE17" s="239"/>
      <c r="FF17" s="239"/>
      <c r="FG17" s="239"/>
      <c r="FH17" s="239"/>
      <c r="FI17" s="264"/>
    </row>
    <row r="18" spans="1:165" x14ac:dyDescent="0.25">
      <c r="A18" s="440">
        <v>0</v>
      </c>
      <c r="B18" s="697"/>
      <c r="C18" s="700"/>
      <c r="D18" s="700"/>
      <c r="E18" s="700"/>
      <c r="F18" s="700"/>
      <c r="G18" s="700"/>
      <c r="H18" s="700"/>
      <c r="I18" s="700"/>
      <c r="J18" s="700"/>
      <c r="K18" s="700"/>
      <c r="L18" s="700"/>
      <c r="M18" s="700"/>
      <c r="N18" s="700"/>
      <c r="O18" s="700"/>
      <c r="P18" s="700"/>
      <c r="Q18" s="701"/>
      <c r="R18" s="697"/>
      <c r="S18" s="700"/>
      <c r="T18" s="700"/>
      <c r="U18" s="700"/>
      <c r="V18" s="700"/>
      <c r="W18" s="700"/>
      <c r="X18" s="700"/>
      <c r="Y18" s="700"/>
      <c r="Z18" s="700"/>
      <c r="AA18" s="700"/>
      <c r="AB18" s="700"/>
      <c r="AC18" s="700"/>
      <c r="AD18" s="700"/>
      <c r="AE18" s="700"/>
      <c r="AF18" s="700"/>
      <c r="AG18" s="701"/>
      <c r="AI18" s="569" t="s">
        <v>418</v>
      </c>
      <c r="AJ18" s="569"/>
      <c r="AK18" s="569"/>
      <c r="AL18" s="569"/>
      <c r="AM18" s="569"/>
      <c r="AN18" s="569"/>
      <c r="AO18" s="569"/>
      <c r="AP18" s="569"/>
      <c r="AQ18" s="569"/>
      <c r="AR18" s="569"/>
      <c r="AS18" s="569"/>
      <c r="AT18" s="569"/>
      <c r="AU18" s="569"/>
      <c r="AV18" s="569"/>
      <c r="AW18" s="569"/>
      <c r="AX18" s="569"/>
      <c r="AY18" s="569"/>
      <c r="AZ18" s="34"/>
      <c r="BA18" s="440">
        <f>BA19-10</f>
        <v>-10</v>
      </c>
      <c r="BB18" s="594"/>
      <c r="BC18" s="266"/>
      <c r="BD18" s="266"/>
      <c r="BE18" s="22"/>
      <c r="BF18" s="266"/>
      <c r="BG18" s="266"/>
      <c r="BH18" s="266"/>
      <c r="BI18" s="22"/>
      <c r="BJ18" s="266"/>
      <c r="BK18" s="266"/>
      <c r="BL18" s="266"/>
      <c r="BM18" s="22"/>
      <c r="BN18" s="266"/>
      <c r="BO18" s="266"/>
      <c r="BP18" s="266"/>
      <c r="BQ18" s="33"/>
      <c r="BR18" s="265"/>
      <c r="BS18" s="266"/>
      <c r="BT18" s="266"/>
      <c r="BU18" s="22"/>
      <c r="BV18" s="266"/>
      <c r="BW18" s="266"/>
      <c r="BX18" s="266"/>
      <c r="BY18" s="22"/>
      <c r="BZ18" s="266"/>
      <c r="CA18" s="266"/>
      <c r="CB18" s="266"/>
      <c r="CC18" s="22"/>
      <c r="CD18" s="266"/>
      <c r="CE18" s="266"/>
      <c r="CF18" s="266"/>
      <c r="CG18" s="33"/>
      <c r="CH18" s="265"/>
      <c r="CI18" s="266"/>
      <c r="CJ18" s="266"/>
      <c r="CK18" s="22"/>
      <c r="CL18" s="266"/>
      <c r="CM18" s="266"/>
      <c r="CN18" s="266"/>
      <c r="CO18" s="22"/>
      <c r="CP18" s="266"/>
      <c r="CQ18" s="266"/>
      <c r="CR18" s="266"/>
      <c r="CS18" s="22"/>
      <c r="CT18" s="266"/>
      <c r="CU18" s="266"/>
      <c r="CV18" s="266"/>
      <c r="CW18" s="33"/>
      <c r="CX18" s="265"/>
      <c r="CY18" s="266"/>
      <c r="CZ18" s="266"/>
      <c r="DA18" s="22"/>
      <c r="DB18" s="266"/>
      <c r="DC18" s="266"/>
      <c r="DD18" s="266"/>
      <c r="DE18" s="22"/>
      <c r="DF18" s="266"/>
      <c r="DG18" s="266"/>
      <c r="DH18" s="266"/>
      <c r="DI18" s="22"/>
      <c r="DJ18" s="266"/>
      <c r="DK18" s="266"/>
      <c r="DL18" s="266"/>
      <c r="DM18" s="33"/>
      <c r="DN18" s="265"/>
      <c r="DO18" s="266"/>
      <c r="DP18" s="266"/>
      <c r="DQ18" s="22"/>
      <c r="DR18" s="266"/>
      <c r="DS18" s="266"/>
      <c r="DT18" s="266"/>
      <c r="DU18" s="22"/>
      <c r="DV18" s="266"/>
      <c r="DW18" s="266"/>
      <c r="DX18" s="266"/>
      <c r="DY18" s="22"/>
      <c r="DZ18" s="266"/>
      <c r="EA18" s="266"/>
      <c r="EB18" s="266"/>
      <c r="EC18" s="33"/>
      <c r="ED18" s="265"/>
      <c r="EE18" s="266"/>
      <c r="EF18" s="266"/>
      <c r="EG18" s="22"/>
      <c r="EH18" s="266"/>
      <c r="EI18" s="266"/>
      <c r="EJ18" s="266"/>
      <c r="EK18" s="22"/>
      <c r="EL18" s="266"/>
      <c r="EM18" s="266"/>
      <c r="EN18" s="266"/>
      <c r="EO18" s="22"/>
      <c r="EP18" s="266"/>
      <c r="EQ18" s="266"/>
      <c r="ER18" s="266"/>
      <c r="ES18" s="33"/>
      <c r="ET18" s="265"/>
      <c r="EU18" s="266"/>
      <c r="EV18" s="266"/>
      <c r="EW18" s="22"/>
      <c r="EX18" s="266"/>
      <c r="EY18" s="266"/>
      <c r="EZ18" s="266"/>
      <c r="FA18" s="22"/>
      <c r="FB18" s="266"/>
      <c r="FC18" s="266"/>
      <c r="FD18" s="266"/>
      <c r="FE18" s="22"/>
      <c r="FF18" s="266"/>
      <c r="FG18" s="266"/>
      <c r="FH18" s="266"/>
      <c r="FI18" s="33"/>
    </row>
    <row r="19" spans="1:165" x14ac:dyDescent="0.25">
      <c r="A19" s="440">
        <f>A18+1</f>
        <v>1</v>
      </c>
      <c r="B19" s="656"/>
      <c r="C19" s="663"/>
      <c r="D19" s="270"/>
      <c r="E19" s="414"/>
      <c r="F19" s="289"/>
      <c r="G19" s="678"/>
      <c r="H19" s="344"/>
      <c r="I19" s="91"/>
      <c r="J19" s="241"/>
      <c r="K19" s="643"/>
      <c r="L19" s="650"/>
      <c r="M19" s="681"/>
      <c r="N19" s="690"/>
      <c r="O19" s="515"/>
      <c r="P19" s="685"/>
      <c r="Q19" s="686"/>
      <c r="R19" s="698"/>
      <c r="S19" s="685"/>
      <c r="T19" s="515"/>
      <c r="U19" s="690"/>
      <c r="V19" s="681"/>
      <c r="W19" s="650"/>
      <c r="X19" s="643"/>
      <c r="Y19" s="241"/>
      <c r="Z19" s="91"/>
      <c r="AA19" s="344"/>
      <c r="AB19" s="678"/>
      <c r="AC19" s="289"/>
      <c r="AD19" s="414"/>
      <c r="AE19" s="270"/>
      <c r="AF19" s="663"/>
      <c r="AG19" s="657"/>
      <c r="BA19" s="440">
        <v>0</v>
      </c>
      <c r="BB19" s="423"/>
      <c r="BC19" s="261"/>
      <c r="BD19" s="261"/>
      <c r="BE19" s="261"/>
      <c r="BF19" s="261"/>
      <c r="BG19" s="261"/>
      <c r="BH19" s="261"/>
      <c r="BI19" s="261"/>
      <c r="BJ19" s="261"/>
      <c r="BK19" s="261"/>
      <c r="BL19" s="261"/>
      <c r="BM19" s="261"/>
      <c r="BN19" s="261"/>
      <c r="BO19" s="261"/>
      <c r="BP19" s="261"/>
      <c r="BQ19" s="262"/>
      <c r="BR19" s="260"/>
      <c r="BS19" s="261"/>
      <c r="BT19" s="261"/>
      <c r="BU19" s="261"/>
      <c r="BV19" s="261"/>
      <c r="BW19" s="261"/>
      <c r="BX19" s="261"/>
      <c r="BY19" s="261"/>
      <c r="BZ19" s="261"/>
      <c r="CA19" s="261"/>
      <c r="CB19" s="261"/>
      <c r="CC19" s="261"/>
      <c r="CD19" s="261"/>
      <c r="CE19" s="261"/>
      <c r="CF19" s="261"/>
      <c r="CG19" s="424"/>
      <c r="CH19" s="260"/>
      <c r="CI19" s="261"/>
      <c r="CJ19" s="261"/>
      <c r="CK19" s="261"/>
      <c r="CL19" s="261"/>
      <c r="CM19" s="261"/>
      <c r="CN19" s="261"/>
      <c r="CO19" s="261"/>
      <c r="CP19" s="261"/>
      <c r="CQ19" s="261"/>
      <c r="CR19" s="261"/>
      <c r="CS19" s="261"/>
      <c r="CT19" s="261"/>
      <c r="CU19" s="261"/>
      <c r="CV19" s="261"/>
      <c r="CW19" s="424"/>
    </row>
    <row r="20" spans="1:165" x14ac:dyDescent="0.25">
      <c r="A20" s="440">
        <f t="shared" ref="A20:A33" si="44">A19+1</f>
        <v>2</v>
      </c>
      <c r="B20" s="656"/>
      <c r="C20" s="663"/>
      <c r="D20" s="270"/>
      <c r="E20" s="414"/>
      <c r="F20" s="289"/>
      <c r="G20" s="678"/>
      <c r="H20" s="344"/>
      <c r="I20" s="91"/>
      <c r="J20" s="241"/>
      <c r="K20" s="643"/>
      <c r="L20" s="650"/>
      <c r="M20" s="681"/>
      <c r="N20" s="690"/>
      <c r="O20" s="515"/>
      <c r="P20" s="515"/>
      <c r="Q20" s="688"/>
      <c r="R20" s="698"/>
      <c r="S20" s="515"/>
      <c r="T20" s="515"/>
      <c r="U20" s="690"/>
      <c r="V20" s="681"/>
      <c r="W20" s="650"/>
      <c r="X20" s="643"/>
      <c r="Y20" s="241"/>
      <c r="Z20" s="91"/>
      <c r="AA20" s="344"/>
      <c r="AB20" s="678"/>
      <c r="AC20" s="289"/>
      <c r="AD20" s="414"/>
      <c r="AE20" s="270"/>
      <c r="AF20" s="663"/>
      <c r="AG20" s="657"/>
      <c r="BA20" s="440">
        <f>BA19+10</f>
        <v>10</v>
      </c>
      <c r="BB20" s="327"/>
      <c r="BC20" s="239"/>
      <c r="BD20" s="239"/>
      <c r="BE20" s="239"/>
      <c r="BF20" s="239"/>
      <c r="BG20" s="239"/>
      <c r="BH20" s="239"/>
      <c r="BI20" s="239"/>
      <c r="BJ20" s="239"/>
      <c r="BK20" s="239"/>
      <c r="BL20" s="239"/>
      <c r="BM20" s="239"/>
      <c r="BN20" s="239"/>
      <c r="BO20" s="239"/>
      <c r="BP20" s="239"/>
      <c r="BQ20" s="264"/>
      <c r="BR20" s="263"/>
      <c r="BS20" s="239"/>
      <c r="BT20" s="239"/>
      <c r="BU20" s="239"/>
      <c r="BV20" s="239"/>
      <c r="BW20" s="239"/>
      <c r="BX20" s="239"/>
      <c r="BY20" s="239"/>
      <c r="BZ20" s="239"/>
      <c r="CA20" s="239"/>
      <c r="CB20" s="239"/>
      <c r="CC20" s="239"/>
      <c r="CD20" s="239"/>
      <c r="CE20" s="239"/>
      <c r="CF20" s="239"/>
      <c r="CG20" s="298"/>
      <c r="CH20" s="263"/>
      <c r="CI20" s="239"/>
      <c r="CJ20" s="239"/>
      <c r="CK20" s="239"/>
      <c r="CL20" s="239"/>
      <c r="CM20" s="239"/>
      <c r="CN20" s="239"/>
      <c r="CO20" s="239"/>
      <c r="CP20" s="239"/>
      <c r="CQ20" s="239"/>
      <c r="CR20" s="239"/>
      <c r="CS20" s="239"/>
      <c r="CT20" s="239"/>
      <c r="CU20" s="239"/>
      <c r="CV20" s="239"/>
      <c r="CW20" s="298"/>
    </row>
    <row r="21" spans="1:165" x14ac:dyDescent="0.25">
      <c r="A21" s="440">
        <f t="shared" si="44"/>
        <v>3</v>
      </c>
      <c r="B21" s="656"/>
      <c r="C21" s="663"/>
      <c r="D21" s="270"/>
      <c r="E21" s="416"/>
      <c r="F21" s="289"/>
      <c r="G21" s="678"/>
      <c r="H21" s="344"/>
      <c r="I21" s="18"/>
      <c r="J21" s="241"/>
      <c r="K21" s="643"/>
      <c r="L21" s="650"/>
      <c r="M21" s="219"/>
      <c r="N21" s="690"/>
      <c r="O21" s="690"/>
      <c r="P21" s="690"/>
      <c r="Q21" s="694"/>
      <c r="R21" s="698"/>
      <c r="S21" s="690"/>
      <c r="T21" s="690"/>
      <c r="U21" s="695"/>
      <c r="V21" s="681"/>
      <c r="W21" s="650"/>
      <c r="X21" s="643"/>
      <c r="Y21" s="147"/>
      <c r="Z21" s="91"/>
      <c r="AA21" s="344"/>
      <c r="AB21" s="678"/>
      <c r="AC21" s="135"/>
      <c r="AD21" s="414"/>
      <c r="AE21" s="270"/>
      <c r="AF21" s="663"/>
      <c r="AG21" s="658"/>
      <c r="BA21" s="440">
        <f t="shared" ref="BA21:BA34" si="45">BA20+10</f>
        <v>20</v>
      </c>
      <c r="BB21" s="327"/>
      <c r="BC21" s="239"/>
      <c r="BD21" s="239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39"/>
      <c r="BP21" s="239"/>
      <c r="BQ21" s="264"/>
      <c r="BR21" s="263"/>
      <c r="BS21" s="239"/>
      <c r="BT21" s="239"/>
      <c r="BU21" s="239"/>
      <c r="BV21" s="239"/>
      <c r="BW21" s="239"/>
      <c r="BX21" s="239"/>
      <c r="BY21" s="239"/>
      <c r="BZ21" s="239"/>
      <c r="CA21" s="239"/>
      <c r="CB21" s="239"/>
      <c r="CC21" s="239"/>
      <c r="CD21" s="239"/>
      <c r="CE21" s="239"/>
      <c r="CF21" s="239"/>
      <c r="CG21" s="298"/>
      <c r="CH21" s="263"/>
      <c r="CI21" s="239"/>
      <c r="CJ21" s="239"/>
      <c r="CK21" s="239"/>
      <c r="CL21" s="239"/>
      <c r="CM21" s="239"/>
      <c r="CN21" s="239"/>
      <c r="CO21" s="239"/>
      <c r="CP21" s="239"/>
      <c r="CQ21" s="239"/>
      <c r="CR21" s="239"/>
      <c r="CS21" s="239"/>
      <c r="CT21" s="239"/>
      <c r="CU21" s="239"/>
      <c r="CV21" s="239"/>
      <c r="CW21" s="298"/>
    </row>
    <row r="22" spans="1:165" x14ac:dyDescent="0.25">
      <c r="A22" s="440">
        <f t="shared" si="44"/>
        <v>4</v>
      </c>
      <c r="B22" s="656"/>
      <c r="C22" s="663"/>
      <c r="D22" s="270"/>
      <c r="E22" s="414"/>
      <c r="F22" s="289"/>
      <c r="G22" s="678"/>
      <c r="H22" s="344"/>
      <c r="I22" s="91"/>
      <c r="J22" s="241"/>
      <c r="K22" s="643"/>
      <c r="L22" s="650"/>
      <c r="M22" s="681"/>
      <c r="N22" s="681"/>
      <c r="O22" s="681"/>
      <c r="P22" s="681"/>
      <c r="Q22" s="682"/>
      <c r="R22" s="698"/>
      <c r="S22" s="681"/>
      <c r="T22" s="681"/>
      <c r="U22" s="681"/>
      <c r="V22" s="681"/>
      <c r="W22" s="650"/>
      <c r="X22" s="643"/>
      <c r="Y22" s="241"/>
      <c r="Z22" s="91"/>
      <c r="AA22" s="344"/>
      <c r="AB22" s="678"/>
      <c r="AC22" s="289"/>
      <c r="AD22" s="414"/>
      <c r="AE22" s="270"/>
      <c r="AF22" s="663"/>
      <c r="AG22" s="657"/>
      <c r="BA22" s="440">
        <f t="shared" si="45"/>
        <v>30</v>
      </c>
      <c r="BB22" s="327"/>
      <c r="BC22" s="239"/>
      <c r="BD22" s="239"/>
      <c r="BE22" s="17"/>
      <c r="BF22" s="239"/>
      <c r="BG22" s="239"/>
      <c r="BH22" s="239"/>
      <c r="BI22" s="17"/>
      <c r="BJ22" s="239"/>
      <c r="BK22" s="239"/>
      <c r="BL22" s="239"/>
      <c r="BM22" s="17"/>
      <c r="BN22" s="239"/>
      <c r="BO22" s="239"/>
      <c r="BP22" s="239"/>
      <c r="BQ22" s="26"/>
      <c r="BR22" s="263"/>
      <c r="BS22" s="239"/>
      <c r="BT22" s="239"/>
      <c r="BU22" s="17"/>
      <c r="BV22" s="239"/>
      <c r="BW22" s="239"/>
      <c r="BX22" s="239"/>
      <c r="BY22" s="17"/>
      <c r="BZ22" s="239"/>
      <c r="CA22" s="239"/>
      <c r="CB22" s="239"/>
      <c r="CC22" s="17"/>
      <c r="CD22" s="239"/>
      <c r="CE22" s="239"/>
      <c r="CF22" s="239"/>
      <c r="CG22" s="258"/>
      <c r="CH22" s="263"/>
      <c r="CI22" s="239"/>
      <c r="CJ22" s="239"/>
      <c r="CK22" s="17"/>
      <c r="CL22" s="239"/>
      <c r="CM22" s="239"/>
      <c r="CN22" s="239"/>
      <c r="CO22" s="17"/>
      <c r="CP22" s="239"/>
      <c r="CQ22" s="239"/>
      <c r="CR22" s="239"/>
      <c r="CS22" s="17"/>
      <c r="CT22" s="239"/>
      <c r="CU22" s="239"/>
      <c r="CV22" s="239"/>
      <c r="CW22" s="258"/>
    </row>
    <row r="23" spans="1:165" ht="15.75" thickBot="1" x14ac:dyDescent="0.3">
      <c r="A23" s="440">
        <f t="shared" si="44"/>
        <v>5</v>
      </c>
      <c r="B23" s="656"/>
      <c r="C23" s="663"/>
      <c r="D23" s="270"/>
      <c r="E23" s="414"/>
      <c r="F23" s="289"/>
      <c r="G23" s="678"/>
      <c r="H23" s="344"/>
      <c r="I23" s="91"/>
      <c r="J23" s="241"/>
      <c r="K23" s="643"/>
      <c r="L23" s="650"/>
      <c r="M23" s="650"/>
      <c r="N23" s="650"/>
      <c r="O23" s="650"/>
      <c r="P23" s="650"/>
      <c r="Q23" s="651"/>
      <c r="R23" s="698"/>
      <c r="S23" s="650"/>
      <c r="T23" s="650"/>
      <c r="U23" s="650"/>
      <c r="V23" s="650"/>
      <c r="W23" s="650"/>
      <c r="X23" s="643"/>
      <c r="Y23" s="241"/>
      <c r="Z23" s="91"/>
      <c r="AA23" s="344"/>
      <c r="AB23" s="678"/>
      <c r="AC23" s="289"/>
      <c r="AD23" s="414"/>
      <c r="AE23" s="270"/>
      <c r="AF23" s="663"/>
      <c r="AG23" s="657"/>
      <c r="BA23" s="440">
        <f t="shared" si="45"/>
        <v>40</v>
      </c>
      <c r="BB23" s="327"/>
      <c r="BC23" s="239"/>
      <c r="BD23" s="239"/>
      <c r="BE23" s="239"/>
      <c r="BF23" s="239"/>
      <c r="BG23" s="239"/>
      <c r="BH23" s="239"/>
      <c r="BI23" s="239"/>
      <c r="BJ23" s="239"/>
      <c r="BK23" s="239"/>
      <c r="BL23" s="239"/>
      <c r="BM23" s="239"/>
      <c r="BN23" s="239"/>
      <c r="BO23" s="239"/>
      <c r="BP23" s="239"/>
      <c r="BQ23" s="264"/>
      <c r="BR23" s="263"/>
      <c r="BS23" s="239"/>
      <c r="BT23" s="239"/>
      <c r="BU23" s="239"/>
      <c r="BV23" s="239"/>
      <c r="BW23" s="239"/>
      <c r="BX23" s="239"/>
      <c r="BY23" s="239"/>
      <c r="BZ23" s="239"/>
      <c r="CA23" s="239"/>
      <c r="CB23" s="239"/>
      <c r="CC23" s="239"/>
      <c r="CD23" s="239"/>
      <c r="CE23" s="239"/>
      <c r="CF23" s="239"/>
      <c r="CG23" s="298"/>
      <c r="CH23" s="263"/>
      <c r="CI23" s="239"/>
      <c r="CJ23" s="239"/>
      <c r="CK23" s="239"/>
      <c r="CL23" s="239"/>
      <c r="CM23" s="239"/>
      <c r="CN23" s="239"/>
      <c r="CO23" s="239"/>
      <c r="CP23" s="239"/>
      <c r="CQ23" s="239"/>
      <c r="CR23" s="239"/>
      <c r="CS23" s="239"/>
      <c r="CT23" s="239"/>
      <c r="CU23" s="239"/>
      <c r="CV23" s="239"/>
      <c r="CW23" s="298"/>
    </row>
    <row r="24" spans="1:165" x14ac:dyDescent="0.25">
      <c r="A24" s="440">
        <f t="shared" si="44"/>
        <v>6</v>
      </c>
      <c r="B24" s="656"/>
      <c r="C24" s="663"/>
      <c r="D24" s="270"/>
      <c r="E24" s="414"/>
      <c r="F24" s="289"/>
      <c r="G24" s="678"/>
      <c r="H24" s="344"/>
      <c r="I24" s="91"/>
      <c r="J24" s="241"/>
      <c r="K24" s="643"/>
      <c r="L24" s="643"/>
      <c r="M24" s="643"/>
      <c r="N24" s="643"/>
      <c r="O24" s="643"/>
      <c r="P24" s="643"/>
      <c r="Q24" s="670"/>
      <c r="R24" s="698"/>
      <c r="S24" s="643"/>
      <c r="T24" s="643"/>
      <c r="U24" s="643"/>
      <c r="V24" s="643"/>
      <c r="W24" s="643"/>
      <c r="X24" s="643"/>
      <c r="Y24" s="241"/>
      <c r="Z24" s="91"/>
      <c r="AA24" s="344"/>
      <c r="AB24" s="678"/>
      <c r="AC24" s="289"/>
      <c r="AD24" s="414"/>
      <c r="AE24" s="270"/>
      <c r="AF24" s="663"/>
      <c r="AG24" s="657"/>
      <c r="BA24" s="440">
        <f t="shared" si="45"/>
        <v>50</v>
      </c>
      <c r="BB24" s="327"/>
      <c r="BC24" s="239"/>
      <c r="BD24" s="239"/>
      <c r="BE24" s="239"/>
      <c r="BF24" s="239"/>
      <c r="BG24" s="239"/>
      <c r="BH24" s="239"/>
      <c r="BI24" s="239"/>
      <c r="BJ24" s="239"/>
      <c r="BK24" s="239"/>
      <c r="BL24" s="239"/>
      <c r="BM24" s="239"/>
      <c r="BN24" s="239"/>
      <c r="BO24" s="239"/>
      <c r="BP24" s="239"/>
      <c r="BQ24" s="264"/>
      <c r="BR24" s="263"/>
      <c r="BS24" s="239"/>
      <c r="BT24" s="239"/>
      <c r="BU24" s="239"/>
      <c r="BV24" s="239"/>
      <c r="BW24" s="239"/>
      <c r="BX24" s="239"/>
      <c r="BY24" s="239"/>
      <c r="BZ24" s="239"/>
      <c r="CA24" s="239"/>
      <c r="CB24" s="239"/>
      <c r="CC24" s="239"/>
      <c r="CD24" s="239"/>
      <c r="CE24" s="239"/>
      <c r="CF24" s="239"/>
      <c r="CG24" s="298"/>
      <c r="CH24" s="263"/>
      <c r="CI24" s="239"/>
      <c r="CJ24" s="239"/>
      <c r="CK24" s="239"/>
      <c r="CL24" s="239"/>
      <c r="CM24" s="239"/>
      <c r="CN24" s="239"/>
      <c r="CO24" s="239"/>
      <c r="CP24" s="239"/>
      <c r="CQ24" s="239"/>
      <c r="CR24" s="239"/>
      <c r="CS24" s="239"/>
      <c r="CT24" s="239"/>
      <c r="CU24" s="239"/>
      <c r="CV24" s="239"/>
      <c r="CW24" s="298"/>
      <c r="DJ24" s="702"/>
      <c r="DK24" s="703"/>
      <c r="DL24" s="703"/>
      <c r="DM24" s="703"/>
      <c r="DN24" s="703"/>
      <c r="DO24" s="703"/>
      <c r="DP24" s="703"/>
      <c r="DQ24" s="703"/>
      <c r="DR24" s="703"/>
      <c r="DS24" s="704"/>
    </row>
    <row r="25" spans="1:165" x14ac:dyDescent="0.25">
      <c r="A25" s="440">
        <f t="shared" si="44"/>
        <v>7</v>
      </c>
      <c r="B25" s="656"/>
      <c r="C25" s="663"/>
      <c r="D25" s="270"/>
      <c r="E25" s="416"/>
      <c r="F25" s="289"/>
      <c r="G25" s="678"/>
      <c r="H25" s="344"/>
      <c r="I25" s="18"/>
      <c r="J25" s="241"/>
      <c r="K25" s="241"/>
      <c r="L25" s="241"/>
      <c r="M25" s="147"/>
      <c r="N25" s="241"/>
      <c r="O25" s="241"/>
      <c r="P25" s="241"/>
      <c r="Q25" s="150"/>
      <c r="R25" s="698"/>
      <c r="S25" s="241"/>
      <c r="T25" s="241"/>
      <c r="U25" s="147"/>
      <c r="V25" s="241"/>
      <c r="W25" s="241"/>
      <c r="X25" s="241"/>
      <c r="Y25" s="147"/>
      <c r="Z25" s="91"/>
      <c r="AA25" s="344"/>
      <c r="AB25" s="678"/>
      <c r="AC25" s="135"/>
      <c r="AD25" s="414"/>
      <c r="AE25" s="270"/>
      <c r="AF25" s="663"/>
      <c r="AG25" s="658"/>
      <c r="BA25" s="440">
        <f t="shared" si="45"/>
        <v>60</v>
      </c>
      <c r="BB25" s="327"/>
      <c r="BC25" s="239"/>
      <c r="BD25" s="239"/>
      <c r="BE25" s="239"/>
      <c r="BF25" s="239"/>
      <c r="BG25" s="239"/>
      <c r="BH25" s="239"/>
      <c r="BI25" s="239"/>
      <c r="BJ25" s="239"/>
      <c r="BK25" s="239"/>
      <c r="BL25" s="239"/>
      <c r="BM25" s="239"/>
      <c r="BN25" s="239"/>
      <c r="BO25" s="239"/>
      <c r="BP25" s="239"/>
      <c r="BQ25" s="264"/>
      <c r="BR25" s="263"/>
      <c r="BS25" s="239"/>
      <c r="BT25" s="239"/>
      <c r="BU25" s="239"/>
      <c r="BV25" s="239"/>
      <c r="BW25" s="239"/>
      <c r="BX25" s="239"/>
      <c r="BY25" s="239"/>
      <c r="BZ25" s="239"/>
      <c r="CA25" s="239"/>
      <c r="CB25" s="239"/>
      <c r="CC25" s="239"/>
      <c r="CD25" s="239"/>
      <c r="CE25" s="239"/>
      <c r="CF25" s="239"/>
      <c r="CG25" s="298"/>
      <c r="CH25" s="263"/>
      <c r="CI25" s="239"/>
      <c r="CJ25" s="239"/>
      <c r="CK25" s="239"/>
      <c r="CL25" s="239"/>
      <c r="CM25" s="239"/>
      <c r="CN25" s="239"/>
      <c r="CO25" s="239"/>
      <c r="CP25" s="239"/>
      <c r="CQ25" s="239"/>
      <c r="CR25" s="239"/>
      <c r="CS25" s="239"/>
      <c r="CT25" s="239"/>
      <c r="CU25" s="239"/>
      <c r="CV25" s="239"/>
      <c r="CW25" s="298"/>
      <c r="DJ25" s="705"/>
      <c r="DK25" s="710"/>
      <c r="DL25" s="2"/>
      <c r="DM25" s="2"/>
      <c r="DN25" s="2"/>
      <c r="DO25" s="2"/>
      <c r="DP25" s="2"/>
      <c r="DQ25" s="2"/>
      <c r="DR25" s="715"/>
      <c r="DS25" s="706"/>
    </row>
    <row r="26" spans="1:165" x14ac:dyDescent="0.25">
      <c r="A26" s="440">
        <f t="shared" si="44"/>
        <v>8</v>
      </c>
      <c r="B26" s="656"/>
      <c r="C26" s="663"/>
      <c r="D26" s="270"/>
      <c r="E26" s="414"/>
      <c r="F26" s="289"/>
      <c r="G26" s="678"/>
      <c r="H26" s="344"/>
      <c r="I26" s="91"/>
      <c r="J26" s="91"/>
      <c r="K26" s="91"/>
      <c r="L26" s="91"/>
      <c r="M26" s="91"/>
      <c r="N26" s="91"/>
      <c r="O26" s="91"/>
      <c r="P26" s="91"/>
      <c r="Q26" s="673"/>
      <c r="R26" s="698"/>
      <c r="S26" s="91"/>
      <c r="T26" s="91"/>
      <c r="U26" s="91"/>
      <c r="V26" s="91"/>
      <c r="W26" s="91"/>
      <c r="X26" s="91"/>
      <c r="Y26" s="91"/>
      <c r="Z26" s="91"/>
      <c r="AA26" s="344"/>
      <c r="AB26" s="678"/>
      <c r="AC26" s="289"/>
      <c r="AD26" s="414"/>
      <c r="AE26" s="270"/>
      <c r="AF26" s="663"/>
      <c r="AG26" s="657"/>
      <c r="BA26" s="440">
        <f t="shared" si="45"/>
        <v>70</v>
      </c>
      <c r="BB26" s="327"/>
      <c r="BC26" s="239"/>
      <c r="BD26" s="239"/>
      <c r="BE26" s="17"/>
      <c r="BF26" s="239"/>
      <c r="BG26" s="239"/>
      <c r="BH26" s="239"/>
      <c r="BI26" s="17"/>
      <c r="BJ26" s="239"/>
      <c r="BK26" s="239"/>
      <c r="BL26" s="239"/>
      <c r="BM26" s="17"/>
      <c r="BN26" s="239"/>
      <c r="BO26" s="239"/>
      <c r="BP26" s="239"/>
      <c r="BQ26" s="26"/>
      <c r="BR26" s="263"/>
      <c r="BS26" s="239"/>
      <c r="BT26" s="239"/>
      <c r="BU26" s="17"/>
      <c r="BV26" s="239"/>
      <c r="BW26" s="239"/>
      <c r="BX26" s="239"/>
      <c r="BY26" s="17"/>
      <c r="BZ26" s="239"/>
      <c r="CA26" s="239"/>
      <c r="CB26" s="239"/>
      <c r="CC26" s="17"/>
      <c r="CD26" s="239"/>
      <c r="CE26" s="239"/>
      <c r="CF26" s="239"/>
      <c r="CG26" s="258"/>
      <c r="CH26" s="263"/>
      <c r="CI26" s="239"/>
      <c r="CJ26" s="239"/>
      <c r="CK26" s="17"/>
      <c r="CL26" s="239"/>
      <c r="CM26" s="239"/>
      <c r="CN26" s="239"/>
      <c r="CO26" s="17"/>
      <c r="CP26" s="239"/>
      <c r="CQ26" s="239"/>
      <c r="CR26" s="239"/>
      <c r="CS26" s="17"/>
      <c r="CT26" s="239"/>
      <c r="CU26" s="239"/>
      <c r="CV26" s="239"/>
      <c r="CW26" s="258"/>
      <c r="DJ26" s="705"/>
      <c r="DK26" s="10"/>
      <c r="DL26" s="711"/>
      <c r="DM26" s="6"/>
      <c r="DN26" s="6"/>
      <c r="DO26" s="6"/>
      <c r="DP26" s="6"/>
      <c r="DQ26" s="714"/>
      <c r="DR26" s="9"/>
      <c r="DS26" s="706"/>
    </row>
    <row r="27" spans="1:165" x14ac:dyDescent="0.25">
      <c r="A27" s="440">
        <f t="shared" si="44"/>
        <v>9</v>
      </c>
      <c r="B27" s="656"/>
      <c r="C27" s="663"/>
      <c r="D27" s="270"/>
      <c r="E27" s="414"/>
      <c r="F27" s="289"/>
      <c r="G27" s="678"/>
      <c r="H27" s="344"/>
      <c r="I27" s="344"/>
      <c r="J27" s="344"/>
      <c r="K27" s="344"/>
      <c r="L27" s="344"/>
      <c r="M27" s="344"/>
      <c r="N27" s="344"/>
      <c r="O27" s="344"/>
      <c r="P27" s="344"/>
      <c r="Q27" s="676"/>
      <c r="R27" s="698"/>
      <c r="S27" s="344"/>
      <c r="T27" s="344"/>
      <c r="U27" s="344"/>
      <c r="V27" s="344"/>
      <c r="W27" s="344"/>
      <c r="X27" s="344"/>
      <c r="Y27" s="344"/>
      <c r="Z27" s="344"/>
      <c r="AA27" s="344"/>
      <c r="AB27" s="678"/>
      <c r="AC27" s="289"/>
      <c r="AD27" s="414"/>
      <c r="AE27" s="270"/>
      <c r="AF27" s="663"/>
      <c r="AG27" s="657"/>
      <c r="BA27" s="440">
        <f t="shared" si="45"/>
        <v>80</v>
      </c>
      <c r="BB27" s="327"/>
      <c r="BC27" s="239"/>
      <c r="BD27" s="239"/>
      <c r="BE27" s="239"/>
      <c r="BF27" s="239"/>
      <c r="BG27" s="239"/>
      <c r="BH27" s="239"/>
      <c r="BI27" s="239"/>
      <c r="BJ27" s="239"/>
      <c r="BK27" s="239"/>
      <c r="BL27" s="239"/>
      <c r="BM27" s="239"/>
      <c r="BN27" s="239"/>
      <c r="BO27" s="239"/>
      <c r="BP27" s="239"/>
      <c r="BQ27" s="264"/>
      <c r="BR27" s="263"/>
      <c r="BS27" s="239"/>
      <c r="BT27" s="239"/>
      <c r="BU27" s="239"/>
      <c r="BV27" s="239"/>
      <c r="BW27" s="239"/>
      <c r="BX27" s="239"/>
      <c r="BY27" s="239"/>
      <c r="BZ27" s="239"/>
      <c r="CA27" s="239"/>
      <c r="CB27" s="239"/>
      <c r="CC27" s="239"/>
      <c r="CD27" s="239"/>
      <c r="CE27" s="239"/>
      <c r="CF27" s="239"/>
      <c r="CG27" s="298"/>
      <c r="CH27" s="263"/>
      <c r="CI27" s="239"/>
      <c r="CJ27" s="239"/>
      <c r="CK27" s="239"/>
      <c r="CL27" s="239"/>
      <c r="CM27" s="239"/>
      <c r="CN27" s="239"/>
      <c r="CO27" s="239"/>
      <c r="CP27" s="239"/>
      <c r="CQ27" s="239"/>
      <c r="CR27" s="239"/>
      <c r="CS27" s="239"/>
      <c r="CT27" s="239"/>
      <c r="CU27" s="239"/>
      <c r="CV27" s="239"/>
      <c r="CW27" s="298"/>
      <c r="DJ27" s="705"/>
      <c r="DK27" s="10"/>
      <c r="DL27" s="6"/>
      <c r="DM27" s="711"/>
      <c r="DN27" s="6"/>
      <c r="DO27" s="6"/>
      <c r="DP27" s="714"/>
      <c r="DQ27" s="6"/>
      <c r="DR27" s="9"/>
      <c r="DS27" s="706"/>
    </row>
    <row r="28" spans="1:165" x14ac:dyDescent="0.25">
      <c r="A28" s="440">
        <f t="shared" si="44"/>
        <v>10</v>
      </c>
      <c r="B28" s="656"/>
      <c r="C28" s="663"/>
      <c r="D28" s="270"/>
      <c r="E28" s="414"/>
      <c r="F28" s="289"/>
      <c r="G28" s="678"/>
      <c r="H28" s="678"/>
      <c r="I28" s="678"/>
      <c r="J28" s="678"/>
      <c r="K28" s="678"/>
      <c r="L28" s="678"/>
      <c r="M28" s="678"/>
      <c r="N28" s="678"/>
      <c r="O28" s="678"/>
      <c r="P28" s="678"/>
      <c r="Q28" s="679"/>
      <c r="R28" s="698"/>
      <c r="S28" s="678"/>
      <c r="T28" s="678"/>
      <c r="U28" s="678"/>
      <c r="V28" s="678"/>
      <c r="W28" s="678"/>
      <c r="X28" s="678"/>
      <c r="Y28" s="678"/>
      <c r="Z28" s="678"/>
      <c r="AA28" s="678"/>
      <c r="AB28" s="678"/>
      <c r="AC28" s="289"/>
      <c r="AD28" s="414"/>
      <c r="AE28" s="270"/>
      <c r="AF28" s="663"/>
      <c r="AG28" s="657"/>
      <c r="BA28" s="440">
        <f t="shared" si="45"/>
        <v>90</v>
      </c>
      <c r="BB28" s="327"/>
      <c r="BC28" s="239"/>
      <c r="BD28" s="239"/>
      <c r="BE28" s="239"/>
      <c r="BF28" s="239"/>
      <c r="BG28" s="239"/>
      <c r="BH28" s="239"/>
      <c r="BI28" s="239"/>
      <c r="BJ28" s="239"/>
      <c r="BK28" s="239"/>
      <c r="BL28" s="239"/>
      <c r="BM28" s="239"/>
      <c r="BN28" s="239"/>
      <c r="BO28" s="239"/>
      <c r="BP28" s="239"/>
      <c r="BQ28" s="264"/>
      <c r="BR28" s="263"/>
      <c r="BS28" s="239"/>
      <c r="BT28" s="239"/>
      <c r="BU28" s="239"/>
      <c r="BV28" s="239"/>
      <c r="BW28" s="239"/>
      <c r="BX28" s="239"/>
      <c r="BY28" s="239"/>
      <c r="BZ28" s="239"/>
      <c r="CA28" s="239"/>
      <c r="CB28" s="239"/>
      <c r="CC28" s="239"/>
      <c r="CD28" s="239"/>
      <c r="CE28" s="239"/>
      <c r="CF28" s="239"/>
      <c r="CG28" s="298"/>
      <c r="CH28" s="263"/>
      <c r="CI28" s="239"/>
      <c r="CJ28" s="239"/>
      <c r="CK28" s="239"/>
      <c r="CL28" s="239"/>
      <c r="CM28" s="239"/>
      <c r="CN28" s="239"/>
      <c r="CO28" s="239"/>
      <c r="CP28" s="239"/>
      <c r="CQ28" s="239"/>
      <c r="CR28" s="239"/>
      <c r="CS28" s="239"/>
      <c r="CT28" s="239"/>
      <c r="CU28" s="239"/>
      <c r="CV28" s="239"/>
      <c r="CW28" s="298"/>
      <c r="DJ28" s="705"/>
      <c r="DK28" s="10"/>
      <c r="DL28" s="6"/>
      <c r="DM28" s="6"/>
      <c r="DN28" s="711"/>
      <c r="DO28" s="714"/>
      <c r="DP28" s="6"/>
      <c r="DQ28" s="6"/>
      <c r="DR28" s="9"/>
      <c r="DS28" s="706"/>
    </row>
    <row r="29" spans="1:165" x14ac:dyDescent="0.25">
      <c r="A29" s="440">
        <f t="shared" si="44"/>
        <v>11</v>
      </c>
      <c r="B29" s="656"/>
      <c r="C29" s="663"/>
      <c r="D29" s="270"/>
      <c r="E29" s="416"/>
      <c r="F29" s="289"/>
      <c r="G29" s="289"/>
      <c r="H29" s="289"/>
      <c r="I29" s="135"/>
      <c r="J29" s="289"/>
      <c r="K29" s="289"/>
      <c r="L29" s="289"/>
      <c r="M29" s="135"/>
      <c r="N29" s="289"/>
      <c r="O29" s="289"/>
      <c r="P29" s="289"/>
      <c r="Q29" s="387"/>
      <c r="R29" s="698"/>
      <c r="S29" s="289"/>
      <c r="T29" s="289"/>
      <c r="U29" s="135"/>
      <c r="V29" s="289"/>
      <c r="W29" s="289"/>
      <c r="X29" s="289"/>
      <c r="Y29" s="135"/>
      <c r="Z29" s="289"/>
      <c r="AA29" s="289"/>
      <c r="AB29" s="289"/>
      <c r="AC29" s="135"/>
      <c r="AD29" s="414"/>
      <c r="AE29" s="270"/>
      <c r="AF29" s="663"/>
      <c r="AG29" s="658"/>
      <c r="BA29" s="440">
        <f t="shared" si="45"/>
        <v>100</v>
      </c>
      <c r="BB29" s="327"/>
      <c r="BC29" s="239"/>
      <c r="BD29" s="239"/>
      <c r="BE29" s="239"/>
      <c r="BF29" s="239"/>
      <c r="BG29" s="239"/>
      <c r="BH29" s="239"/>
      <c r="BI29" s="239"/>
      <c r="BJ29" s="239"/>
      <c r="BK29" s="239"/>
      <c r="BL29" s="239"/>
      <c r="BM29" s="239"/>
      <c r="BN29" s="239"/>
      <c r="BO29" s="239"/>
      <c r="BP29" s="239"/>
      <c r="BQ29" s="264"/>
      <c r="BR29" s="263"/>
      <c r="BS29" s="239"/>
      <c r="BT29" s="239"/>
      <c r="BU29" s="239"/>
      <c r="BV29" s="239"/>
      <c r="BW29" s="239"/>
      <c r="BX29" s="239"/>
      <c r="BY29" s="239"/>
      <c r="BZ29" s="239"/>
      <c r="CA29" s="239"/>
      <c r="CB29" s="239"/>
      <c r="CC29" s="239"/>
      <c r="CD29" s="239"/>
      <c r="CE29" s="239"/>
      <c r="CF29" s="239"/>
      <c r="CG29" s="298"/>
      <c r="CH29" s="263"/>
      <c r="CI29" s="239"/>
      <c r="CJ29" s="239"/>
      <c r="CK29" s="239"/>
      <c r="CL29" s="239"/>
      <c r="CM29" s="239"/>
      <c r="CN29" s="239"/>
      <c r="CO29" s="239"/>
      <c r="CP29" s="239"/>
      <c r="CQ29" s="239"/>
      <c r="CR29" s="239"/>
      <c r="CS29" s="239"/>
      <c r="CT29" s="239"/>
      <c r="CU29" s="239"/>
      <c r="CV29" s="239"/>
      <c r="CW29" s="298"/>
      <c r="DJ29" s="705"/>
      <c r="DK29" s="10"/>
      <c r="DL29" s="6"/>
      <c r="DM29" s="6"/>
      <c r="DN29" s="714"/>
      <c r="DO29" s="711"/>
      <c r="DP29" s="6"/>
      <c r="DQ29" s="6"/>
      <c r="DR29" s="9"/>
      <c r="DS29" s="706"/>
    </row>
    <row r="30" spans="1:165" x14ac:dyDescent="0.25">
      <c r="A30" s="440">
        <f t="shared" si="44"/>
        <v>12</v>
      </c>
      <c r="B30" s="656"/>
      <c r="C30" s="663"/>
      <c r="D30" s="270"/>
      <c r="E30" s="414"/>
      <c r="F30" s="414"/>
      <c r="G30" s="414"/>
      <c r="H30" s="414"/>
      <c r="I30" s="414"/>
      <c r="J30" s="414"/>
      <c r="K30" s="414"/>
      <c r="L30" s="414"/>
      <c r="M30" s="414"/>
      <c r="N30" s="414"/>
      <c r="O30" s="414"/>
      <c r="P30" s="414"/>
      <c r="Q30" s="415"/>
      <c r="R30" s="698"/>
      <c r="S30" s="414"/>
      <c r="T30" s="414"/>
      <c r="U30" s="414"/>
      <c r="V30" s="414"/>
      <c r="W30" s="414"/>
      <c r="X30" s="414"/>
      <c r="Y30" s="414"/>
      <c r="Z30" s="414"/>
      <c r="AA30" s="414"/>
      <c r="AB30" s="414"/>
      <c r="AC30" s="414"/>
      <c r="AD30" s="414"/>
      <c r="AE30" s="270"/>
      <c r="AF30" s="663"/>
      <c r="AG30" s="657"/>
      <c r="BA30" s="440">
        <f t="shared" si="45"/>
        <v>110</v>
      </c>
      <c r="BB30" s="327"/>
      <c r="BC30" s="239"/>
      <c r="BD30" s="239"/>
      <c r="BE30" s="17"/>
      <c r="BF30" s="239"/>
      <c r="BG30" s="239"/>
      <c r="BH30" s="239"/>
      <c r="BI30" s="17"/>
      <c r="BJ30" s="239"/>
      <c r="BK30" s="239"/>
      <c r="BL30" s="239"/>
      <c r="BM30" s="17"/>
      <c r="BN30" s="239"/>
      <c r="BO30" s="239"/>
      <c r="BP30" s="239"/>
      <c r="BQ30" s="26"/>
      <c r="BR30" s="263"/>
      <c r="BS30" s="239"/>
      <c r="BT30" s="239"/>
      <c r="BU30" s="17"/>
      <c r="BV30" s="239"/>
      <c r="BW30" s="239"/>
      <c r="BX30" s="239"/>
      <c r="BY30" s="17"/>
      <c r="BZ30" s="239"/>
      <c r="CA30" s="239"/>
      <c r="CB30" s="239"/>
      <c r="CC30" s="17"/>
      <c r="CD30" s="239"/>
      <c r="CE30" s="239"/>
      <c r="CF30" s="239"/>
      <c r="CG30" s="258"/>
      <c r="CH30" s="263"/>
      <c r="CI30" s="239"/>
      <c r="CJ30" s="239"/>
      <c r="CK30" s="17"/>
      <c r="CL30" s="239"/>
      <c r="CM30" s="239"/>
      <c r="CN30" s="239"/>
      <c r="CO30" s="17"/>
      <c r="CP30" s="239"/>
      <c r="CQ30" s="239"/>
      <c r="CR30" s="239"/>
      <c r="CS30" s="17"/>
      <c r="CT30" s="239"/>
      <c r="CU30" s="239"/>
      <c r="CV30" s="239"/>
      <c r="CW30" s="258"/>
      <c r="DJ30" s="705"/>
      <c r="DK30" s="10"/>
      <c r="DL30" s="6"/>
      <c r="DM30" s="714"/>
      <c r="DN30" s="6"/>
      <c r="DO30" s="6"/>
      <c r="DP30" s="711"/>
      <c r="DQ30" s="6"/>
      <c r="DR30" s="9"/>
      <c r="DS30" s="706"/>
    </row>
    <row r="31" spans="1:165" x14ac:dyDescent="0.25">
      <c r="A31" s="440">
        <f t="shared" si="44"/>
        <v>13</v>
      </c>
      <c r="B31" s="656"/>
      <c r="C31" s="663"/>
      <c r="D31" s="270"/>
      <c r="E31" s="270"/>
      <c r="F31" s="270"/>
      <c r="G31" s="270"/>
      <c r="H31" s="270"/>
      <c r="I31" s="270"/>
      <c r="J31" s="270"/>
      <c r="K31" s="270"/>
      <c r="L31" s="270"/>
      <c r="M31" s="270"/>
      <c r="N31" s="270"/>
      <c r="O31" s="270"/>
      <c r="P31" s="270"/>
      <c r="Q31" s="89"/>
      <c r="R31" s="698"/>
      <c r="S31" s="270"/>
      <c r="T31" s="270"/>
      <c r="U31" s="270"/>
      <c r="V31" s="270"/>
      <c r="W31" s="270"/>
      <c r="X31" s="270"/>
      <c r="Y31" s="270"/>
      <c r="Z31" s="270"/>
      <c r="AA31" s="270"/>
      <c r="AB31" s="270"/>
      <c r="AC31" s="270"/>
      <c r="AD31" s="270"/>
      <c r="AE31" s="270"/>
      <c r="AF31" s="663"/>
      <c r="AG31" s="657"/>
      <c r="BA31" s="440">
        <f t="shared" si="45"/>
        <v>120</v>
      </c>
      <c r="BB31" s="327"/>
      <c r="BC31" s="239"/>
      <c r="BD31" s="239"/>
      <c r="BE31" s="239"/>
      <c r="BF31" s="239"/>
      <c r="BG31" s="239"/>
      <c r="BH31" s="239"/>
      <c r="BI31" s="239"/>
      <c r="BJ31" s="239"/>
      <c r="BK31" s="239"/>
      <c r="BL31" s="239"/>
      <c r="BM31" s="239"/>
      <c r="BN31" s="239"/>
      <c r="BO31" s="239"/>
      <c r="BP31" s="239"/>
      <c r="BQ31" s="264"/>
      <c r="BR31" s="263"/>
      <c r="BS31" s="239"/>
      <c r="BT31" s="239"/>
      <c r="BU31" s="239"/>
      <c r="BV31" s="239"/>
      <c r="BW31" s="239"/>
      <c r="BX31" s="239"/>
      <c r="BY31" s="239"/>
      <c r="BZ31" s="239"/>
      <c r="CA31" s="239"/>
      <c r="CB31" s="239"/>
      <c r="CC31" s="239"/>
      <c r="CD31" s="239"/>
      <c r="CE31" s="239"/>
      <c r="CF31" s="239"/>
      <c r="CG31" s="298"/>
      <c r="CH31" s="263"/>
      <c r="CI31" s="239"/>
      <c r="CJ31" s="239"/>
      <c r="CK31" s="239"/>
      <c r="CL31" s="239"/>
      <c r="CM31" s="239"/>
      <c r="CN31" s="239"/>
      <c r="CO31" s="239"/>
      <c r="CP31" s="239"/>
      <c r="CQ31" s="239"/>
      <c r="CR31" s="239"/>
      <c r="CS31" s="239"/>
      <c r="CT31" s="239"/>
      <c r="CU31" s="239"/>
      <c r="CV31" s="239"/>
      <c r="CW31" s="298"/>
      <c r="DJ31" s="705"/>
      <c r="DK31" s="10"/>
      <c r="DL31" s="714"/>
      <c r="DM31" s="6"/>
      <c r="DN31" s="6"/>
      <c r="DO31" s="6"/>
      <c r="DP31" s="6"/>
      <c r="DQ31" s="711"/>
      <c r="DR31" s="9"/>
      <c r="DS31" s="706"/>
    </row>
    <row r="32" spans="1:165" x14ac:dyDescent="0.25">
      <c r="A32" s="440">
        <f t="shared" si="44"/>
        <v>14</v>
      </c>
      <c r="B32" s="656"/>
      <c r="C32" s="663"/>
      <c r="D32" s="663"/>
      <c r="E32" s="663"/>
      <c r="F32" s="663"/>
      <c r="G32" s="663"/>
      <c r="H32" s="663"/>
      <c r="I32" s="663"/>
      <c r="J32" s="663"/>
      <c r="K32" s="663"/>
      <c r="L32" s="663"/>
      <c r="M32" s="663"/>
      <c r="N32" s="663"/>
      <c r="O32" s="663"/>
      <c r="P32" s="663"/>
      <c r="Q32" s="664"/>
      <c r="R32" s="698"/>
      <c r="S32" s="663"/>
      <c r="T32" s="663"/>
      <c r="U32" s="663"/>
      <c r="V32" s="663"/>
      <c r="W32" s="663"/>
      <c r="X32" s="663"/>
      <c r="Y32" s="663"/>
      <c r="Z32" s="663"/>
      <c r="AA32" s="663"/>
      <c r="AB32" s="663"/>
      <c r="AC32" s="663"/>
      <c r="AD32" s="663"/>
      <c r="AE32" s="663"/>
      <c r="AF32" s="663"/>
      <c r="AG32" s="657"/>
      <c r="BA32" s="440">
        <f t="shared" si="45"/>
        <v>130</v>
      </c>
      <c r="BB32" s="327"/>
      <c r="BC32" s="239"/>
      <c r="BD32" s="239"/>
      <c r="BE32" s="239"/>
      <c r="BF32" s="239"/>
      <c r="BG32" s="239"/>
      <c r="BH32" s="239"/>
      <c r="BI32" s="239"/>
      <c r="BJ32" s="239"/>
      <c r="BK32" s="239"/>
      <c r="BL32" s="239"/>
      <c r="BM32" s="239"/>
      <c r="BN32" s="239"/>
      <c r="BO32" s="239"/>
      <c r="BP32" s="239"/>
      <c r="BQ32" s="264"/>
      <c r="BR32" s="263"/>
      <c r="BS32" s="239"/>
      <c r="BT32" s="239"/>
      <c r="BU32" s="239"/>
      <c r="BV32" s="239"/>
      <c r="BW32" s="239"/>
      <c r="BX32" s="239"/>
      <c r="BY32" s="239"/>
      <c r="BZ32" s="239"/>
      <c r="CA32" s="239"/>
      <c r="CB32" s="239"/>
      <c r="CC32" s="239"/>
      <c r="CD32" s="239"/>
      <c r="CE32" s="239"/>
      <c r="CF32" s="239"/>
      <c r="CG32" s="298"/>
      <c r="CH32" s="263"/>
      <c r="CI32" s="239"/>
      <c r="CJ32" s="239"/>
      <c r="CK32" s="239"/>
      <c r="CL32" s="239"/>
      <c r="CM32" s="239"/>
      <c r="CN32" s="239"/>
      <c r="CO32" s="239"/>
      <c r="CP32" s="239"/>
      <c r="CQ32" s="239"/>
      <c r="CR32" s="239"/>
      <c r="CS32" s="239"/>
      <c r="CT32" s="239"/>
      <c r="CU32" s="239"/>
      <c r="CV32" s="239"/>
      <c r="CW32" s="298"/>
      <c r="DJ32" s="705"/>
      <c r="DK32" s="713"/>
      <c r="DL32" s="14"/>
      <c r="DM32" s="14"/>
      <c r="DN32" s="14"/>
      <c r="DO32" s="14"/>
      <c r="DP32" s="14"/>
      <c r="DQ32" s="14"/>
      <c r="DR32" s="712"/>
      <c r="DS32" s="706"/>
    </row>
    <row r="33" spans="1:123" ht="15.75" thickBot="1" x14ac:dyDescent="0.3">
      <c r="A33" s="440">
        <f t="shared" si="44"/>
        <v>15</v>
      </c>
      <c r="B33" s="659"/>
      <c r="C33" s="660"/>
      <c r="D33" s="660"/>
      <c r="E33" s="661"/>
      <c r="F33" s="660"/>
      <c r="G33" s="660"/>
      <c r="H33" s="660"/>
      <c r="I33" s="661"/>
      <c r="J33" s="660"/>
      <c r="K33" s="660"/>
      <c r="L33" s="660"/>
      <c r="M33" s="661"/>
      <c r="N33" s="660"/>
      <c r="O33" s="660"/>
      <c r="P33" s="660"/>
      <c r="Q33" s="662"/>
      <c r="R33" s="699"/>
      <c r="S33" s="660"/>
      <c r="T33" s="660"/>
      <c r="U33" s="661"/>
      <c r="V33" s="660"/>
      <c r="W33" s="660"/>
      <c r="X33" s="660"/>
      <c r="Y33" s="661"/>
      <c r="Z33" s="660"/>
      <c r="AA33" s="660"/>
      <c r="AB33" s="660"/>
      <c r="AC33" s="661"/>
      <c r="AD33" s="660"/>
      <c r="AE33" s="660"/>
      <c r="AF33" s="660"/>
      <c r="AG33" s="662"/>
      <c r="BA33" s="440">
        <f t="shared" si="45"/>
        <v>140</v>
      </c>
      <c r="BB33" s="327"/>
      <c r="BC33" s="239"/>
      <c r="BD33" s="239"/>
      <c r="BE33" s="239"/>
      <c r="BF33" s="239"/>
      <c r="BG33" s="239"/>
      <c r="BH33" s="239"/>
      <c r="BI33" s="239"/>
      <c r="BJ33" s="239"/>
      <c r="BK33" s="239"/>
      <c r="BL33" s="239"/>
      <c r="BM33" s="239"/>
      <c r="BN33" s="239"/>
      <c r="BO33" s="239"/>
      <c r="BP33" s="239"/>
      <c r="BQ33" s="264"/>
      <c r="BR33" s="263"/>
      <c r="BS33" s="239"/>
      <c r="BT33" s="239"/>
      <c r="BU33" s="239"/>
      <c r="BV33" s="239"/>
      <c r="BW33" s="239"/>
      <c r="BX33" s="239"/>
      <c r="BY33" s="239"/>
      <c r="BZ33" s="239"/>
      <c r="CA33" s="239"/>
      <c r="CB33" s="239"/>
      <c r="CC33" s="239"/>
      <c r="CD33" s="239"/>
      <c r="CE33" s="239"/>
      <c r="CF33" s="239"/>
      <c r="CG33" s="298"/>
      <c r="CH33" s="263"/>
      <c r="CI33" s="239"/>
      <c r="CJ33" s="239"/>
      <c r="CK33" s="239"/>
      <c r="CL33" s="239"/>
      <c r="CM33" s="239"/>
      <c r="CN33" s="239"/>
      <c r="CO33" s="239"/>
      <c r="CP33" s="239"/>
      <c r="CQ33" s="239"/>
      <c r="CR33" s="239"/>
      <c r="CS33" s="239"/>
      <c r="CT33" s="239"/>
      <c r="CU33" s="239"/>
      <c r="CV33" s="239"/>
      <c r="CW33" s="298"/>
      <c r="DJ33" s="707"/>
      <c r="DK33" s="708"/>
      <c r="DL33" s="708"/>
      <c r="DM33" s="708"/>
      <c r="DN33" s="708"/>
      <c r="DO33" s="708"/>
      <c r="DP33" s="708"/>
      <c r="DQ33" s="708"/>
      <c r="DR33" s="708"/>
      <c r="DS33" s="709"/>
    </row>
    <row r="34" spans="1:123" x14ac:dyDescent="0.25">
      <c r="A34" s="17" t="s">
        <v>395</v>
      </c>
      <c r="BA34" s="440">
        <f t="shared" si="45"/>
        <v>150</v>
      </c>
      <c r="BB34" s="594"/>
      <c r="BC34" s="595"/>
      <c r="BD34" s="595"/>
      <c r="BE34" s="213"/>
      <c r="BF34" s="595"/>
      <c r="BG34" s="595"/>
      <c r="BH34" s="595"/>
      <c r="BI34" s="213"/>
      <c r="BJ34" s="595"/>
      <c r="BK34" s="595"/>
      <c r="BL34" s="595"/>
      <c r="BM34" s="213"/>
      <c r="BN34" s="595"/>
      <c r="BO34" s="595"/>
      <c r="BP34" s="595"/>
      <c r="BQ34" s="273"/>
      <c r="BR34" s="594"/>
      <c r="BS34" s="595"/>
      <c r="BT34" s="595"/>
      <c r="BU34" s="213"/>
      <c r="BV34" s="595"/>
      <c r="BW34" s="595"/>
      <c r="BX34" s="595"/>
      <c r="BY34" s="213"/>
      <c r="BZ34" s="595"/>
      <c r="CA34" s="595"/>
      <c r="CB34" s="595"/>
      <c r="CC34" s="213"/>
      <c r="CD34" s="595"/>
      <c r="CE34" s="595"/>
      <c r="CF34" s="595"/>
      <c r="CG34" s="273"/>
      <c r="CH34" s="594"/>
      <c r="CI34" s="595"/>
      <c r="CJ34" s="595"/>
      <c r="CK34" s="213"/>
      <c r="CL34" s="595"/>
      <c r="CM34" s="595"/>
      <c r="CN34" s="595"/>
      <c r="CO34" s="213"/>
      <c r="CP34" s="595"/>
      <c r="CQ34" s="595"/>
      <c r="CR34" s="595"/>
      <c r="CS34" s="213"/>
      <c r="CT34" s="595"/>
      <c r="CU34" s="595"/>
      <c r="CV34" s="595"/>
      <c r="CW34" s="273"/>
    </row>
    <row r="35" spans="1:123" ht="14.45" x14ac:dyDescent="0.35">
      <c r="BA35" s="17" t="s">
        <v>395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opLeftCell="C1" workbookViewId="0">
      <selection activeCell="L12" sqref="L12:L19"/>
    </sheetView>
  </sheetViews>
  <sheetFormatPr defaultRowHeight="15" x14ac:dyDescent="0.25"/>
  <cols>
    <col min="2" max="12" width="8.7109375" customWidth="1"/>
    <col min="14" max="14" width="8.7109375" customWidth="1"/>
  </cols>
  <sheetData>
    <row r="1" spans="1:14" x14ac:dyDescent="0.25">
      <c r="B1" t="s">
        <v>778</v>
      </c>
      <c r="D1" t="s">
        <v>780</v>
      </c>
      <c r="E1" t="s">
        <v>779</v>
      </c>
      <c r="G1" t="s">
        <v>781</v>
      </c>
      <c r="I1">
        <v>16</v>
      </c>
      <c r="J1">
        <v>64</v>
      </c>
      <c r="K1">
        <f>I1*I1*J1</f>
        <v>16384</v>
      </c>
    </row>
    <row r="2" spans="1:14" x14ac:dyDescent="0.25">
      <c r="A2" t="s">
        <v>436</v>
      </c>
      <c r="B2" s="737">
        <v>5</v>
      </c>
      <c r="C2" s="737">
        <v>52</v>
      </c>
      <c r="D2" s="737">
        <v>128</v>
      </c>
      <c r="E2" s="737">
        <v>129</v>
      </c>
      <c r="F2" s="737">
        <v>131</v>
      </c>
      <c r="G2" s="737">
        <v>132</v>
      </c>
      <c r="H2" s="421">
        <v>0.01</v>
      </c>
      <c r="J2">
        <f>C2-B2</f>
        <v>47</v>
      </c>
      <c r="K2">
        <f>$I$1*$I$1*J2</f>
        <v>12032</v>
      </c>
      <c r="L2">
        <f>K2*H2</f>
        <v>120.32000000000001</v>
      </c>
      <c r="M2" s="736">
        <f>L2/$K$1</f>
        <v>7.3437500000000005E-3</v>
      </c>
      <c r="N2" s="426" t="str">
        <f>CONCATENATE("double ore", A2, " = ", M2 )</f>
        <v>double oreCoal = 0.00734375</v>
      </c>
    </row>
    <row r="3" spans="1:14" x14ac:dyDescent="0.25">
      <c r="A3" t="s">
        <v>72</v>
      </c>
      <c r="B3" s="737">
        <v>5</v>
      </c>
      <c r="C3" s="737">
        <v>54</v>
      </c>
      <c r="D3" s="737">
        <v>64</v>
      </c>
      <c r="E3" s="737">
        <v>65</v>
      </c>
      <c r="F3" s="737">
        <v>67</v>
      </c>
      <c r="G3" s="737">
        <v>68</v>
      </c>
      <c r="H3" s="421">
        <v>6.0000000000000001E-3</v>
      </c>
      <c r="J3">
        <f t="shared" ref="J3:J9" si="0">C3-B3</f>
        <v>49</v>
      </c>
      <c r="K3">
        <f t="shared" ref="K3:K9" si="1">$I$1*$I$1*J3</f>
        <v>12544</v>
      </c>
      <c r="L3">
        <f t="shared" ref="L3:L9" si="2">K3*H3</f>
        <v>75.263999999999996</v>
      </c>
      <c r="M3" s="736">
        <f t="shared" ref="M3:M9" si="3">L3/$K$1</f>
        <v>4.5937499999999997E-3</v>
      </c>
      <c r="N3" s="426" t="str">
        <f t="shared" ref="N3:N9" si="4">CONCATENATE("double ore", A3, " = ", M3 )</f>
        <v>double oreIron = 0.00459375</v>
      </c>
    </row>
    <row r="4" spans="1:14" x14ac:dyDescent="0.25">
      <c r="A4" t="s">
        <v>437</v>
      </c>
      <c r="B4" s="737">
        <v>14</v>
      </c>
      <c r="C4" s="737">
        <v>16</v>
      </c>
      <c r="D4" s="737">
        <v>23</v>
      </c>
      <c r="E4" s="737">
        <v>31</v>
      </c>
      <c r="F4" s="737">
        <v>33</v>
      </c>
      <c r="G4" s="737">
        <v>34</v>
      </c>
      <c r="H4" s="421">
        <v>1E-3</v>
      </c>
      <c r="J4">
        <f t="shared" si="0"/>
        <v>2</v>
      </c>
      <c r="K4">
        <f t="shared" si="1"/>
        <v>512</v>
      </c>
      <c r="L4">
        <f t="shared" si="2"/>
        <v>0.51200000000000001</v>
      </c>
      <c r="M4" s="736">
        <f t="shared" si="3"/>
        <v>3.1250000000000001E-5</v>
      </c>
      <c r="N4" s="426" t="str">
        <f t="shared" si="4"/>
        <v>double oreLapis = 0.00003125</v>
      </c>
    </row>
    <row r="5" spans="1:14" x14ac:dyDescent="0.25">
      <c r="A5" t="s">
        <v>151</v>
      </c>
      <c r="B5" s="737">
        <v>5</v>
      </c>
      <c r="C5" s="737">
        <v>29</v>
      </c>
      <c r="D5" s="737">
        <v>29</v>
      </c>
      <c r="E5" s="737">
        <v>31</v>
      </c>
      <c r="F5" s="737">
        <v>33</v>
      </c>
      <c r="G5" s="737">
        <v>34</v>
      </c>
      <c r="H5" s="421">
        <v>1.5E-3</v>
      </c>
      <c r="J5">
        <f t="shared" si="0"/>
        <v>24</v>
      </c>
      <c r="K5">
        <f t="shared" si="1"/>
        <v>6144</v>
      </c>
      <c r="L5">
        <f t="shared" si="2"/>
        <v>9.2160000000000011</v>
      </c>
      <c r="M5" s="736">
        <f t="shared" si="3"/>
        <v>5.6250000000000007E-4</v>
      </c>
      <c r="N5" s="426" t="str">
        <f t="shared" si="4"/>
        <v>double oreGold = 0.0005625</v>
      </c>
    </row>
    <row r="6" spans="1:14" x14ac:dyDescent="0.25">
      <c r="A6" t="s">
        <v>439</v>
      </c>
      <c r="B6" s="737">
        <v>5</v>
      </c>
      <c r="C6" s="737">
        <v>12</v>
      </c>
      <c r="D6" s="737">
        <v>12</v>
      </c>
      <c r="E6" s="737">
        <v>13</v>
      </c>
      <c r="F6" s="737">
        <v>15</v>
      </c>
      <c r="G6" s="737">
        <v>16</v>
      </c>
      <c r="H6" s="421">
        <v>1E-3</v>
      </c>
      <c r="J6">
        <f t="shared" si="0"/>
        <v>7</v>
      </c>
      <c r="K6">
        <f t="shared" si="1"/>
        <v>1792</v>
      </c>
      <c r="L6">
        <f t="shared" si="2"/>
        <v>1.792</v>
      </c>
      <c r="M6" s="736">
        <f t="shared" si="3"/>
        <v>1.09375E-4</v>
      </c>
      <c r="N6" s="426" t="str">
        <f t="shared" si="4"/>
        <v>double oreDiamond = 0.000109375</v>
      </c>
    </row>
    <row r="7" spans="1:14" x14ac:dyDescent="0.25">
      <c r="A7" t="s">
        <v>438</v>
      </c>
      <c r="B7" s="737">
        <v>5</v>
      </c>
      <c r="C7" s="737">
        <v>12</v>
      </c>
      <c r="D7" s="737">
        <v>12</v>
      </c>
      <c r="E7" s="737">
        <v>13</v>
      </c>
      <c r="F7" s="737">
        <v>15</v>
      </c>
      <c r="G7" s="737">
        <v>16</v>
      </c>
      <c r="H7" s="421">
        <v>8.0000000000000002E-3</v>
      </c>
      <c r="J7">
        <f t="shared" si="0"/>
        <v>7</v>
      </c>
      <c r="K7">
        <f t="shared" si="1"/>
        <v>1792</v>
      </c>
      <c r="L7">
        <f t="shared" si="2"/>
        <v>14.336</v>
      </c>
      <c r="M7" s="736">
        <f t="shared" si="3"/>
        <v>8.7500000000000002E-4</v>
      </c>
      <c r="N7" s="426" t="str">
        <f t="shared" si="4"/>
        <v>double oreRedstone = 0.000875</v>
      </c>
    </row>
    <row r="8" spans="1:14" x14ac:dyDescent="0.25">
      <c r="A8" t="s">
        <v>593</v>
      </c>
      <c r="B8" s="737">
        <v>5</v>
      </c>
      <c r="C8" s="737">
        <v>29</v>
      </c>
      <c r="D8" s="737">
        <v>29</v>
      </c>
      <c r="E8" s="737">
        <v>30</v>
      </c>
      <c r="F8" s="737">
        <v>32</v>
      </c>
      <c r="G8" s="737">
        <v>33</v>
      </c>
      <c r="H8" s="421">
        <v>1.5E-3</v>
      </c>
      <c r="J8">
        <f t="shared" si="0"/>
        <v>24</v>
      </c>
      <c r="K8">
        <f t="shared" si="1"/>
        <v>6144</v>
      </c>
      <c r="L8">
        <f t="shared" si="2"/>
        <v>9.2160000000000011</v>
      </c>
      <c r="M8" s="736">
        <f t="shared" si="3"/>
        <v>5.6250000000000007E-4</v>
      </c>
      <c r="N8" s="426" t="str">
        <f t="shared" si="4"/>
        <v>double oreEmerald = 0.0005625</v>
      </c>
    </row>
    <row r="9" spans="1:14" x14ac:dyDescent="0.25">
      <c r="A9" t="s">
        <v>148</v>
      </c>
      <c r="B9" s="737">
        <v>5</v>
      </c>
      <c r="C9" s="737">
        <v>54</v>
      </c>
      <c r="D9" s="737">
        <v>64</v>
      </c>
      <c r="E9" s="737">
        <v>65</v>
      </c>
      <c r="F9" s="737">
        <v>67</v>
      </c>
      <c r="G9" s="737">
        <v>68</v>
      </c>
      <c r="H9" s="421">
        <v>6.0000000000000001E-3</v>
      </c>
      <c r="J9">
        <f t="shared" si="0"/>
        <v>49</v>
      </c>
      <c r="K9">
        <f t="shared" si="1"/>
        <v>12544</v>
      </c>
      <c r="L9">
        <f t="shared" si="2"/>
        <v>75.263999999999996</v>
      </c>
      <c r="M9" s="736">
        <f t="shared" si="3"/>
        <v>4.5937499999999997E-3</v>
      </c>
      <c r="N9" s="426" t="str">
        <f t="shared" si="4"/>
        <v>double oreClay = 0.00459375</v>
      </c>
    </row>
    <row r="11" spans="1:14" x14ac:dyDescent="0.25">
      <c r="B11" t="s">
        <v>783</v>
      </c>
      <c r="C11" t="s">
        <v>784</v>
      </c>
      <c r="D11" t="s">
        <v>164</v>
      </c>
      <c r="E11" t="s">
        <v>785</v>
      </c>
      <c r="F11" t="s">
        <v>786</v>
      </c>
      <c r="G11" t="s">
        <v>748</v>
      </c>
      <c r="H11" t="s">
        <v>787</v>
      </c>
      <c r="I11" t="s">
        <v>788</v>
      </c>
      <c r="J11" t="s">
        <v>789</v>
      </c>
      <c r="K11" t="s">
        <v>790</v>
      </c>
    </row>
    <row r="12" spans="1:14" x14ac:dyDescent="0.25">
      <c r="A12" t="s">
        <v>782</v>
      </c>
      <c r="B12" s="737">
        <v>20</v>
      </c>
      <c r="C12" s="737">
        <v>12</v>
      </c>
      <c r="D12" s="737">
        <v>64</v>
      </c>
      <c r="E12" s="737">
        <v>40</v>
      </c>
      <c r="F12">
        <f>B12*C12</f>
        <v>240</v>
      </c>
      <c r="G12">
        <f>D12-E12</f>
        <v>24</v>
      </c>
      <c r="H12">
        <f>16*16*G12</f>
        <v>6144</v>
      </c>
      <c r="I12" s="421">
        <f>F12/H12</f>
        <v>3.90625E-2</v>
      </c>
      <c r="J12" s="421">
        <f>H12/(16 * 16 * 64)</f>
        <v>0.375</v>
      </c>
      <c r="K12" s="426">
        <f>I12*J12</f>
        <v>1.46484375E-2</v>
      </c>
      <c r="L12" s="426" t="str">
        <f>CONCATENATE("double ore",A12, " = ", K12 * 10, ";")</f>
        <v>double oreGravel = 0.146484375;</v>
      </c>
    </row>
    <row r="13" spans="1:14" x14ac:dyDescent="0.25">
      <c r="A13" t="s">
        <v>436</v>
      </c>
      <c r="B13" s="737">
        <v>15</v>
      </c>
      <c r="C13" s="737">
        <v>8</v>
      </c>
      <c r="D13" s="737">
        <v>64</v>
      </c>
      <c r="E13" s="737">
        <v>16</v>
      </c>
      <c r="F13">
        <f t="shared" ref="F13:F19" si="5">B13*C13</f>
        <v>120</v>
      </c>
      <c r="G13">
        <f t="shared" ref="G13:G19" si="6">D13-E13</f>
        <v>48</v>
      </c>
      <c r="H13">
        <f t="shared" ref="H13:H19" si="7">16*16*G13</f>
        <v>12288</v>
      </c>
      <c r="I13" s="421">
        <f t="shared" ref="I13:I19" si="8">F13/H13</f>
        <v>9.765625E-3</v>
      </c>
      <c r="J13" s="421">
        <f t="shared" ref="J13:J19" si="9">H13/(16 * 16 * 64)</f>
        <v>0.75</v>
      </c>
      <c r="K13" s="426">
        <f t="shared" ref="K13:K19" si="10">I13*J13</f>
        <v>7.32421875E-3</v>
      </c>
      <c r="L13" s="426" t="str">
        <f t="shared" ref="L13:L19" si="11">CONCATENATE("double ore",A13, " = ", K13 * 10, ";")</f>
        <v>double oreCoal = 0.0732421875;</v>
      </c>
    </row>
    <row r="14" spans="1:14" x14ac:dyDescent="0.25">
      <c r="A14" t="s">
        <v>72</v>
      </c>
      <c r="B14" s="737">
        <v>12</v>
      </c>
      <c r="C14" s="737">
        <v>8</v>
      </c>
      <c r="D14" s="737">
        <v>61</v>
      </c>
      <c r="E14" s="737">
        <v>10</v>
      </c>
      <c r="F14">
        <f t="shared" si="5"/>
        <v>96</v>
      </c>
      <c r="G14">
        <f t="shared" si="6"/>
        <v>51</v>
      </c>
      <c r="H14">
        <f t="shared" si="7"/>
        <v>13056</v>
      </c>
      <c r="I14" s="421">
        <f t="shared" si="8"/>
        <v>7.3529411764705881E-3</v>
      </c>
      <c r="J14" s="421">
        <f t="shared" si="9"/>
        <v>0.796875</v>
      </c>
      <c r="K14" s="426">
        <f t="shared" si="10"/>
        <v>5.859375E-3</v>
      </c>
      <c r="L14" s="426" t="str">
        <f t="shared" si="11"/>
        <v>double oreIron = 0.05859375;</v>
      </c>
    </row>
    <row r="15" spans="1:14" x14ac:dyDescent="0.25">
      <c r="A15" t="s">
        <v>151</v>
      </c>
      <c r="B15" s="737">
        <v>4</v>
      </c>
      <c r="C15" s="737">
        <v>3</v>
      </c>
      <c r="D15" s="737">
        <v>29</v>
      </c>
      <c r="E15" s="737">
        <v>8</v>
      </c>
      <c r="F15">
        <f t="shared" si="5"/>
        <v>12</v>
      </c>
      <c r="G15">
        <f t="shared" si="6"/>
        <v>21</v>
      </c>
      <c r="H15">
        <f t="shared" si="7"/>
        <v>5376</v>
      </c>
      <c r="I15" s="421">
        <f t="shared" si="8"/>
        <v>2.232142857142857E-3</v>
      </c>
      <c r="J15" s="421">
        <f t="shared" si="9"/>
        <v>0.328125</v>
      </c>
      <c r="K15" s="426">
        <f t="shared" si="10"/>
        <v>7.32421875E-4</v>
      </c>
      <c r="L15" s="426" t="str">
        <f t="shared" si="11"/>
        <v>double oreGold = 0.00732421875;</v>
      </c>
    </row>
    <row r="16" spans="1:14" x14ac:dyDescent="0.25">
      <c r="A16" t="s">
        <v>437</v>
      </c>
      <c r="B16" s="737">
        <v>2</v>
      </c>
      <c r="C16" s="737">
        <v>3</v>
      </c>
      <c r="D16" s="737">
        <v>25</v>
      </c>
      <c r="E16" s="737">
        <v>8</v>
      </c>
      <c r="F16">
        <f t="shared" si="5"/>
        <v>6</v>
      </c>
      <c r="G16">
        <f t="shared" si="6"/>
        <v>17</v>
      </c>
      <c r="H16">
        <f t="shared" si="7"/>
        <v>4352</v>
      </c>
      <c r="I16" s="421">
        <f t="shared" si="8"/>
        <v>1.3786764705882354E-3</v>
      </c>
      <c r="J16" s="421">
        <f t="shared" si="9"/>
        <v>0.265625</v>
      </c>
      <c r="K16" s="426">
        <f t="shared" si="10"/>
        <v>3.662109375E-4</v>
      </c>
      <c r="L16" s="426" t="str">
        <f t="shared" si="11"/>
        <v>double oreLapis = 0.003662109375;</v>
      </c>
    </row>
    <row r="17" spans="1:12" x14ac:dyDescent="0.25">
      <c r="A17" t="s">
        <v>438</v>
      </c>
      <c r="B17" s="737">
        <v>4</v>
      </c>
      <c r="C17" s="737">
        <v>10</v>
      </c>
      <c r="D17" s="737">
        <v>16</v>
      </c>
      <c r="E17" s="737">
        <v>6</v>
      </c>
      <c r="F17">
        <f t="shared" si="5"/>
        <v>40</v>
      </c>
      <c r="G17">
        <f t="shared" si="6"/>
        <v>10</v>
      </c>
      <c r="H17">
        <f t="shared" si="7"/>
        <v>2560</v>
      </c>
      <c r="I17" s="421">
        <f t="shared" si="8"/>
        <v>1.5625E-2</v>
      </c>
      <c r="J17" s="421">
        <f t="shared" si="9"/>
        <v>0.15625</v>
      </c>
      <c r="K17" s="426">
        <f t="shared" si="10"/>
        <v>2.44140625E-3</v>
      </c>
      <c r="L17" s="426" t="str">
        <f t="shared" si="11"/>
        <v>double oreRedstone = 0.0244140625;</v>
      </c>
    </row>
    <row r="18" spans="1:12" x14ac:dyDescent="0.25">
      <c r="A18" t="s">
        <v>439</v>
      </c>
      <c r="B18" s="737">
        <v>2</v>
      </c>
      <c r="C18" s="737">
        <v>3</v>
      </c>
      <c r="D18" s="737">
        <v>15</v>
      </c>
      <c r="E18" s="737">
        <v>2</v>
      </c>
      <c r="F18">
        <f t="shared" si="5"/>
        <v>6</v>
      </c>
      <c r="G18">
        <f t="shared" si="6"/>
        <v>13</v>
      </c>
      <c r="H18">
        <f t="shared" si="7"/>
        <v>3328</v>
      </c>
      <c r="I18" s="421">
        <f t="shared" si="8"/>
        <v>1.8028846153846155E-3</v>
      </c>
      <c r="J18" s="421">
        <f t="shared" si="9"/>
        <v>0.203125</v>
      </c>
      <c r="K18" s="426">
        <f t="shared" si="10"/>
        <v>3.662109375E-4</v>
      </c>
      <c r="L18" s="426" t="str">
        <f t="shared" si="11"/>
        <v>double oreDiamond = 0.003662109375;</v>
      </c>
    </row>
    <row r="19" spans="1:12" x14ac:dyDescent="0.25">
      <c r="A19" t="s">
        <v>593</v>
      </c>
      <c r="B19" s="737">
        <v>10</v>
      </c>
      <c r="C19" s="737">
        <v>1</v>
      </c>
      <c r="D19" s="737">
        <v>32</v>
      </c>
      <c r="E19" s="737">
        <v>2</v>
      </c>
      <c r="F19">
        <f t="shared" si="5"/>
        <v>10</v>
      </c>
      <c r="G19">
        <f t="shared" si="6"/>
        <v>30</v>
      </c>
      <c r="H19">
        <f t="shared" si="7"/>
        <v>7680</v>
      </c>
      <c r="I19" s="421">
        <f t="shared" si="8"/>
        <v>1.3020833333333333E-3</v>
      </c>
      <c r="J19" s="421">
        <f t="shared" si="9"/>
        <v>0.46875</v>
      </c>
      <c r="K19" s="426">
        <f t="shared" si="10"/>
        <v>6.103515625E-4</v>
      </c>
      <c r="L19" s="426" t="str">
        <f t="shared" si="11"/>
        <v>double oreEmerald = 0.006103515625;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9"/>
  <sheetViews>
    <sheetView zoomScale="75" zoomScaleNormal="75" workbookViewId="0">
      <pane ySplit="1" topLeftCell="A2" activePane="bottomLeft" state="frozen"/>
      <selection pane="bottomLeft" activeCell="N5" sqref="N5"/>
    </sheetView>
  </sheetViews>
  <sheetFormatPr defaultRowHeight="15" x14ac:dyDescent="0.25"/>
  <sheetData>
    <row r="2" spans="2:15" x14ac:dyDescent="0.25">
      <c r="B2">
        <f>COUNTA(B3:B149)+1</f>
        <v>14</v>
      </c>
      <c r="D2">
        <f>COUNTA(D3:D149)</f>
        <v>122</v>
      </c>
      <c r="F2">
        <f>COUNTA(F3:F149)</f>
        <v>50</v>
      </c>
      <c r="H2">
        <f>COUNTA(H3:H149)+1</f>
        <v>26</v>
      </c>
      <c r="K2">
        <f>COUNTA(K3:K149)+1</f>
        <v>9</v>
      </c>
    </row>
    <row r="3" spans="2:15" x14ac:dyDescent="0.25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34" si="0">COUNTIF(F$1:F$1000, F3)</f>
        <v>1</v>
      </c>
      <c r="H3" t="s">
        <v>19</v>
      </c>
      <c r="I3">
        <f t="shared" ref="I3:I34" si="1">COUNTIF(H$1:H$1000, H3)</f>
        <v>1</v>
      </c>
      <c r="K3" t="s">
        <v>205</v>
      </c>
      <c r="L3">
        <f>COUNTIF(K$1:K$1000, K3)</f>
        <v>1</v>
      </c>
      <c r="N3">
        <f>B2*D2*F2*H2</f>
        <v>2220400</v>
      </c>
      <c r="O3" t="s">
        <v>432</v>
      </c>
    </row>
    <row r="4" spans="2:15" x14ac:dyDescent="0.25">
      <c r="B4" t="s">
        <v>26</v>
      </c>
      <c r="C4">
        <f t="shared" ref="C4:E67" si="2">COUNTIF(B$1:B$1000, B4)</f>
        <v>1</v>
      </c>
      <c r="D4" t="s">
        <v>17</v>
      </c>
      <c r="E4">
        <f t="shared" si="2"/>
        <v>1</v>
      </c>
      <c r="F4" t="s">
        <v>1</v>
      </c>
      <c r="G4">
        <f t="shared" si="0"/>
        <v>1</v>
      </c>
      <c r="H4" t="s">
        <v>23</v>
      </c>
      <c r="I4">
        <f t="shared" si="1"/>
        <v>1</v>
      </c>
      <c r="K4" t="s">
        <v>426</v>
      </c>
      <c r="L4">
        <f t="shared" ref="L4:L67" si="3">COUNTIF(K$1:K$1000, K4)</f>
        <v>1</v>
      </c>
      <c r="N4">
        <f>+B2*D2*F2*K2</f>
        <v>768600</v>
      </c>
      <c r="O4" t="s">
        <v>433</v>
      </c>
    </row>
    <row r="5" spans="2:15" x14ac:dyDescent="0.25">
      <c r="B5" t="s">
        <v>10</v>
      </c>
      <c r="C5">
        <f t="shared" si="2"/>
        <v>1</v>
      </c>
      <c r="D5" t="s">
        <v>18</v>
      </c>
      <c r="E5">
        <f t="shared" si="2"/>
        <v>1</v>
      </c>
      <c r="F5" t="s">
        <v>2</v>
      </c>
      <c r="G5">
        <f t="shared" si="0"/>
        <v>1</v>
      </c>
      <c r="H5" t="s">
        <v>25</v>
      </c>
      <c r="I5">
        <f t="shared" si="1"/>
        <v>1</v>
      </c>
      <c r="K5" t="s">
        <v>427</v>
      </c>
      <c r="L5">
        <f t="shared" si="3"/>
        <v>1</v>
      </c>
    </row>
    <row r="6" spans="2:15" x14ac:dyDescent="0.25">
      <c r="B6" t="s">
        <v>11</v>
      </c>
      <c r="C6">
        <f t="shared" si="2"/>
        <v>1</v>
      </c>
      <c r="D6" t="s">
        <v>19</v>
      </c>
      <c r="E6">
        <f t="shared" si="2"/>
        <v>1</v>
      </c>
      <c r="F6" t="s">
        <v>3</v>
      </c>
      <c r="G6">
        <f t="shared" si="0"/>
        <v>1</v>
      </c>
      <c r="H6" t="s">
        <v>27</v>
      </c>
      <c r="I6">
        <f t="shared" si="1"/>
        <v>1</v>
      </c>
      <c r="K6" t="s">
        <v>428</v>
      </c>
      <c r="L6">
        <f t="shared" si="3"/>
        <v>1</v>
      </c>
    </row>
    <row r="7" spans="2:15" x14ac:dyDescent="0.25">
      <c r="B7" t="s">
        <v>12</v>
      </c>
      <c r="C7">
        <f t="shared" si="2"/>
        <v>1</v>
      </c>
      <c r="D7" t="s">
        <v>20</v>
      </c>
      <c r="E7">
        <f t="shared" si="2"/>
        <v>1</v>
      </c>
      <c r="F7" t="s">
        <v>4</v>
      </c>
      <c r="G7">
        <f t="shared" si="0"/>
        <v>1</v>
      </c>
      <c r="H7" t="s">
        <v>28</v>
      </c>
      <c r="I7">
        <f t="shared" si="1"/>
        <v>1</v>
      </c>
      <c r="K7" t="s">
        <v>184</v>
      </c>
      <c r="L7">
        <f t="shared" si="3"/>
        <v>1</v>
      </c>
    </row>
    <row r="8" spans="2:15" x14ac:dyDescent="0.25">
      <c r="B8" t="s">
        <v>13</v>
      </c>
      <c r="C8">
        <f t="shared" si="2"/>
        <v>1</v>
      </c>
      <c r="D8" t="s">
        <v>115</v>
      </c>
      <c r="E8">
        <f t="shared" si="2"/>
        <v>1</v>
      </c>
      <c r="F8" t="s">
        <v>5</v>
      </c>
      <c r="G8">
        <f t="shared" si="0"/>
        <v>1</v>
      </c>
      <c r="H8" t="s">
        <v>31</v>
      </c>
      <c r="I8">
        <f t="shared" si="1"/>
        <v>1</v>
      </c>
      <c r="K8" t="s">
        <v>429</v>
      </c>
      <c r="L8">
        <f t="shared" si="3"/>
        <v>1</v>
      </c>
    </row>
    <row r="9" spans="2:15" x14ac:dyDescent="0.25">
      <c r="B9" t="s">
        <v>9</v>
      </c>
      <c r="C9">
        <f t="shared" si="2"/>
        <v>1</v>
      </c>
      <c r="D9" t="s">
        <v>22</v>
      </c>
      <c r="E9">
        <f t="shared" si="2"/>
        <v>1</v>
      </c>
      <c r="F9" t="s">
        <v>6</v>
      </c>
      <c r="G9">
        <f t="shared" si="0"/>
        <v>1</v>
      </c>
      <c r="H9" t="s">
        <v>40</v>
      </c>
      <c r="I9">
        <f t="shared" si="1"/>
        <v>1</v>
      </c>
      <c r="K9" t="s">
        <v>430</v>
      </c>
      <c r="L9">
        <f t="shared" si="3"/>
        <v>1</v>
      </c>
    </row>
    <row r="10" spans="2:15" x14ac:dyDescent="0.25">
      <c r="B10" t="s">
        <v>46</v>
      </c>
      <c r="C10">
        <f t="shared" si="2"/>
        <v>1</v>
      </c>
      <c r="D10" t="s">
        <v>35</v>
      </c>
      <c r="E10">
        <f t="shared" si="2"/>
        <v>1</v>
      </c>
      <c r="F10" t="s">
        <v>7</v>
      </c>
      <c r="G10">
        <f t="shared" si="0"/>
        <v>1</v>
      </c>
      <c r="H10" t="s">
        <v>49</v>
      </c>
      <c r="I10">
        <f t="shared" si="1"/>
        <v>1</v>
      </c>
      <c r="K10" t="s">
        <v>431</v>
      </c>
      <c r="L10">
        <f t="shared" si="3"/>
        <v>1</v>
      </c>
    </row>
    <row r="11" spans="2:15" x14ac:dyDescent="0.25">
      <c r="B11" t="s">
        <v>47</v>
      </c>
      <c r="C11">
        <f t="shared" si="2"/>
        <v>1</v>
      </c>
      <c r="D11" t="s">
        <v>36</v>
      </c>
      <c r="E11">
        <f t="shared" si="2"/>
        <v>1</v>
      </c>
      <c r="F11" t="s">
        <v>14</v>
      </c>
      <c r="G11">
        <f t="shared" si="0"/>
        <v>1</v>
      </c>
      <c r="H11" t="s">
        <v>65</v>
      </c>
      <c r="I11">
        <f t="shared" si="1"/>
        <v>1</v>
      </c>
      <c r="L11">
        <f t="shared" si="3"/>
        <v>0</v>
      </c>
    </row>
    <row r="12" spans="2:15" x14ac:dyDescent="0.25">
      <c r="B12" t="s">
        <v>25</v>
      </c>
      <c r="C12">
        <f t="shared" si="2"/>
        <v>1</v>
      </c>
      <c r="D12" t="s">
        <v>37</v>
      </c>
      <c r="E12">
        <f t="shared" si="2"/>
        <v>1</v>
      </c>
      <c r="F12" t="s">
        <v>15</v>
      </c>
      <c r="G12">
        <f t="shared" si="0"/>
        <v>1</v>
      </c>
      <c r="H12" t="s">
        <v>66</v>
      </c>
      <c r="I12">
        <f t="shared" si="1"/>
        <v>1</v>
      </c>
      <c r="L12">
        <f t="shared" si="3"/>
        <v>0</v>
      </c>
    </row>
    <row r="13" spans="2:15" x14ac:dyDescent="0.25">
      <c r="B13" t="s">
        <v>71</v>
      </c>
      <c r="C13">
        <f t="shared" si="2"/>
        <v>1</v>
      </c>
      <c r="D13" t="s">
        <v>38</v>
      </c>
      <c r="E13">
        <f t="shared" si="2"/>
        <v>1</v>
      </c>
      <c r="F13" t="s">
        <v>109</v>
      </c>
      <c r="G13">
        <f t="shared" si="0"/>
        <v>1</v>
      </c>
      <c r="H13" t="s">
        <v>76</v>
      </c>
      <c r="I13">
        <f t="shared" si="1"/>
        <v>1</v>
      </c>
      <c r="L13">
        <f t="shared" si="3"/>
        <v>0</v>
      </c>
    </row>
    <row r="14" spans="2:15" x14ac:dyDescent="0.25">
      <c r="B14" t="s">
        <v>348</v>
      </c>
      <c r="C14">
        <f t="shared" si="2"/>
        <v>1</v>
      </c>
      <c r="D14" t="s">
        <v>39</v>
      </c>
      <c r="E14">
        <f t="shared" si="2"/>
        <v>1</v>
      </c>
      <c r="F14" t="s">
        <v>64</v>
      </c>
      <c r="G14">
        <f t="shared" si="0"/>
        <v>1</v>
      </c>
      <c r="H14" t="s">
        <v>77</v>
      </c>
      <c r="I14">
        <f t="shared" si="1"/>
        <v>1</v>
      </c>
      <c r="L14">
        <f t="shared" si="3"/>
        <v>0</v>
      </c>
    </row>
    <row r="15" spans="2:15" x14ac:dyDescent="0.25">
      <c r="B15" t="s">
        <v>349</v>
      </c>
      <c r="C15">
        <f t="shared" si="2"/>
        <v>1</v>
      </c>
      <c r="D15" t="s">
        <v>43</v>
      </c>
      <c r="E15">
        <f t="shared" si="2"/>
        <v>1</v>
      </c>
      <c r="F15" t="s">
        <v>29</v>
      </c>
      <c r="G15">
        <f t="shared" si="0"/>
        <v>1</v>
      </c>
      <c r="H15" t="s">
        <v>97</v>
      </c>
      <c r="I15">
        <f t="shared" si="1"/>
        <v>1</v>
      </c>
      <c r="L15">
        <f t="shared" si="3"/>
        <v>0</v>
      </c>
    </row>
    <row r="16" spans="2:15" x14ac:dyDescent="0.25">
      <c r="C16">
        <f t="shared" si="2"/>
        <v>0</v>
      </c>
      <c r="D16" t="s">
        <v>44</v>
      </c>
      <c r="E16">
        <f t="shared" si="2"/>
        <v>1</v>
      </c>
      <c r="F16" t="s">
        <v>30</v>
      </c>
      <c r="G16">
        <f t="shared" si="0"/>
        <v>1</v>
      </c>
      <c r="H16" t="s">
        <v>112</v>
      </c>
      <c r="I16">
        <f t="shared" si="1"/>
        <v>1</v>
      </c>
      <c r="L16">
        <f t="shared" si="3"/>
        <v>0</v>
      </c>
    </row>
    <row r="17" spans="3:12" x14ac:dyDescent="0.25">
      <c r="C17">
        <f t="shared" si="2"/>
        <v>0</v>
      </c>
      <c r="D17" t="s">
        <v>21</v>
      </c>
      <c r="E17">
        <f t="shared" si="2"/>
        <v>1</v>
      </c>
      <c r="F17" t="s">
        <v>32</v>
      </c>
      <c r="G17">
        <f t="shared" si="0"/>
        <v>1</v>
      </c>
      <c r="H17" t="s">
        <v>129</v>
      </c>
      <c r="I17">
        <f t="shared" si="1"/>
        <v>1</v>
      </c>
      <c r="L17">
        <f t="shared" si="3"/>
        <v>0</v>
      </c>
    </row>
    <row r="18" spans="3:12" x14ac:dyDescent="0.25">
      <c r="C18">
        <f t="shared" si="2"/>
        <v>0</v>
      </c>
      <c r="D18" t="s">
        <v>105</v>
      </c>
      <c r="E18">
        <f t="shared" si="2"/>
        <v>1</v>
      </c>
      <c r="F18" t="s">
        <v>33</v>
      </c>
      <c r="G18">
        <f t="shared" si="0"/>
        <v>1</v>
      </c>
      <c r="H18" t="s">
        <v>130</v>
      </c>
      <c r="I18">
        <f t="shared" si="1"/>
        <v>1</v>
      </c>
      <c r="L18">
        <f t="shared" si="3"/>
        <v>0</v>
      </c>
    </row>
    <row r="19" spans="3:12" x14ac:dyDescent="0.25">
      <c r="C19">
        <f t="shared" si="2"/>
        <v>0</v>
      </c>
      <c r="D19" t="s">
        <v>53</v>
      </c>
      <c r="E19">
        <f t="shared" si="2"/>
        <v>1</v>
      </c>
      <c r="F19" t="s">
        <v>34</v>
      </c>
      <c r="G19">
        <f t="shared" si="0"/>
        <v>1</v>
      </c>
      <c r="H19" t="s">
        <v>135</v>
      </c>
      <c r="I19">
        <f t="shared" si="1"/>
        <v>1</v>
      </c>
      <c r="L19">
        <f t="shared" si="3"/>
        <v>0</v>
      </c>
    </row>
    <row r="20" spans="3:12" x14ac:dyDescent="0.25">
      <c r="C20">
        <f t="shared" si="2"/>
        <v>0</v>
      </c>
      <c r="D20" t="s">
        <v>54</v>
      </c>
      <c r="E20">
        <f t="shared" si="2"/>
        <v>1</v>
      </c>
      <c r="F20" t="s">
        <v>41</v>
      </c>
      <c r="G20">
        <f t="shared" si="0"/>
        <v>1</v>
      </c>
      <c r="H20" t="s">
        <v>170</v>
      </c>
      <c r="I20">
        <f t="shared" si="1"/>
        <v>1</v>
      </c>
      <c r="L20">
        <f t="shared" si="3"/>
        <v>0</v>
      </c>
    </row>
    <row r="21" spans="3:12" x14ac:dyDescent="0.25">
      <c r="C21">
        <f t="shared" si="2"/>
        <v>0</v>
      </c>
      <c r="D21" t="s">
        <v>55</v>
      </c>
      <c r="E21">
        <f t="shared" si="2"/>
        <v>1</v>
      </c>
      <c r="F21" t="s">
        <v>42</v>
      </c>
      <c r="G21">
        <f t="shared" si="0"/>
        <v>1</v>
      </c>
      <c r="H21" t="s">
        <v>171</v>
      </c>
      <c r="I21">
        <f t="shared" si="1"/>
        <v>1</v>
      </c>
      <c r="L21">
        <f t="shared" si="3"/>
        <v>0</v>
      </c>
    </row>
    <row r="22" spans="3:12" x14ac:dyDescent="0.25">
      <c r="C22">
        <f t="shared" si="2"/>
        <v>0</v>
      </c>
      <c r="D22" t="s">
        <v>56</v>
      </c>
      <c r="E22">
        <f t="shared" si="2"/>
        <v>1</v>
      </c>
      <c r="F22" t="s">
        <v>48</v>
      </c>
      <c r="G22">
        <f t="shared" si="0"/>
        <v>1</v>
      </c>
      <c r="H22" t="s">
        <v>178</v>
      </c>
      <c r="I22">
        <f t="shared" si="1"/>
        <v>1</v>
      </c>
      <c r="L22">
        <f t="shared" si="3"/>
        <v>0</v>
      </c>
    </row>
    <row r="23" spans="3:12" x14ac:dyDescent="0.25">
      <c r="C23">
        <f t="shared" si="2"/>
        <v>0</v>
      </c>
      <c r="D23" t="s">
        <v>61</v>
      </c>
      <c r="E23">
        <f t="shared" si="2"/>
        <v>1</v>
      </c>
      <c r="F23" t="s">
        <v>50</v>
      </c>
      <c r="G23">
        <f t="shared" si="0"/>
        <v>1</v>
      </c>
      <c r="H23" t="s">
        <v>115</v>
      </c>
      <c r="I23">
        <f t="shared" si="1"/>
        <v>1</v>
      </c>
      <c r="L23">
        <f t="shared" si="3"/>
        <v>0</v>
      </c>
    </row>
    <row r="24" spans="3:12" x14ac:dyDescent="0.25">
      <c r="C24">
        <f t="shared" si="2"/>
        <v>0</v>
      </c>
      <c r="D24" t="s">
        <v>62</v>
      </c>
      <c r="E24">
        <f t="shared" si="2"/>
        <v>1</v>
      </c>
      <c r="F24" t="s">
        <v>51</v>
      </c>
      <c r="G24">
        <f t="shared" si="0"/>
        <v>1</v>
      </c>
      <c r="H24" t="s">
        <v>182</v>
      </c>
      <c r="I24">
        <f t="shared" si="1"/>
        <v>1</v>
      </c>
      <c r="L24">
        <f t="shared" si="3"/>
        <v>0</v>
      </c>
    </row>
    <row r="25" spans="3:12" x14ac:dyDescent="0.25">
      <c r="C25">
        <f t="shared" si="2"/>
        <v>0</v>
      </c>
      <c r="D25" t="s">
        <v>63</v>
      </c>
      <c r="E25">
        <f t="shared" si="2"/>
        <v>1</v>
      </c>
      <c r="F25" t="s">
        <v>57</v>
      </c>
      <c r="G25">
        <f t="shared" si="0"/>
        <v>1</v>
      </c>
      <c r="H25" t="s">
        <v>184</v>
      </c>
      <c r="I25">
        <f t="shared" si="1"/>
        <v>1</v>
      </c>
      <c r="L25">
        <f t="shared" si="3"/>
        <v>0</v>
      </c>
    </row>
    <row r="26" spans="3:12" x14ac:dyDescent="0.25">
      <c r="C26">
        <f t="shared" si="2"/>
        <v>0</v>
      </c>
      <c r="D26" t="s">
        <v>68</v>
      </c>
      <c r="E26">
        <f t="shared" si="2"/>
        <v>1</v>
      </c>
      <c r="F26" t="s">
        <v>58</v>
      </c>
      <c r="G26">
        <f t="shared" si="0"/>
        <v>1</v>
      </c>
      <c r="H26" t="s">
        <v>54</v>
      </c>
      <c r="I26">
        <f t="shared" si="1"/>
        <v>1</v>
      </c>
      <c r="L26">
        <f t="shared" si="3"/>
        <v>0</v>
      </c>
    </row>
    <row r="27" spans="3:12" x14ac:dyDescent="0.25">
      <c r="C27">
        <f t="shared" si="2"/>
        <v>0</v>
      </c>
      <c r="D27" t="s">
        <v>69</v>
      </c>
      <c r="E27">
        <f t="shared" si="2"/>
        <v>1</v>
      </c>
      <c r="F27" t="s">
        <v>59</v>
      </c>
      <c r="G27">
        <f t="shared" si="0"/>
        <v>1</v>
      </c>
      <c r="H27" t="s">
        <v>191</v>
      </c>
      <c r="I27">
        <f t="shared" si="1"/>
        <v>1</v>
      </c>
      <c r="L27">
        <f t="shared" si="3"/>
        <v>0</v>
      </c>
    </row>
    <row r="28" spans="3:12" x14ac:dyDescent="0.25">
      <c r="C28">
        <f t="shared" si="2"/>
        <v>0</v>
      </c>
      <c r="D28" t="s">
        <v>70</v>
      </c>
      <c r="E28">
        <f t="shared" si="2"/>
        <v>1</v>
      </c>
      <c r="F28" t="s">
        <v>60</v>
      </c>
      <c r="G28">
        <f t="shared" si="0"/>
        <v>1</v>
      </c>
      <c r="I28">
        <f t="shared" si="1"/>
        <v>0</v>
      </c>
      <c r="L28">
        <f t="shared" si="3"/>
        <v>0</v>
      </c>
    </row>
    <row r="29" spans="3:12" x14ac:dyDescent="0.25">
      <c r="C29">
        <f t="shared" si="2"/>
        <v>0</v>
      </c>
      <c r="D29" t="s">
        <v>106</v>
      </c>
      <c r="E29">
        <f t="shared" si="2"/>
        <v>1</v>
      </c>
      <c r="F29" t="s">
        <v>67</v>
      </c>
      <c r="G29">
        <f t="shared" si="0"/>
        <v>1</v>
      </c>
      <c r="I29">
        <f t="shared" si="1"/>
        <v>0</v>
      </c>
      <c r="L29">
        <f t="shared" si="3"/>
        <v>0</v>
      </c>
    </row>
    <row r="30" spans="3:12" x14ac:dyDescent="0.25">
      <c r="C30">
        <f t="shared" si="2"/>
        <v>0</v>
      </c>
      <c r="D30" t="s">
        <v>72</v>
      </c>
      <c r="E30">
        <f t="shared" si="2"/>
        <v>1</v>
      </c>
      <c r="F30" t="s">
        <v>75</v>
      </c>
      <c r="G30">
        <f t="shared" si="0"/>
        <v>1</v>
      </c>
      <c r="I30">
        <f t="shared" si="1"/>
        <v>0</v>
      </c>
      <c r="L30">
        <f t="shared" si="3"/>
        <v>0</v>
      </c>
    </row>
    <row r="31" spans="3:12" x14ac:dyDescent="0.25">
      <c r="C31">
        <f t="shared" si="2"/>
        <v>0</v>
      </c>
      <c r="D31" t="s">
        <v>73</v>
      </c>
      <c r="E31">
        <f t="shared" si="2"/>
        <v>1</v>
      </c>
      <c r="F31" t="s">
        <v>80</v>
      </c>
      <c r="G31">
        <f t="shared" si="0"/>
        <v>1</v>
      </c>
      <c r="I31">
        <f t="shared" si="1"/>
        <v>0</v>
      </c>
      <c r="L31">
        <f t="shared" si="3"/>
        <v>0</v>
      </c>
    </row>
    <row r="32" spans="3:12" x14ac:dyDescent="0.25">
      <c r="C32">
        <f t="shared" si="2"/>
        <v>0</v>
      </c>
      <c r="D32" t="s">
        <v>10</v>
      </c>
      <c r="E32">
        <f t="shared" si="2"/>
        <v>1</v>
      </c>
      <c r="F32" t="s">
        <v>85</v>
      </c>
      <c r="G32">
        <f t="shared" si="0"/>
        <v>1</v>
      </c>
      <c r="I32">
        <f t="shared" si="1"/>
        <v>0</v>
      </c>
      <c r="L32">
        <f t="shared" si="3"/>
        <v>0</v>
      </c>
    </row>
    <row r="33" spans="3:12" x14ac:dyDescent="0.25">
      <c r="C33">
        <f t="shared" si="2"/>
        <v>0</v>
      </c>
      <c r="D33" t="s">
        <v>11</v>
      </c>
      <c r="E33">
        <f t="shared" si="2"/>
        <v>1</v>
      </c>
      <c r="F33" t="s">
        <v>86</v>
      </c>
      <c r="G33">
        <f t="shared" si="0"/>
        <v>1</v>
      </c>
      <c r="I33">
        <f t="shared" si="1"/>
        <v>0</v>
      </c>
      <c r="L33">
        <f t="shared" si="3"/>
        <v>0</v>
      </c>
    </row>
    <row r="34" spans="3:12" x14ac:dyDescent="0.25">
      <c r="C34">
        <f t="shared" si="2"/>
        <v>0</v>
      </c>
      <c r="D34" t="s">
        <v>12</v>
      </c>
      <c r="E34">
        <f t="shared" si="2"/>
        <v>1</v>
      </c>
      <c r="F34" t="s">
        <v>100</v>
      </c>
      <c r="G34">
        <f t="shared" si="0"/>
        <v>1</v>
      </c>
      <c r="I34">
        <f t="shared" si="1"/>
        <v>0</v>
      </c>
      <c r="L34">
        <f t="shared" si="3"/>
        <v>0</v>
      </c>
    </row>
    <row r="35" spans="3:12" x14ac:dyDescent="0.25">
      <c r="C35">
        <f t="shared" si="2"/>
        <v>0</v>
      </c>
      <c r="D35" t="s">
        <v>13</v>
      </c>
      <c r="E35">
        <f t="shared" si="2"/>
        <v>1</v>
      </c>
      <c r="F35" t="s">
        <v>102</v>
      </c>
      <c r="G35">
        <f t="shared" ref="G35:G66" si="4">COUNTIF(F$1:F$1000, F35)</f>
        <v>1</v>
      </c>
      <c r="I35">
        <f t="shared" ref="I35:I66" si="5">COUNTIF(H$1:H$1000, H35)</f>
        <v>0</v>
      </c>
      <c r="L35">
        <f t="shared" si="3"/>
        <v>0</v>
      </c>
    </row>
    <row r="36" spans="3:12" x14ac:dyDescent="0.25">
      <c r="C36">
        <f t="shared" si="2"/>
        <v>0</v>
      </c>
      <c r="D36" t="s">
        <v>74</v>
      </c>
      <c r="E36">
        <f t="shared" si="2"/>
        <v>1</v>
      </c>
      <c r="F36" t="s">
        <v>103</v>
      </c>
      <c r="G36">
        <f t="shared" si="4"/>
        <v>1</v>
      </c>
      <c r="I36">
        <f t="shared" si="5"/>
        <v>0</v>
      </c>
      <c r="L36">
        <f t="shared" si="3"/>
        <v>0</v>
      </c>
    </row>
    <row r="37" spans="3:12" x14ac:dyDescent="0.25">
      <c r="C37">
        <f t="shared" si="2"/>
        <v>0</v>
      </c>
      <c r="D37" t="s">
        <v>78</v>
      </c>
      <c r="E37">
        <f t="shared" si="2"/>
        <v>1</v>
      </c>
      <c r="F37" t="s">
        <v>108</v>
      </c>
      <c r="G37">
        <f t="shared" si="4"/>
        <v>1</v>
      </c>
      <c r="I37">
        <f t="shared" si="5"/>
        <v>0</v>
      </c>
      <c r="L37">
        <f t="shared" si="3"/>
        <v>0</v>
      </c>
    </row>
    <row r="38" spans="3:12" x14ac:dyDescent="0.25">
      <c r="C38">
        <f t="shared" si="2"/>
        <v>0</v>
      </c>
      <c r="D38" t="s">
        <v>79</v>
      </c>
      <c r="E38">
        <f t="shared" si="2"/>
        <v>1</v>
      </c>
      <c r="F38" t="s">
        <v>24</v>
      </c>
      <c r="G38">
        <f t="shared" si="4"/>
        <v>1</v>
      </c>
      <c r="I38">
        <f t="shared" si="5"/>
        <v>0</v>
      </c>
      <c r="L38">
        <f t="shared" si="3"/>
        <v>0</v>
      </c>
    </row>
    <row r="39" spans="3:12" ht="14.45" x14ac:dyDescent="0.35">
      <c r="C39">
        <f t="shared" si="2"/>
        <v>0</v>
      </c>
      <c r="D39" t="s">
        <v>81</v>
      </c>
      <c r="E39">
        <f t="shared" si="2"/>
        <v>1</v>
      </c>
      <c r="F39" t="s">
        <v>110</v>
      </c>
      <c r="G39">
        <f t="shared" si="4"/>
        <v>1</v>
      </c>
      <c r="I39">
        <f t="shared" si="5"/>
        <v>0</v>
      </c>
      <c r="L39">
        <f t="shared" si="3"/>
        <v>0</v>
      </c>
    </row>
    <row r="40" spans="3:12" ht="14.45" x14ac:dyDescent="0.35">
      <c r="C40">
        <f t="shared" si="2"/>
        <v>0</v>
      </c>
      <c r="D40" t="s">
        <v>82</v>
      </c>
      <c r="E40">
        <f t="shared" si="2"/>
        <v>1</v>
      </c>
      <c r="F40" t="s">
        <v>111</v>
      </c>
      <c r="G40">
        <f t="shared" si="4"/>
        <v>1</v>
      </c>
      <c r="I40">
        <f t="shared" si="5"/>
        <v>0</v>
      </c>
      <c r="L40">
        <f t="shared" si="3"/>
        <v>0</v>
      </c>
    </row>
    <row r="41" spans="3:12" ht="14.45" x14ac:dyDescent="0.35">
      <c r="C41">
        <f t="shared" si="2"/>
        <v>0</v>
      </c>
      <c r="D41" t="s">
        <v>83</v>
      </c>
      <c r="E41">
        <f t="shared" si="2"/>
        <v>1</v>
      </c>
      <c r="F41" t="s">
        <v>116</v>
      </c>
      <c r="G41">
        <f t="shared" si="4"/>
        <v>1</v>
      </c>
      <c r="I41">
        <f t="shared" si="5"/>
        <v>0</v>
      </c>
      <c r="L41">
        <f t="shared" si="3"/>
        <v>0</v>
      </c>
    </row>
    <row r="42" spans="3:12" ht="14.45" x14ac:dyDescent="0.35">
      <c r="C42">
        <f t="shared" si="2"/>
        <v>0</v>
      </c>
      <c r="D42" t="s">
        <v>84</v>
      </c>
      <c r="E42">
        <f t="shared" si="2"/>
        <v>1</v>
      </c>
      <c r="F42" t="s">
        <v>122</v>
      </c>
      <c r="G42">
        <f t="shared" si="4"/>
        <v>1</v>
      </c>
      <c r="I42">
        <f t="shared" si="5"/>
        <v>0</v>
      </c>
      <c r="L42">
        <f t="shared" si="3"/>
        <v>0</v>
      </c>
    </row>
    <row r="43" spans="3:12" ht="14.45" x14ac:dyDescent="0.35">
      <c r="C43">
        <f t="shared" si="2"/>
        <v>0</v>
      </c>
      <c r="D43" t="s">
        <v>87</v>
      </c>
      <c r="E43">
        <f t="shared" si="2"/>
        <v>1</v>
      </c>
      <c r="F43" t="s">
        <v>128</v>
      </c>
      <c r="G43">
        <f t="shared" si="4"/>
        <v>1</v>
      </c>
      <c r="I43">
        <f t="shared" si="5"/>
        <v>0</v>
      </c>
      <c r="L43">
        <f t="shared" si="3"/>
        <v>0</v>
      </c>
    </row>
    <row r="44" spans="3:12" ht="14.45" x14ac:dyDescent="0.35">
      <c r="C44">
        <f t="shared" si="2"/>
        <v>0</v>
      </c>
      <c r="D44" t="s">
        <v>88</v>
      </c>
      <c r="E44">
        <f t="shared" si="2"/>
        <v>1</v>
      </c>
      <c r="F44" t="s">
        <v>131</v>
      </c>
      <c r="G44">
        <f t="shared" si="4"/>
        <v>1</v>
      </c>
      <c r="I44">
        <f t="shared" si="5"/>
        <v>0</v>
      </c>
      <c r="L44">
        <f t="shared" si="3"/>
        <v>0</v>
      </c>
    </row>
    <row r="45" spans="3:12" ht="14.45" x14ac:dyDescent="0.35">
      <c r="C45">
        <f t="shared" si="2"/>
        <v>0</v>
      </c>
      <c r="D45" t="s">
        <v>89</v>
      </c>
      <c r="E45">
        <f t="shared" si="2"/>
        <v>1</v>
      </c>
      <c r="F45" t="s">
        <v>132</v>
      </c>
      <c r="G45">
        <f t="shared" si="4"/>
        <v>1</v>
      </c>
      <c r="I45">
        <f t="shared" si="5"/>
        <v>0</v>
      </c>
      <c r="L45">
        <f t="shared" si="3"/>
        <v>0</v>
      </c>
    </row>
    <row r="46" spans="3:12" ht="14.45" x14ac:dyDescent="0.35">
      <c r="C46">
        <f t="shared" si="2"/>
        <v>0</v>
      </c>
      <c r="D46" t="s">
        <v>90</v>
      </c>
      <c r="E46">
        <f t="shared" si="2"/>
        <v>1</v>
      </c>
      <c r="F46" t="s">
        <v>141</v>
      </c>
      <c r="G46">
        <f t="shared" si="4"/>
        <v>1</v>
      </c>
      <c r="I46">
        <f t="shared" si="5"/>
        <v>0</v>
      </c>
      <c r="L46">
        <f t="shared" si="3"/>
        <v>0</v>
      </c>
    </row>
    <row r="47" spans="3:12" ht="14.45" x14ac:dyDescent="0.35">
      <c r="C47">
        <f t="shared" si="2"/>
        <v>0</v>
      </c>
      <c r="D47" t="s">
        <v>91</v>
      </c>
      <c r="E47">
        <f t="shared" si="2"/>
        <v>1</v>
      </c>
      <c r="F47" t="s">
        <v>142</v>
      </c>
      <c r="G47">
        <f t="shared" si="4"/>
        <v>1</v>
      </c>
      <c r="I47">
        <f t="shared" si="5"/>
        <v>0</v>
      </c>
      <c r="L47">
        <f t="shared" si="3"/>
        <v>0</v>
      </c>
    </row>
    <row r="48" spans="3:12" ht="14.45" x14ac:dyDescent="0.35">
      <c r="C48">
        <f t="shared" si="2"/>
        <v>0</v>
      </c>
      <c r="D48" t="s">
        <v>92</v>
      </c>
      <c r="E48">
        <f t="shared" si="2"/>
        <v>1</v>
      </c>
      <c r="F48" t="s">
        <v>150</v>
      </c>
      <c r="G48">
        <f t="shared" si="4"/>
        <v>1</v>
      </c>
      <c r="I48">
        <f t="shared" si="5"/>
        <v>0</v>
      </c>
      <c r="L48">
        <f t="shared" si="3"/>
        <v>0</v>
      </c>
    </row>
    <row r="49" spans="3:12" ht="14.45" x14ac:dyDescent="0.35">
      <c r="C49">
        <f t="shared" si="2"/>
        <v>0</v>
      </c>
      <c r="D49" t="s">
        <v>93</v>
      </c>
      <c r="E49">
        <f t="shared" si="2"/>
        <v>1</v>
      </c>
      <c r="F49" t="s">
        <v>169</v>
      </c>
      <c r="G49">
        <f t="shared" si="4"/>
        <v>1</v>
      </c>
      <c r="I49">
        <f t="shared" si="5"/>
        <v>0</v>
      </c>
      <c r="L49">
        <f t="shared" si="3"/>
        <v>0</v>
      </c>
    </row>
    <row r="50" spans="3:12" ht="14.45" x14ac:dyDescent="0.35">
      <c r="C50">
        <f t="shared" si="2"/>
        <v>0</v>
      </c>
      <c r="D50" t="s">
        <v>94</v>
      </c>
      <c r="E50">
        <f t="shared" si="2"/>
        <v>1</v>
      </c>
      <c r="F50" t="s">
        <v>173</v>
      </c>
      <c r="G50">
        <f t="shared" si="4"/>
        <v>1</v>
      </c>
      <c r="I50">
        <f t="shared" si="5"/>
        <v>0</v>
      </c>
      <c r="L50">
        <f t="shared" si="3"/>
        <v>0</v>
      </c>
    </row>
    <row r="51" spans="3:12" ht="14.45" x14ac:dyDescent="0.35">
      <c r="C51">
        <f t="shared" si="2"/>
        <v>0</v>
      </c>
      <c r="D51" t="s">
        <v>95</v>
      </c>
      <c r="E51">
        <f t="shared" si="2"/>
        <v>1</v>
      </c>
      <c r="F51" t="s">
        <v>179</v>
      </c>
      <c r="G51">
        <f t="shared" si="4"/>
        <v>1</v>
      </c>
      <c r="I51">
        <f t="shared" si="5"/>
        <v>0</v>
      </c>
      <c r="L51">
        <f t="shared" si="3"/>
        <v>0</v>
      </c>
    </row>
    <row r="52" spans="3:12" ht="14.45" x14ac:dyDescent="0.35">
      <c r="C52">
        <f t="shared" si="2"/>
        <v>0</v>
      </c>
      <c r="D52" t="s">
        <v>96</v>
      </c>
      <c r="E52">
        <f t="shared" si="2"/>
        <v>1</v>
      </c>
      <c r="F52" t="s">
        <v>194</v>
      </c>
      <c r="G52">
        <f t="shared" si="4"/>
        <v>1</v>
      </c>
      <c r="I52">
        <f t="shared" si="5"/>
        <v>0</v>
      </c>
      <c r="L52">
        <f t="shared" si="3"/>
        <v>0</v>
      </c>
    </row>
    <row r="53" spans="3:12" ht="14.45" x14ac:dyDescent="0.35">
      <c r="C53">
        <f t="shared" si="2"/>
        <v>0</v>
      </c>
      <c r="D53" t="s">
        <v>97</v>
      </c>
      <c r="E53">
        <f t="shared" si="2"/>
        <v>1</v>
      </c>
      <c r="G53">
        <f t="shared" si="4"/>
        <v>0</v>
      </c>
      <c r="I53">
        <f t="shared" si="5"/>
        <v>0</v>
      </c>
      <c r="L53">
        <f t="shared" si="3"/>
        <v>0</v>
      </c>
    </row>
    <row r="54" spans="3:12" ht="14.45" x14ac:dyDescent="0.35">
      <c r="C54">
        <f t="shared" si="2"/>
        <v>0</v>
      </c>
      <c r="D54" t="s">
        <v>98</v>
      </c>
      <c r="E54">
        <f t="shared" si="2"/>
        <v>1</v>
      </c>
      <c r="G54">
        <f t="shared" si="4"/>
        <v>0</v>
      </c>
      <c r="I54">
        <f t="shared" si="5"/>
        <v>0</v>
      </c>
      <c r="L54">
        <f t="shared" si="3"/>
        <v>0</v>
      </c>
    </row>
    <row r="55" spans="3:12" ht="14.45" x14ac:dyDescent="0.35">
      <c r="C55">
        <f t="shared" si="2"/>
        <v>0</v>
      </c>
      <c r="D55" t="s">
        <v>99</v>
      </c>
      <c r="E55">
        <f t="shared" si="2"/>
        <v>1</v>
      </c>
      <c r="G55">
        <f t="shared" si="4"/>
        <v>0</v>
      </c>
      <c r="I55">
        <f t="shared" si="5"/>
        <v>0</v>
      </c>
      <c r="L55">
        <f t="shared" si="3"/>
        <v>0</v>
      </c>
    </row>
    <row r="56" spans="3:12" ht="14.45" x14ac:dyDescent="0.35">
      <c r="C56">
        <f t="shared" si="2"/>
        <v>0</v>
      </c>
      <c r="D56" t="s">
        <v>101</v>
      </c>
      <c r="E56">
        <f t="shared" si="2"/>
        <v>1</v>
      </c>
      <c r="G56">
        <f t="shared" si="4"/>
        <v>0</v>
      </c>
      <c r="I56">
        <f t="shared" si="5"/>
        <v>0</v>
      </c>
      <c r="L56">
        <f t="shared" si="3"/>
        <v>0</v>
      </c>
    </row>
    <row r="57" spans="3:12" ht="14.45" x14ac:dyDescent="0.35">
      <c r="C57">
        <f t="shared" si="2"/>
        <v>0</v>
      </c>
      <c r="D57" t="s">
        <v>104</v>
      </c>
      <c r="E57">
        <f t="shared" si="2"/>
        <v>1</v>
      </c>
      <c r="G57">
        <f t="shared" si="4"/>
        <v>0</v>
      </c>
      <c r="I57">
        <f t="shared" si="5"/>
        <v>0</v>
      </c>
      <c r="L57">
        <f t="shared" si="3"/>
        <v>0</v>
      </c>
    </row>
    <row r="58" spans="3:12" ht="14.45" x14ac:dyDescent="0.35">
      <c r="C58">
        <f t="shared" si="2"/>
        <v>0</v>
      </c>
      <c r="D58" t="s">
        <v>52</v>
      </c>
      <c r="E58">
        <f t="shared" si="2"/>
        <v>1</v>
      </c>
      <c r="G58">
        <f t="shared" si="4"/>
        <v>0</v>
      </c>
      <c r="I58">
        <f t="shared" si="5"/>
        <v>0</v>
      </c>
      <c r="L58">
        <f t="shared" si="3"/>
        <v>0</v>
      </c>
    </row>
    <row r="59" spans="3:12" ht="14.45" x14ac:dyDescent="0.35">
      <c r="C59">
        <f t="shared" si="2"/>
        <v>0</v>
      </c>
      <c r="D59" t="s">
        <v>107</v>
      </c>
      <c r="E59">
        <f t="shared" si="2"/>
        <v>1</v>
      </c>
      <c r="G59">
        <f t="shared" si="4"/>
        <v>0</v>
      </c>
      <c r="I59">
        <f t="shared" si="5"/>
        <v>0</v>
      </c>
      <c r="L59">
        <f t="shared" si="3"/>
        <v>0</v>
      </c>
    </row>
    <row r="60" spans="3:12" ht="14.45" x14ac:dyDescent="0.35">
      <c r="C60">
        <f t="shared" si="2"/>
        <v>0</v>
      </c>
      <c r="D60" t="s">
        <v>113</v>
      </c>
      <c r="E60">
        <f t="shared" si="2"/>
        <v>1</v>
      </c>
      <c r="G60">
        <f t="shared" si="4"/>
        <v>0</v>
      </c>
      <c r="I60">
        <f t="shared" si="5"/>
        <v>0</v>
      </c>
      <c r="L60">
        <f t="shared" si="3"/>
        <v>0</v>
      </c>
    </row>
    <row r="61" spans="3:12" ht="14.45" x14ac:dyDescent="0.35">
      <c r="C61">
        <f t="shared" si="2"/>
        <v>0</v>
      </c>
      <c r="D61" t="s">
        <v>114</v>
      </c>
      <c r="E61">
        <f t="shared" si="2"/>
        <v>1</v>
      </c>
      <c r="G61">
        <f t="shared" si="4"/>
        <v>0</v>
      </c>
      <c r="I61">
        <f t="shared" si="5"/>
        <v>0</v>
      </c>
      <c r="L61">
        <f t="shared" si="3"/>
        <v>0</v>
      </c>
    </row>
    <row r="62" spans="3:12" ht="14.45" x14ac:dyDescent="0.35">
      <c r="C62">
        <f t="shared" si="2"/>
        <v>0</v>
      </c>
      <c r="D62" t="s">
        <v>45</v>
      </c>
      <c r="E62">
        <f t="shared" si="2"/>
        <v>1</v>
      </c>
      <c r="G62">
        <f t="shared" si="4"/>
        <v>0</v>
      </c>
      <c r="I62">
        <f t="shared" si="5"/>
        <v>0</v>
      </c>
      <c r="L62">
        <f t="shared" si="3"/>
        <v>0</v>
      </c>
    </row>
    <row r="63" spans="3:12" ht="14.45" x14ac:dyDescent="0.35">
      <c r="C63">
        <f t="shared" si="2"/>
        <v>0</v>
      </c>
      <c r="D63" t="s">
        <v>117</v>
      </c>
      <c r="E63">
        <f t="shared" si="2"/>
        <v>1</v>
      </c>
      <c r="G63">
        <f t="shared" si="4"/>
        <v>0</v>
      </c>
      <c r="I63">
        <f t="shared" si="5"/>
        <v>0</v>
      </c>
      <c r="L63">
        <f t="shared" si="3"/>
        <v>0</v>
      </c>
    </row>
    <row r="64" spans="3:12" ht="14.45" x14ac:dyDescent="0.35">
      <c r="C64">
        <f t="shared" si="2"/>
        <v>0</v>
      </c>
      <c r="D64" t="s">
        <v>118</v>
      </c>
      <c r="E64">
        <f t="shared" si="2"/>
        <v>1</v>
      </c>
      <c r="G64">
        <f t="shared" si="4"/>
        <v>0</v>
      </c>
      <c r="I64">
        <f t="shared" si="5"/>
        <v>0</v>
      </c>
      <c r="L64">
        <f t="shared" si="3"/>
        <v>0</v>
      </c>
    </row>
    <row r="65" spans="3:12" ht="14.45" x14ac:dyDescent="0.35">
      <c r="C65">
        <f t="shared" si="2"/>
        <v>0</v>
      </c>
      <c r="D65" t="s">
        <v>119</v>
      </c>
      <c r="E65">
        <f t="shared" si="2"/>
        <v>1</v>
      </c>
      <c r="G65">
        <f t="shared" si="4"/>
        <v>0</v>
      </c>
      <c r="I65">
        <f t="shared" si="5"/>
        <v>0</v>
      </c>
      <c r="L65">
        <f t="shared" si="3"/>
        <v>0</v>
      </c>
    </row>
    <row r="66" spans="3:12" ht="14.45" x14ac:dyDescent="0.35">
      <c r="C66">
        <f t="shared" si="2"/>
        <v>0</v>
      </c>
      <c r="D66" t="s">
        <v>120</v>
      </c>
      <c r="E66">
        <f t="shared" si="2"/>
        <v>1</v>
      </c>
      <c r="G66">
        <f t="shared" si="4"/>
        <v>0</v>
      </c>
      <c r="I66">
        <f t="shared" si="5"/>
        <v>0</v>
      </c>
      <c r="L66">
        <f t="shared" si="3"/>
        <v>0</v>
      </c>
    </row>
    <row r="67" spans="3:12" ht="14.45" x14ac:dyDescent="0.35">
      <c r="C67">
        <f t="shared" si="2"/>
        <v>0</v>
      </c>
      <c r="D67" t="s">
        <v>121</v>
      </c>
      <c r="E67">
        <f t="shared" si="2"/>
        <v>1</v>
      </c>
      <c r="G67">
        <f t="shared" ref="G67:G98" si="6">COUNTIF(F$1:F$1000, F67)</f>
        <v>0</v>
      </c>
      <c r="I67">
        <f t="shared" ref="I67:I98" si="7">COUNTIF(H$1:H$1000, H67)</f>
        <v>0</v>
      </c>
      <c r="L67">
        <f t="shared" si="3"/>
        <v>0</v>
      </c>
    </row>
    <row r="68" spans="3:12" ht="14.45" x14ac:dyDescent="0.35">
      <c r="C68">
        <f t="shared" ref="C68:E101" si="8">COUNTIF(B$1:B$1000, B68)</f>
        <v>0</v>
      </c>
      <c r="D68" t="s">
        <v>123</v>
      </c>
      <c r="E68">
        <f t="shared" si="8"/>
        <v>1</v>
      </c>
      <c r="G68">
        <f t="shared" si="6"/>
        <v>0</v>
      </c>
      <c r="I68">
        <f t="shared" si="7"/>
        <v>0</v>
      </c>
      <c r="L68">
        <f t="shared" ref="L68:L131" si="9">COUNTIF(K$1:K$1000, K68)</f>
        <v>0</v>
      </c>
    </row>
    <row r="69" spans="3:12" ht="14.45" x14ac:dyDescent="0.35">
      <c r="C69">
        <f t="shared" si="8"/>
        <v>0</v>
      </c>
      <c r="D69" t="s">
        <v>124</v>
      </c>
      <c r="E69">
        <f t="shared" si="8"/>
        <v>1</v>
      </c>
      <c r="G69">
        <f t="shared" si="6"/>
        <v>0</v>
      </c>
      <c r="I69">
        <f t="shared" si="7"/>
        <v>0</v>
      </c>
      <c r="L69">
        <f t="shared" si="9"/>
        <v>0</v>
      </c>
    </row>
    <row r="70" spans="3:12" ht="14.45" x14ac:dyDescent="0.35">
      <c r="C70">
        <f t="shared" si="8"/>
        <v>0</v>
      </c>
      <c r="D70" t="s">
        <v>125</v>
      </c>
      <c r="E70">
        <f t="shared" si="8"/>
        <v>1</v>
      </c>
      <c r="G70">
        <f t="shared" si="6"/>
        <v>0</v>
      </c>
      <c r="I70">
        <f t="shared" si="7"/>
        <v>0</v>
      </c>
      <c r="L70">
        <f t="shared" si="9"/>
        <v>0</v>
      </c>
    </row>
    <row r="71" spans="3:12" ht="14.45" x14ac:dyDescent="0.35">
      <c r="C71">
        <f t="shared" si="8"/>
        <v>0</v>
      </c>
      <c r="D71" t="s">
        <v>31</v>
      </c>
      <c r="E71">
        <f t="shared" si="8"/>
        <v>1</v>
      </c>
      <c r="G71">
        <f t="shared" si="6"/>
        <v>0</v>
      </c>
      <c r="I71">
        <f t="shared" si="7"/>
        <v>0</v>
      </c>
      <c r="L71">
        <f t="shared" si="9"/>
        <v>0</v>
      </c>
    </row>
    <row r="72" spans="3:12" ht="14.45" x14ac:dyDescent="0.35">
      <c r="C72">
        <f t="shared" si="8"/>
        <v>0</v>
      </c>
      <c r="D72" t="s">
        <v>126</v>
      </c>
      <c r="E72">
        <f t="shared" si="8"/>
        <v>1</v>
      </c>
      <c r="G72">
        <f t="shared" si="6"/>
        <v>0</v>
      </c>
      <c r="I72">
        <f t="shared" si="7"/>
        <v>0</v>
      </c>
      <c r="L72">
        <f t="shared" si="9"/>
        <v>0</v>
      </c>
    </row>
    <row r="73" spans="3:12" ht="14.45" x14ac:dyDescent="0.35">
      <c r="C73">
        <f t="shared" si="8"/>
        <v>0</v>
      </c>
      <c r="D73" t="s">
        <v>127</v>
      </c>
      <c r="E73">
        <f t="shared" si="8"/>
        <v>1</v>
      </c>
      <c r="G73">
        <f t="shared" si="6"/>
        <v>0</v>
      </c>
      <c r="I73">
        <f t="shared" si="7"/>
        <v>0</v>
      </c>
      <c r="L73">
        <f t="shared" si="9"/>
        <v>0</v>
      </c>
    </row>
    <row r="74" spans="3:12" ht="14.45" x14ac:dyDescent="0.35">
      <c r="C74">
        <f t="shared" si="8"/>
        <v>0</v>
      </c>
      <c r="D74" t="s">
        <v>133</v>
      </c>
      <c r="E74">
        <f t="shared" si="8"/>
        <v>1</v>
      </c>
      <c r="G74">
        <f t="shared" si="6"/>
        <v>0</v>
      </c>
      <c r="I74">
        <f t="shared" si="7"/>
        <v>0</v>
      </c>
      <c r="L74">
        <f t="shared" si="9"/>
        <v>0</v>
      </c>
    </row>
    <row r="75" spans="3:12" ht="14.45" x14ac:dyDescent="0.35">
      <c r="C75">
        <f t="shared" si="8"/>
        <v>0</v>
      </c>
      <c r="D75" t="s">
        <v>134</v>
      </c>
      <c r="E75">
        <f t="shared" si="8"/>
        <v>1</v>
      </c>
      <c r="G75">
        <f t="shared" si="6"/>
        <v>0</v>
      </c>
      <c r="I75">
        <f t="shared" si="7"/>
        <v>0</v>
      </c>
      <c r="L75">
        <f t="shared" si="9"/>
        <v>0</v>
      </c>
    </row>
    <row r="76" spans="3:12" ht="14.45" x14ac:dyDescent="0.35">
      <c r="C76">
        <f t="shared" si="8"/>
        <v>0</v>
      </c>
      <c r="D76" t="s">
        <v>136</v>
      </c>
      <c r="E76">
        <f t="shared" si="8"/>
        <v>1</v>
      </c>
      <c r="G76">
        <f t="shared" si="6"/>
        <v>0</v>
      </c>
      <c r="I76">
        <f t="shared" si="7"/>
        <v>0</v>
      </c>
      <c r="L76">
        <f t="shared" si="9"/>
        <v>0</v>
      </c>
    </row>
    <row r="77" spans="3:12" ht="14.45" x14ac:dyDescent="0.35">
      <c r="C77">
        <f t="shared" si="8"/>
        <v>0</v>
      </c>
      <c r="D77" t="s">
        <v>137</v>
      </c>
      <c r="E77">
        <f t="shared" si="8"/>
        <v>1</v>
      </c>
      <c r="G77">
        <f t="shared" si="6"/>
        <v>0</v>
      </c>
      <c r="I77">
        <f t="shared" si="7"/>
        <v>0</v>
      </c>
      <c r="L77">
        <f t="shared" si="9"/>
        <v>0</v>
      </c>
    </row>
    <row r="78" spans="3:12" ht="14.45" x14ac:dyDescent="0.35">
      <c r="C78">
        <f t="shared" si="8"/>
        <v>0</v>
      </c>
      <c r="D78" t="s">
        <v>138</v>
      </c>
      <c r="E78">
        <f t="shared" si="8"/>
        <v>1</v>
      </c>
      <c r="G78">
        <f t="shared" si="6"/>
        <v>0</v>
      </c>
      <c r="I78">
        <f t="shared" si="7"/>
        <v>0</v>
      </c>
      <c r="L78">
        <f t="shared" si="9"/>
        <v>0</v>
      </c>
    </row>
    <row r="79" spans="3:12" ht="14.45" x14ac:dyDescent="0.35">
      <c r="C79">
        <f t="shared" si="8"/>
        <v>0</v>
      </c>
      <c r="D79" t="s">
        <v>139</v>
      </c>
      <c r="E79">
        <f t="shared" si="8"/>
        <v>1</v>
      </c>
      <c r="G79">
        <f t="shared" si="6"/>
        <v>0</v>
      </c>
      <c r="I79">
        <f t="shared" si="7"/>
        <v>0</v>
      </c>
      <c r="L79">
        <f t="shared" si="9"/>
        <v>0</v>
      </c>
    </row>
    <row r="80" spans="3:12" ht="14.45" x14ac:dyDescent="0.35">
      <c r="C80">
        <f t="shared" si="8"/>
        <v>0</v>
      </c>
      <c r="D80" t="s">
        <v>140</v>
      </c>
      <c r="E80">
        <f t="shared" si="8"/>
        <v>1</v>
      </c>
      <c r="G80">
        <f t="shared" si="6"/>
        <v>0</v>
      </c>
      <c r="I80">
        <f t="shared" si="7"/>
        <v>0</v>
      </c>
      <c r="L80">
        <f t="shared" si="9"/>
        <v>0</v>
      </c>
    </row>
    <row r="81" spans="3:12" ht="14.45" x14ac:dyDescent="0.35">
      <c r="C81">
        <f t="shared" si="8"/>
        <v>0</v>
      </c>
      <c r="D81" t="s">
        <v>40</v>
      </c>
      <c r="E81">
        <f t="shared" si="8"/>
        <v>1</v>
      </c>
      <c r="G81">
        <f t="shared" si="6"/>
        <v>0</v>
      </c>
      <c r="I81">
        <f t="shared" si="7"/>
        <v>0</v>
      </c>
      <c r="L81">
        <f t="shared" si="9"/>
        <v>0</v>
      </c>
    </row>
    <row r="82" spans="3:12" ht="14.45" x14ac:dyDescent="0.35">
      <c r="C82">
        <f t="shared" si="8"/>
        <v>0</v>
      </c>
      <c r="D82" t="s">
        <v>143</v>
      </c>
      <c r="E82">
        <f t="shared" si="8"/>
        <v>1</v>
      </c>
      <c r="G82">
        <f t="shared" si="6"/>
        <v>0</v>
      </c>
      <c r="I82">
        <f t="shared" si="7"/>
        <v>0</v>
      </c>
      <c r="L82">
        <f t="shared" si="9"/>
        <v>0</v>
      </c>
    </row>
    <row r="83" spans="3:12" ht="14.45" x14ac:dyDescent="0.35">
      <c r="C83">
        <f t="shared" si="8"/>
        <v>0</v>
      </c>
      <c r="D83" t="s">
        <v>144</v>
      </c>
      <c r="E83">
        <f t="shared" si="8"/>
        <v>1</v>
      </c>
      <c r="G83">
        <f t="shared" si="6"/>
        <v>0</v>
      </c>
      <c r="I83">
        <f t="shared" si="7"/>
        <v>0</v>
      </c>
      <c r="L83">
        <f t="shared" si="9"/>
        <v>0</v>
      </c>
    </row>
    <row r="84" spans="3:12" ht="14.45" x14ac:dyDescent="0.35">
      <c r="C84">
        <f t="shared" si="8"/>
        <v>0</v>
      </c>
      <c r="D84" t="s">
        <v>145</v>
      </c>
      <c r="E84">
        <f t="shared" si="8"/>
        <v>1</v>
      </c>
      <c r="G84">
        <f t="shared" si="6"/>
        <v>0</v>
      </c>
      <c r="I84">
        <f t="shared" si="7"/>
        <v>0</v>
      </c>
      <c r="L84">
        <f t="shared" si="9"/>
        <v>0</v>
      </c>
    </row>
    <row r="85" spans="3:12" ht="14.45" x14ac:dyDescent="0.35">
      <c r="C85">
        <f t="shared" si="8"/>
        <v>0</v>
      </c>
      <c r="D85" t="s">
        <v>146</v>
      </c>
      <c r="E85">
        <f t="shared" si="8"/>
        <v>1</v>
      </c>
      <c r="G85">
        <f t="shared" si="6"/>
        <v>0</v>
      </c>
      <c r="I85">
        <f t="shared" si="7"/>
        <v>0</v>
      </c>
      <c r="L85">
        <f t="shared" si="9"/>
        <v>0</v>
      </c>
    </row>
    <row r="86" spans="3:12" ht="14.45" x14ac:dyDescent="0.35">
      <c r="C86">
        <f t="shared" si="8"/>
        <v>0</v>
      </c>
      <c r="D86" t="s">
        <v>147</v>
      </c>
      <c r="E86">
        <f t="shared" si="8"/>
        <v>1</v>
      </c>
      <c r="G86">
        <f t="shared" si="6"/>
        <v>0</v>
      </c>
      <c r="I86">
        <f t="shared" si="7"/>
        <v>0</v>
      </c>
      <c r="L86">
        <f t="shared" si="9"/>
        <v>0</v>
      </c>
    </row>
    <row r="87" spans="3:12" ht="14.45" x14ac:dyDescent="0.35">
      <c r="C87">
        <f t="shared" si="8"/>
        <v>0</v>
      </c>
      <c r="D87" t="s">
        <v>148</v>
      </c>
      <c r="E87">
        <f t="shared" si="8"/>
        <v>1</v>
      </c>
      <c r="G87">
        <f t="shared" si="6"/>
        <v>0</v>
      </c>
      <c r="I87">
        <f t="shared" si="7"/>
        <v>0</v>
      </c>
      <c r="L87">
        <f t="shared" si="9"/>
        <v>0</v>
      </c>
    </row>
    <row r="88" spans="3:12" ht="14.45" x14ac:dyDescent="0.35">
      <c r="C88">
        <f t="shared" si="8"/>
        <v>0</v>
      </c>
      <c r="D88" t="s">
        <v>149</v>
      </c>
      <c r="E88">
        <f t="shared" si="8"/>
        <v>1</v>
      </c>
      <c r="G88">
        <f t="shared" si="6"/>
        <v>0</v>
      </c>
      <c r="I88">
        <f t="shared" si="7"/>
        <v>0</v>
      </c>
      <c r="L88">
        <f t="shared" si="9"/>
        <v>0</v>
      </c>
    </row>
    <row r="89" spans="3:12" ht="14.45" x14ac:dyDescent="0.35">
      <c r="C89">
        <f t="shared" si="8"/>
        <v>0</v>
      </c>
      <c r="D89" t="s">
        <v>151</v>
      </c>
      <c r="E89">
        <f t="shared" si="8"/>
        <v>1</v>
      </c>
      <c r="G89">
        <f t="shared" si="6"/>
        <v>0</v>
      </c>
      <c r="I89">
        <f t="shared" si="7"/>
        <v>0</v>
      </c>
      <c r="L89">
        <f t="shared" si="9"/>
        <v>0</v>
      </c>
    </row>
    <row r="90" spans="3:12" ht="14.45" x14ac:dyDescent="0.35">
      <c r="C90">
        <f t="shared" si="8"/>
        <v>0</v>
      </c>
      <c r="D90" t="s">
        <v>152</v>
      </c>
      <c r="E90">
        <f t="shared" si="8"/>
        <v>1</v>
      </c>
      <c r="G90">
        <f t="shared" si="6"/>
        <v>0</v>
      </c>
      <c r="I90">
        <f t="shared" si="7"/>
        <v>0</v>
      </c>
      <c r="L90">
        <f t="shared" si="9"/>
        <v>0</v>
      </c>
    </row>
    <row r="91" spans="3:12" ht="14.45" x14ac:dyDescent="0.35">
      <c r="C91">
        <f t="shared" si="8"/>
        <v>0</v>
      </c>
      <c r="D91" t="s">
        <v>153</v>
      </c>
      <c r="E91">
        <f t="shared" si="8"/>
        <v>1</v>
      </c>
      <c r="G91">
        <f t="shared" si="6"/>
        <v>0</v>
      </c>
      <c r="I91">
        <f t="shared" si="7"/>
        <v>0</v>
      </c>
      <c r="L91">
        <f t="shared" si="9"/>
        <v>0</v>
      </c>
    </row>
    <row r="92" spans="3:12" ht="14.45" x14ac:dyDescent="0.35">
      <c r="C92">
        <f t="shared" si="8"/>
        <v>0</v>
      </c>
      <c r="D92" t="s">
        <v>154</v>
      </c>
      <c r="E92">
        <f t="shared" si="8"/>
        <v>1</v>
      </c>
      <c r="G92">
        <f t="shared" si="6"/>
        <v>0</v>
      </c>
      <c r="I92">
        <f t="shared" si="7"/>
        <v>0</v>
      </c>
      <c r="L92">
        <f t="shared" si="9"/>
        <v>0</v>
      </c>
    </row>
    <row r="93" spans="3:12" ht="14.45" x14ac:dyDescent="0.35">
      <c r="C93">
        <f t="shared" si="8"/>
        <v>0</v>
      </c>
      <c r="D93" t="s">
        <v>155</v>
      </c>
      <c r="E93">
        <f t="shared" si="8"/>
        <v>1</v>
      </c>
      <c r="G93">
        <f t="shared" si="6"/>
        <v>0</v>
      </c>
      <c r="I93">
        <f t="shared" si="7"/>
        <v>0</v>
      </c>
      <c r="L93">
        <f t="shared" si="9"/>
        <v>0</v>
      </c>
    </row>
    <row r="94" spans="3:12" ht="14.45" x14ac:dyDescent="0.35">
      <c r="C94">
        <f t="shared" si="8"/>
        <v>0</v>
      </c>
      <c r="D94" t="s">
        <v>156</v>
      </c>
      <c r="E94">
        <f t="shared" si="8"/>
        <v>1</v>
      </c>
      <c r="G94">
        <f t="shared" si="6"/>
        <v>0</v>
      </c>
      <c r="I94">
        <f t="shared" si="7"/>
        <v>0</v>
      </c>
      <c r="L94">
        <f t="shared" si="9"/>
        <v>0</v>
      </c>
    </row>
    <row r="95" spans="3:12" ht="14.45" x14ac:dyDescent="0.35">
      <c r="C95">
        <f t="shared" si="8"/>
        <v>0</v>
      </c>
      <c r="D95" t="s">
        <v>157</v>
      </c>
      <c r="E95">
        <f t="shared" si="8"/>
        <v>1</v>
      </c>
      <c r="G95">
        <f t="shared" si="6"/>
        <v>0</v>
      </c>
      <c r="I95">
        <f t="shared" si="7"/>
        <v>0</v>
      </c>
      <c r="L95">
        <f t="shared" si="9"/>
        <v>0</v>
      </c>
    </row>
    <row r="96" spans="3:12" ht="14.45" x14ac:dyDescent="0.35">
      <c r="C96">
        <f t="shared" si="8"/>
        <v>0</v>
      </c>
      <c r="D96" t="s">
        <v>158</v>
      </c>
      <c r="E96">
        <f t="shared" si="8"/>
        <v>1</v>
      </c>
      <c r="G96">
        <f t="shared" si="6"/>
        <v>0</v>
      </c>
      <c r="I96">
        <f t="shared" si="7"/>
        <v>0</v>
      </c>
      <c r="L96">
        <f t="shared" si="9"/>
        <v>0</v>
      </c>
    </row>
    <row r="97" spans="3:12" ht="14.45" x14ac:dyDescent="0.35">
      <c r="C97">
        <f t="shared" si="8"/>
        <v>0</v>
      </c>
      <c r="D97" t="s">
        <v>159</v>
      </c>
      <c r="E97">
        <f t="shared" si="8"/>
        <v>1</v>
      </c>
      <c r="G97">
        <f t="shared" si="6"/>
        <v>0</v>
      </c>
      <c r="I97">
        <f t="shared" si="7"/>
        <v>0</v>
      </c>
      <c r="L97">
        <f t="shared" si="9"/>
        <v>0</v>
      </c>
    </row>
    <row r="98" spans="3:12" ht="14.45" x14ac:dyDescent="0.35">
      <c r="C98">
        <f t="shared" si="8"/>
        <v>0</v>
      </c>
      <c r="D98" t="s">
        <v>160</v>
      </c>
      <c r="E98">
        <f t="shared" si="8"/>
        <v>1</v>
      </c>
      <c r="G98">
        <f t="shared" si="6"/>
        <v>0</v>
      </c>
      <c r="I98">
        <f t="shared" si="7"/>
        <v>0</v>
      </c>
      <c r="L98">
        <f t="shared" si="9"/>
        <v>0</v>
      </c>
    </row>
    <row r="99" spans="3:12" ht="14.45" x14ac:dyDescent="0.35">
      <c r="C99">
        <f t="shared" si="8"/>
        <v>0</v>
      </c>
      <c r="D99" t="s">
        <v>161</v>
      </c>
      <c r="E99">
        <f t="shared" si="8"/>
        <v>1</v>
      </c>
      <c r="G99">
        <f t="shared" ref="G99" si="10">COUNTIF(F$1:F$1000, F99)</f>
        <v>0</v>
      </c>
      <c r="I99">
        <f t="shared" ref="I99" si="11">COUNTIF(H$1:H$1000, H99)</f>
        <v>0</v>
      </c>
      <c r="L99">
        <f t="shared" si="9"/>
        <v>0</v>
      </c>
    </row>
    <row r="100" spans="3:12" ht="14.45" x14ac:dyDescent="0.35">
      <c r="C100">
        <f t="shared" si="8"/>
        <v>0</v>
      </c>
      <c r="D100" t="s">
        <v>162</v>
      </c>
      <c r="E100">
        <f t="shared" si="8"/>
        <v>1</v>
      </c>
      <c r="G100">
        <f t="shared" ref="G100:G149" si="12">COUNTIF(F$1:F$1000, F100)</f>
        <v>0</v>
      </c>
      <c r="I100">
        <f t="shared" ref="I100:I149" si="13">COUNTIF(H$1:H$1000, H100)</f>
        <v>0</v>
      </c>
      <c r="L100">
        <f t="shared" si="9"/>
        <v>0</v>
      </c>
    </row>
    <row r="101" spans="3:12" ht="14.45" x14ac:dyDescent="0.35">
      <c r="C101">
        <f t="shared" si="8"/>
        <v>0</v>
      </c>
      <c r="D101" t="s">
        <v>163</v>
      </c>
      <c r="E101">
        <f t="shared" si="8"/>
        <v>1</v>
      </c>
      <c r="G101">
        <f t="shared" si="12"/>
        <v>0</v>
      </c>
      <c r="I101">
        <f t="shared" si="13"/>
        <v>0</v>
      </c>
      <c r="L101">
        <f t="shared" si="9"/>
        <v>0</v>
      </c>
    </row>
    <row r="102" spans="3:12" ht="14.45" x14ac:dyDescent="0.35">
      <c r="C102">
        <f t="shared" ref="C102:C149" si="14">COUNTIF(B$1:B$1000, B102)</f>
        <v>0</v>
      </c>
      <c r="D102" t="s">
        <v>172</v>
      </c>
      <c r="E102">
        <f t="shared" ref="E102:E149" si="15">COUNTIF(D$1:D$1000, D102)</f>
        <v>1</v>
      </c>
      <c r="G102">
        <f t="shared" si="12"/>
        <v>0</v>
      </c>
      <c r="I102">
        <f t="shared" si="13"/>
        <v>0</v>
      </c>
      <c r="L102">
        <f t="shared" si="9"/>
        <v>0</v>
      </c>
    </row>
    <row r="103" spans="3:12" ht="14.45" x14ac:dyDescent="0.35">
      <c r="C103">
        <f t="shared" si="14"/>
        <v>0</v>
      </c>
      <c r="D103" t="s">
        <v>164</v>
      </c>
      <c r="E103">
        <f t="shared" si="15"/>
        <v>1</v>
      </c>
      <c r="G103">
        <f t="shared" si="12"/>
        <v>0</v>
      </c>
      <c r="I103">
        <f t="shared" si="13"/>
        <v>0</v>
      </c>
      <c r="L103">
        <f t="shared" si="9"/>
        <v>0</v>
      </c>
    </row>
    <row r="104" spans="3:12" ht="14.45" x14ac:dyDescent="0.35">
      <c r="C104">
        <f t="shared" si="14"/>
        <v>0</v>
      </c>
      <c r="D104" t="s">
        <v>165</v>
      </c>
      <c r="E104">
        <f t="shared" si="15"/>
        <v>1</v>
      </c>
      <c r="G104">
        <f t="shared" si="12"/>
        <v>0</v>
      </c>
      <c r="I104">
        <f t="shared" si="13"/>
        <v>0</v>
      </c>
      <c r="L104">
        <f t="shared" si="9"/>
        <v>0</v>
      </c>
    </row>
    <row r="105" spans="3:12" ht="14.45" x14ac:dyDescent="0.35">
      <c r="C105">
        <f t="shared" si="14"/>
        <v>0</v>
      </c>
      <c r="D105" t="s">
        <v>166</v>
      </c>
      <c r="E105">
        <f t="shared" si="15"/>
        <v>1</v>
      </c>
      <c r="G105">
        <f t="shared" si="12"/>
        <v>0</v>
      </c>
      <c r="I105">
        <f t="shared" si="13"/>
        <v>0</v>
      </c>
      <c r="L105">
        <f t="shared" si="9"/>
        <v>0</v>
      </c>
    </row>
    <row r="106" spans="3:12" ht="14.45" x14ac:dyDescent="0.35">
      <c r="C106">
        <f t="shared" si="14"/>
        <v>0</v>
      </c>
      <c r="D106" t="s">
        <v>167</v>
      </c>
      <c r="E106">
        <f t="shared" si="15"/>
        <v>1</v>
      </c>
      <c r="G106">
        <f t="shared" si="12"/>
        <v>0</v>
      </c>
      <c r="I106">
        <f t="shared" si="13"/>
        <v>0</v>
      </c>
      <c r="L106">
        <f t="shared" si="9"/>
        <v>0</v>
      </c>
    </row>
    <row r="107" spans="3:12" ht="14.45" x14ac:dyDescent="0.35">
      <c r="C107">
        <f t="shared" si="14"/>
        <v>0</v>
      </c>
      <c r="D107" t="s">
        <v>168</v>
      </c>
      <c r="E107">
        <f t="shared" si="15"/>
        <v>1</v>
      </c>
      <c r="G107">
        <f t="shared" si="12"/>
        <v>0</v>
      </c>
      <c r="I107">
        <f t="shared" si="13"/>
        <v>0</v>
      </c>
      <c r="L107">
        <f t="shared" si="9"/>
        <v>0</v>
      </c>
    </row>
    <row r="108" spans="3:12" ht="14.45" x14ac:dyDescent="0.35">
      <c r="C108">
        <f t="shared" si="14"/>
        <v>0</v>
      </c>
      <c r="D108" t="s">
        <v>174</v>
      </c>
      <c r="E108">
        <f t="shared" si="15"/>
        <v>1</v>
      </c>
      <c r="G108">
        <f t="shared" si="12"/>
        <v>0</v>
      </c>
      <c r="I108">
        <f t="shared" si="13"/>
        <v>0</v>
      </c>
      <c r="L108">
        <f t="shared" si="9"/>
        <v>0</v>
      </c>
    </row>
    <row r="109" spans="3:12" ht="14.45" x14ac:dyDescent="0.35">
      <c r="C109">
        <f t="shared" si="14"/>
        <v>0</v>
      </c>
      <c r="D109" t="s">
        <v>175</v>
      </c>
      <c r="E109">
        <f t="shared" si="15"/>
        <v>1</v>
      </c>
      <c r="G109">
        <f t="shared" si="12"/>
        <v>0</v>
      </c>
      <c r="I109">
        <f t="shared" si="13"/>
        <v>0</v>
      </c>
      <c r="L109">
        <f t="shared" si="9"/>
        <v>0</v>
      </c>
    </row>
    <row r="110" spans="3:12" ht="14.45" x14ac:dyDescent="0.35">
      <c r="C110">
        <f t="shared" si="14"/>
        <v>0</v>
      </c>
      <c r="D110" t="s">
        <v>176</v>
      </c>
      <c r="E110">
        <f t="shared" si="15"/>
        <v>1</v>
      </c>
      <c r="G110">
        <f t="shared" si="12"/>
        <v>0</v>
      </c>
      <c r="I110">
        <f t="shared" si="13"/>
        <v>0</v>
      </c>
      <c r="L110">
        <f t="shared" si="9"/>
        <v>0</v>
      </c>
    </row>
    <row r="111" spans="3:12" ht="14.45" x14ac:dyDescent="0.35">
      <c r="C111">
        <f t="shared" si="14"/>
        <v>0</v>
      </c>
      <c r="D111" t="s">
        <v>177</v>
      </c>
      <c r="E111">
        <f t="shared" si="15"/>
        <v>1</v>
      </c>
      <c r="G111">
        <f t="shared" si="12"/>
        <v>0</v>
      </c>
      <c r="I111">
        <f t="shared" si="13"/>
        <v>0</v>
      </c>
      <c r="L111">
        <f t="shared" si="9"/>
        <v>0</v>
      </c>
    </row>
    <row r="112" spans="3:12" ht="14.45" x14ac:dyDescent="0.35">
      <c r="C112">
        <f t="shared" si="14"/>
        <v>0</v>
      </c>
      <c r="D112" t="s">
        <v>180</v>
      </c>
      <c r="E112">
        <f t="shared" si="15"/>
        <v>1</v>
      </c>
      <c r="G112">
        <f t="shared" si="12"/>
        <v>0</v>
      </c>
      <c r="I112">
        <f t="shared" si="13"/>
        <v>0</v>
      </c>
      <c r="L112">
        <f t="shared" si="9"/>
        <v>0</v>
      </c>
    </row>
    <row r="113" spans="3:12" ht="14.45" x14ac:dyDescent="0.35">
      <c r="C113">
        <f t="shared" si="14"/>
        <v>0</v>
      </c>
      <c r="D113" t="s">
        <v>181</v>
      </c>
      <c r="E113">
        <f t="shared" si="15"/>
        <v>1</v>
      </c>
      <c r="G113">
        <f t="shared" si="12"/>
        <v>0</v>
      </c>
      <c r="I113">
        <f t="shared" si="13"/>
        <v>0</v>
      </c>
      <c r="L113">
        <f t="shared" si="9"/>
        <v>0</v>
      </c>
    </row>
    <row r="114" spans="3:12" ht="14.45" x14ac:dyDescent="0.35">
      <c r="C114">
        <f t="shared" si="14"/>
        <v>0</v>
      </c>
      <c r="D114" t="s">
        <v>183</v>
      </c>
      <c r="E114">
        <f t="shared" si="15"/>
        <v>1</v>
      </c>
      <c r="G114">
        <f t="shared" si="12"/>
        <v>0</v>
      </c>
      <c r="I114">
        <f t="shared" si="13"/>
        <v>0</v>
      </c>
      <c r="L114">
        <f t="shared" si="9"/>
        <v>0</v>
      </c>
    </row>
    <row r="115" spans="3:12" ht="14.45" x14ac:dyDescent="0.35">
      <c r="C115">
        <f t="shared" si="14"/>
        <v>0</v>
      </c>
      <c r="D115" t="s">
        <v>185</v>
      </c>
      <c r="E115">
        <f t="shared" si="15"/>
        <v>1</v>
      </c>
      <c r="G115">
        <f t="shared" si="12"/>
        <v>0</v>
      </c>
      <c r="I115">
        <f t="shared" si="13"/>
        <v>0</v>
      </c>
      <c r="L115">
        <f t="shared" si="9"/>
        <v>0</v>
      </c>
    </row>
    <row r="116" spans="3:12" ht="14.45" x14ac:dyDescent="0.35">
      <c r="C116">
        <f t="shared" si="14"/>
        <v>0</v>
      </c>
      <c r="D116" t="s">
        <v>186</v>
      </c>
      <c r="E116">
        <f t="shared" si="15"/>
        <v>1</v>
      </c>
      <c r="G116">
        <f t="shared" si="12"/>
        <v>0</v>
      </c>
      <c r="I116">
        <f t="shared" si="13"/>
        <v>0</v>
      </c>
      <c r="L116">
        <f t="shared" si="9"/>
        <v>0</v>
      </c>
    </row>
    <row r="117" spans="3:12" ht="14.45" x14ac:dyDescent="0.35">
      <c r="C117">
        <f t="shared" si="14"/>
        <v>0</v>
      </c>
      <c r="D117" t="s">
        <v>187</v>
      </c>
      <c r="E117">
        <f t="shared" si="15"/>
        <v>1</v>
      </c>
      <c r="G117">
        <f t="shared" si="12"/>
        <v>0</v>
      </c>
      <c r="I117">
        <f t="shared" si="13"/>
        <v>0</v>
      </c>
      <c r="L117">
        <f t="shared" si="9"/>
        <v>0</v>
      </c>
    </row>
    <row r="118" spans="3:12" ht="14.45" x14ac:dyDescent="0.35">
      <c r="C118">
        <f t="shared" si="14"/>
        <v>0</v>
      </c>
      <c r="D118" t="s">
        <v>188</v>
      </c>
      <c r="E118">
        <f t="shared" si="15"/>
        <v>1</v>
      </c>
      <c r="G118">
        <f t="shared" si="12"/>
        <v>0</v>
      </c>
      <c r="I118">
        <f t="shared" si="13"/>
        <v>0</v>
      </c>
      <c r="L118">
        <f t="shared" si="9"/>
        <v>0</v>
      </c>
    </row>
    <row r="119" spans="3:12" ht="14.45" x14ac:dyDescent="0.35">
      <c r="C119">
        <f t="shared" si="14"/>
        <v>0</v>
      </c>
      <c r="D119" t="s">
        <v>189</v>
      </c>
      <c r="E119">
        <f t="shared" si="15"/>
        <v>1</v>
      </c>
      <c r="G119">
        <f t="shared" si="12"/>
        <v>0</v>
      </c>
      <c r="I119">
        <f t="shared" si="13"/>
        <v>0</v>
      </c>
      <c r="L119">
        <f t="shared" si="9"/>
        <v>0</v>
      </c>
    </row>
    <row r="120" spans="3:12" ht="14.45" x14ac:dyDescent="0.35">
      <c r="C120">
        <f t="shared" si="14"/>
        <v>0</v>
      </c>
      <c r="D120" t="s">
        <v>190</v>
      </c>
      <c r="E120">
        <f t="shared" si="15"/>
        <v>1</v>
      </c>
      <c r="G120">
        <f t="shared" si="12"/>
        <v>0</v>
      </c>
      <c r="I120">
        <f t="shared" si="13"/>
        <v>0</v>
      </c>
      <c r="L120">
        <f t="shared" si="9"/>
        <v>0</v>
      </c>
    </row>
    <row r="121" spans="3:12" ht="14.45" x14ac:dyDescent="0.35">
      <c r="C121">
        <f t="shared" si="14"/>
        <v>0</v>
      </c>
      <c r="D121" t="s">
        <v>192</v>
      </c>
      <c r="E121">
        <f t="shared" si="15"/>
        <v>1</v>
      </c>
      <c r="G121">
        <f t="shared" si="12"/>
        <v>0</v>
      </c>
      <c r="I121">
        <f t="shared" si="13"/>
        <v>0</v>
      </c>
      <c r="L121">
        <f t="shared" si="9"/>
        <v>0</v>
      </c>
    </row>
    <row r="122" spans="3:12" ht="14.45" x14ac:dyDescent="0.35">
      <c r="C122">
        <f t="shared" si="14"/>
        <v>0</v>
      </c>
      <c r="D122" t="s">
        <v>193</v>
      </c>
      <c r="E122">
        <f t="shared" si="15"/>
        <v>1</v>
      </c>
      <c r="G122">
        <f t="shared" si="12"/>
        <v>0</v>
      </c>
      <c r="I122">
        <f t="shared" si="13"/>
        <v>0</v>
      </c>
      <c r="L122">
        <f t="shared" si="9"/>
        <v>0</v>
      </c>
    </row>
    <row r="123" spans="3:12" ht="14.45" x14ac:dyDescent="0.35">
      <c r="C123">
        <f t="shared" si="14"/>
        <v>0</v>
      </c>
      <c r="D123" t="s">
        <v>350</v>
      </c>
      <c r="E123">
        <f t="shared" si="15"/>
        <v>1</v>
      </c>
      <c r="G123">
        <f t="shared" si="12"/>
        <v>0</v>
      </c>
      <c r="I123">
        <f t="shared" si="13"/>
        <v>0</v>
      </c>
      <c r="L123">
        <f t="shared" si="9"/>
        <v>0</v>
      </c>
    </row>
    <row r="124" spans="3:12" ht="14.45" x14ac:dyDescent="0.35">
      <c r="C124">
        <f t="shared" si="14"/>
        <v>0</v>
      </c>
      <c r="D124" t="s">
        <v>351</v>
      </c>
      <c r="E124">
        <f t="shared" si="15"/>
        <v>1</v>
      </c>
      <c r="G124">
        <f t="shared" si="12"/>
        <v>0</v>
      </c>
      <c r="I124">
        <f t="shared" si="13"/>
        <v>0</v>
      </c>
      <c r="L124">
        <f t="shared" si="9"/>
        <v>0</v>
      </c>
    </row>
    <row r="125" spans="3:12" ht="14.45" x14ac:dyDescent="0.35">
      <c r="C125">
        <f t="shared" si="14"/>
        <v>0</v>
      </c>
      <c r="E125">
        <f t="shared" si="15"/>
        <v>0</v>
      </c>
      <c r="G125">
        <f t="shared" si="12"/>
        <v>0</v>
      </c>
      <c r="I125">
        <f t="shared" si="13"/>
        <v>0</v>
      </c>
      <c r="L125">
        <f t="shared" si="9"/>
        <v>0</v>
      </c>
    </row>
    <row r="126" spans="3:12" ht="14.45" x14ac:dyDescent="0.35">
      <c r="C126">
        <f t="shared" si="14"/>
        <v>0</v>
      </c>
      <c r="E126">
        <f t="shared" si="15"/>
        <v>0</v>
      </c>
      <c r="G126">
        <f t="shared" si="12"/>
        <v>0</v>
      </c>
      <c r="I126">
        <f t="shared" si="13"/>
        <v>0</v>
      </c>
      <c r="L126">
        <f t="shared" si="9"/>
        <v>0</v>
      </c>
    </row>
    <row r="127" spans="3:12" ht="14.45" x14ac:dyDescent="0.35">
      <c r="C127">
        <f t="shared" si="14"/>
        <v>0</v>
      </c>
      <c r="E127">
        <f t="shared" si="15"/>
        <v>0</v>
      </c>
      <c r="G127">
        <f t="shared" si="12"/>
        <v>0</v>
      </c>
      <c r="I127">
        <f t="shared" si="13"/>
        <v>0</v>
      </c>
      <c r="L127">
        <f t="shared" si="9"/>
        <v>0</v>
      </c>
    </row>
    <row r="128" spans="3:12" ht="14.45" x14ac:dyDescent="0.35">
      <c r="C128">
        <f t="shared" si="14"/>
        <v>0</v>
      </c>
      <c r="E128">
        <f t="shared" si="15"/>
        <v>0</v>
      </c>
      <c r="G128">
        <f t="shared" si="12"/>
        <v>0</v>
      </c>
      <c r="I128">
        <f t="shared" si="13"/>
        <v>0</v>
      </c>
      <c r="L128">
        <f t="shared" si="9"/>
        <v>0</v>
      </c>
    </row>
    <row r="129" spans="3:12" ht="14.45" x14ac:dyDescent="0.35">
      <c r="C129">
        <f t="shared" si="14"/>
        <v>0</v>
      </c>
      <c r="E129">
        <f t="shared" si="15"/>
        <v>0</v>
      </c>
      <c r="G129">
        <f t="shared" si="12"/>
        <v>0</v>
      </c>
      <c r="I129">
        <f t="shared" si="13"/>
        <v>0</v>
      </c>
      <c r="L129">
        <f t="shared" si="9"/>
        <v>0</v>
      </c>
    </row>
    <row r="130" spans="3:12" ht="14.45" x14ac:dyDescent="0.35">
      <c r="C130">
        <f t="shared" si="14"/>
        <v>0</v>
      </c>
      <c r="E130">
        <f t="shared" si="15"/>
        <v>0</v>
      </c>
      <c r="G130">
        <f t="shared" si="12"/>
        <v>0</v>
      </c>
      <c r="I130">
        <f t="shared" si="13"/>
        <v>0</v>
      </c>
      <c r="L130">
        <f t="shared" si="9"/>
        <v>0</v>
      </c>
    </row>
    <row r="131" spans="3:12" ht="14.45" x14ac:dyDescent="0.35">
      <c r="C131">
        <f t="shared" si="14"/>
        <v>0</v>
      </c>
      <c r="E131">
        <f t="shared" si="15"/>
        <v>0</v>
      </c>
      <c r="G131">
        <f t="shared" si="12"/>
        <v>0</v>
      </c>
      <c r="I131">
        <f t="shared" si="13"/>
        <v>0</v>
      </c>
      <c r="L131">
        <f t="shared" si="9"/>
        <v>0</v>
      </c>
    </row>
    <row r="132" spans="3:12" ht="14.45" x14ac:dyDescent="0.35">
      <c r="C132">
        <f t="shared" si="14"/>
        <v>0</v>
      </c>
      <c r="E132">
        <f t="shared" si="15"/>
        <v>0</v>
      </c>
      <c r="G132">
        <f t="shared" si="12"/>
        <v>0</v>
      </c>
      <c r="I132">
        <f t="shared" si="13"/>
        <v>0</v>
      </c>
      <c r="L132">
        <f t="shared" ref="L132:L149" si="16">COUNTIF(K$1:K$1000, K132)</f>
        <v>0</v>
      </c>
    </row>
    <row r="133" spans="3:12" ht="14.45" x14ac:dyDescent="0.35">
      <c r="C133">
        <f t="shared" si="14"/>
        <v>0</v>
      </c>
      <c r="E133">
        <f t="shared" si="15"/>
        <v>0</v>
      </c>
      <c r="G133">
        <f t="shared" si="12"/>
        <v>0</v>
      </c>
      <c r="I133">
        <f t="shared" si="13"/>
        <v>0</v>
      </c>
      <c r="L133">
        <f t="shared" si="16"/>
        <v>0</v>
      </c>
    </row>
    <row r="134" spans="3:12" ht="14.45" x14ac:dyDescent="0.35">
      <c r="C134">
        <f t="shared" si="14"/>
        <v>0</v>
      </c>
      <c r="E134">
        <f t="shared" si="15"/>
        <v>0</v>
      </c>
      <c r="G134">
        <f t="shared" si="12"/>
        <v>0</v>
      </c>
      <c r="I134">
        <f t="shared" si="13"/>
        <v>0</v>
      </c>
      <c r="L134">
        <f t="shared" si="16"/>
        <v>0</v>
      </c>
    </row>
    <row r="135" spans="3:12" ht="14.45" x14ac:dyDescent="0.35">
      <c r="C135">
        <f t="shared" si="14"/>
        <v>0</v>
      </c>
      <c r="E135">
        <f t="shared" si="15"/>
        <v>0</v>
      </c>
      <c r="G135">
        <f t="shared" si="12"/>
        <v>0</v>
      </c>
      <c r="I135">
        <f t="shared" si="13"/>
        <v>0</v>
      </c>
      <c r="L135">
        <f t="shared" si="16"/>
        <v>0</v>
      </c>
    </row>
    <row r="136" spans="3:12" ht="14.45" x14ac:dyDescent="0.35">
      <c r="C136">
        <f t="shared" si="14"/>
        <v>0</v>
      </c>
      <c r="E136">
        <f t="shared" si="15"/>
        <v>0</v>
      </c>
      <c r="G136">
        <f t="shared" si="12"/>
        <v>0</v>
      </c>
      <c r="I136">
        <f t="shared" si="13"/>
        <v>0</v>
      </c>
      <c r="L136">
        <f t="shared" si="16"/>
        <v>0</v>
      </c>
    </row>
    <row r="137" spans="3:12" ht="14.45" x14ac:dyDescent="0.35">
      <c r="C137">
        <f t="shared" si="14"/>
        <v>0</v>
      </c>
      <c r="E137">
        <f t="shared" si="15"/>
        <v>0</v>
      </c>
      <c r="G137">
        <f t="shared" si="12"/>
        <v>0</v>
      </c>
      <c r="I137">
        <f t="shared" si="13"/>
        <v>0</v>
      </c>
      <c r="L137">
        <f t="shared" si="16"/>
        <v>0</v>
      </c>
    </row>
    <row r="138" spans="3:12" ht="14.45" x14ac:dyDescent="0.35">
      <c r="C138">
        <f t="shared" si="14"/>
        <v>0</v>
      </c>
      <c r="E138">
        <f t="shared" si="15"/>
        <v>0</v>
      </c>
      <c r="G138">
        <f t="shared" si="12"/>
        <v>0</v>
      </c>
      <c r="I138">
        <f t="shared" si="13"/>
        <v>0</v>
      </c>
      <c r="L138">
        <f t="shared" si="16"/>
        <v>0</v>
      </c>
    </row>
    <row r="139" spans="3:12" ht="14.45" x14ac:dyDescent="0.35">
      <c r="C139">
        <f t="shared" si="14"/>
        <v>0</v>
      </c>
      <c r="E139">
        <f t="shared" si="15"/>
        <v>0</v>
      </c>
      <c r="G139">
        <f t="shared" si="12"/>
        <v>0</v>
      </c>
      <c r="I139">
        <f t="shared" si="13"/>
        <v>0</v>
      </c>
      <c r="L139">
        <f t="shared" si="16"/>
        <v>0</v>
      </c>
    </row>
    <row r="140" spans="3:12" ht="14.45" x14ac:dyDescent="0.35">
      <c r="C140">
        <f t="shared" si="14"/>
        <v>0</v>
      </c>
      <c r="E140">
        <f t="shared" si="15"/>
        <v>0</v>
      </c>
      <c r="G140">
        <f t="shared" si="12"/>
        <v>0</v>
      </c>
      <c r="I140">
        <f t="shared" si="13"/>
        <v>0</v>
      </c>
      <c r="L140">
        <f t="shared" si="16"/>
        <v>0</v>
      </c>
    </row>
    <row r="141" spans="3:12" ht="14.45" x14ac:dyDescent="0.35">
      <c r="C141">
        <f t="shared" si="14"/>
        <v>0</v>
      </c>
      <c r="E141">
        <f t="shared" si="15"/>
        <v>0</v>
      </c>
      <c r="G141">
        <f t="shared" si="12"/>
        <v>0</v>
      </c>
      <c r="I141">
        <f t="shared" si="13"/>
        <v>0</v>
      </c>
      <c r="L141">
        <f t="shared" si="16"/>
        <v>0</v>
      </c>
    </row>
    <row r="142" spans="3:12" ht="14.45" x14ac:dyDescent="0.35">
      <c r="C142">
        <f t="shared" si="14"/>
        <v>0</v>
      </c>
      <c r="E142">
        <f t="shared" si="15"/>
        <v>0</v>
      </c>
      <c r="G142">
        <f t="shared" si="12"/>
        <v>0</v>
      </c>
      <c r="I142">
        <f t="shared" si="13"/>
        <v>0</v>
      </c>
      <c r="L142">
        <f t="shared" si="16"/>
        <v>0</v>
      </c>
    </row>
    <row r="143" spans="3:12" ht="14.45" x14ac:dyDescent="0.35">
      <c r="C143">
        <f t="shared" si="14"/>
        <v>0</v>
      </c>
      <c r="E143">
        <f t="shared" si="15"/>
        <v>0</v>
      </c>
      <c r="G143">
        <f t="shared" si="12"/>
        <v>0</v>
      </c>
      <c r="I143">
        <f t="shared" si="13"/>
        <v>0</v>
      </c>
      <c r="L143">
        <f t="shared" si="16"/>
        <v>0</v>
      </c>
    </row>
    <row r="144" spans="3:12" ht="14.45" x14ac:dyDescent="0.35">
      <c r="C144">
        <f t="shared" si="14"/>
        <v>0</v>
      </c>
      <c r="E144">
        <f t="shared" si="15"/>
        <v>0</v>
      </c>
      <c r="G144">
        <f t="shared" si="12"/>
        <v>0</v>
      </c>
      <c r="I144">
        <f t="shared" si="13"/>
        <v>0</v>
      </c>
      <c r="L144">
        <f t="shared" si="16"/>
        <v>0</v>
      </c>
    </row>
    <row r="145" spans="3:12" ht="14.45" x14ac:dyDescent="0.35">
      <c r="C145">
        <f t="shared" si="14"/>
        <v>0</v>
      </c>
      <c r="E145">
        <f t="shared" si="15"/>
        <v>0</v>
      </c>
      <c r="G145">
        <f t="shared" si="12"/>
        <v>0</v>
      </c>
      <c r="I145">
        <f t="shared" si="13"/>
        <v>0</v>
      </c>
      <c r="L145">
        <f t="shared" si="16"/>
        <v>0</v>
      </c>
    </row>
    <row r="146" spans="3:12" ht="14.45" x14ac:dyDescent="0.35">
      <c r="C146">
        <f t="shared" si="14"/>
        <v>0</v>
      </c>
      <c r="E146">
        <f t="shared" si="15"/>
        <v>0</v>
      </c>
      <c r="G146">
        <f t="shared" si="12"/>
        <v>0</v>
      </c>
      <c r="I146">
        <f t="shared" si="13"/>
        <v>0</v>
      </c>
      <c r="L146">
        <f t="shared" si="16"/>
        <v>0</v>
      </c>
    </row>
    <row r="147" spans="3:12" ht="14.45" x14ac:dyDescent="0.35">
      <c r="C147">
        <f t="shared" si="14"/>
        <v>0</v>
      </c>
      <c r="E147">
        <f t="shared" si="15"/>
        <v>0</v>
      </c>
      <c r="G147">
        <f t="shared" si="12"/>
        <v>0</v>
      </c>
      <c r="I147">
        <f t="shared" si="13"/>
        <v>0</v>
      </c>
      <c r="L147">
        <f t="shared" si="16"/>
        <v>0</v>
      </c>
    </row>
    <row r="148" spans="3:12" ht="14.45" x14ac:dyDescent="0.35">
      <c r="C148">
        <f t="shared" si="14"/>
        <v>0</v>
      </c>
      <c r="E148">
        <f t="shared" si="15"/>
        <v>0</v>
      </c>
      <c r="G148">
        <f t="shared" si="12"/>
        <v>0</v>
      </c>
      <c r="I148">
        <f t="shared" si="13"/>
        <v>0</v>
      </c>
      <c r="L148">
        <f t="shared" si="16"/>
        <v>0</v>
      </c>
    </row>
    <row r="149" spans="3:12" ht="14.45" x14ac:dyDescent="0.35">
      <c r="C149">
        <f t="shared" si="14"/>
        <v>0</v>
      </c>
      <c r="E149">
        <f t="shared" si="15"/>
        <v>0</v>
      </c>
      <c r="G149">
        <f t="shared" si="12"/>
        <v>0</v>
      </c>
      <c r="I149">
        <f t="shared" si="13"/>
        <v>0</v>
      </c>
      <c r="L149">
        <f t="shared" si="16"/>
        <v>0</v>
      </c>
    </row>
  </sheetData>
  <conditionalFormatting sqref="C1:C1048576 E1:E1048576 G1:G1048576 I1:I1048576 L1:L1048576">
    <cfRule type="cellIs" dxfId="7" priority="1" operator="greaterThan">
      <formula>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AA29" sqref="AA29"/>
    </sheetView>
  </sheetViews>
  <sheetFormatPr defaultColWidth="2.7109375" defaultRowHeight="15" x14ac:dyDescent="0.25"/>
  <sheetData>
    <row r="1" spans="2:20" x14ac:dyDescent="0.25">
      <c r="B1">
        <v>1</v>
      </c>
      <c r="F1">
        <v>2</v>
      </c>
      <c r="J1">
        <v>3</v>
      </c>
      <c r="N1">
        <v>4</v>
      </c>
      <c r="R1">
        <v>5</v>
      </c>
    </row>
    <row r="2" spans="2:20" x14ac:dyDescent="0.25">
      <c r="B2" s="1"/>
      <c r="C2" s="2"/>
      <c r="D2" s="52"/>
      <c r="F2" s="49"/>
      <c r="G2" s="3"/>
      <c r="H2" s="52"/>
      <c r="J2" s="49"/>
      <c r="K2" s="3"/>
      <c r="L2" s="52"/>
      <c r="N2" s="49"/>
      <c r="O2" s="2"/>
      <c r="P2" s="52"/>
      <c r="R2" s="49"/>
      <c r="S2" s="3"/>
      <c r="T2" s="52"/>
    </row>
    <row r="3" spans="2:20" x14ac:dyDescent="0.25">
      <c r="B3" s="10"/>
      <c r="C3" s="6"/>
      <c r="D3" s="29"/>
      <c r="F3" s="10"/>
      <c r="G3" s="6"/>
      <c r="H3" s="29"/>
      <c r="J3" s="10"/>
      <c r="K3" s="6"/>
      <c r="L3" s="29"/>
      <c r="N3" s="11"/>
      <c r="O3" s="6"/>
      <c r="P3" s="29"/>
      <c r="R3" s="11"/>
      <c r="S3" s="6"/>
      <c r="T3" s="62"/>
    </row>
    <row r="4" spans="2:20" x14ac:dyDescent="0.25">
      <c r="B4" s="10"/>
      <c r="C4" s="6"/>
      <c r="D4" s="29"/>
      <c r="F4" s="11"/>
      <c r="G4" s="7"/>
      <c r="H4" s="29"/>
      <c r="J4" s="11"/>
      <c r="K4" s="7"/>
      <c r="L4" s="29"/>
      <c r="N4" s="11"/>
      <c r="O4" s="7"/>
      <c r="P4" s="29"/>
      <c r="R4" s="11"/>
      <c r="S4" s="7"/>
      <c r="T4" s="29"/>
    </row>
    <row r="5" spans="2:20" x14ac:dyDescent="0.25">
      <c r="B5" s="10"/>
      <c r="C5" s="6"/>
      <c r="D5" s="29"/>
      <c r="F5" s="11"/>
      <c r="G5" s="6"/>
      <c r="H5" s="62"/>
      <c r="J5" s="10"/>
      <c r="K5" s="6"/>
      <c r="L5" s="29"/>
      <c r="N5" s="10"/>
      <c r="O5" s="6"/>
      <c r="P5" s="29"/>
      <c r="R5" s="10"/>
      <c r="S5" s="6"/>
      <c r="T5" s="29"/>
    </row>
    <row r="6" spans="2:20" x14ac:dyDescent="0.25">
      <c r="B6" s="13"/>
      <c r="C6" s="14"/>
      <c r="D6" s="51"/>
      <c r="F6" s="50"/>
      <c r="G6" s="28"/>
      <c r="H6" s="51"/>
      <c r="J6" s="50"/>
      <c r="K6" s="28"/>
      <c r="L6" s="51"/>
      <c r="N6" s="13"/>
      <c r="O6" s="14"/>
      <c r="P6" s="51"/>
      <c r="R6" s="50"/>
      <c r="S6" s="28"/>
      <c r="T6" s="51"/>
    </row>
    <row r="7" spans="2:20" x14ac:dyDescent="0.25">
      <c r="B7">
        <v>6</v>
      </c>
      <c r="F7">
        <v>7</v>
      </c>
      <c r="J7">
        <v>8</v>
      </c>
      <c r="N7">
        <v>9</v>
      </c>
      <c r="R7">
        <v>0</v>
      </c>
    </row>
    <row r="8" spans="2:20" x14ac:dyDescent="0.25">
      <c r="B8" s="49"/>
      <c r="C8" s="3"/>
      <c r="D8" s="61"/>
      <c r="F8" s="49"/>
      <c r="G8" s="3"/>
      <c r="H8" s="52"/>
      <c r="J8" s="49"/>
      <c r="K8" s="3"/>
      <c r="L8" s="52"/>
      <c r="N8" s="49"/>
      <c r="O8" s="3"/>
      <c r="P8" s="52"/>
      <c r="R8" s="49"/>
      <c r="S8" s="3"/>
      <c r="T8" s="52"/>
    </row>
    <row r="9" spans="2:20" x14ac:dyDescent="0.25">
      <c r="B9" s="11"/>
      <c r="C9" s="6"/>
      <c r="D9" s="62"/>
      <c r="F9" s="10"/>
      <c r="G9" s="6"/>
      <c r="H9" s="29"/>
      <c r="J9" s="11"/>
      <c r="K9" s="6"/>
      <c r="L9" s="29"/>
      <c r="N9" s="11"/>
      <c r="O9" s="6"/>
      <c r="P9" s="29"/>
      <c r="R9" s="11"/>
      <c r="S9" s="6"/>
      <c r="T9" s="29"/>
    </row>
    <row r="10" spans="2:20" x14ac:dyDescent="0.25">
      <c r="B10" s="11"/>
      <c r="C10" s="7"/>
      <c r="D10" s="29"/>
      <c r="F10" s="10"/>
      <c r="G10" s="6"/>
      <c r="H10" s="29"/>
      <c r="J10" s="11"/>
      <c r="K10" s="7"/>
      <c r="L10" s="29"/>
      <c r="N10" s="11"/>
      <c r="O10" s="7"/>
      <c r="P10" s="29"/>
      <c r="R10" s="11"/>
      <c r="S10" s="6"/>
      <c r="T10" s="29"/>
    </row>
    <row r="11" spans="2:20" x14ac:dyDescent="0.25">
      <c r="B11" s="11"/>
      <c r="C11" s="6"/>
      <c r="D11" s="29"/>
      <c r="F11" s="10"/>
      <c r="G11" s="6"/>
      <c r="H11" s="29"/>
      <c r="J11" s="11"/>
      <c r="K11" s="6"/>
      <c r="L11" s="29"/>
      <c r="N11" s="10"/>
      <c r="O11" s="6"/>
      <c r="P11" s="29"/>
      <c r="R11" s="11"/>
      <c r="S11" s="6"/>
      <c r="T11" s="29"/>
    </row>
    <row r="12" spans="2:20" x14ac:dyDescent="0.25">
      <c r="B12" s="50"/>
      <c r="C12" s="28"/>
      <c r="D12" s="51"/>
      <c r="F12" s="13"/>
      <c r="G12" s="14"/>
      <c r="H12" s="51"/>
      <c r="J12" s="50"/>
      <c r="K12" s="28"/>
      <c r="L12" s="51"/>
      <c r="N12" s="13"/>
      <c r="O12" s="14"/>
      <c r="P12" s="51"/>
      <c r="R12" s="50"/>
      <c r="S12" s="28"/>
      <c r="T12" s="51"/>
    </row>
    <row r="15" spans="2:20" x14ac:dyDescent="0.25">
      <c r="F15" s="64"/>
      <c r="M15" s="64"/>
    </row>
    <row r="16" spans="2:20" x14ac:dyDescent="0.25">
      <c r="E16" s="64"/>
      <c r="F16" s="64"/>
      <c r="G16" s="64"/>
      <c r="L16" s="64"/>
      <c r="M16" s="64"/>
      <c r="N16" s="64"/>
    </row>
    <row r="17" spans="4:13" x14ac:dyDescent="0.25">
      <c r="D17" s="64"/>
      <c r="E17" s="64"/>
      <c r="F17" s="64"/>
      <c r="G17" s="64"/>
      <c r="H17" s="64"/>
      <c r="M17" s="64"/>
    </row>
    <row r="18" spans="4:13" x14ac:dyDescent="0.25">
      <c r="F18" s="64"/>
      <c r="M18" s="64"/>
    </row>
    <row r="19" spans="4:13" x14ac:dyDescent="0.25">
      <c r="F19" s="64"/>
      <c r="M19" s="64"/>
    </row>
    <row r="20" spans="4:13" x14ac:dyDescent="0.25">
      <c r="F20" s="64"/>
    </row>
    <row r="21" spans="4:13" x14ac:dyDescent="0.25">
      <c r="F21" s="64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6"/>
  <sheetViews>
    <sheetView workbookViewId="0">
      <selection activeCell="V26" sqref="V26"/>
    </sheetView>
  </sheetViews>
  <sheetFormatPr defaultColWidth="2.85546875" defaultRowHeight="15" x14ac:dyDescent="0.25"/>
  <sheetData>
    <row r="2" spans="2:48" x14ac:dyDescent="0.25">
      <c r="B2" s="1"/>
      <c r="C2" s="30"/>
      <c r="D2" s="2"/>
      <c r="E2" s="3"/>
      <c r="F2" s="2"/>
      <c r="G2" s="4"/>
      <c r="H2" s="5"/>
      <c r="J2" s="1"/>
      <c r="K2" s="30"/>
      <c r="L2" s="2"/>
      <c r="M2" s="3"/>
      <c r="N2" s="2"/>
      <c r="O2" s="4"/>
      <c r="P2" s="5"/>
      <c r="R2" s="1"/>
      <c r="S2" s="30"/>
      <c r="T2" s="2"/>
      <c r="U2" s="3"/>
      <c r="V2" s="2"/>
      <c r="W2" s="4"/>
      <c r="X2" s="5"/>
      <c r="Z2" s="1"/>
      <c r="AA2" s="30"/>
      <c r="AB2" s="2"/>
      <c r="AC2" s="3"/>
      <c r="AD2" s="2"/>
      <c r="AE2" s="4"/>
      <c r="AF2" s="5"/>
      <c r="AH2" s="1"/>
      <c r="AI2" s="30"/>
      <c r="AJ2" s="2"/>
      <c r="AK2" s="3"/>
      <c r="AL2" s="2"/>
      <c r="AM2" s="4"/>
      <c r="AN2" s="5"/>
      <c r="AP2" s="1"/>
      <c r="AQ2" s="30"/>
      <c r="AR2" s="2"/>
      <c r="AS2" s="3"/>
      <c r="AT2" s="2"/>
      <c r="AU2" s="4"/>
      <c r="AV2" s="5"/>
    </row>
    <row r="3" spans="2:48" x14ac:dyDescent="0.25">
      <c r="B3" s="27"/>
      <c r="C3" s="18"/>
      <c r="D3" s="6"/>
      <c r="E3" s="7"/>
      <c r="F3" s="6"/>
      <c r="G3" s="8"/>
      <c r="H3" s="9"/>
      <c r="J3" s="16"/>
      <c r="K3" s="18"/>
      <c r="L3" s="18"/>
      <c r="M3" s="7"/>
      <c r="N3" s="18"/>
      <c r="O3" s="8"/>
      <c r="P3" s="23"/>
      <c r="R3" s="16"/>
      <c r="S3" s="18"/>
      <c r="T3" s="6"/>
      <c r="U3" s="7"/>
      <c r="V3" s="6"/>
      <c r="W3" s="8"/>
      <c r="X3" s="9"/>
      <c r="Z3" s="16"/>
      <c r="AA3" s="18"/>
      <c r="AB3" s="6"/>
      <c r="AC3" s="7"/>
      <c r="AD3" s="6"/>
      <c r="AE3" s="8"/>
      <c r="AF3" s="9"/>
      <c r="AH3" s="16"/>
      <c r="AI3" s="18"/>
      <c r="AJ3" s="6"/>
      <c r="AK3" s="7"/>
      <c r="AL3" s="6"/>
      <c r="AM3" s="8"/>
      <c r="AN3" s="9"/>
      <c r="AP3" s="16"/>
      <c r="AQ3" s="18"/>
      <c r="AR3" s="6"/>
      <c r="AS3" s="7"/>
      <c r="AT3" s="6"/>
      <c r="AU3" s="8"/>
      <c r="AV3" s="9"/>
    </row>
    <row r="4" spans="2:48" x14ac:dyDescent="0.25">
      <c r="B4" s="10"/>
      <c r="C4" s="6"/>
      <c r="D4" s="6"/>
      <c r="E4" s="7"/>
      <c r="F4" s="6"/>
      <c r="G4" s="8"/>
      <c r="H4" s="9"/>
      <c r="J4" s="16"/>
      <c r="K4" s="17"/>
      <c r="L4" s="17"/>
      <c r="M4" s="7"/>
      <c r="N4" s="17"/>
      <c r="O4" s="8"/>
      <c r="P4" s="9"/>
      <c r="R4" s="10"/>
      <c r="S4" s="18"/>
      <c r="T4" s="6"/>
      <c r="U4" s="7"/>
      <c r="V4" s="6"/>
      <c r="W4" s="8"/>
      <c r="X4" s="9"/>
      <c r="Z4" s="10"/>
      <c r="AA4" s="18"/>
      <c r="AB4" s="6"/>
      <c r="AC4" s="7"/>
      <c r="AD4" s="6"/>
      <c r="AE4" s="8"/>
      <c r="AF4" s="9"/>
      <c r="AH4" s="10"/>
      <c r="AI4" s="18"/>
      <c r="AJ4" s="6"/>
      <c r="AK4" s="7"/>
      <c r="AL4" s="6"/>
      <c r="AM4" s="8"/>
      <c r="AN4" s="9"/>
      <c r="AP4" s="10"/>
      <c r="AQ4" s="18"/>
      <c r="AR4" s="6"/>
      <c r="AS4" s="7"/>
      <c r="AT4" s="6"/>
      <c r="AU4" s="8"/>
      <c r="AV4" s="9"/>
    </row>
    <row r="5" spans="2:48" x14ac:dyDescent="0.25">
      <c r="B5" s="11"/>
      <c r="C5" s="7"/>
      <c r="D5" s="7"/>
      <c r="E5" s="7"/>
      <c r="F5" s="6"/>
      <c r="G5" s="8"/>
      <c r="H5" s="9"/>
      <c r="J5" s="16"/>
      <c r="K5" s="17"/>
      <c r="L5" s="17"/>
      <c r="M5" s="7"/>
      <c r="N5" s="7"/>
      <c r="O5" s="7"/>
      <c r="P5" s="29"/>
      <c r="R5" s="16"/>
      <c r="S5" s="18"/>
      <c r="T5" s="17"/>
      <c r="U5" s="7"/>
      <c r="V5" s="6"/>
      <c r="W5" s="8"/>
      <c r="X5" s="9"/>
      <c r="Z5" s="16"/>
      <c r="AA5" s="18"/>
      <c r="AB5" s="17"/>
      <c r="AC5" s="7"/>
      <c r="AD5" s="6"/>
      <c r="AE5" s="8"/>
      <c r="AF5" s="9"/>
      <c r="AH5" s="16"/>
      <c r="AI5" s="18"/>
      <c r="AJ5" s="17"/>
      <c r="AK5" s="7"/>
      <c r="AL5" s="6"/>
      <c r="AM5" s="8"/>
      <c r="AN5" s="9"/>
      <c r="AP5" s="16"/>
      <c r="AQ5" s="18"/>
      <c r="AR5" s="17"/>
      <c r="AS5" s="7"/>
      <c r="AT5" s="6"/>
      <c r="AU5" s="8"/>
      <c r="AV5" s="9"/>
    </row>
    <row r="6" spans="2:48" x14ac:dyDescent="0.25">
      <c r="B6" s="10"/>
      <c r="C6" s="6"/>
      <c r="D6" s="6"/>
      <c r="E6" s="6"/>
      <c r="F6" s="6"/>
      <c r="G6" s="8"/>
      <c r="H6" s="9"/>
      <c r="J6" s="16"/>
      <c r="K6" s="17"/>
      <c r="L6" s="17"/>
      <c r="M6" s="17"/>
      <c r="N6" s="17"/>
      <c r="O6" s="8"/>
      <c r="P6" s="9"/>
      <c r="R6" s="16"/>
      <c r="S6" s="18"/>
      <c r="T6" s="17"/>
      <c r="U6" s="7"/>
      <c r="V6" s="6"/>
      <c r="W6" s="8"/>
      <c r="X6" s="9"/>
      <c r="Z6" s="16"/>
      <c r="AA6" s="18"/>
      <c r="AB6" s="17"/>
      <c r="AC6" s="7"/>
      <c r="AD6" s="6"/>
      <c r="AE6" s="8"/>
      <c r="AF6" s="9"/>
      <c r="AH6" s="16"/>
      <c r="AI6" s="18"/>
      <c r="AJ6" s="17"/>
      <c r="AK6" s="7"/>
      <c r="AL6" s="6"/>
      <c r="AM6" s="8"/>
      <c r="AN6" s="9"/>
      <c r="AP6" s="16"/>
      <c r="AQ6" s="18"/>
      <c r="AR6" s="17"/>
      <c r="AS6" s="7"/>
      <c r="AT6" s="6"/>
      <c r="AU6" s="8"/>
      <c r="AV6" s="9"/>
    </row>
    <row r="7" spans="2:48" x14ac:dyDescent="0.25">
      <c r="B7" s="12"/>
      <c r="C7" s="8"/>
      <c r="D7" s="8"/>
      <c r="E7" s="8"/>
      <c r="F7" s="8"/>
      <c r="G7" s="8"/>
      <c r="H7" s="9"/>
      <c r="J7" s="16"/>
      <c r="K7" s="17"/>
      <c r="L7" s="17"/>
      <c r="M7" s="17"/>
      <c r="N7" s="17"/>
      <c r="O7" s="8"/>
      <c r="P7" s="24"/>
      <c r="R7" s="16"/>
      <c r="S7" s="18"/>
      <c r="T7" s="17"/>
      <c r="U7" s="7"/>
      <c r="V7" s="17"/>
      <c r="W7" s="8"/>
      <c r="X7" s="9"/>
      <c r="Z7" s="16"/>
      <c r="AA7" s="18"/>
      <c r="AB7" s="17"/>
      <c r="AC7" s="7"/>
      <c r="AD7" s="17"/>
      <c r="AE7" s="8"/>
      <c r="AF7" s="9"/>
      <c r="AH7" s="16"/>
      <c r="AI7" s="18"/>
      <c r="AJ7" s="17"/>
      <c r="AK7" s="7"/>
      <c r="AL7" s="17"/>
      <c r="AM7" s="8"/>
      <c r="AN7" s="9"/>
      <c r="AP7" s="16"/>
      <c r="AQ7" s="18"/>
      <c r="AR7" s="17"/>
      <c r="AS7" s="7"/>
      <c r="AT7" s="17"/>
      <c r="AU7" s="8"/>
      <c r="AV7" s="9"/>
    </row>
    <row r="8" spans="2:48" x14ac:dyDescent="0.25">
      <c r="B8" s="13"/>
      <c r="C8" s="14"/>
      <c r="D8" s="14"/>
      <c r="E8" s="14"/>
      <c r="F8" s="14"/>
      <c r="G8" s="14"/>
      <c r="H8" s="15"/>
      <c r="J8" s="13"/>
      <c r="K8" s="14"/>
      <c r="L8" s="14"/>
      <c r="M8" s="14"/>
      <c r="N8" s="14"/>
      <c r="O8" s="14"/>
      <c r="P8" s="15"/>
      <c r="R8" s="13"/>
      <c r="S8" s="19"/>
      <c r="T8" s="14"/>
      <c r="U8" s="28"/>
      <c r="V8" s="14"/>
      <c r="W8" s="21"/>
      <c r="X8" s="15"/>
      <c r="Z8" s="13"/>
      <c r="AA8" s="22"/>
      <c r="AB8" s="14"/>
      <c r="AC8" s="28"/>
      <c r="AD8" s="14"/>
      <c r="AE8" s="21"/>
      <c r="AF8" s="15"/>
      <c r="AH8" s="13"/>
      <c r="AI8" s="19"/>
      <c r="AJ8" s="14"/>
      <c r="AK8" s="22"/>
      <c r="AL8" s="14"/>
      <c r="AM8" s="21"/>
      <c r="AN8" s="15"/>
      <c r="AP8" s="13"/>
      <c r="AQ8" s="19"/>
      <c r="AR8" s="14"/>
      <c r="AS8" s="28"/>
      <c r="AT8" s="14"/>
      <c r="AU8" s="22"/>
      <c r="AV8" s="15"/>
    </row>
    <row r="10" spans="2:48" x14ac:dyDescent="0.25">
      <c r="B10" s="1"/>
      <c r="C10" s="20"/>
      <c r="D10" s="20"/>
      <c r="E10" s="20"/>
      <c r="F10" s="20"/>
      <c r="G10" s="20"/>
      <c r="H10" s="5"/>
      <c r="J10" s="25"/>
      <c r="K10" s="20"/>
      <c r="L10" s="20"/>
      <c r="M10" s="20"/>
      <c r="N10" s="20"/>
      <c r="O10" s="20"/>
      <c r="P10" s="5"/>
      <c r="R10" s="1"/>
      <c r="S10" s="20"/>
      <c r="T10" s="20"/>
      <c r="U10" s="20"/>
      <c r="V10" s="20"/>
      <c r="W10" s="20"/>
      <c r="X10" s="5"/>
      <c r="Z10" s="1"/>
      <c r="AA10" s="20"/>
      <c r="AB10" s="20"/>
      <c r="AC10" s="20"/>
      <c r="AD10" s="20"/>
      <c r="AE10" s="20"/>
      <c r="AF10" s="5"/>
      <c r="AH10" s="1"/>
      <c r="AI10" s="20"/>
      <c r="AJ10" s="20"/>
      <c r="AK10" s="20"/>
      <c r="AL10" s="20"/>
      <c r="AM10" s="20"/>
      <c r="AN10" s="5"/>
      <c r="AP10" s="1"/>
      <c r="AQ10" s="20"/>
      <c r="AR10" s="20"/>
      <c r="AS10" s="20"/>
      <c r="AT10" s="20"/>
      <c r="AU10" s="20"/>
      <c r="AV10" s="5"/>
    </row>
    <row r="11" spans="2:48" x14ac:dyDescent="0.25">
      <c r="B11" s="27"/>
      <c r="C11" s="18"/>
      <c r="D11" s="17"/>
      <c r="E11" s="17"/>
      <c r="F11" s="17"/>
      <c r="G11" s="17"/>
      <c r="H11" s="9"/>
      <c r="J11" s="16"/>
      <c r="K11" s="18"/>
      <c r="L11" s="18"/>
      <c r="M11" s="18"/>
      <c r="N11" s="18"/>
      <c r="O11" s="18"/>
      <c r="P11" s="23"/>
      <c r="R11" s="27"/>
      <c r="S11" s="18"/>
      <c r="T11" s="18"/>
      <c r="U11" s="18"/>
      <c r="V11" s="18"/>
      <c r="W11" s="18"/>
      <c r="X11" s="23"/>
      <c r="Z11" s="27"/>
      <c r="AA11" s="18"/>
      <c r="AB11" s="18"/>
      <c r="AC11" s="18"/>
      <c r="AD11" s="18"/>
      <c r="AE11" s="18"/>
      <c r="AF11" s="26"/>
      <c r="AH11" s="27"/>
      <c r="AI11" s="18"/>
      <c r="AJ11" s="18"/>
      <c r="AK11" s="18"/>
      <c r="AL11" s="18"/>
      <c r="AM11" s="18"/>
      <c r="AN11" s="23"/>
      <c r="AP11" s="27"/>
      <c r="AQ11" s="18"/>
      <c r="AR11" s="18"/>
      <c r="AS11" s="18"/>
      <c r="AT11" s="18"/>
      <c r="AU11" s="18"/>
      <c r="AV11" s="23"/>
    </row>
    <row r="12" spans="2:48" x14ac:dyDescent="0.25">
      <c r="B12" s="10"/>
      <c r="C12" s="18"/>
      <c r="D12" s="17"/>
      <c r="E12" s="17"/>
      <c r="F12" s="17"/>
      <c r="G12" s="17"/>
      <c r="H12" s="9"/>
      <c r="J12" s="16"/>
      <c r="K12" s="18"/>
      <c r="L12" s="17"/>
      <c r="M12" s="17"/>
      <c r="N12" s="17"/>
      <c r="O12" s="17"/>
      <c r="P12" s="9"/>
      <c r="R12" s="10"/>
      <c r="S12" s="17"/>
      <c r="T12" s="17"/>
      <c r="U12" s="17"/>
      <c r="V12" s="17"/>
      <c r="W12" s="17"/>
      <c r="X12" s="9"/>
      <c r="Z12" s="10"/>
      <c r="AA12" s="17"/>
      <c r="AB12" s="17"/>
      <c r="AC12" s="17"/>
      <c r="AD12" s="17"/>
      <c r="AE12" s="17"/>
      <c r="AF12" s="9"/>
      <c r="AH12" s="10"/>
      <c r="AI12" s="17"/>
      <c r="AJ12" s="17"/>
      <c r="AK12" s="17"/>
      <c r="AL12" s="17"/>
      <c r="AM12" s="17"/>
      <c r="AN12" s="9"/>
      <c r="AP12" s="10"/>
      <c r="AQ12" s="17"/>
      <c r="AR12" s="17"/>
      <c r="AS12" s="17"/>
      <c r="AT12" s="17"/>
      <c r="AU12" s="17"/>
      <c r="AV12" s="9"/>
    </row>
    <row r="13" spans="2:48" x14ac:dyDescent="0.25">
      <c r="B13" s="11"/>
      <c r="C13" s="7"/>
      <c r="D13" s="7"/>
      <c r="E13" s="7"/>
      <c r="F13" s="17"/>
      <c r="G13" s="17"/>
      <c r="H13" s="9"/>
      <c r="J13" s="16"/>
      <c r="K13" s="18"/>
      <c r="L13" s="17"/>
      <c r="M13" s="7"/>
      <c r="N13" s="7"/>
      <c r="O13" s="7"/>
      <c r="P13" s="29"/>
      <c r="R13" s="11"/>
      <c r="S13" s="7"/>
      <c r="T13" s="7"/>
      <c r="U13" s="7"/>
      <c r="V13" s="7"/>
      <c r="W13" s="7"/>
      <c r="X13" s="29"/>
      <c r="Z13" s="11"/>
      <c r="AA13" s="7"/>
      <c r="AB13" s="7"/>
      <c r="AC13" s="7"/>
      <c r="AD13" s="7"/>
      <c r="AE13" s="7"/>
      <c r="AF13" s="29"/>
      <c r="AH13" s="11"/>
      <c r="AI13" s="7"/>
      <c r="AJ13" s="7"/>
      <c r="AK13" s="7"/>
      <c r="AL13" s="7"/>
      <c r="AM13" s="7"/>
      <c r="AN13" s="26"/>
      <c r="AP13" s="11"/>
      <c r="AQ13" s="7"/>
      <c r="AR13" s="7"/>
      <c r="AS13" s="7"/>
      <c r="AT13" s="7"/>
      <c r="AU13" s="7"/>
      <c r="AV13" s="29"/>
    </row>
    <row r="14" spans="2:48" x14ac:dyDescent="0.25">
      <c r="B14" s="10"/>
      <c r="C14" s="18"/>
      <c r="D14" s="17"/>
      <c r="E14" s="7"/>
      <c r="F14" s="17"/>
      <c r="G14" s="17"/>
      <c r="H14" s="9"/>
      <c r="J14" s="16"/>
      <c r="K14" s="18"/>
      <c r="L14" s="17"/>
      <c r="M14" s="7"/>
      <c r="N14" s="17"/>
      <c r="O14" s="17"/>
      <c r="P14" s="9"/>
      <c r="R14" s="16"/>
      <c r="S14" s="17"/>
      <c r="T14" s="17"/>
      <c r="U14" s="17"/>
      <c r="V14" s="17"/>
      <c r="W14" s="17"/>
      <c r="X14" s="9"/>
      <c r="Z14" s="16"/>
      <c r="AA14" s="17"/>
      <c r="AB14" s="17"/>
      <c r="AC14" s="17"/>
      <c r="AD14" s="17"/>
      <c r="AE14" s="17"/>
      <c r="AF14" s="9"/>
      <c r="AH14" s="16"/>
      <c r="AI14" s="17"/>
      <c r="AJ14" s="17"/>
      <c r="AK14" s="17"/>
      <c r="AL14" s="17"/>
      <c r="AM14" s="17"/>
      <c r="AN14" s="9"/>
      <c r="AP14" s="16"/>
      <c r="AQ14" s="17"/>
      <c r="AR14" s="17"/>
      <c r="AS14" s="17"/>
      <c r="AT14" s="17"/>
      <c r="AU14" s="17"/>
      <c r="AV14" s="9"/>
    </row>
    <row r="15" spans="2:48" x14ac:dyDescent="0.25">
      <c r="B15" s="12"/>
      <c r="C15" s="8"/>
      <c r="D15" s="8"/>
      <c r="E15" s="7"/>
      <c r="F15" s="8"/>
      <c r="G15" s="8"/>
      <c r="H15" s="9"/>
      <c r="J15" s="16"/>
      <c r="K15" s="18"/>
      <c r="L15" s="17"/>
      <c r="M15" s="7"/>
      <c r="N15" s="17"/>
      <c r="O15" s="8"/>
      <c r="P15" s="24"/>
      <c r="R15" s="12"/>
      <c r="S15" s="8"/>
      <c r="T15" s="8"/>
      <c r="U15" s="8"/>
      <c r="V15" s="8"/>
      <c r="W15" s="8"/>
      <c r="X15" s="24"/>
      <c r="Z15" s="12"/>
      <c r="AA15" s="8"/>
      <c r="AB15" s="8"/>
      <c r="AC15" s="8"/>
      <c r="AD15" s="8"/>
      <c r="AE15" s="8"/>
      <c r="AF15" s="24"/>
      <c r="AH15" s="12"/>
      <c r="AI15" s="8"/>
      <c r="AJ15" s="8"/>
      <c r="AK15" s="8"/>
      <c r="AL15" s="8"/>
      <c r="AM15" s="8"/>
      <c r="AN15" s="24"/>
      <c r="AP15" s="12"/>
      <c r="AQ15" s="8"/>
      <c r="AR15" s="8"/>
      <c r="AS15" s="8"/>
      <c r="AT15" s="8"/>
      <c r="AU15" s="8"/>
      <c r="AV15" s="26"/>
    </row>
    <row r="16" spans="2:48" x14ac:dyDescent="0.25">
      <c r="B16" s="13"/>
      <c r="C16" s="19"/>
      <c r="D16" s="14"/>
      <c r="E16" s="28"/>
      <c r="F16" s="14"/>
      <c r="G16" s="21"/>
      <c r="H16" s="15"/>
      <c r="J16" s="13"/>
      <c r="K16" s="19"/>
      <c r="L16" s="14"/>
      <c r="M16" s="28"/>
      <c r="N16" s="14"/>
      <c r="O16" s="21"/>
      <c r="P16" s="15"/>
      <c r="R16" s="13"/>
      <c r="S16" s="22"/>
      <c r="T16" s="22"/>
      <c r="U16" s="22"/>
      <c r="V16" s="22"/>
      <c r="W16" s="22"/>
      <c r="X16" s="15"/>
      <c r="Z16" s="13"/>
      <c r="AA16" s="22"/>
      <c r="AB16" s="22"/>
      <c r="AC16" s="22"/>
      <c r="AD16" s="22"/>
      <c r="AE16" s="22"/>
      <c r="AF16" s="15"/>
      <c r="AH16" s="13"/>
      <c r="AI16" s="22"/>
      <c r="AJ16" s="22"/>
      <c r="AK16" s="22"/>
      <c r="AL16" s="22"/>
      <c r="AM16" s="22"/>
      <c r="AN16" s="15"/>
      <c r="AP16" s="13"/>
      <c r="AQ16" s="22"/>
      <c r="AR16" s="22"/>
      <c r="AS16" s="22"/>
      <c r="AT16" s="22"/>
      <c r="AU16" s="22"/>
      <c r="AV16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67</vt:i4>
      </vt:variant>
      <vt:variant>
        <vt:lpstr>Named Ranges</vt:lpstr>
      </vt:variant>
      <vt:variant>
        <vt:i4>6</vt:i4>
      </vt:variant>
    </vt:vector>
  </HeadingPairs>
  <TitlesOfParts>
    <vt:vector size="73" baseType="lpstr">
      <vt:lpstr>Ideas</vt:lpstr>
      <vt:lpstr>Building Nines Circles</vt:lpstr>
      <vt:lpstr>Plat types</vt:lpstr>
      <vt:lpstr>City 10</vt:lpstr>
      <vt:lpstr>City with River</vt:lpstr>
      <vt:lpstr>Large Road</vt:lpstr>
      <vt:lpstr>City names</vt:lpstr>
      <vt:lpstr>Digits</vt:lpstr>
      <vt:lpstr>Water Rail Road</vt:lpstr>
      <vt:lpstr>Street names</vt:lpstr>
      <vt:lpstr>Building Nines</vt:lpstr>
      <vt:lpstr>Building Walls</vt:lpstr>
      <vt:lpstr>Compass</vt:lpstr>
      <vt:lpstr>Circles</vt:lpstr>
      <vt:lpstr>Windows</vt:lpstr>
      <vt:lpstr>Circle</vt:lpstr>
      <vt:lpstr>Sewers</vt:lpstr>
      <vt:lpstr>Dirt Street</vt:lpstr>
      <vt:lpstr>Neighbors</vt:lpstr>
      <vt:lpstr>Parks</vt:lpstr>
      <vt:lpstr>Cisterns</vt:lpstr>
      <vt:lpstr>Roundabout</vt:lpstr>
      <vt:lpstr>Intersections</vt:lpstr>
      <vt:lpstr>Tunnels</vt:lpstr>
      <vt:lpstr>Bridge</vt:lpstr>
      <vt:lpstr>House</vt:lpstr>
      <vt:lpstr>Drilling Platform</vt:lpstr>
      <vt:lpstr>Mineshafts</vt:lpstr>
      <vt:lpstr>Bunkers</vt:lpstr>
      <vt:lpstr>Sewers2</vt:lpstr>
      <vt:lpstr>Ore Distribution</vt:lpstr>
      <vt:lpstr>Tekkit Ores</vt:lpstr>
      <vt:lpstr>Balloon</vt:lpstr>
      <vt:lpstr>Interior</vt:lpstr>
      <vt:lpstr>Interior (2)</vt:lpstr>
      <vt:lpstr>Interior (3)</vt:lpstr>
      <vt:lpstr>Interior (4)</vt:lpstr>
      <vt:lpstr>Interior (5)</vt:lpstr>
      <vt:lpstr>Interior (8)</vt:lpstr>
      <vt:lpstr>Interior (7)</vt:lpstr>
      <vt:lpstr>Stairs</vt:lpstr>
      <vt:lpstr>Interior Walls (3)</vt:lpstr>
      <vt:lpstr>Interior Walls (2)</vt:lpstr>
      <vt:lpstr>Interior Walls</vt:lpstr>
      <vt:lpstr>Interior Walls Alternates</vt:lpstr>
      <vt:lpstr>Stairs &amp; Walls</vt:lpstr>
      <vt:lpstr>Curved Skip</vt:lpstr>
      <vt:lpstr>Interior Doors</vt:lpstr>
      <vt:lpstr>Exterior Doors</vt:lpstr>
      <vt:lpstr>Office Cubes</vt:lpstr>
      <vt:lpstr>Bank</vt:lpstr>
      <vt:lpstr>Tent</vt:lpstr>
      <vt:lpstr>Castle</vt:lpstr>
      <vt:lpstr>Farm</vt:lpstr>
      <vt:lpstr>Paste Logic</vt:lpstr>
      <vt:lpstr>Odds</vt:lpstr>
      <vt:lpstr>Trees</vt:lpstr>
      <vt:lpstr>Astral Grid</vt:lpstr>
      <vt:lpstr>Rails</vt:lpstr>
      <vt:lpstr>Astral Math</vt:lpstr>
      <vt:lpstr>Noise Dist</vt:lpstr>
      <vt:lpstr>Black Cube</vt:lpstr>
      <vt:lpstr>Black Maze</vt:lpstr>
      <vt:lpstr>Mazeland</vt:lpstr>
      <vt:lpstr>The Pit</vt:lpstr>
      <vt:lpstr>Astral Nexus</vt:lpstr>
      <vt:lpstr>Ores</vt:lpstr>
      <vt:lpstr>between</vt:lpstr>
      <vt:lpstr>ChunkWidth</vt:lpstr>
      <vt:lpstr>CurveSkip</vt:lpstr>
      <vt:lpstr>FudgeFloorsAbove</vt:lpstr>
      <vt:lpstr>FudgeFloorsBelow</vt:lpstr>
      <vt:lpstr>StreetLevel</vt:lpstr>
    </vt:vector>
  </TitlesOfParts>
  <Company>Churchills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2011-09-25T10:43:59Z</dcterms:created>
  <dcterms:modified xsi:type="dcterms:W3CDTF">2015-12-19T21:06:30Z</dcterms:modified>
</cp:coreProperties>
</file>