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08" yWindow="228" windowWidth="16260" windowHeight="8820" tabRatio="855" firstSheet="40" activeTab="40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state="hidden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Castle" sheetId="57" r:id="rId52"/>
    <sheet name="Paste Logic" sheetId="58" r:id="rId53"/>
    <sheet name="Odds" sheetId="59" r:id="rId54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AJ141" i="65" l="1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AN37" i="65" l="1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AD51" i="75" l="1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BV4" i="71" l="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4" i="44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W3" i="44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C12" i="59"/>
  <c r="C13" i="59" s="1"/>
  <c r="B13" i="59" s="1"/>
  <c r="F1" i="61" l="1"/>
  <c r="E6" i="61"/>
  <c r="E5" i="61"/>
  <c r="E4" i="61"/>
  <c r="E3" i="61"/>
  <c r="E2" i="61"/>
  <c r="A7" i="61"/>
  <c r="B6" i="61"/>
  <c r="C6" i="61"/>
  <c r="T7" i="61"/>
  <c r="U6" i="61"/>
  <c r="B12" i="59"/>
  <c r="C14" i="59"/>
  <c r="C15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C16" i="59"/>
  <c r="C17" i="59" s="1"/>
  <c r="D11" i="59"/>
  <c r="E11" i="59" s="1"/>
  <c r="C10" i="59"/>
  <c r="D10" i="59" s="1"/>
  <c r="E10" i="59" s="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C18" i="59"/>
  <c r="D12" i="59"/>
  <c r="E12" i="59" s="1"/>
  <c r="C9" i="59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C19" i="59"/>
  <c r="D13" i="59"/>
  <c r="E13" i="59" s="1"/>
  <c r="D9" i="59"/>
  <c r="E9" i="59" s="1"/>
  <c r="C8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C20" i="59"/>
  <c r="C7" i="59"/>
  <c r="D8" i="59"/>
  <c r="E8" i="59" s="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C6" i="59"/>
  <c r="D7" i="59"/>
  <c r="E7" i="59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C5" i="59"/>
  <c r="D6" i="59"/>
  <c r="E6" i="59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C4" i="59"/>
  <c r="D5" i="59"/>
  <c r="E5" i="59" s="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C3" i="59"/>
  <c r="D4" i="59"/>
  <c r="E4" i="59" s="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C2" i="59"/>
  <c r="D2" i="59" s="1"/>
  <c r="E2" i="59" s="1"/>
  <c r="D3" i="59"/>
  <c r="E3" i="59" s="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B19" i="59" l="1"/>
  <c r="D19" i="59" s="1"/>
  <c r="E19" i="59" s="1"/>
  <c r="B20" i="59"/>
  <c r="D20" i="59" s="1"/>
  <c r="E20" i="59" s="1"/>
  <c r="B17" i="59"/>
  <c r="D17" i="59" s="1"/>
  <c r="E17" i="59" s="1"/>
  <c r="B15" i="59"/>
  <c r="D15" i="59" s="1"/>
  <c r="E15" i="59" s="1"/>
  <c r="B18" i="59"/>
  <c r="D18" i="59" s="1"/>
  <c r="E18" i="59" s="1"/>
  <c r="B14" i="59"/>
  <c r="D14" i="59" s="1"/>
  <c r="E14" i="59" s="1"/>
  <c r="B16" i="59"/>
  <c r="D16" i="59" s="1"/>
  <c r="E16" i="59" s="1"/>
</calcChain>
</file>

<file path=xl/sharedStrings.xml><?xml version="1.0" encoding="utf-8"?>
<sst xmlns="http://schemas.openxmlformats.org/spreadsheetml/2006/main" count="2210" uniqueCount="728">
  <si>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</si>
  <si>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</si>
  <si>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</si>
  <si>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</si>
  <si>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</si>
  <si>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</si>
  <si>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</si>
  <si>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</si>
  <si>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</si>
  <si>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</si>
  <si>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</si>
  <si>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</si>
  <si>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</si>
  <si>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</si>
  <si>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</si>
  <si>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</si>
  <si>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</si>
  <si>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</si>
  <si>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</si>
  <si>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</si>
  <si>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</si>
  <si>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</si>
  <si>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</si>
  <si>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</si>
  <si>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</si>
  <si>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</si>
  <si>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</si>
  <si>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</si>
  <si>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</si>
  <si>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</si>
  <si>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</si>
  <si>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</si>
  <si>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</si>
  <si>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</si>
  <si>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</si>
  <si>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</si>
  <si>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</si>
  <si>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</si>
  <si>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</si>
  <si>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</si>
  <si>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</si>
  <si>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</si>
  <si>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</si>
  <si>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</si>
  <si>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</si>
  <si>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</si>
  <si>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</si>
  <si>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</si>
  <si>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</si>
  <si>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</si>
  <si>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</si>
  <si>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</si>
  <si>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</si>
  <si>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</si>
  <si>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</si>
  <si>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</si>
  <si>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</si>
  <si>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</si>
  <si>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</si>
  <si>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</si>
  <si>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</si>
  <si>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</si>
  <si>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</si>
  <si>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</si>
  <si>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</si>
  <si>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</si>
  <si>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</si>
  <si>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</si>
  <si>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</si>
  <si>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</si>
  <si>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</si>
  <si>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</si>
  <si>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</si>
  <si>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</si>
  <si>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</si>
  <si>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</si>
  <si>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</si>
  <si>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</si>
  <si>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</si>
  <si>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</si>
  <si>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</si>
  <si>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</si>
  <si>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</si>
  <si>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</si>
  <si>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</si>
  <si>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</si>
  <si>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</si>
  <si>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</si>
  <si>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</si>
  <si>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</si>
  <si>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</si>
  <si>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</si>
  <si>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</si>
  <si>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</si>
  <si>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</si>
  <si>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</si>
  <si>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</si>
  <si>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</si>
  <si>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</si>
  <si>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</si>
  <si>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</si>
  <si>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</si>
  <si>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</si>
  <si>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</si>
  <si>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</si>
  <si>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</si>
  <si>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</si>
  <si>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</si>
  <si>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</si>
  <si>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</si>
  <si>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</si>
  <si>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</si>
  <si>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</si>
  <si>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</si>
  <si>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</si>
  <si>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</si>
  <si>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</si>
  <si>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</si>
  <si>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</si>
  <si>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</si>
  <si>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</si>
  <si>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</si>
  <si>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</si>
  <si>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</si>
  <si>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</si>
  <si>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</si>
  <si>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</si>
  <si>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</si>
  <si>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</si>
  <si>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</si>
  <si>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</si>
  <si>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</si>
  <si>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</si>
  <si>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</si>
  <si>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</si>
  <si>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</si>
  <si>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</si>
  <si>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</si>
  <si>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</si>
  <si>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</si>
  <si>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</si>
  <si>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</si>
  <si>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</si>
  <si>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</si>
  <si>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</si>
  <si>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</si>
  <si>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</si>
  <si>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</si>
  <si>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</si>
  <si>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</si>
  <si>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</si>
  <si>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</si>
  <si>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</si>
  <si>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</si>
  <si>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</si>
  <si>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</si>
  <si>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</si>
  <si>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</si>
  <si>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</si>
  <si>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</si>
  <si>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</si>
  <si>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</si>
  <si>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</si>
  <si>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</si>
  <si>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</si>
  <si>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</si>
  <si>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</si>
  <si>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</si>
  <si>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</si>
  <si>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</si>
  <si>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</si>
  <si>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</si>
  <si>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</si>
  <si>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</si>
  <si>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</si>
  <si>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</si>
  <si>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</si>
  <si>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</si>
  <si>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</si>
  <si>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</si>
  <si>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</si>
  <si>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</si>
  <si>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</si>
  <si>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</si>
  <si>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</si>
  <si>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</si>
  <si>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</si>
  <si>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</si>
  <si>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</si>
  <si>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</si>
  <si>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</si>
  <si>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</si>
  <si>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</si>
  <si>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</si>
  <si>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</si>
  <si>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</si>
  <si>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</si>
  <si>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</si>
  <si>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</si>
  <si>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</si>
  <si>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</si>
  <si>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</si>
  <si>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</si>
  <si>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</si>
  <si>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</si>
  <si>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</si>
  <si>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</si>
  <si>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</si>
  <si>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</si>
  <si>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</si>
  <si>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</si>
  <si>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</si>
  <si>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</si>
  <si>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</si>
  <si>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</si>
  <si>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</si>
  <si>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</si>
  <si>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</si>
  <si>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</si>
  <si>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</si>
  <si>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</si>
  <si>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</si>
  <si>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</si>
  <si>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</si>
  <si>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</si>
  <si>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</si>
  <si>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</si>
  <si>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</si>
  <si>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</si>
  <si>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</si>
  <si>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</si>
  <si>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</si>
  <si>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</si>
  <si>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</si>
  <si>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</si>
  <si>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</si>
  <si>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</si>
  <si>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</si>
  <si>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</si>
  <si>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</si>
  <si>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</si>
  <si>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</si>
  <si>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</si>
  <si>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</si>
  <si>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</si>
  <si>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</si>
  <si>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</si>
  <si>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</si>
  <si>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</si>
  <si>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</si>
  <si>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</si>
  <si>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</si>
  <si>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</si>
  <si>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</si>
  <si>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</si>
  <si>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</si>
  <si>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</si>
  <si>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</si>
  <si>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</si>
  <si>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</si>
  <si>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</si>
  <si>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</si>
  <si>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</si>
  <si>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</si>
  <si>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</si>
  <si>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</si>
  <si>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</si>
  <si>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</si>
  <si>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</si>
  <si>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</si>
  <si>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</si>
  <si>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</si>
  <si>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</si>
  <si>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</si>
  <si>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</si>
  <si>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</si>
  <si>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</si>
  <si>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</si>
  <si>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</si>
  <si>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</si>
  <si>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</si>
  <si>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</si>
  <si>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</si>
  <si>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</si>
  <si>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</si>
  <si>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</si>
  <si>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</si>
  <si>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</si>
  <si>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</si>
  <si>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</si>
  <si>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</si>
  <si>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</si>
  <si>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</si>
  <si>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</si>
  <si>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</si>
  <si>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</si>
  <si>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</si>
  <si>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</si>
  <si>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</si>
  <si>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</si>
  <si>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</si>
  <si>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</si>
  <si>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</si>
  <si>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</si>
  <si>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</si>
  <si>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</si>
  <si>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</si>
  <si>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</si>
  <si>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</si>
  <si>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</si>
  <si>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</si>
  <si>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</si>
  <si>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</si>
  <si>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</si>
  <si>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</si>
  <si>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</si>
  <si>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</si>
  <si>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</si>
  <si>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</si>
  <si>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</si>
  <si>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</si>
  <si>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</si>
  <si>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</si>
  <si>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</si>
  <si>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</si>
  <si>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</si>
  <si>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</si>
  <si>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</si>
  <si>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</si>
  <si>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</si>
  <si>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</si>
  <si>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</si>
  <si>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</si>
  <si>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</si>
  <si>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</si>
  <si>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</si>
  <si>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</si>
  <si>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</si>
  <si>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</si>
  <si>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</si>
  <si>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</si>
  <si>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</si>
  <si>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</si>
  <si>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</si>
  <si>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</si>
  <si>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</si>
  <si>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</si>
  <si>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</si>
  <si>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</si>
  <si>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</si>
  <si>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</si>
  <si>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</si>
  <si>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</si>
  <si>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</si>
  <si>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</si>
  <si>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</si>
  <si>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</si>
  <si>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</si>
  <si>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</si>
  <si>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</si>
  <si>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</si>
  <si>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</si>
  <si>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</si>
  <si>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</si>
  <si>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</si>
  <si>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</si>
  <si>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</si>
  <si>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</si>
  <si>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</si>
  <si>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</si>
  <si>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</si>
  <si>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</si>
  <si>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</si>
  <si>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</si>
  <si>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</si>
  <si>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</si>
  <si>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</si>
  <si>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</si>
  <si>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</si>
  <si>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</si>
  <si>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</si>
  <si>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</si>
  <si>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</si>
  <si>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</si>
  <si>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</si>
  <si>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</si>
  <si>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</si>
  <si>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</si>
  <si>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</si>
  <si>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</si>
  <si>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</si>
  <si>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</si>
  <si>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</si>
  <si>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</si>
  <si>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</si>
  <si>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</si>
  <si>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</si>
  <si>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</si>
  <si>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</si>
  <si>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</si>
  <si>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</si>
  <si>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</si>
  <si>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</si>
  <si>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</si>
  <si>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</si>
  <si>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</si>
  <si>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</si>
  <si>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</si>
  <si>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</si>
  <si>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</si>
  <si>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</si>
  <si>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</si>
  <si>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</si>
  <si>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</si>
  <si>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</si>
  <si>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</si>
  <si>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</si>
  <si>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</si>
  <si>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</si>
  <si>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</si>
  <si>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</si>
  <si>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</si>
  <si>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</si>
  <si>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</si>
  <si>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</si>
  <si>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</si>
  <si>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</si>
  <si>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</si>
  <si>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</si>
  <si>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</si>
  <si>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</si>
  <si>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</si>
  <si>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</si>
  <si>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</si>
  <si>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</si>
  <si>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</si>
  <si>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</si>
  <si>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</si>
  <si>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</si>
  <si>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</si>
  <si>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</si>
  <si>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</si>
  <si>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</si>
  <si>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</si>
  <si>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</si>
  <si>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</si>
  <si>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</si>
  <si>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</si>
  <si>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</si>
  <si>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</si>
  <si>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</si>
  <si>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</si>
  <si>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</si>
  <si>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</si>
  <si>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</si>
  <si>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</si>
  <si>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</si>
  <si>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</si>
  <si>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</si>
  <si>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</si>
  <si>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</si>
  <si>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</si>
  <si>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</si>
  <si>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</si>
  <si>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</si>
  <si>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</si>
  <si>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</si>
  <si>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</si>
  <si>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</si>
  <si>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</si>
  <si>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</si>
  <si>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</si>
  <si>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</si>
  <si>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</si>
  <si>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</si>
  <si>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</si>
  <si>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</si>
  <si>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</si>
  <si>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</si>
  <si>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</si>
  <si>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</si>
  <si>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</si>
  <si>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</si>
  <si>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</si>
  <si>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</si>
  <si>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</si>
  <si>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</si>
  <si>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</si>
  <si>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</si>
  <si>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</si>
  <si>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</si>
  <si>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</si>
  <si>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</si>
  <si>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</si>
  <si>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</si>
  <si>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</si>
  <si>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</si>
  <si>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</si>
  <si>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</si>
  <si>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</si>
  <si>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</si>
  <si>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</si>
  <si>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</si>
  <si>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</si>
  <si>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</si>
  <si>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</si>
  <si>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</si>
  <si>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</si>
  <si>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</si>
  <si>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</si>
  <si>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</si>
  <si>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</si>
  <si>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</si>
  <si>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</si>
  <si>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</si>
  <si>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</si>
  <si>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</si>
  <si>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</si>
  <si>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</si>
  <si>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</si>
  <si>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</si>
  <si>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</si>
  <si>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</si>
  <si>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</si>
  <si>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</si>
  <si>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</si>
  <si>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</si>
  <si>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</si>
  <si>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</si>
  <si>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</si>
  <si>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</si>
  <si>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</si>
  <si>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</si>
  <si>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</si>
  <si>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</si>
  <si>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</si>
  <si>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</si>
  <si>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</si>
  <si>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</si>
  <si>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</si>
  <si>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</si>
  <si>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</si>
  <si>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</si>
  <si>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</si>
  <si>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</si>
  <si>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</si>
  <si>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</si>
  <si>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</si>
  <si>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</si>
  <si>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</si>
  <si>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</si>
  <si>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</si>
  <si>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</si>
  <si>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</si>
  <si>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</si>
  <si>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</si>
  <si>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</si>
  <si>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</si>
  <si>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</si>
  <si>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</si>
  <si>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</si>
  <si>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</si>
  <si>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</si>
  <si>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</si>
  <si>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</si>
  <si>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</si>
  <si>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</si>
  <si>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</si>
  <si>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</si>
  <si>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</si>
  <si>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</si>
  <si>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</si>
  <si>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</si>
  <si>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</si>
  <si>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</si>
  <si>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</si>
  <si>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</si>
  <si>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</si>
  <si>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</si>
  <si>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</si>
  <si>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</si>
  <si>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</si>
  <si>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</si>
  <si>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</si>
  <si>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</si>
  <si>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</si>
  <si>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</si>
  <si>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</si>
  <si>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</si>
  <si>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</si>
  <si>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</si>
  <si>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</si>
  <si>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</si>
  <si>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</si>
  <si>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</si>
  <si>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</si>
  <si>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</si>
  <si>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</si>
  <si>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</si>
  <si>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</si>
  <si>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</si>
  <si>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</si>
  <si>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</si>
  <si>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</si>
  <si>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</si>
  <si>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</si>
  <si>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</si>
  <si>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</si>
  <si>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</si>
  <si>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</si>
  <si>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</si>
  <si>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</si>
  <si>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</si>
  <si>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</si>
  <si>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</si>
  <si>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</si>
  <si>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</si>
  <si>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</si>
  <si>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</si>
  <si>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</si>
  <si>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</si>
  <si>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</si>
  <si>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</si>
  <si>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</si>
  <si>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</si>
  <si>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</si>
  <si>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</si>
  <si>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</si>
  <si>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</si>
  <si>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</si>
  <si>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</si>
  <si>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</si>
  <si>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</si>
  <si>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</si>
  <si>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</si>
  <si>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</si>
  <si>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</si>
  <si>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</si>
  <si>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</si>
  <si>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</si>
  <si>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</si>
  <si>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</si>
  <si>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</si>
  <si>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</si>
  <si>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</si>
  <si>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</si>
  <si>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</si>
  <si>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</si>
  <si>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</si>
  <si>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</si>
  <si>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</si>
  <si>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</si>
  <si>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</si>
  <si>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</si>
  <si>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</si>
  <si>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</si>
  <si>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</si>
  <si>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</si>
  <si>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</si>
  <si>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</si>
  <si>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</si>
  <si>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</si>
  <si>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</si>
  <si>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</si>
  <si>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</si>
  <si>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</si>
  <si>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</si>
  <si>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</si>
  <si>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</si>
  <si>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</si>
  <si>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</si>
  <si>
    <t>oddsRarelyHappens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</si>
  <si>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</si>
  <si>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</si>
  <si>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</si>
  <si>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</si>
  <si>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</si>
  <si>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</si>
  <si>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</si>
  <si>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</si>
  <si>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</si>
  <si>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</si>
  <si>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</si>
  <si>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</si>
  <si>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</si>
  <si>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</si>
  <si>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</si>
  <si>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</si>
  <si>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</si>
  <si>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</si>
  <si>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</si>
  <si>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</si>
  <si>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</si>
  <si>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</si>
  <si>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</si>
  <si>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</si>
  <si>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</si>
  <si>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</si>
  <si>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</si>
  <si>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</si>
  <si>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</si>
  <si>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</si>
  <si>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</si>
  <si>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</si>
  <si>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</si>
  <si>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</si>
  <si>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</si>
  <si>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</si>
  <si>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</si>
  <si>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</si>
  <si>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</si>
  <si>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</si>
  <si>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</si>
  <si>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</si>
  <si>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MeetingForQuad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</si>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</sst>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91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Odds!$D$2:$D$20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274840"/>
        <c:axId val="245276408"/>
      </c:lineChart>
      <c:catAx>
        <c:axId val="245274840"/>
        <c:scaling>
          <c:orientation val="minMax"/>
        </c:scaling>
        <c:delete val="1"/>
        <c:axPos val="t"/>
        <c:majorTickMark val="out"/>
        <c:minorTickMark val="none"/>
        <c:tickLblPos val="nextTo"/>
        <c:crossAx val="245276408"/>
        <c:crosses val="autoZero"/>
        <c:auto val="1"/>
        <c:lblAlgn val="ctr"/>
        <c:lblOffset val="100"/>
        <c:noMultiLvlLbl val="0"/>
      </c:catAx>
      <c:valAx>
        <c:axId val="24527640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527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7620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3.8"/>
  <cols>
    <col min="1" max="1" width="10.3984375" bestFit="1" customWidth="1"/>
  </cols>
  <sheetData>
    <row r="1" spans="1:4">
      <c r="A1" t="s">
        <v>604</v>
      </c>
      <c r="B1" t="s">
        <v>605</v>
      </c>
    </row>
    <row r="2" spans="1:4">
      <c r="B2" t="s">
        <v>628</v>
      </c>
    </row>
    <row r="3" spans="1:4">
      <c r="C3" t="s">
        <v>606</v>
      </c>
    </row>
    <row r="4" spans="1:4">
      <c r="C4" t="s">
        <v>630</v>
      </c>
    </row>
    <row r="5" spans="1:4">
      <c r="A5" t="s">
        <v>627</v>
      </c>
      <c r="C5" t="s">
        <v>623</v>
      </c>
    </row>
    <row r="6" spans="1:4">
      <c r="D6" t="s">
        <v>607</v>
      </c>
    </row>
    <row r="7" spans="1:4">
      <c r="D7" t="s">
        <v>608</v>
      </c>
    </row>
    <row r="9" spans="1:4">
      <c r="A9" t="s">
        <v>625</v>
      </c>
      <c r="B9" t="s">
        <v>624</v>
      </c>
    </row>
    <row r="11" spans="1:4">
      <c r="A11" t="s">
        <v>626</v>
      </c>
      <c r="B11" t="s">
        <v>609</v>
      </c>
    </row>
    <row r="12" spans="1:4">
      <c r="A12" t="s">
        <v>626</v>
      </c>
      <c r="C12" t="s">
        <v>621</v>
      </c>
    </row>
    <row r="13" spans="1:4">
      <c r="A13" t="s">
        <v>627</v>
      </c>
      <c r="C13" t="s">
        <v>622</v>
      </c>
    </row>
    <row r="15" spans="1:4">
      <c r="B15" t="s">
        <v>610</v>
      </c>
    </row>
    <row r="16" spans="1:4">
      <c r="C16" t="s">
        <v>614</v>
      </c>
    </row>
    <row r="17" spans="2:4">
      <c r="C17" t="s">
        <v>617</v>
      </c>
    </row>
    <row r="18" spans="2:4">
      <c r="C18" t="s">
        <v>619</v>
      </c>
    </row>
    <row r="19" spans="2:4">
      <c r="C19" t="s">
        <v>620</v>
      </c>
    </row>
    <row r="21" spans="2:4">
      <c r="B21" t="s">
        <v>611</v>
      </c>
    </row>
    <row r="22" spans="2:4">
      <c r="C22" t="s">
        <v>612</v>
      </c>
    </row>
    <row r="23" spans="2:4">
      <c r="C23" t="s">
        <v>613</v>
      </c>
    </row>
    <row r="24" spans="2:4">
      <c r="C24" t="s">
        <v>614</v>
      </c>
    </row>
    <row r="25" spans="2:4">
      <c r="C25" t="s">
        <v>615</v>
      </c>
    </row>
    <row r="26" spans="2:4">
      <c r="C26" t="s">
        <v>616</v>
      </c>
    </row>
    <row r="27" spans="2:4">
      <c r="C27" t="s">
        <v>639</v>
      </c>
    </row>
    <row r="28" spans="2:4">
      <c r="C28" t="s">
        <v>618</v>
      </c>
    </row>
    <row r="29" spans="2:4">
      <c r="C29" t="s">
        <v>631</v>
      </c>
    </row>
    <row r="30" spans="2:4">
      <c r="D30" t="s">
        <v>632</v>
      </c>
    </row>
    <row r="31" spans="2:4">
      <c r="D31" t="s">
        <v>629</v>
      </c>
    </row>
    <row r="32" spans="2:4">
      <c r="D32" t="s">
        <v>633</v>
      </c>
    </row>
    <row r="33" spans="4:4">
      <c r="D33" t="s">
        <v>634</v>
      </c>
    </row>
    <row r="34" spans="4:4">
      <c r="D34" t="s">
        <v>638</v>
      </c>
    </row>
    <row r="35" spans="4:4">
      <c r="D35" t="s">
        <v>635</v>
      </c>
    </row>
    <row r="36" spans="4:4">
      <c r="D36" t="s">
        <v>636</v>
      </c>
    </row>
    <row r="37" spans="4:4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3.8"/>
  <cols>
    <col min="2" max="2" width="8" bestFit="1" customWidth="1"/>
    <col min="4" max="4" width="8.69921875" bestFit="1" customWidth="1"/>
    <col min="6" max="6" width="8.09765625" bestFit="1" customWidth="1"/>
    <col min="8" max="8" width="10.296875" bestFit="1" customWidth="1"/>
    <col min="14" max="14" width="8.8984375" style="111"/>
  </cols>
  <sheetData>
    <row r="1" spans="2:20">
      <c r="B1">
        <f>+B2*D2*F2*H2</f>
        <v>3018400</v>
      </c>
      <c r="C1" t="s">
        <v>433</v>
      </c>
    </row>
    <row r="2" spans="2:20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984375" defaultRowHeight="13.8"/>
  <cols>
    <col min="1" max="61" width="2.3984375" style="65"/>
    <col min="62" max="62" width="2.3984375" style="111"/>
    <col min="63" max="63" width="2.3984375" style="112"/>
    <col min="64" max="16384" width="2.3984375" style="65"/>
  </cols>
  <sheetData>
    <row r="2" spans="2:63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>
      <c r="BJ20" s="111" t="s">
        <v>274</v>
      </c>
      <c r="BK20" s="112" t="s">
        <v>286</v>
      </c>
    </row>
    <row r="21" spans="2:63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984375" defaultRowHeight="13.8"/>
  <sheetData>
    <row r="2" spans="1:40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>
      <c r="A19">
        <v>6</v>
      </c>
      <c r="B19" t="s">
        <v>397</v>
      </c>
      <c r="W19" s="65" t="s">
        <v>395</v>
      </c>
    </row>
    <row r="20" spans="1:39">
      <c r="A20">
        <f>A18*A19</f>
        <v>24</v>
      </c>
      <c r="B20" t="s">
        <v>398</v>
      </c>
    </row>
    <row r="21" spans="1:39">
      <c r="A21">
        <v>127</v>
      </c>
      <c r="B21" t="s">
        <v>399</v>
      </c>
    </row>
    <row r="22" spans="1:39">
      <c r="A22">
        <f>A21-A20</f>
        <v>103</v>
      </c>
      <c r="B22" t="s">
        <v>400</v>
      </c>
    </row>
    <row r="23" spans="1:39">
      <c r="A23">
        <v>2</v>
      </c>
      <c r="B23" t="s">
        <v>401</v>
      </c>
    </row>
    <row r="24" spans="1:39">
      <c r="A24">
        <f>A22/A18/A23</f>
        <v>12.875</v>
      </c>
      <c r="B24" t="s">
        <v>402</v>
      </c>
    </row>
    <row r="26" spans="1:39">
      <c r="A26">
        <v>11</v>
      </c>
      <c r="B26" t="s">
        <v>403</v>
      </c>
      <c r="G26">
        <v>12</v>
      </c>
      <c r="H26" t="s">
        <v>409</v>
      </c>
    </row>
    <row r="27" spans="1:39">
      <c r="A27">
        <v>7</v>
      </c>
      <c r="B27" t="s">
        <v>404</v>
      </c>
      <c r="G27">
        <f>+A26*A23*A18+A20+G26</f>
        <v>124</v>
      </c>
    </row>
    <row r="28" spans="1:39">
      <c r="A28">
        <v>3</v>
      </c>
      <c r="B28" t="s">
        <v>405</v>
      </c>
    </row>
    <row r="30" spans="1:39">
      <c r="A30">
        <v>5</v>
      </c>
      <c r="B30" t="s">
        <v>406</v>
      </c>
    </row>
    <row r="31" spans="1:39">
      <c r="A31">
        <v>2</v>
      </c>
      <c r="B31" t="s">
        <v>407</v>
      </c>
    </row>
    <row r="32" spans="1:39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984375" defaultRowHeight="13.8"/>
  <sheetData>
    <row r="1" spans="1:71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>
      <c r="B20">
        <v>0</v>
      </c>
      <c r="C20">
        <v>1</v>
      </c>
      <c r="P20" s="233" t="s">
        <v>359</v>
      </c>
      <c r="Q20" s="233" t="s">
        <v>360</v>
      </c>
    </row>
    <row r="21" spans="1:71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9921875" defaultRowHeight="13.8"/>
  <sheetData>
    <row r="2" spans="2:51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>
      <c r="X18" s="127"/>
      <c r="AJ18" s="127"/>
    </row>
    <row r="19" spans="2:41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>
      <c r="X22" s="127"/>
      <c r="AJ22" s="127"/>
    </row>
    <row r="23" spans="2:41">
      <c r="X23" s="127"/>
      <c r="AJ23" s="127"/>
    </row>
    <row r="24" spans="2:41">
      <c r="X24" s="127"/>
      <c r="AJ24" s="127"/>
    </row>
    <row r="25" spans="2:41">
      <c r="X25" s="127"/>
      <c r="AJ25" s="127"/>
    </row>
    <row r="26" spans="2:41">
      <c r="X26" s="127"/>
      <c r="AJ26" s="127"/>
    </row>
    <row r="27" spans="2:41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984375" defaultRowHeight="13.8"/>
  <sheetData>
    <row r="2" spans="2:3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96875" defaultRowHeight="13.8"/>
  <sheetData>
    <row r="1" spans="1:70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96875" defaultRowHeight="13.8"/>
  <sheetData>
    <row r="1" spans="1:71">
      <c r="A1" s="65"/>
    </row>
    <row r="2" spans="1:71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9921875" defaultRowHeight="13.8"/>
  <cols>
    <col min="33" max="33" width="8.8984375" customWidth="1"/>
    <col min="35" max="35" width="8.8984375" customWidth="1"/>
    <col min="38" max="42" width="8.8984375" customWidth="1"/>
  </cols>
  <sheetData>
    <row r="2" spans="2:42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984375" defaultRowHeight="13.8"/>
  <sheetData>
    <row r="2" spans="2:68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984375" defaultRowHeight="13.8"/>
  <sheetData>
    <row r="1" spans="2:68">
      <c r="E1" t="s">
        <v>343</v>
      </c>
      <c r="V1" t="s">
        <v>344</v>
      </c>
      <c r="AM1" t="s">
        <v>345</v>
      </c>
      <c r="BD1" t="s">
        <v>346</v>
      </c>
    </row>
    <row r="2" spans="2:68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984375" defaultRowHeight="13.8"/>
  <sheetData>
    <row r="2" spans="2:68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984375" defaultRowHeight="13.8"/>
  <cols>
    <col min="1" max="33" width="2.3984375" style="246"/>
    <col min="34" max="34" width="6.19921875" style="246" bestFit="1" customWidth="1"/>
    <col min="35" max="35" width="2.3984375" style="246"/>
    <col min="36" max="42" width="2.3984375" style="254"/>
    <col min="43" max="51" width="2.3984375" style="84"/>
    <col min="52" max="16384" width="2.3984375" style="246"/>
  </cols>
  <sheetData>
    <row r="2" spans="2:63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zoomScale="75" zoomScaleNormal="75" workbookViewId="0">
      <selection activeCell="CB48" sqref="CB48"/>
    </sheetView>
  </sheetViews>
  <sheetFormatPr defaultColWidth="2.3984375" defaultRowHeight="13.8"/>
  <sheetData>
    <row r="1" spans="1:36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</row>
    <row r="2" spans="1:36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</row>
    <row r="3" spans="1:36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</row>
    <row r="4" spans="1:36">
      <c r="A4" s="65">
        <f t="shared" ref="A4:A17" si="3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</row>
    <row r="5" spans="1:36">
      <c r="A5" s="65">
        <f t="shared" si="3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>
      <c r="A6" s="65">
        <f t="shared" si="3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>
      <c r="A7" s="65">
        <f t="shared" si="3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>
      <c r="A8" s="65">
        <f t="shared" si="3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2"/>
        <v>9</v>
      </c>
      <c r="T8" s="10"/>
      <c r="AI8" s="9"/>
    </row>
    <row r="9" spans="1:36">
      <c r="A9" s="65">
        <f t="shared" si="3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2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</row>
    <row r="10" spans="1:36">
      <c r="A10" s="65">
        <f t="shared" si="3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2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</row>
    <row r="11" spans="1:36">
      <c r="A11" s="65">
        <f t="shared" si="3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2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</row>
    <row r="12" spans="1:36">
      <c r="A12" s="65">
        <f t="shared" si="3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2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</row>
    <row r="13" spans="1:36">
      <c r="A13" s="65">
        <f t="shared" si="3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2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</row>
    <row r="14" spans="1:36">
      <c r="A14" s="65">
        <f t="shared" si="3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2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</row>
    <row r="15" spans="1:36">
      <c r="A15" s="65">
        <f t="shared" si="3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2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</row>
    <row r="16" spans="1:36">
      <c r="A16" s="65">
        <f t="shared" si="3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</row>
    <row r="17" spans="1:36">
      <c r="A17" s="65">
        <f t="shared" si="3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</row>
    <row r="18" spans="1:36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984375" defaultRowHeight="13.8"/>
  <sheetData>
    <row r="1" spans="1:5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="55" zoomScaleNormal="55" workbookViewId="0">
      <selection activeCell="BK13" sqref="BK13"/>
    </sheetView>
  </sheetViews>
  <sheetFormatPr defaultColWidth="2.296875" defaultRowHeight="13.8"/>
  <sheetData>
    <row r="1" spans="1:58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58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58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984375" defaultRowHeight="13.8"/>
  <sheetData>
    <row r="1" spans="1: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AK12" sqref="AK12"/>
    </sheetView>
  </sheetViews>
  <sheetFormatPr defaultColWidth="2.3984375" defaultRowHeight="13.8"/>
  <cols>
    <col min="19" max="19" width="3" bestFit="1" customWidth="1"/>
    <col min="20" max="29" width="2.5" bestFit="1" customWidth="1"/>
    <col min="30" max="35" width="3" bestFit="1" customWidth="1"/>
    <col min="38" max="38" width="3" bestFit="1" customWidth="1"/>
    <col min="39" max="48" width="2.5" bestFit="1" customWidth="1"/>
    <col min="49" max="54" width="3" bestFit="1" customWidth="1"/>
    <col min="56" max="56" width="3" bestFit="1" customWidth="1"/>
    <col min="57" max="66" width="2.5" bestFit="1" customWidth="1"/>
    <col min="67" max="72" width="3" bestFit="1" customWidth="1"/>
  </cols>
  <sheetData>
    <row r="1" spans="1:7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>
      <c r="A37" s="237" t="s">
        <v>395</v>
      </c>
      <c r="R37" s="237"/>
      <c r="S37" s="237" t="s">
        <v>395</v>
      </c>
      <c r="AJ37" s="237"/>
    </row>
    <row r="40" spans="1:72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zoomScale="75" zoomScaleNormal="75" workbookViewId="0">
      <selection activeCell="BL14" sqref="BL14"/>
    </sheetView>
  </sheetViews>
  <sheetFormatPr defaultColWidth="2.296875" defaultRowHeight="13.8"/>
  <sheetData>
    <row r="1" spans="1:37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74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74">
      <c r="A18" s="237" t="s">
        <v>395</v>
      </c>
      <c r="T18" s="237" t="s">
        <v>395</v>
      </c>
    </row>
    <row r="20" spans="1:74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</row>
    <row r="21" spans="1:74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</row>
    <row r="22" spans="1:74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</row>
    <row r="23" spans="1:74">
      <c r="A23" s="65">
        <f t="shared" ref="A23:A36" si="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1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1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</row>
    <row r="24" spans="1:74">
      <c r="A24" s="65">
        <f t="shared" si="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1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1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</row>
    <row r="25" spans="1:74">
      <c r="A25" s="65">
        <f t="shared" si="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1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1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</row>
    <row r="26" spans="1:74">
      <c r="A26" s="65">
        <f t="shared" si="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1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1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</row>
    <row r="27" spans="1:74">
      <c r="A27" s="65">
        <f t="shared" si="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1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1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</row>
    <row r="28" spans="1:74">
      <c r="A28" s="65">
        <f t="shared" si="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1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1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</row>
    <row r="29" spans="1:74">
      <c r="A29" s="65">
        <f t="shared" si="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1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1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</row>
    <row r="30" spans="1:74">
      <c r="A30" s="65">
        <f t="shared" si="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1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1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</row>
    <row r="31" spans="1:74">
      <c r="A31" s="65">
        <f t="shared" si="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1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1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</row>
    <row r="32" spans="1:74">
      <c r="A32" s="65">
        <f t="shared" si="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1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1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</row>
    <row r="33" spans="1:73">
      <c r="A33" s="65">
        <f t="shared" si="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1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1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</row>
    <row r="34" spans="1:73">
      <c r="A34" s="65">
        <f t="shared" si="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1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1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</row>
    <row r="35" spans="1:73">
      <c r="A35" s="65">
        <f t="shared" si="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1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1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</row>
    <row r="36" spans="1:73">
      <c r="A36" s="65">
        <f t="shared" si="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1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1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</row>
    <row r="37" spans="1:73">
      <c r="A37" s="237" t="s">
        <v>395</v>
      </c>
      <c r="AL37" s="237" t="s">
        <v>395</v>
      </c>
      <c r="BE37" s="237" t="s">
        <v>395</v>
      </c>
    </row>
    <row r="39" spans="1:73">
      <c r="A39" s="237"/>
      <c r="B39" s="65">
        <v>0</v>
      </c>
      <c r="C39" s="65">
        <f t="shared" ref="C39:Q39" si="12">B39+1</f>
        <v>1</v>
      </c>
      <c r="D39" s="65">
        <f t="shared" si="12"/>
        <v>2</v>
      </c>
      <c r="E39" s="65">
        <f t="shared" si="12"/>
        <v>3</v>
      </c>
      <c r="F39" s="65">
        <f t="shared" si="12"/>
        <v>4</v>
      </c>
      <c r="G39" s="65">
        <f t="shared" si="12"/>
        <v>5</v>
      </c>
      <c r="H39" s="65">
        <f t="shared" si="12"/>
        <v>6</v>
      </c>
      <c r="I39" s="65">
        <f t="shared" si="12"/>
        <v>7</v>
      </c>
      <c r="J39" s="65">
        <f t="shared" si="12"/>
        <v>8</v>
      </c>
      <c r="K39" s="65">
        <f t="shared" si="12"/>
        <v>9</v>
      </c>
      <c r="L39" s="65">
        <f t="shared" si="12"/>
        <v>10</v>
      </c>
      <c r="M39" s="65">
        <f t="shared" si="12"/>
        <v>11</v>
      </c>
      <c r="N39" s="65">
        <f t="shared" si="12"/>
        <v>12</v>
      </c>
      <c r="O39" s="65">
        <f t="shared" si="12"/>
        <v>13</v>
      </c>
      <c r="P39" s="65">
        <f t="shared" si="12"/>
        <v>14</v>
      </c>
      <c r="Q39" s="65">
        <f t="shared" si="12"/>
        <v>15</v>
      </c>
      <c r="R39" s="237" t="s">
        <v>394</v>
      </c>
      <c r="T39" s="237"/>
      <c r="U39" s="65">
        <v>0</v>
      </c>
      <c r="V39" s="65">
        <f t="shared" ref="V39:AJ39" si="13">U39+1</f>
        <v>1</v>
      </c>
      <c r="W39" s="65">
        <f t="shared" si="13"/>
        <v>2</v>
      </c>
      <c r="X39" s="65">
        <f t="shared" si="13"/>
        <v>3</v>
      </c>
      <c r="Y39" s="65">
        <f t="shared" si="13"/>
        <v>4</v>
      </c>
      <c r="Z39" s="65">
        <f t="shared" si="13"/>
        <v>5</v>
      </c>
      <c r="AA39" s="65">
        <f t="shared" si="13"/>
        <v>6</v>
      </c>
      <c r="AB39" s="65">
        <f t="shared" si="13"/>
        <v>7</v>
      </c>
      <c r="AC39" s="65">
        <f t="shared" si="13"/>
        <v>8</v>
      </c>
      <c r="AD39" s="65">
        <f t="shared" si="13"/>
        <v>9</v>
      </c>
      <c r="AE39" s="65">
        <f t="shared" si="13"/>
        <v>10</v>
      </c>
      <c r="AF39" s="65">
        <f t="shared" si="13"/>
        <v>11</v>
      </c>
      <c r="AG39" s="65">
        <f t="shared" si="13"/>
        <v>12</v>
      </c>
      <c r="AH39" s="65">
        <f t="shared" si="13"/>
        <v>13</v>
      </c>
      <c r="AI39" s="65">
        <f t="shared" si="13"/>
        <v>14</v>
      </c>
      <c r="AJ39" s="65">
        <f t="shared" si="13"/>
        <v>15</v>
      </c>
      <c r="AK39" s="237" t="s">
        <v>394</v>
      </c>
      <c r="AL39" s="237"/>
      <c r="AM39" s="65">
        <v>0</v>
      </c>
      <c r="AN39" s="65">
        <f t="shared" ref="AN39" si="14">AM39+1</f>
        <v>1</v>
      </c>
      <c r="AO39" s="65">
        <f t="shared" ref="AO39" si="15">AN39+1</f>
        <v>2</v>
      </c>
      <c r="AP39" s="65">
        <f t="shared" ref="AP39" si="16">AO39+1</f>
        <v>3</v>
      </c>
      <c r="AQ39" s="65">
        <f t="shared" ref="AQ39" si="17">AP39+1</f>
        <v>4</v>
      </c>
      <c r="AR39" s="65">
        <f t="shared" ref="AR39" si="18">AQ39+1</f>
        <v>5</v>
      </c>
      <c r="AS39" s="65">
        <f t="shared" ref="AS39" si="19">AR39+1</f>
        <v>6</v>
      </c>
      <c r="AT39" s="65">
        <f t="shared" ref="AT39" si="20">AS39+1</f>
        <v>7</v>
      </c>
      <c r="AU39" s="65">
        <f t="shared" ref="AU39" si="21">AT39+1</f>
        <v>8</v>
      </c>
      <c r="AV39" s="65">
        <f t="shared" ref="AV39" si="22">AU39+1</f>
        <v>9</v>
      </c>
      <c r="AW39" s="65">
        <f t="shared" ref="AW39" si="23">AV39+1</f>
        <v>10</v>
      </c>
      <c r="AX39" s="65">
        <f t="shared" ref="AX39" si="24">AW39+1</f>
        <v>11</v>
      </c>
      <c r="AY39" s="65">
        <f t="shared" ref="AY39" si="25">AX39+1</f>
        <v>12</v>
      </c>
      <c r="AZ39" s="65">
        <f t="shared" ref="AZ39" si="26">AY39+1</f>
        <v>13</v>
      </c>
      <c r="BA39" s="65">
        <f t="shared" ref="BA39" si="27">AZ39+1</f>
        <v>14</v>
      </c>
      <c r="BB39" s="65">
        <f t="shared" ref="BB39" si="28">BA39+1</f>
        <v>15</v>
      </c>
      <c r="BC39" s="237" t="s">
        <v>394</v>
      </c>
    </row>
    <row r="40" spans="1:73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73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73">
      <c r="A42" s="65">
        <f t="shared" ref="A42:A55" si="29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30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31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73">
      <c r="A43" s="65">
        <f t="shared" si="29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30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31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73">
      <c r="A44" s="65">
        <f t="shared" si="29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30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31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73">
      <c r="A45" s="65">
        <f t="shared" si="29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30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31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73">
      <c r="A46" s="65">
        <f t="shared" si="29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30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31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73">
      <c r="A47" s="65">
        <f t="shared" si="29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30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31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73">
      <c r="A48" s="65">
        <f t="shared" si="29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30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31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>
      <c r="A49" s="65">
        <f t="shared" si="29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30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31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>
      <c r="A50" s="65">
        <f t="shared" si="29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30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31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>
      <c r="A51" s="65">
        <f t="shared" si="29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30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31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>
      <c r="A52" s="65">
        <f t="shared" si="29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30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31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>
      <c r="A53" s="65">
        <f t="shared" si="29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30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31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>
      <c r="A54" s="65">
        <f t="shared" si="29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30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31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>
      <c r="A55" s="65">
        <f t="shared" si="29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30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31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984375" defaultRowHeight="13.8"/>
  <cols>
    <col min="1" max="1" width="16.8984375" bestFit="1" customWidth="1"/>
  </cols>
  <sheetData>
    <row r="1" spans="1:7">
      <c r="A1" s="14" t="s">
        <v>239</v>
      </c>
      <c r="B1" s="14" t="s">
        <v>202</v>
      </c>
      <c r="C1" s="14" t="s">
        <v>203</v>
      </c>
    </row>
    <row r="2" spans="1:7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>
      <c r="A7" t="s">
        <v>318</v>
      </c>
      <c r="B7" t="s">
        <v>223</v>
      </c>
      <c r="C7" t="s">
        <v>236</v>
      </c>
      <c r="D7" t="s">
        <v>227</v>
      </c>
    </row>
    <row r="8" spans="1:7">
      <c r="A8" t="s">
        <v>317</v>
      </c>
      <c r="B8" t="s">
        <v>225</v>
      </c>
      <c r="C8" t="s">
        <v>237</v>
      </c>
      <c r="D8" t="s">
        <v>226</v>
      </c>
    </row>
    <row r="9" spans="1:7">
      <c r="A9" t="s">
        <v>320</v>
      </c>
      <c r="B9" t="s">
        <v>240</v>
      </c>
      <c r="D9" t="s">
        <v>229</v>
      </c>
    </row>
    <row r="10" spans="1:7">
      <c r="A10" t="s">
        <v>310</v>
      </c>
      <c r="D10" t="s">
        <v>230</v>
      </c>
    </row>
    <row r="11" spans="1:7">
      <c r="A11" t="s">
        <v>312</v>
      </c>
      <c r="D11" t="s">
        <v>233</v>
      </c>
    </row>
    <row r="12" spans="1:7">
      <c r="A12" t="s">
        <v>315</v>
      </c>
      <c r="D12" t="s">
        <v>232</v>
      </c>
    </row>
    <row r="13" spans="1:7">
      <c r="A13" t="s">
        <v>316</v>
      </c>
      <c r="D13" t="s">
        <v>234</v>
      </c>
    </row>
    <row r="14" spans="1:7">
      <c r="A14" t="s">
        <v>319</v>
      </c>
      <c r="D14" t="s">
        <v>231</v>
      </c>
    </row>
    <row r="15" spans="1:7">
      <c r="A15" t="s">
        <v>324</v>
      </c>
    </row>
    <row r="17" spans="1:1">
      <c r="A17" t="s">
        <v>321</v>
      </c>
    </row>
    <row r="18" spans="1:1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96875" defaultRowHeight="13.8"/>
  <sheetData>
    <row r="1" spans="1:7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>
      <c r="A36" s="237" t="s">
        <v>395</v>
      </c>
      <c r="T36" s="237" t="s">
        <v>395</v>
      </c>
      <c r="AM36" s="237" t="s">
        <v>395</v>
      </c>
    </row>
    <row r="37" spans="1:5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2192" topLeftCell="O1"/>
      <selection activeCell="B9" sqref="B9"/>
      <selection pane="topRight" activeCell="O22" sqref="O22:O23"/>
    </sheetView>
  </sheetViews>
  <sheetFormatPr defaultColWidth="8.8984375" defaultRowHeight="13.8"/>
  <cols>
    <col min="1" max="16384" width="8.8984375" style="370"/>
  </cols>
  <sheetData>
    <row r="1" spans="1:18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3.8"/>
  <cols>
    <col min="1" max="1" width="59.3984375" customWidth="1"/>
    <col min="2" max="3" width="8.8984375" customWidth="1"/>
    <col min="4" max="5" width="40.8984375" customWidth="1"/>
    <col min="6" max="6" width="8.8984375" customWidth="1"/>
  </cols>
  <sheetData>
    <row r="1" spans="1:8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984375" defaultRowHeight="13.8"/>
  <sheetData>
    <row r="1" spans="1:88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96875" defaultRowHeight="13.8"/>
  <sheetData>
    <row r="1" spans="1:78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96875" defaultRowHeight="13.8"/>
  <sheetData>
    <row r="1" spans="1:44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96875" defaultRowHeight="13.8"/>
  <sheetData>
    <row r="1" spans="1:10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96875" defaultRowHeight="13.8"/>
  <sheetData>
    <row r="1" spans="1:50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674</v>
      </c>
      <c r="Y18" s="261" t="s">
        <v>260</v>
      </c>
      <c r="Z18" s="261" t="s">
        <v>365</v>
      </c>
      <c r="AA18" s="261"/>
      <c r="AB18" s="261" t="s">
        <v>388</v>
      </c>
      <c r="AC18" s="261" t="s">
        <v>675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96875" defaultRowHeight="13.8"/>
  <sheetData>
    <row r="1" spans="1:101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676</v>
      </c>
      <c r="Y18" s="283" t="s">
        <v>262</v>
      </c>
      <c r="Z18" s="261"/>
      <c r="AA18" s="261" t="s">
        <v>388</v>
      </c>
      <c r="AB18" s="261" t="s">
        <v>675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96875" defaultRowHeight="13.8"/>
  <sheetData>
    <row r="1" spans="1:104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984375" defaultRowHeight="13.8"/>
  <sheetData>
    <row r="1" spans="1:67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96875" defaultRowHeight="13.8"/>
  <sheetData>
    <row r="1" spans="1:149" ht="14.4" thickBot="1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674</v>
      </c>
      <c r="BL2" s="445" t="s">
        <v>260</v>
      </c>
      <c r="BM2" s="444" t="s">
        <v>365</v>
      </c>
      <c r="BN2" s="444"/>
      <c r="BO2" s="444" t="s">
        <v>388</v>
      </c>
      <c r="BP2" s="444" t="s">
        <v>675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4.4" thickBot="1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4.4" thickBot="1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tabSelected="1" topLeftCell="A91" zoomScale="55" zoomScaleNormal="55" workbookViewId="0">
      <selection activeCell="BL124" sqref="BL124"/>
    </sheetView>
  </sheetViews>
  <sheetFormatPr defaultColWidth="2.296875" defaultRowHeight="13.8"/>
  <cols>
    <col min="42" max="53" width="2.296875" style="233"/>
  </cols>
  <sheetData>
    <row r="1" spans="1:93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688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>
      <c r="A8" s="65">
        <f t="shared" si="72"/>
        <v>6</v>
      </c>
      <c r="B8" s="16" t="s">
        <v>680</v>
      </c>
      <c r="C8" s="239"/>
      <c r="D8" s="239"/>
      <c r="E8" s="239"/>
      <c r="F8" s="239"/>
      <c r="G8" s="17"/>
      <c r="H8" s="17"/>
      <c r="I8" s="26"/>
      <c r="J8" s="16" t="s">
        <v>678</v>
      </c>
      <c r="K8" s="239"/>
      <c r="L8" s="239"/>
      <c r="M8" s="239"/>
      <c r="N8" s="239"/>
      <c r="O8" s="17"/>
      <c r="P8" s="239"/>
      <c r="Q8" s="264"/>
      <c r="R8" s="10" t="s">
        <v>677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679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690</v>
      </c>
      <c r="Z9" s="16"/>
      <c r="AA9" s="17"/>
      <c r="AB9" s="17"/>
      <c r="AC9" s="17"/>
      <c r="AD9" s="17"/>
      <c r="AE9" s="17"/>
      <c r="AF9" s="17"/>
      <c r="AG9" s="503" t="s">
        <v>690</v>
      </c>
      <c r="AH9" s="32"/>
      <c r="AI9" s="22"/>
      <c r="AJ9" s="22"/>
      <c r="AK9" s="22"/>
      <c r="AL9" s="22"/>
      <c r="AM9" s="22"/>
      <c r="AN9" s="22"/>
      <c r="AO9" s="503" t="s">
        <v>690</v>
      </c>
      <c r="AP9" s="570"/>
      <c r="AQ9" s="571"/>
      <c r="AR9" s="571"/>
      <c r="AS9" s="571"/>
      <c r="AT9" s="571"/>
      <c r="AU9" s="571"/>
      <c r="AV9" s="571"/>
      <c r="AW9" s="572" t="s">
        <v>690</v>
      </c>
      <c r="AX9" s="570"/>
      <c r="AY9" s="571"/>
      <c r="AZ9" s="571"/>
      <c r="BA9" s="571"/>
      <c r="BB9" s="22"/>
      <c r="BC9" s="22"/>
      <c r="BD9" s="22"/>
      <c r="BE9" s="503" t="s">
        <v>690</v>
      </c>
      <c r="BF9" s="32"/>
      <c r="BG9" s="22"/>
      <c r="BH9" s="22"/>
      <c r="BI9" s="22"/>
      <c r="BJ9" s="22"/>
      <c r="BK9" s="22"/>
      <c r="BL9" s="22"/>
      <c r="BM9" s="503" t="s">
        <v>690</v>
      </c>
      <c r="BN9" s="32"/>
      <c r="BO9" s="22"/>
      <c r="BP9" s="22"/>
      <c r="BQ9" s="22"/>
      <c r="BR9" s="22"/>
      <c r="BS9" s="22"/>
      <c r="BT9" s="22"/>
      <c r="BU9" s="503" t="s">
        <v>690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689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690</v>
      </c>
      <c r="Z17" s="32"/>
      <c r="AA17" s="22"/>
      <c r="AB17" s="22"/>
      <c r="AC17" s="22"/>
      <c r="AD17" s="22"/>
      <c r="AE17" s="22"/>
      <c r="AF17" s="22"/>
      <c r="AG17" s="503" t="s">
        <v>690</v>
      </c>
      <c r="AH17" s="32"/>
      <c r="AI17" s="22"/>
      <c r="AJ17" s="22"/>
      <c r="AK17" s="22"/>
      <c r="AL17" s="22"/>
      <c r="AM17" s="22"/>
      <c r="AN17" s="22"/>
      <c r="AO17" s="503" t="s">
        <v>690</v>
      </c>
      <c r="AP17" s="570"/>
      <c r="AQ17" s="571"/>
      <c r="AR17" s="571"/>
      <c r="AS17" s="571"/>
      <c r="AT17" s="571"/>
      <c r="AU17" s="571"/>
      <c r="AV17" s="571"/>
      <c r="AW17" s="572" t="s">
        <v>690</v>
      </c>
      <c r="AX17" s="570"/>
      <c r="AY17" s="571"/>
      <c r="AZ17" s="571"/>
      <c r="BA17" s="571"/>
      <c r="BB17" s="22"/>
      <c r="BC17" s="22"/>
      <c r="BD17" s="22"/>
      <c r="BE17" s="503" t="s">
        <v>690</v>
      </c>
      <c r="BF17" s="32"/>
      <c r="BG17" s="22"/>
      <c r="BH17" s="22"/>
      <c r="BI17" s="22"/>
      <c r="BJ17" s="22"/>
      <c r="BK17" s="22"/>
      <c r="BL17" s="22"/>
      <c r="BM17" s="503" t="s">
        <v>690</v>
      </c>
      <c r="BN17" s="32"/>
      <c r="BO17" s="22"/>
      <c r="BP17" s="22"/>
      <c r="BQ17" s="22"/>
      <c r="BR17" s="22"/>
      <c r="BS17" s="22"/>
      <c r="BT17" s="22"/>
      <c r="BU17" s="503" t="s">
        <v>690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>
      <c r="CO18" s="17"/>
    </row>
    <row r="19" spans="1:109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717</v>
      </c>
      <c r="CW61" s="17"/>
      <c r="CX61" s="17"/>
      <c r="CY61" s="17"/>
      <c r="CZ61" s="239"/>
      <c r="DA61" s="239"/>
      <c r="DB61" s="239"/>
      <c r="DC61" s="339"/>
      <c r="DD61" s="264"/>
    </row>
    <row r="62" spans="2:109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4.4" thickBot="1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>
      <c r="B98" s="65">
        <f t="shared" si="263"/>
        <v>5</v>
      </c>
      <c r="C98" s="263"/>
      <c r="D98" s="339"/>
      <c r="E98" s="239"/>
      <c r="F98" s="239"/>
      <c r="G98" s="72"/>
      <c r="H98" s="40" t="s">
        <v>725</v>
      </c>
      <c r="I98" s="212"/>
      <c r="J98" s="264"/>
      <c r="K98" s="40"/>
      <c r="L98" s="40" t="s">
        <v>717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717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>
      <c r="B102" s="65">
        <f t="shared" si="263"/>
        <v>9</v>
      </c>
      <c r="C102" s="263"/>
      <c r="D102" s="346"/>
      <c r="E102" s="239"/>
      <c r="F102" s="239"/>
      <c r="G102" s="328"/>
      <c r="H102" s="221" t="s">
        <v>724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>
      <c r="B106" s="65">
        <f t="shared" si="263"/>
        <v>13</v>
      </c>
      <c r="C106" s="263"/>
      <c r="D106" s="339"/>
      <c r="E106" s="239"/>
      <c r="F106" s="239"/>
      <c r="G106" s="72"/>
      <c r="H106" s="72" t="s">
        <v>675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4.4" thickBot="1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718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>
      <c r="B115" s="65">
        <f t="shared" si="265"/>
        <v>6</v>
      </c>
      <c r="C115" s="447"/>
      <c r="D115" s="339"/>
      <c r="E115" s="239"/>
      <c r="F115" s="239"/>
      <c r="G115" s="72"/>
      <c r="H115" s="40" t="s">
        <v>723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719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>
      <c r="B118" s="65">
        <f t="shared" si="265"/>
        <v>9</v>
      </c>
      <c r="C118" s="447"/>
      <c r="D118" s="346"/>
      <c r="E118" s="239"/>
      <c r="F118" s="239"/>
      <c r="G118" s="328"/>
      <c r="H118" s="221" t="s">
        <v>724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>
      <c r="B122" s="65">
        <f t="shared" si="265"/>
        <v>13</v>
      </c>
      <c r="C122" s="447"/>
      <c r="D122" s="339"/>
      <c r="E122" s="239"/>
      <c r="F122" s="239"/>
      <c r="G122" s="72"/>
      <c r="H122" s="72" t="s">
        <v>675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4.4" thickBot="1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718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>
      <c r="B131" s="65">
        <f t="shared" si="267"/>
        <v>6</v>
      </c>
      <c r="C131" s="263"/>
      <c r="D131" s="339"/>
      <c r="E131" s="239"/>
      <c r="F131" s="239"/>
      <c r="G131" s="72"/>
      <c r="H131" s="40" t="s">
        <v>723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719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>
      <c r="B135" s="65">
        <f t="shared" si="267"/>
        <v>10</v>
      </c>
      <c r="C135" s="263"/>
      <c r="D135" s="346"/>
      <c r="E135" s="239"/>
      <c r="F135" s="239"/>
      <c r="G135" s="72"/>
      <c r="H135" s="72" t="s">
        <v>674</v>
      </c>
      <c r="I135" s="72"/>
      <c r="J135" s="264"/>
      <c r="K135" s="328"/>
      <c r="L135" s="328" t="s">
        <v>722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721</v>
      </c>
      <c r="V135" s="72"/>
      <c r="W135" s="234"/>
      <c r="X135" s="72"/>
      <c r="Y135" s="72" t="s">
        <v>720</v>
      </c>
      <c r="Z135" s="72"/>
      <c r="AA135" s="328"/>
      <c r="AB135" s="328" t="s">
        <v>722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721</v>
      </c>
      <c r="AL135" s="72"/>
      <c r="AM135" s="234"/>
      <c r="AN135" s="72"/>
      <c r="AO135" s="72" t="s">
        <v>720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4.4" thickBot="1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96875" defaultRowHeight="13.8"/>
  <sheetData>
    <row r="2" spans="2:127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96875" defaultRowHeight="13.8"/>
  <sheetData>
    <row r="2" spans="2:127" ht="14.4" thickBot="1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4.4" thickBot="1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4.4" thickBot="1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4.4" thickBot="1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96875" defaultRowHeight="13.8"/>
  <sheetData>
    <row r="2" spans="2:127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>
      <c r="B8" s="65">
        <f t="shared" si="57"/>
        <v>5</v>
      </c>
      <c r="C8" s="263"/>
      <c r="D8" s="339"/>
      <c r="E8" s="239"/>
      <c r="F8" s="239"/>
      <c r="G8" s="72"/>
      <c r="H8" s="40" t="s">
        <v>725</v>
      </c>
      <c r="I8" s="212"/>
      <c r="J8" s="264"/>
      <c r="K8" s="40"/>
      <c r="L8" s="40" t="s">
        <v>717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717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>
      <c r="B12" s="65">
        <f t="shared" si="57"/>
        <v>9</v>
      </c>
      <c r="C12" s="263"/>
      <c r="D12" s="346"/>
      <c r="E12" s="239"/>
      <c r="F12" s="239"/>
      <c r="G12" s="328"/>
      <c r="H12" s="221" t="s">
        <v>724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>
      <c r="B16" s="65">
        <f t="shared" si="57"/>
        <v>13</v>
      </c>
      <c r="C16" s="263"/>
      <c r="D16" s="339"/>
      <c r="E16" s="239"/>
      <c r="F16" s="239"/>
      <c r="G16" s="72"/>
      <c r="H16" s="72" t="s">
        <v>675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4.4" thickBot="1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4.4" thickTop="1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718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>
      <c r="B25" s="65">
        <f t="shared" si="95"/>
        <v>6</v>
      </c>
      <c r="C25" s="263"/>
      <c r="D25" s="339"/>
      <c r="E25" s="239"/>
      <c r="F25" s="239"/>
      <c r="G25" s="72"/>
      <c r="H25" s="40" t="s">
        <v>723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719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>
      <c r="B28" s="65">
        <f t="shared" si="95"/>
        <v>9</v>
      </c>
      <c r="C28" s="263"/>
      <c r="D28" s="346"/>
      <c r="E28" s="239"/>
      <c r="F28" s="239"/>
      <c r="G28" s="328"/>
      <c r="H28" s="221" t="s">
        <v>724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>
      <c r="B32" s="65">
        <f t="shared" si="95"/>
        <v>13</v>
      </c>
      <c r="C32" s="263"/>
      <c r="D32" s="339"/>
      <c r="E32" s="239"/>
      <c r="F32" s="239"/>
      <c r="G32" s="72"/>
      <c r="H32" s="72" t="s">
        <v>675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4.4" thickBot="1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4.4" thickTop="1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718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>
      <c r="B41" s="65">
        <f t="shared" si="101"/>
        <v>6</v>
      </c>
      <c r="C41" s="263"/>
      <c r="D41" s="339"/>
      <c r="E41" s="239"/>
      <c r="F41" s="239"/>
      <c r="G41" s="72"/>
      <c r="H41" s="40" t="s">
        <v>723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719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>
      <c r="B45" s="65">
        <f t="shared" si="101"/>
        <v>10</v>
      </c>
      <c r="C45" s="263"/>
      <c r="D45" s="346"/>
      <c r="E45" s="239"/>
      <c r="F45" s="239"/>
      <c r="G45" s="72"/>
      <c r="H45" s="72" t="s">
        <v>674</v>
      </c>
      <c r="I45" s="72"/>
      <c r="J45" s="264"/>
      <c r="K45" s="328"/>
      <c r="L45" s="328" t="s">
        <v>722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721</v>
      </c>
      <c r="V45" s="72"/>
      <c r="W45" s="234"/>
      <c r="X45" s="72"/>
      <c r="Y45" s="72" t="s">
        <v>720</v>
      </c>
      <c r="Z45" s="72"/>
      <c r="AA45" s="328"/>
      <c r="AB45" s="328" t="s">
        <v>722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721</v>
      </c>
      <c r="AL45" s="72"/>
      <c r="AM45" s="234"/>
      <c r="AN45" s="72"/>
      <c r="AO45" s="72" t="s">
        <v>720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96875" defaultRowHeight="13.8"/>
  <sheetData>
    <row r="1" spans="2:108">
      <c r="CO1" s="17"/>
    </row>
    <row r="2" spans="2:108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4.4" thickBot="1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4.4" thickTop="1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4.4" thickBot="1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4.4" thickTop="1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4.4" thickBot="1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4.4" thickTop="1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96875" defaultRowHeight="13.8"/>
  <sheetData>
    <row r="1" spans="2:153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683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681</v>
      </c>
      <c r="AN2" s="261"/>
      <c r="AO2" s="261"/>
      <c r="AP2" s="261"/>
      <c r="AQ2" s="283"/>
      <c r="AR2" s="261"/>
      <c r="AS2" s="261"/>
      <c r="AT2" s="262"/>
      <c r="AU2" s="493" t="s">
        <v>682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691</v>
      </c>
      <c r="EJ8" s="511" t="s">
        <v>691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691</v>
      </c>
      <c r="EH9" s="511" t="s">
        <v>691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684</v>
      </c>
      <c r="AN10" s="239"/>
      <c r="AO10" s="239"/>
      <c r="AP10" s="239"/>
      <c r="AQ10" s="285"/>
      <c r="AR10" s="17"/>
      <c r="AS10" s="17"/>
      <c r="AT10" s="17"/>
      <c r="AU10" s="493" t="s">
        <v>686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691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691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691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691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691</v>
      </c>
      <c r="EI16" s="511" t="s">
        <v>574</v>
      </c>
      <c r="EJ16" s="511" t="s">
        <v>574</v>
      </c>
      <c r="EK16" s="511" t="s">
        <v>691</v>
      </c>
      <c r="EL16" s="511" t="s">
        <v>691</v>
      </c>
      <c r="EM16" s="511" t="s">
        <v>592</v>
      </c>
      <c r="EN16" s="511" t="s">
        <v>592</v>
      </c>
    </row>
    <row r="17" spans="2:144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691</v>
      </c>
      <c r="EJ17" s="511" t="s">
        <v>574</v>
      </c>
      <c r="EK17" s="511" t="s">
        <v>592</v>
      </c>
      <c r="EL17" s="511" t="s">
        <v>691</v>
      </c>
      <c r="EM17" s="511" t="s">
        <v>592</v>
      </c>
      <c r="EN17" s="511" t="s">
        <v>691</v>
      </c>
    </row>
    <row r="18" spans="2:144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691</v>
      </c>
      <c r="EK18" s="511" t="s">
        <v>691</v>
      </c>
      <c r="EL18" s="511" t="s">
        <v>592</v>
      </c>
      <c r="EM18" s="511" t="s">
        <v>691</v>
      </c>
      <c r="EN18" s="511" t="s">
        <v>592</v>
      </c>
    </row>
    <row r="19" spans="2:144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691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691</v>
      </c>
      <c r="EN19" s="511" t="s">
        <v>691</v>
      </c>
    </row>
    <row r="20" spans="2:144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>
      <c r="B28" s="65">
        <f t="shared" si="90"/>
        <v>8</v>
      </c>
      <c r="C28" s="493" t="s">
        <v>685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687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3.8"/>
  <cols>
    <col min="1" max="1" width="6.296875" bestFit="1" customWidth="1"/>
    <col min="2" max="17" width="4.3984375" customWidth="1"/>
  </cols>
  <sheetData>
    <row r="1" spans="1:21">
      <c r="A1" s="430" t="s">
        <v>672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673</v>
      </c>
      <c r="U1">
        <v>2</v>
      </c>
    </row>
    <row r="2" spans="1:21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96875" defaultRowHeight="13.8"/>
  <sheetData>
    <row r="1" spans="2:109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717</v>
      </c>
      <c r="CW43" s="17"/>
      <c r="CX43" s="17"/>
      <c r="CY43" s="17"/>
      <c r="CZ43" s="239"/>
      <c r="DA43" s="239"/>
      <c r="DB43" s="239"/>
      <c r="DC43" s="339"/>
      <c r="DD43" s="264"/>
    </row>
    <row r="44" spans="2:109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>
      <c r="AT73" s="237" t="s">
        <v>727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96875" defaultRowHeight="13.8"/>
  <cols>
    <col min="1" max="16384" width="2.296875" style="34"/>
  </cols>
  <sheetData>
    <row r="1" spans="2:14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984375" defaultRowHeight="13.8"/>
  <sheetData>
    <row r="1" spans="1:67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>
      <c r="C25" t="s">
        <v>195</v>
      </c>
    </row>
    <row r="27" spans="1:67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>
      <c r="E37" t="s">
        <v>197</v>
      </c>
    </row>
    <row r="61" spans="43:43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34" zoomScale="55" zoomScaleNormal="55" workbookViewId="0">
      <selection activeCell="K65" sqref="K65"/>
    </sheetView>
  </sheetViews>
  <sheetFormatPr defaultColWidth="2.296875" defaultRowHeight="13.8"/>
  <sheetData>
    <row r="1" spans="2:14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335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335"/>
      <c r="EB4" s="514"/>
      <c r="EC4" s="335"/>
      <c r="ED4" s="328"/>
      <c r="EE4" s="239"/>
      <c r="EF4" s="264"/>
      <c r="EG4" s="239"/>
      <c r="EH4" s="239"/>
      <c r="EI4" s="239">
        <v>0</v>
      </c>
      <c r="EJ4" s="328"/>
      <c r="EK4" s="239"/>
      <c r="EL4" s="335"/>
      <c r="EM4" s="239"/>
      <c r="EN4" s="324"/>
      <c r="EO4" s="34"/>
    </row>
    <row r="5" spans="2:14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335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335"/>
      <c r="EL5" s="514"/>
      <c r="EM5" s="335"/>
      <c r="EN5" s="324"/>
      <c r="EO5" s="34"/>
    </row>
    <row r="6" spans="2:14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335"/>
      <c r="EM6" s="239"/>
      <c r="EN6" s="324"/>
      <c r="EO6" s="34"/>
    </row>
    <row r="7" spans="2:14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694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693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698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692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697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706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705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 t="s">
        <v>714</v>
      </c>
      <c r="EH10" s="20"/>
      <c r="EI10" s="20"/>
      <c r="EJ10" s="261"/>
      <c r="EK10" s="261"/>
      <c r="EL10" s="261"/>
      <c r="EM10" s="261"/>
      <c r="EN10" s="262"/>
      <c r="EO10" s="34"/>
    </row>
    <row r="11" spans="2:14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335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335"/>
      <c r="EA14" s="514"/>
      <c r="EB14" s="335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335"/>
      <c r="EL14" s="239"/>
      <c r="EM14" s="328"/>
      <c r="EN14" s="264"/>
      <c r="EO14" s="34"/>
    </row>
    <row r="15" spans="2:14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335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335"/>
      <c r="EK15" s="514"/>
      <c r="EL15" s="335"/>
      <c r="EM15" s="328"/>
      <c r="EN15" s="264"/>
      <c r="EO15" s="34"/>
    </row>
    <row r="16" spans="2:14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335"/>
      <c r="EL16" s="239"/>
      <c r="EM16" s="221"/>
      <c r="EN16" s="26"/>
      <c r="EO16" s="34"/>
    </row>
    <row r="17" spans="2:14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695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700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702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701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708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709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711</v>
      </c>
      <c r="DP28" s="20"/>
      <c r="DQ28" s="20"/>
      <c r="DR28" s="261"/>
      <c r="DS28" s="261"/>
      <c r="DT28" s="261"/>
      <c r="DU28" s="261"/>
      <c r="DV28" s="262"/>
      <c r="DW28" s="34"/>
    </row>
    <row r="29" spans="2:14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696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703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699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704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707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710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713</v>
      </c>
      <c r="DP46" s="20"/>
      <c r="DQ46" s="20"/>
      <c r="DR46" s="261"/>
      <c r="DS46" s="261"/>
      <c r="DT46" s="261"/>
      <c r="DU46" s="261"/>
      <c r="DV46" s="262"/>
      <c r="DW46" s="34"/>
    </row>
    <row r="47" spans="2:127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712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726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716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715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5" zoomScaleNormal="75" workbookViewId="0">
      <selection activeCell="AQ19" sqref="AQ19"/>
    </sheetView>
  </sheetViews>
  <sheetFormatPr defaultColWidth="2.296875" defaultRowHeight="13.8"/>
  <sheetData>
    <row r="1" spans="1:36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>
      <c r="A18" s="237" t="s">
        <v>395</v>
      </c>
      <c r="S18" s="237" t="s">
        <v>395</v>
      </c>
    </row>
    <row r="19" spans="1:36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="75" zoomScaleNormal="75" workbookViewId="0">
      <selection activeCell="AC24" sqref="AC24"/>
    </sheetView>
  </sheetViews>
  <sheetFormatPr defaultColWidth="2.3984375" defaultRowHeight="13.8"/>
  <sheetData>
    <row r="1" spans="1:72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984375" defaultRowHeight="13.8"/>
  <cols>
    <col min="55" max="55" width="3" bestFit="1" customWidth="1"/>
  </cols>
  <sheetData>
    <row r="1" spans="1:56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>
      <c r="A34" s="237" t="s">
        <v>395</v>
      </c>
    </row>
    <row r="35" spans="1:49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F2" sqref="F2"/>
    </sheetView>
  </sheetViews>
  <sheetFormatPr defaultRowHeight="13.8"/>
  <cols>
    <col min="1" max="1" width="35.59765625" customWidth="1"/>
    <col min="2" max="3" width="8.8984375" customWidth="1"/>
  </cols>
  <sheetData>
    <row r="1" spans="2:6">
      <c r="B1" t="s">
        <v>651</v>
      </c>
      <c r="D1" t="s">
        <v>669</v>
      </c>
      <c r="E1" t="s">
        <v>670</v>
      </c>
      <c r="F1" t="s">
        <v>653</v>
      </c>
    </row>
    <row r="2" spans="2:6">
      <c r="B2" s="420">
        <v>1</v>
      </c>
      <c r="C2" s="420">
        <f t="shared" ref="C2" si="0">+C3+C4</f>
        <v>144</v>
      </c>
      <c r="D2" s="422">
        <f t="shared" ref="D2" si="1">B2/C2</f>
        <v>6.9444444444444441E-3</v>
      </c>
      <c r="E2" s="427">
        <f t="shared" ref="E2:E20" si="2">1-D2</f>
        <v>0.99305555555555558</v>
      </c>
      <c r="F2" t="s">
        <v>671</v>
      </c>
    </row>
    <row r="3" spans="2:6">
      <c r="B3" s="420">
        <v>1</v>
      </c>
      <c r="C3" s="420">
        <f t="shared" ref="C3:C8" si="3">+C4+C5</f>
        <v>89</v>
      </c>
      <c r="D3" s="422">
        <f t="shared" ref="D3:D10" si="4">B3/C3</f>
        <v>1.1235955056179775E-2</v>
      </c>
      <c r="E3" s="427">
        <f t="shared" si="2"/>
        <v>0.9887640449438202</v>
      </c>
      <c r="F3" t="s">
        <v>654</v>
      </c>
    </row>
    <row r="4" spans="2:6">
      <c r="B4" s="420">
        <v>1</v>
      </c>
      <c r="C4" s="420">
        <f t="shared" si="3"/>
        <v>55</v>
      </c>
      <c r="D4" s="422">
        <f t="shared" si="4"/>
        <v>1.8181818181818181E-2</v>
      </c>
      <c r="E4" s="427">
        <f t="shared" si="2"/>
        <v>0.98181818181818181</v>
      </c>
      <c r="F4" t="s">
        <v>655</v>
      </c>
    </row>
    <row r="5" spans="2:6">
      <c r="B5" s="420">
        <v>1</v>
      </c>
      <c r="C5" s="420">
        <f t="shared" si="3"/>
        <v>34</v>
      </c>
      <c r="D5" s="422">
        <f t="shared" si="4"/>
        <v>2.9411764705882353E-2</v>
      </c>
      <c r="E5" s="427">
        <f t="shared" si="2"/>
        <v>0.97058823529411764</v>
      </c>
      <c r="F5" t="s">
        <v>656</v>
      </c>
    </row>
    <row r="6" spans="2:6">
      <c r="B6" s="420">
        <v>1</v>
      </c>
      <c r="C6" s="420">
        <f t="shared" si="3"/>
        <v>21</v>
      </c>
      <c r="D6" s="422">
        <f t="shared" si="4"/>
        <v>4.7619047619047616E-2</v>
      </c>
      <c r="E6" s="427">
        <f t="shared" si="2"/>
        <v>0.95238095238095233</v>
      </c>
      <c r="F6" t="s">
        <v>657</v>
      </c>
    </row>
    <row r="7" spans="2:6">
      <c r="B7" s="420">
        <v>1</v>
      </c>
      <c r="C7" s="420">
        <f t="shared" si="3"/>
        <v>13</v>
      </c>
      <c r="D7" s="422">
        <f t="shared" si="4"/>
        <v>7.6923076923076927E-2</v>
      </c>
      <c r="E7" s="427">
        <f t="shared" si="2"/>
        <v>0.92307692307692313</v>
      </c>
      <c r="F7" t="s">
        <v>658</v>
      </c>
    </row>
    <row r="8" spans="2:6">
      <c r="B8" s="420">
        <v>1</v>
      </c>
      <c r="C8" s="420">
        <f t="shared" si="3"/>
        <v>8</v>
      </c>
      <c r="D8" s="422">
        <f t="shared" si="4"/>
        <v>0.125</v>
      </c>
      <c r="E8" s="427">
        <f t="shared" si="2"/>
        <v>0.875</v>
      </c>
      <c r="F8" t="s">
        <v>659</v>
      </c>
    </row>
    <row r="9" spans="2:6">
      <c r="B9" s="420">
        <v>1</v>
      </c>
      <c r="C9" s="420">
        <f>+C10+C11</f>
        <v>5</v>
      </c>
      <c r="D9" s="422">
        <f t="shared" si="4"/>
        <v>0.2</v>
      </c>
      <c r="E9" s="427">
        <f t="shared" si="2"/>
        <v>0.8</v>
      </c>
      <c r="F9" t="s">
        <v>660</v>
      </c>
    </row>
    <row r="10" spans="2:6">
      <c r="B10" s="420">
        <v>1</v>
      </c>
      <c r="C10" s="420">
        <f>C11+1</f>
        <v>3</v>
      </c>
      <c r="D10" s="422">
        <f t="shared" si="4"/>
        <v>0.33333333333333331</v>
      </c>
      <c r="E10" s="427">
        <f t="shared" si="2"/>
        <v>0.66666666666666674</v>
      </c>
      <c r="F10" t="s">
        <v>661</v>
      </c>
    </row>
    <row r="11" spans="2:6">
      <c r="B11" s="420">
        <v>1</v>
      </c>
      <c r="C11" s="420">
        <v>2</v>
      </c>
      <c r="D11" s="422">
        <f>B11/C11</f>
        <v>0.5</v>
      </c>
      <c r="E11" s="427">
        <f t="shared" si="2"/>
        <v>0.5</v>
      </c>
      <c r="F11" t="s">
        <v>662</v>
      </c>
    </row>
    <row r="12" spans="2:6">
      <c r="B12" s="420">
        <f t="shared" ref="B12:B20" si="5">C12-1</f>
        <v>2</v>
      </c>
      <c r="C12" s="420">
        <f>C11+1</f>
        <v>3</v>
      </c>
      <c r="D12" s="422">
        <f t="shared" ref="D12:D15" si="6">B12/C12</f>
        <v>0.66666666666666663</v>
      </c>
      <c r="E12" s="427">
        <f t="shared" si="2"/>
        <v>0.33333333333333337</v>
      </c>
      <c r="F12" t="s">
        <v>663</v>
      </c>
    </row>
    <row r="13" spans="2:6">
      <c r="B13" s="420">
        <f t="shared" si="5"/>
        <v>4</v>
      </c>
      <c r="C13" s="420">
        <f t="shared" ref="C13:C20" si="7">C11+C12</f>
        <v>5</v>
      </c>
      <c r="D13" s="422">
        <f t="shared" si="6"/>
        <v>0.8</v>
      </c>
      <c r="E13" s="427">
        <f t="shared" si="2"/>
        <v>0.19999999999999996</v>
      </c>
      <c r="F13" t="s">
        <v>664</v>
      </c>
    </row>
    <row r="14" spans="2:6">
      <c r="B14" s="420">
        <f t="shared" si="5"/>
        <v>7</v>
      </c>
      <c r="C14" s="420">
        <f t="shared" si="7"/>
        <v>8</v>
      </c>
      <c r="D14" s="422">
        <f t="shared" si="6"/>
        <v>0.875</v>
      </c>
      <c r="E14" s="427">
        <f t="shared" si="2"/>
        <v>0.125</v>
      </c>
      <c r="F14" t="s">
        <v>665</v>
      </c>
    </row>
    <row r="15" spans="2:6">
      <c r="B15" s="420">
        <f t="shared" si="5"/>
        <v>12</v>
      </c>
      <c r="C15" s="420">
        <f t="shared" si="7"/>
        <v>13</v>
      </c>
      <c r="D15" s="422">
        <f t="shared" si="6"/>
        <v>0.92307692307692313</v>
      </c>
      <c r="E15" s="427">
        <f t="shared" si="2"/>
        <v>7.6923076923076872E-2</v>
      </c>
      <c r="F15" t="s">
        <v>666</v>
      </c>
    </row>
    <row r="16" spans="2:6">
      <c r="B16" s="420">
        <f t="shared" si="5"/>
        <v>20</v>
      </c>
      <c r="C16" s="420">
        <f t="shared" si="7"/>
        <v>21</v>
      </c>
      <c r="D16" s="422">
        <f t="shared" ref="D16:D20" si="8">B16/C16</f>
        <v>0.95238095238095233</v>
      </c>
      <c r="E16" s="427">
        <f t="shared" si="2"/>
        <v>4.7619047619047672E-2</v>
      </c>
      <c r="F16" t="s">
        <v>667</v>
      </c>
    </row>
    <row r="17" spans="1:6">
      <c r="B17" s="34">
        <f t="shared" si="5"/>
        <v>33</v>
      </c>
      <c r="C17" s="34">
        <f t="shared" si="7"/>
        <v>34</v>
      </c>
      <c r="D17" s="421">
        <f t="shared" si="8"/>
        <v>0.97058823529411764</v>
      </c>
      <c r="E17" s="426">
        <f t="shared" si="2"/>
        <v>2.9411764705882359E-2</v>
      </c>
    </row>
    <row r="18" spans="1:6">
      <c r="B18" s="34">
        <f t="shared" si="5"/>
        <v>54</v>
      </c>
      <c r="C18" s="34">
        <f t="shared" si="7"/>
        <v>55</v>
      </c>
      <c r="D18" s="421">
        <f t="shared" si="8"/>
        <v>0.98181818181818181</v>
      </c>
      <c r="E18" s="426">
        <f t="shared" si="2"/>
        <v>1.8181818181818188E-2</v>
      </c>
    </row>
    <row r="19" spans="1:6">
      <c r="B19" s="34">
        <f t="shared" si="5"/>
        <v>88</v>
      </c>
      <c r="C19" s="34">
        <f t="shared" si="7"/>
        <v>89</v>
      </c>
      <c r="D19" s="421">
        <f t="shared" si="8"/>
        <v>0.9887640449438202</v>
      </c>
      <c r="E19" s="426">
        <f t="shared" si="2"/>
        <v>1.1235955056179803E-2</v>
      </c>
    </row>
    <row r="20" spans="1:6">
      <c r="B20" s="34">
        <f t="shared" si="5"/>
        <v>143</v>
      </c>
      <c r="C20" s="34">
        <f t="shared" si="7"/>
        <v>144</v>
      </c>
      <c r="D20" s="421">
        <f t="shared" si="8"/>
        <v>0.99305555555555558</v>
      </c>
      <c r="E20" s="426">
        <f t="shared" si="2"/>
        <v>6.9444444444444198E-3</v>
      </c>
    </row>
    <row r="21" spans="1:6">
      <c r="B21" s="34"/>
      <c r="C21" s="34"/>
      <c r="D21" s="421"/>
      <c r="E21" s="426"/>
      <c r="F21" t="s">
        <v>668</v>
      </c>
    </row>
    <row r="23" spans="1:6">
      <c r="A23" t="s">
        <v>652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4" zoomScale="70" zoomScaleNormal="70" workbookViewId="0">
      <selection activeCell="AU15" sqref="AU15"/>
    </sheetView>
  </sheetViews>
  <sheetFormatPr defaultColWidth="2.3984375" defaultRowHeight="13.8"/>
  <sheetData>
    <row r="1" spans="2:44">
      <c r="P1" t="s">
        <v>198</v>
      </c>
      <c r="AA1" t="s">
        <v>199</v>
      </c>
    </row>
    <row r="2" spans="2:44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3.8"/>
  <sheetData>
    <row r="2" spans="2:1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9921875" defaultRowHeight="13.8"/>
  <sheetData>
    <row r="1" spans="2:20">
      <c r="B1">
        <v>1</v>
      </c>
      <c r="F1">
        <v>2</v>
      </c>
      <c r="J1">
        <v>3</v>
      </c>
      <c r="N1">
        <v>4</v>
      </c>
      <c r="R1">
        <v>5</v>
      </c>
    </row>
    <row r="2" spans="2:20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>
      <c r="B7">
        <v>6</v>
      </c>
      <c r="F7">
        <v>7</v>
      </c>
      <c r="J7">
        <v>8</v>
      </c>
      <c r="N7">
        <v>9</v>
      </c>
      <c r="R7">
        <v>0</v>
      </c>
    </row>
    <row r="8" spans="2:20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>
      <c r="F15" s="64"/>
      <c r="M15" s="64"/>
    </row>
    <row r="16" spans="2:20">
      <c r="E16" s="64"/>
      <c r="F16" s="64"/>
      <c r="G16" s="64"/>
      <c r="L16" s="64"/>
      <c r="M16" s="64"/>
      <c r="N16" s="64"/>
    </row>
    <row r="17" spans="4:13">
      <c r="D17" s="64"/>
      <c r="E17" s="64"/>
      <c r="F17" s="64"/>
      <c r="G17" s="64"/>
      <c r="H17" s="64"/>
      <c r="M17" s="64"/>
    </row>
    <row r="18" spans="4:13">
      <c r="F18" s="64"/>
      <c r="M18" s="64"/>
    </row>
    <row r="19" spans="4:13">
      <c r="F19" s="64"/>
      <c r="M19" s="64"/>
    </row>
    <row r="20" spans="4:13">
      <c r="F20" s="64"/>
    </row>
    <row r="21" spans="4:13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96875" defaultRowHeight="13.8"/>
  <sheetData>
    <row r="2" spans="2:48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6</vt:i4>
      </vt:variant>
    </vt:vector>
  </HeadingPairs>
  <TitlesOfParts>
    <vt:vector size="60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Castle</vt:lpstr>
      <vt:lpstr>Paste Logic</vt:lpstr>
      <vt:lpstr>Odds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2013-04-27T23:48:51Z</dcterms:modified>
</cp:coreProperties>
</file>