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6" activeTab="43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K2" i="51"/>
  <c r="L13" i="51" s="1"/>
  <c r="H2" i="5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C3" i="51"/>
  <c r="G3" i="51"/>
  <c r="L3" i="51"/>
  <c r="C4" i="51"/>
  <c r="G4" i="51"/>
  <c r="L4" i="51"/>
  <c r="C5" i="51"/>
  <c r="G5" i="51"/>
  <c r="L5" i="51"/>
  <c r="E6" i="51"/>
  <c r="I6" i="51"/>
  <c r="C7" i="51"/>
  <c r="G7" i="51"/>
  <c r="L7" i="51"/>
  <c r="E8" i="51"/>
  <c r="I8" i="51"/>
  <c r="C9" i="51"/>
  <c r="G9" i="51"/>
  <c r="L9" i="51"/>
  <c r="E10" i="51"/>
  <c r="I10" i="51"/>
  <c r="C11" i="51"/>
  <c r="G11" i="51"/>
  <c r="L11" i="51"/>
  <c r="E12" i="51"/>
  <c r="I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L149" i="51"/>
  <c r="L147" i="51"/>
  <c r="L145" i="51"/>
  <c r="L143" i="51"/>
  <c r="L141" i="51"/>
  <c r="L139" i="51"/>
  <c r="L137" i="51"/>
  <c r="L135" i="51"/>
  <c r="L133" i="51"/>
  <c r="L131" i="51"/>
  <c r="L129" i="51"/>
  <c r="L127" i="51"/>
  <c r="L125" i="51"/>
  <c r="L123" i="51"/>
  <c r="L121" i="51"/>
  <c r="L119" i="51"/>
  <c r="L117" i="51"/>
  <c r="L148" i="51"/>
  <c r="L146" i="51"/>
  <c r="L144" i="51"/>
  <c r="L142" i="51"/>
  <c r="L140" i="51"/>
  <c r="L138" i="51"/>
  <c r="L136" i="51"/>
  <c r="L134" i="51"/>
  <c r="L132" i="51"/>
  <c r="L130" i="51"/>
  <c r="L128" i="51"/>
  <c r="L126" i="51"/>
  <c r="L124" i="51"/>
  <c r="L122" i="51"/>
  <c r="L120" i="51"/>
  <c r="L118" i="51"/>
  <c r="L116" i="51"/>
  <c r="L114" i="51"/>
  <c r="L112" i="51"/>
  <c r="L110" i="51"/>
  <c r="L108" i="51"/>
  <c r="L106" i="51"/>
  <c r="L104" i="51"/>
  <c r="L102" i="51"/>
  <c r="L100" i="51"/>
  <c r="L98" i="51"/>
  <c r="L96" i="51"/>
  <c r="L94" i="51"/>
  <c r="L92" i="51"/>
  <c r="L90" i="51"/>
  <c r="L88" i="51"/>
  <c r="L86" i="51"/>
  <c r="L84" i="51"/>
  <c r="L82" i="51"/>
  <c r="L115" i="51"/>
  <c r="L113" i="51"/>
  <c r="L111" i="51"/>
  <c r="L109" i="51"/>
  <c r="L107" i="51"/>
  <c r="L105" i="51"/>
  <c r="L103" i="51"/>
  <c r="L101" i="51"/>
  <c r="L99" i="51"/>
  <c r="L97" i="51"/>
  <c r="L95" i="51"/>
  <c r="L93" i="51"/>
  <c r="L91" i="51"/>
  <c r="L89" i="51"/>
  <c r="L87" i="51"/>
  <c r="L85" i="51"/>
  <c r="L83" i="51"/>
  <c r="L80" i="51"/>
  <c r="L78" i="51"/>
  <c r="L76" i="51"/>
  <c r="L74" i="51"/>
  <c r="L72" i="51"/>
  <c r="L70" i="51"/>
  <c r="L68" i="51"/>
  <c r="L66" i="51"/>
  <c r="L64" i="51"/>
  <c r="L62" i="51"/>
  <c r="L60" i="51"/>
  <c r="L58" i="51"/>
  <c r="L56" i="51"/>
  <c r="L54" i="51"/>
  <c r="L52" i="51"/>
  <c r="L50" i="51"/>
  <c r="L48" i="51"/>
  <c r="L46" i="51"/>
  <c r="L44" i="51"/>
  <c r="L42" i="51"/>
  <c r="L40" i="51"/>
  <c r="L38" i="51"/>
  <c r="L36" i="51"/>
  <c r="L34" i="51"/>
  <c r="L32" i="51"/>
  <c r="L30" i="51"/>
  <c r="L28" i="51"/>
  <c r="L26" i="51"/>
  <c r="L24" i="51"/>
  <c r="L22" i="51"/>
  <c r="L20" i="51"/>
  <c r="L18" i="51"/>
  <c r="L16" i="51"/>
  <c r="L14" i="51"/>
  <c r="L81" i="51"/>
  <c r="L79" i="51"/>
  <c r="L77" i="51"/>
  <c r="L75" i="51"/>
  <c r="L73" i="51"/>
  <c r="L71" i="51"/>
  <c r="L69" i="51"/>
  <c r="L67" i="51"/>
  <c r="L65" i="51"/>
  <c r="L63" i="51"/>
  <c r="L61" i="51"/>
  <c r="L59" i="51"/>
  <c r="L57" i="51"/>
  <c r="L55" i="51"/>
  <c r="L53" i="51"/>
  <c r="L51" i="51"/>
  <c r="L49" i="51"/>
  <c r="L47" i="51"/>
  <c r="L45" i="51"/>
  <c r="L43" i="51"/>
  <c r="L41" i="51"/>
  <c r="L39" i="51"/>
  <c r="L37" i="51"/>
  <c r="L35" i="51"/>
  <c r="L33" i="51"/>
  <c r="L31" i="51"/>
  <c r="L29" i="51"/>
  <c r="L27" i="51"/>
  <c r="L25" i="51"/>
  <c r="L23" i="51"/>
  <c r="L21" i="51"/>
  <c r="L19" i="51"/>
  <c r="L17" i="51"/>
  <c r="L15" i="51"/>
  <c r="E3" i="51"/>
  <c r="I3" i="51"/>
  <c r="N3" i="51"/>
  <c r="E4" i="51"/>
  <c r="I4" i="51"/>
  <c r="N4" i="51"/>
  <c r="E5" i="51"/>
  <c r="I5" i="51"/>
  <c r="C6" i="51"/>
  <c r="G6" i="51"/>
  <c r="L6" i="51"/>
  <c r="E7" i="51"/>
  <c r="I7" i="51"/>
  <c r="C8" i="51"/>
  <c r="G8" i="51"/>
  <c r="L8" i="51"/>
  <c r="E9" i="51"/>
  <c r="I9" i="51"/>
  <c r="C10" i="51"/>
  <c r="G10" i="51"/>
  <c r="L10" i="51"/>
  <c r="E11" i="51"/>
  <c r="I11" i="51"/>
  <c r="C12" i="51"/>
  <c r="G12" i="51"/>
  <c r="L12" i="51"/>
  <c r="E13" i="51"/>
  <c r="I13" i="51"/>
  <c r="C14" i="5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BD21" i="47"/>
  <c r="BD22" i="47" s="1"/>
  <c r="BD23" i="47" s="1"/>
  <c r="BD24" i="47" s="1"/>
  <c r="BD25" i="47" s="1"/>
  <c r="BD26" i="47" s="1"/>
  <c r="BD27" i="47" s="1"/>
  <c r="BD28" i="47" s="1"/>
  <c r="BD29" i="47" s="1"/>
  <c r="BD30" i="47" s="1"/>
  <c r="BD31" i="47" s="1"/>
  <c r="BD32" i="47" s="1"/>
  <c r="BD33" i="47" s="1"/>
  <c r="BD34" i="47" s="1"/>
  <c r="BD35" i="47" s="1"/>
  <c r="BF19" i="47"/>
  <c r="BG19" i="47" s="1"/>
  <c r="BH19" i="47" s="1"/>
  <c r="BI19" i="47" s="1"/>
  <c r="BJ19" i="47" s="1"/>
  <c r="BK19" i="47" s="1"/>
  <c r="BL19" i="47" s="1"/>
  <c r="BM19" i="47" s="1"/>
  <c r="BN19" i="47" s="1"/>
  <c r="BO19" i="47" s="1"/>
  <c r="BP19" i="47" s="1"/>
  <c r="BQ19" i="47" s="1"/>
  <c r="BR19" i="47" s="1"/>
  <c r="BS19" i="47" s="1"/>
  <c r="BT19" i="47" s="1"/>
  <c r="BD3" i="47"/>
  <c r="BD4" i="47" s="1"/>
  <c r="BD5" i="47" s="1"/>
  <c r="BD6" i="47" s="1"/>
  <c r="BD7" i="47" s="1"/>
  <c r="BD8" i="47" s="1"/>
  <c r="BD9" i="47" s="1"/>
  <c r="BD10" i="47" s="1"/>
  <c r="BD11" i="47" s="1"/>
  <c r="BD12" i="47" s="1"/>
  <c r="BD13" i="47" s="1"/>
  <c r="BD14" i="47" s="1"/>
  <c r="BD15" i="47" s="1"/>
  <c r="BD16" i="47" s="1"/>
  <c r="BD17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J22" i="47" l="1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U20" i="47"/>
  <c r="V20" i="47" s="1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<sst xmlns="http://schemas.openxmlformats.org/spreadsheetml/2006/main" count="1529" uniqueCount="553">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</sst>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3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sheetData>
    <row r="2" spans="2:15" x14ac:dyDescent="0.3">
      <c r="B2">
        <f>COUNTA(B3:B149)+1</f>
        <v>10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0">COUNTIF(F$1:F$1000, F3)</f>
        <v>1</v>
      </c>
      <c r="H3" t="s">
        <v>19</v>
      </c>
      <c r="I3">
        <f t="shared" ref="I3:I66" si="1">COUNTIF(H$1:H$1000, H3)</f>
        <v>1</v>
      </c>
      <c r="K3" t="s">
        <v>205</v>
      </c>
      <c r="L3">
        <f>COUNTIF(K$1:K$1000, K3)</f>
        <v>1</v>
      </c>
      <c r="N3">
        <f>B2*D2*F2*H2</f>
        <v>1586000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549000</v>
      </c>
      <c r="O4" t="s">
        <v>440</v>
      </c>
    </row>
    <row r="5" spans="2:15" x14ac:dyDescent="0.3">
      <c r="B5" t="s">
        <v>9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46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47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  <c r="N7" t="s">
        <v>10</v>
      </c>
    </row>
    <row r="8" spans="2:15" x14ac:dyDescent="0.3">
      <c r="B8" t="s">
        <v>25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  <c r="N8" t="s">
        <v>11</v>
      </c>
    </row>
    <row r="9" spans="2:15" x14ac:dyDescent="0.3">
      <c r="B9" t="s">
        <v>71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  <c r="N9" t="s">
        <v>12</v>
      </c>
    </row>
    <row r="10" spans="2:15" x14ac:dyDescent="0.3">
      <c r="B10" t="s">
        <v>348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  <c r="N10" t="s">
        <v>13</v>
      </c>
    </row>
    <row r="11" spans="2:15" x14ac:dyDescent="0.3">
      <c r="B11" t="s">
        <v>349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C12">
        <f t="shared" si="2"/>
        <v>0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C13">
        <f t="shared" si="2"/>
        <v>0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C14">
        <f t="shared" si="2"/>
        <v>0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C15">
        <f t="shared" si="2"/>
        <v>0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si="0"/>
        <v>1</v>
      </c>
      <c r="I35">
        <f t="shared" si="1"/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0"/>
        <v>1</v>
      </c>
      <c r="I36">
        <f t="shared" si="1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0"/>
        <v>1</v>
      </c>
      <c r="I37">
        <f t="shared" si="1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0"/>
        <v>1</v>
      </c>
      <c r="I38">
        <f t="shared" si="1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0"/>
        <v>1</v>
      </c>
      <c r="I39">
        <f t="shared" si="1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0"/>
        <v>1</v>
      </c>
      <c r="I40">
        <f t="shared" si="1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0"/>
        <v>1</v>
      </c>
      <c r="I41">
        <f t="shared" si="1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0"/>
        <v>1</v>
      </c>
      <c r="I42">
        <f t="shared" si="1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0"/>
        <v>1</v>
      </c>
      <c r="I43">
        <f t="shared" si="1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0"/>
        <v>1</v>
      </c>
      <c r="I44">
        <f t="shared" si="1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0"/>
        <v>1</v>
      </c>
      <c r="I45">
        <f t="shared" si="1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0"/>
        <v>1</v>
      </c>
      <c r="I46">
        <f t="shared" si="1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0"/>
        <v>1</v>
      </c>
      <c r="I47">
        <f t="shared" si="1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0"/>
        <v>1</v>
      </c>
      <c r="I48">
        <f t="shared" si="1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0"/>
        <v>1</v>
      </c>
      <c r="I49">
        <f t="shared" si="1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0"/>
        <v>1</v>
      </c>
      <c r="I50">
        <f t="shared" si="1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0"/>
        <v>1</v>
      </c>
      <c r="I51">
        <f t="shared" si="1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0"/>
        <v>1</v>
      </c>
      <c r="I52">
        <f t="shared" si="1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0"/>
        <v>0</v>
      </c>
      <c r="I53">
        <f t="shared" si="1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0"/>
        <v>0</v>
      </c>
      <c r="I54">
        <f t="shared" si="1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0"/>
        <v>0</v>
      </c>
      <c r="I55">
        <f t="shared" si="1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0"/>
        <v>0</v>
      </c>
      <c r="I56">
        <f t="shared" si="1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0"/>
        <v>0</v>
      </c>
      <c r="I57">
        <f t="shared" si="1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0"/>
        <v>0</v>
      </c>
      <c r="I58">
        <f t="shared" si="1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0"/>
        <v>0</v>
      </c>
      <c r="I59">
        <f t="shared" si="1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0"/>
        <v>0</v>
      </c>
      <c r="I60">
        <f t="shared" si="1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0"/>
        <v>0</v>
      </c>
      <c r="I61">
        <f t="shared" si="1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0"/>
        <v>0</v>
      </c>
      <c r="I62">
        <f t="shared" si="1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0"/>
        <v>0</v>
      </c>
      <c r="I63">
        <f t="shared" si="1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0"/>
        <v>0</v>
      </c>
      <c r="I64">
        <f t="shared" si="1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0"/>
        <v>0</v>
      </c>
      <c r="I65">
        <f t="shared" si="1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0"/>
        <v>0</v>
      </c>
      <c r="I66">
        <f t="shared" si="1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130" si="4">COUNTIF(F$1:F$1000, F67)</f>
        <v>0</v>
      </c>
      <c r="I67">
        <f t="shared" ref="I67:I130" si="5">COUNTIF(H$1:H$1000, H67)</f>
        <v>0</v>
      </c>
      <c r="L67">
        <f t="shared" si="3"/>
        <v>0</v>
      </c>
    </row>
    <row r="68" spans="3:12" x14ac:dyDescent="0.3">
      <c r="C68">
        <f t="shared" ref="C68:E101" si="6">COUNTIF(B$1:B$1000, B68)</f>
        <v>0</v>
      </c>
      <c r="D68" t="s">
        <v>123</v>
      </c>
      <c r="E68">
        <f t="shared" si="6"/>
        <v>1</v>
      </c>
      <c r="G68">
        <f t="shared" si="4"/>
        <v>0</v>
      </c>
      <c r="I68">
        <f t="shared" si="5"/>
        <v>0</v>
      </c>
      <c r="L68">
        <f t="shared" ref="L68:L131" si="7">COUNTIF(K$1:K$1000, K68)</f>
        <v>0</v>
      </c>
    </row>
    <row r="69" spans="3:12" x14ac:dyDescent="0.3">
      <c r="C69">
        <f t="shared" si="6"/>
        <v>0</v>
      </c>
      <c r="D69" t="s">
        <v>124</v>
      </c>
      <c r="E69">
        <f t="shared" si="6"/>
        <v>1</v>
      </c>
      <c r="G69">
        <f t="shared" si="4"/>
        <v>0</v>
      </c>
      <c r="I69">
        <f t="shared" si="5"/>
        <v>0</v>
      </c>
      <c r="L69">
        <f t="shared" si="7"/>
        <v>0</v>
      </c>
    </row>
    <row r="70" spans="3:12" x14ac:dyDescent="0.3">
      <c r="C70">
        <f t="shared" si="6"/>
        <v>0</v>
      </c>
      <c r="D70" t="s">
        <v>125</v>
      </c>
      <c r="E70">
        <f t="shared" si="6"/>
        <v>1</v>
      </c>
      <c r="G70">
        <f t="shared" si="4"/>
        <v>0</v>
      </c>
      <c r="I70">
        <f t="shared" si="5"/>
        <v>0</v>
      </c>
      <c r="L70">
        <f t="shared" si="7"/>
        <v>0</v>
      </c>
    </row>
    <row r="71" spans="3:12" x14ac:dyDescent="0.3">
      <c r="C71">
        <f t="shared" si="6"/>
        <v>0</v>
      </c>
      <c r="D71" t="s">
        <v>31</v>
      </c>
      <c r="E71">
        <f t="shared" si="6"/>
        <v>1</v>
      </c>
      <c r="G71">
        <f t="shared" si="4"/>
        <v>0</v>
      </c>
      <c r="I71">
        <f t="shared" si="5"/>
        <v>0</v>
      </c>
      <c r="L71">
        <f t="shared" si="7"/>
        <v>0</v>
      </c>
    </row>
    <row r="72" spans="3:12" x14ac:dyDescent="0.3">
      <c r="C72">
        <f t="shared" si="6"/>
        <v>0</v>
      </c>
      <c r="D72" t="s">
        <v>126</v>
      </c>
      <c r="E72">
        <f t="shared" si="6"/>
        <v>1</v>
      </c>
      <c r="G72">
        <f t="shared" si="4"/>
        <v>0</v>
      </c>
      <c r="I72">
        <f t="shared" si="5"/>
        <v>0</v>
      </c>
      <c r="L72">
        <f t="shared" si="7"/>
        <v>0</v>
      </c>
    </row>
    <row r="73" spans="3:12" x14ac:dyDescent="0.3">
      <c r="C73">
        <f t="shared" si="6"/>
        <v>0</v>
      </c>
      <c r="D73" t="s">
        <v>127</v>
      </c>
      <c r="E73">
        <f t="shared" si="6"/>
        <v>1</v>
      </c>
      <c r="G73">
        <f t="shared" si="4"/>
        <v>0</v>
      </c>
      <c r="I73">
        <f t="shared" si="5"/>
        <v>0</v>
      </c>
      <c r="L73">
        <f t="shared" si="7"/>
        <v>0</v>
      </c>
    </row>
    <row r="74" spans="3:12" x14ac:dyDescent="0.3">
      <c r="C74">
        <f t="shared" si="6"/>
        <v>0</v>
      </c>
      <c r="D74" t="s">
        <v>133</v>
      </c>
      <c r="E74">
        <f t="shared" si="6"/>
        <v>1</v>
      </c>
      <c r="G74">
        <f t="shared" si="4"/>
        <v>0</v>
      </c>
      <c r="I74">
        <f t="shared" si="5"/>
        <v>0</v>
      </c>
      <c r="L74">
        <f t="shared" si="7"/>
        <v>0</v>
      </c>
    </row>
    <row r="75" spans="3:12" x14ac:dyDescent="0.3">
      <c r="C75">
        <f t="shared" si="6"/>
        <v>0</v>
      </c>
      <c r="D75" t="s">
        <v>134</v>
      </c>
      <c r="E75">
        <f t="shared" si="6"/>
        <v>1</v>
      </c>
      <c r="G75">
        <f t="shared" si="4"/>
        <v>0</v>
      </c>
      <c r="I75">
        <f t="shared" si="5"/>
        <v>0</v>
      </c>
      <c r="L75">
        <f t="shared" si="7"/>
        <v>0</v>
      </c>
    </row>
    <row r="76" spans="3:12" x14ac:dyDescent="0.3">
      <c r="C76">
        <f t="shared" si="6"/>
        <v>0</v>
      </c>
      <c r="D76" t="s">
        <v>136</v>
      </c>
      <c r="E76">
        <f t="shared" si="6"/>
        <v>1</v>
      </c>
      <c r="G76">
        <f t="shared" si="4"/>
        <v>0</v>
      </c>
      <c r="I76">
        <f t="shared" si="5"/>
        <v>0</v>
      </c>
      <c r="L76">
        <f t="shared" si="7"/>
        <v>0</v>
      </c>
    </row>
    <row r="77" spans="3:12" x14ac:dyDescent="0.3">
      <c r="C77">
        <f t="shared" si="6"/>
        <v>0</v>
      </c>
      <c r="D77" t="s">
        <v>137</v>
      </c>
      <c r="E77">
        <f t="shared" si="6"/>
        <v>1</v>
      </c>
      <c r="G77">
        <f t="shared" si="4"/>
        <v>0</v>
      </c>
      <c r="I77">
        <f t="shared" si="5"/>
        <v>0</v>
      </c>
      <c r="L77">
        <f t="shared" si="7"/>
        <v>0</v>
      </c>
    </row>
    <row r="78" spans="3:12" x14ac:dyDescent="0.3">
      <c r="C78">
        <f t="shared" si="6"/>
        <v>0</v>
      </c>
      <c r="D78" t="s">
        <v>138</v>
      </c>
      <c r="E78">
        <f t="shared" si="6"/>
        <v>1</v>
      </c>
      <c r="G78">
        <f t="shared" si="4"/>
        <v>0</v>
      </c>
      <c r="I78">
        <f t="shared" si="5"/>
        <v>0</v>
      </c>
      <c r="L78">
        <f t="shared" si="7"/>
        <v>0</v>
      </c>
    </row>
    <row r="79" spans="3:12" x14ac:dyDescent="0.3">
      <c r="C79">
        <f t="shared" si="6"/>
        <v>0</v>
      </c>
      <c r="D79" t="s">
        <v>139</v>
      </c>
      <c r="E79">
        <f t="shared" si="6"/>
        <v>1</v>
      </c>
      <c r="G79">
        <f t="shared" si="4"/>
        <v>0</v>
      </c>
      <c r="I79">
        <f t="shared" si="5"/>
        <v>0</v>
      </c>
      <c r="L79">
        <f t="shared" si="7"/>
        <v>0</v>
      </c>
    </row>
    <row r="80" spans="3:12" x14ac:dyDescent="0.3">
      <c r="C80">
        <f t="shared" si="6"/>
        <v>0</v>
      </c>
      <c r="D80" t="s">
        <v>140</v>
      </c>
      <c r="E80">
        <f t="shared" si="6"/>
        <v>1</v>
      </c>
      <c r="G80">
        <f t="shared" si="4"/>
        <v>0</v>
      </c>
      <c r="I80">
        <f t="shared" si="5"/>
        <v>0</v>
      </c>
      <c r="L80">
        <f t="shared" si="7"/>
        <v>0</v>
      </c>
    </row>
    <row r="81" spans="3:12" x14ac:dyDescent="0.3">
      <c r="C81">
        <f t="shared" si="6"/>
        <v>0</v>
      </c>
      <c r="D81" t="s">
        <v>40</v>
      </c>
      <c r="E81">
        <f t="shared" si="6"/>
        <v>1</v>
      </c>
      <c r="G81">
        <f t="shared" si="4"/>
        <v>0</v>
      </c>
      <c r="I81">
        <f t="shared" si="5"/>
        <v>0</v>
      </c>
      <c r="L81">
        <f t="shared" si="7"/>
        <v>0</v>
      </c>
    </row>
    <row r="82" spans="3:12" x14ac:dyDescent="0.3">
      <c r="C82">
        <f t="shared" si="6"/>
        <v>0</v>
      </c>
      <c r="D82" t="s">
        <v>143</v>
      </c>
      <c r="E82">
        <f t="shared" si="6"/>
        <v>1</v>
      </c>
      <c r="G82">
        <f t="shared" si="4"/>
        <v>0</v>
      </c>
      <c r="I82">
        <f t="shared" si="5"/>
        <v>0</v>
      </c>
      <c r="L82">
        <f t="shared" si="7"/>
        <v>0</v>
      </c>
    </row>
    <row r="83" spans="3:12" x14ac:dyDescent="0.3">
      <c r="C83">
        <f t="shared" si="6"/>
        <v>0</v>
      </c>
      <c r="D83" t="s">
        <v>144</v>
      </c>
      <c r="E83">
        <f t="shared" si="6"/>
        <v>1</v>
      </c>
      <c r="G83">
        <f t="shared" si="4"/>
        <v>0</v>
      </c>
      <c r="I83">
        <f t="shared" si="5"/>
        <v>0</v>
      </c>
      <c r="L83">
        <f t="shared" si="7"/>
        <v>0</v>
      </c>
    </row>
    <row r="84" spans="3:12" x14ac:dyDescent="0.3">
      <c r="C84">
        <f t="shared" si="6"/>
        <v>0</v>
      </c>
      <c r="D84" t="s">
        <v>145</v>
      </c>
      <c r="E84">
        <f t="shared" si="6"/>
        <v>1</v>
      </c>
      <c r="G84">
        <f t="shared" si="4"/>
        <v>0</v>
      </c>
      <c r="I84">
        <f t="shared" si="5"/>
        <v>0</v>
      </c>
      <c r="L84">
        <f t="shared" si="7"/>
        <v>0</v>
      </c>
    </row>
    <row r="85" spans="3:12" x14ac:dyDescent="0.3">
      <c r="C85">
        <f t="shared" si="6"/>
        <v>0</v>
      </c>
      <c r="D85" t="s">
        <v>146</v>
      </c>
      <c r="E85">
        <f t="shared" si="6"/>
        <v>1</v>
      </c>
      <c r="G85">
        <f t="shared" si="4"/>
        <v>0</v>
      </c>
      <c r="I85">
        <f t="shared" si="5"/>
        <v>0</v>
      </c>
      <c r="L85">
        <f t="shared" si="7"/>
        <v>0</v>
      </c>
    </row>
    <row r="86" spans="3:12" x14ac:dyDescent="0.3">
      <c r="C86">
        <f t="shared" si="6"/>
        <v>0</v>
      </c>
      <c r="D86" t="s">
        <v>147</v>
      </c>
      <c r="E86">
        <f t="shared" si="6"/>
        <v>1</v>
      </c>
      <c r="G86">
        <f t="shared" si="4"/>
        <v>0</v>
      </c>
      <c r="I86">
        <f t="shared" si="5"/>
        <v>0</v>
      </c>
      <c r="L86">
        <f t="shared" si="7"/>
        <v>0</v>
      </c>
    </row>
    <row r="87" spans="3:12" x14ac:dyDescent="0.3">
      <c r="C87">
        <f t="shared" si="6"/>
        <v>0</v>
      </c>
      <c r="D87" t="s">
        <v>148</v>
      </c>
      <c r="E87">
        <f t="shared" si="6"/>
        <v>1</v>
      </c>
      <c r="G87">
        <f t="shared" si="4"/>
        <v>0</v>
      </c>
      <c r="I87">
        <f t="shared" si="5"/>
        <v>0</v>
      </c>
      <c r="L87">
        <f t="shared" si="7"/>
        <v>0</v>
      </c>
    </row>
    <row r="88" spans="3:12" x14ac:dyDescent="0.3">
      <c r="C88">
        <f t="shared" si="6"/>
        <v>0</v>
      </c>
      <c r="D88" t="s">
        <v>149</v>
      </c>
      <c r="E88">
        <f t="shared" si="6"/>
        <v>1</v>
      </c>
      <c r="G88">
        <f t="shared" si="4"/>
        <v>0</v>
      </c>
      <c r="I88">
        <f t="shared" si="5"/>
        <v>0</v>
      </c>
      <c r="L88">
        <f t="shared" si="7"/>
        <v>0</v>
      </c>
    </row>
    <row r="89" spans="3:12" x14ac:dyDescent="0.3">
      <c r="C89">
        <f t="shared" si="6"/>
        <v>0</v>
      </c>
      <c r="D89" t="s">
        <v>151</v>
      </c>
      <c r="E89">
        <f t="shared" si="6"/>
        <v>1</v>
      </c>
      <c r="G89">
        <f t="shared" si="4"/>
        <v>0</v>
      </c>
      <c r="I89">
        <f t="shared" si="5"/>
        <v>0</v>
      </c>
      <c r="L89">
        <f t="shared" si="7"/>
        <v>0</v>
      </c>
    </row>
    <row r="90" spans="3:12" x14ac:dyDescent="0.3">
      <c r="C90">
        <f t="shared" si="6"/>
        <v>0</v>
      </c>
      <c r="D90" t="s">
        <v>152</v>
      </c>
      <c r="E90">
        <f t="shared" si="6"/>
        <v>1</v>
      </c>
      <c r="G90">
        <f t="shared" si="4"/>
        <v>0</v>
      </c>
      <c r="I90">
        <f t="shared" si="5"/>
        <v>0</v>
      </c>
      <c r="L90">
        <f t="shared" si="7"/>
        <v>0</v>
      </c>
    </row>
    <row r="91" spans="3:12" x14ac:dyDescent="0.3">
      <c r="C91">
        <f t="shared" si="6"/>
        <v>0</v>
      </c>
      <c r="D91" t="s">
        <v>153</v>
      </c>
      <c r="E91">
        <f t="shared" si="6"/>
        <v>1</v>
      </c>
      <c r="G91">
        <f t="shared" si="4"/>
        <v>0</v>
      </c>
      <c r="I91">
        <f t="shared" si="5"/>
        <v>0</v>
      </c>
      <c r="L91">
        <f t="shared" si="7"/>
        <v>0</v>
      </c>
    </row>
    <row r="92" spans="3:12" x14ac:dyDescent="0.3">
      <c r="C92">
        <f t="shared" si="6"/>
        <v>0</v>
      </c>
      <c r="D92" t="s">
        <v>154</v>
      </c>
      <c r="E92">
        <f t="shared" si="6"/>
        <v>1</v>
      </c>
      <c r="G92">
        <f t="shared" si="4"/>
        <v>0</v>
      </c>
      <c r="I92">
        <f t="shared" si="5"/>
        <v>0</v>
      </c>
      <c r="L92">
        <f t="shared" si="7"/>
        <v>0</v>
      </c>
    </row>
    <row r="93" spans="3:12" x14ac:dyDescent="0.3">
      <c r="C93">
        <f t="shared" si="6"/>
        <v>0</v>
      </c>
      <c r="D93" t="s">
        <v>155</v>
      </c>
      <c r="E93">
        <f t="shared" si="6"/>
        <v>1</v>
      </c>
      <c r="G93">
        <f t="shared" si="4"/>
        <v>0</v>
      </c>
      <c r="I93">
        <f t="shared" si="5"/>
        <v>0</v>
      </c>
      <c r="L93">
        <f t="shared" si="7"/>
        <v>0</v>
      </c>
    </row>
    <row r="94" spans="3:12" x14ac:dyDescent="0.3">
      <c r="C94">
        <f t="shared" si="6"/>
        <v>0</v>
      </c>
      <c r="D94" t="s">
        <v>156</v>
      </c>
      <c r="E94">
        <f t="shared" si="6"/>
        <v>1</v>
      </c>
      <c r="G94">
        <f t="shared" si="4"/>
        <v>0</v>
      </c>
      <c r="I94">
        <f t="shared" si="5"/>
        <v>0</v>
      </c>
      <c r="L94">
        <f t="shared" si="7"/>
        <v>0</v>
      </c>
    </row>
    <row r="95" spans="3:12" x14ac:dyDescent="0.3">
      <c r="C95">
        <f t="shared" si="6"/>
        <v>0</v>
      </c>
      <c r="D95" t="s">
        <v>157</v>
      </c>
      <c r="E95">
        <f t="shared" si="6"/>
        <v>1</v>
      </c>
      <c r="G95">
        <f t="shared" si="4"/>
        <v>0</v>
      </c>
      <c r="I95">
        <f t="shared" si="5"/>
        <v>0</v>
      </c>
      <c r="L95">
        <f t="shared" si="7"/>
        <v>0</v>
      </c>
    </row>
    <row r="96" spans="3:12" x14ac:dyDescent="0.3">
      <c r="C96">
        <f t="shared" si="6"/>
        <v>0</v>
      </c>
      <c r="D96" t="s">
        <v>158</v>
      </c>
      <c r="E96">
        <f t="shared" si="6"/>
        <v>1</v>
      </c>
      <c r="G96">
        <f t="shared" si="4"/>
        <v>0</v>
      </c>
      <c r="I96">
        <f t="shared" si="5"/>
        <v>0</v>
      </c>
      <c r="L96">
        <f t="shared" si="7"/>
        <v>0</v>
      </c>
    </row>
    <row r="97" spans="3:12" x14ac:dyDescent="0.3">
      <c r="C97">
        <f t="shared" si="6"/>
        <v>0</v>
      </c>
      <c r="D97" t="s">
        <v>159</v>
      </c>
      <c r="E97">
        <f t="shared" si="6"/>
        <v>1</v>
      </c>
      <c r="G97">
        <f t="shared" si="4"/>
        <v>0</v>
      </c>
      <c r="I97">
        <f t="shared" si="5"/>
        <v>0</v>
      </c>
      <c r="L97">
        <f t="shared" si="7"/>
        <v>0</v>
      </c>
    </row>
    <row r="98" spans="3:12" x14ac:dyDescent="0.3">
      <c r="C98">
        <f t="shared" si="6"/>
        <v>0</v>
      </c>
      <c r="D98" t="s">
        <v>160</v>
      </c>
      <c r="E98">
        <f t="shared" si="6"/>
        <v>1</v>
      </c>
      <c r="G98">
        <f t="shared" si="4"/>
        <v>0</v>
      </c>
      <c r="I98">
        <f t="shared" si="5"/>
        <v>0</v>
      </c>
      <c r="L98">
        <f t="shared" si="7"/>
        <v>0</v>
      </c>
    </row>
    <row r="99" spans="3:12" x14ac:dyDescent="0.3">
      <c r="C99">
        <f t="shared" si="6"/>
        <v>0</v>
      </c>
      <c r="D99" t="s">
        <v>161</v>
      </c>
      <c r="E99">
        <f t="shared" si="6"/>
        <v>1</v>
      </c>
      <c r="G99">
        <f t="shared" si="4"/>
        <v>0</v>
      </c>
      <c r="I99">
        <f t="shared" si="5"/>
        <v>0</v>
      </c>
      <c r="L99">
        <f t="shared" si="7"/>
        <v>0</v>
      </c>
    </row>
    <row r="100" spans="3:12" x14ac:dyDescent="0.3">
      <c r="C100">
        <f t="shared" si="6"/>
        <v>0</v>
      </c>
      <c r="D100" t="s">
        <v>162</v>
      </c>
      <c r="E100">
        <f t="shared" si="6"/>
        <v>1</v>
      </c>
      <c r="G100">
        <f t="shared" si="4"/>
        <v>0</v>
      </c>
      <c r="I100">
        <f t="shared" si="5"/>
        <v>0</v>
      </c>
      <c r="L100">
        <f t="shared" si="7"/>
        <v>0</v>
      </c>
    </row>
    <row r="101" spans="3:12" x14ac:dyDescent="0.3">
      <c r="C101">
        <f t="shared" si="6"/>
        <v>0</v>
      </c>
      <c r="D101" t="s">
        <v>163</v>
      </c>
      <c r="E101">
        <f t="shared" si="6"/>
        <v>1</v>
      </c>
      <c r="G101">
        <f t="shared" si="4"/>
        <v>0</v>
      </c>
      <c r="I101">
        <f t="shared" si="5"/>
        <v>0</v>
      </c>
      <c r="L101">
        <f t="shared" si="7"/>
        <v>0</v>
      </c>
    </row>
    <row r="102" spans="3:12" x14ac:dyDescent="0.3">
      <c r="C102">
        <f t="shared" ref="C102:C149" si="8">COUNTIF(B$1:B$1000, B102)</f>
        <v>0</v>
      </c>
      <c r="D102" t="s">
        <v>172</v>
      </c>
      <c r="E102">
        <f t="shared" ref="E102:E149" si="9">COUNTIF(D$1:D$1000, D102)</f>
        <v>1</v>
      </c>
      <c r="G102">
        <f t="shared" si="4"/>
        <v>0</v>
      </c>
      <c r="I102">
        <f t="shared" si="5"/>
        <v>0</v>
      </c>
      <c r="L102">
        <f t="shared" si="7"/>
        <v>0</v>
      </c>
    </row>
    <row r="103" spans="3:12" x14ac:dyDescent="0.3">
      <c r="C103">
        <f t="shared" si="8"/>
        <v>0</v>
      </c>
      <c r="D103" t="s">
        <v>164</v>
      </c>
      <c r="E103">
        <f t="shared" si="9"/>
        <v>1</v>
      </c>
      <c r="G103">
        <f t="shared" si="4"/>
        <v>0</v>
      </c>
      <c r="I103">
        <f t="shared" si="5"/>
        <v>0</v>
      </c>
      <c r="L103">
        <f t="shared" si="7"/>
        <v>0</v>
      </c>
    </row>
    <row r="104" spans="3:12" x14ac:dyDescent="0.3">
      <c r="C104">
        <f t="shared" si="8"/>
        <v>0</v>
      </c>
      <c r="D104" t="s">
        <v>165</v>
      </c>
      <c r="E104">
        <f t="shared" si="9"/>
        <v>1</v>
      </c>
      <c r="G104">
        <f t="shared" si="4"/>
        <v>0</v>
      </c>
      <c r="I104">
        <f t="shared" si="5"/>
        <v>0</v>
      </c>
      <c r="L104">
        <f t="shared" si="7"/>
        <v>0</v>
      </c>
    </row>
    <row r="105" spans="3:12" x14ac:dyDescent="0.3">
      <c r="C105">
        <f t="shared" si="8"/>
        <v>0</v>
      </c>
      <c r="D105" t="s">
        <v>166</v>
      </c>
      <c r="E105">
        <f t="shared" si="9"/>
        <v>1</v>
      </c>
      <c r="G105">
        <f t="shared" si="4"/>
        <v>0</v>
      </c>
      <c r="I105">
        <f t="shared" si="5"/>
        <v>0</v>
      </c>
      <c r="L105">
        <f t="shared" si="7"/>
        <v>0</v>
      </c>
    </row>
    <row r="106" spans="3:12" x14ac:dyDescent="0.3">
      <c r="C106">
        <f t="shared" si="8"/>
        <v>0</v>
      </c>
      <c r="D106" t="s">
        <v>167</v>
      </c>
      <c r="E106">
        <f t="shared" si="9"/>
        <v>1</v>
      </c>
      <c r="G106">
        <f t="shared" si="4"/>
        <v>0</v>
      </c>
      <c r="I106">
        <f t="shared" si="5"/>
        <v>0</v>
      </c>
      <c r="L106">
        <f t="shared" si="7"/>
        <v>0</v>
      </c>
    </row>
    <row r="107" spans="3:12" x14ac:dyDescent="0.3">
      <c r="C107">
        <f t="shared" si="8"/>
        <v>0</v>
      </c>
      <c r="D107" t="s">
        <v>168</v>
      </c>
      <c r="E107">
        <f t="shared" si="9"/>
        <v>1</v>
      </c>
      <c r="G107">
        <f t="shared" si="4"/>
        <v>0</v>
      </c>
      <c r="I107">
        <f t="shared" si="5"/>
        <v>0</v>
      </c>
      <c r="L107">
        <f t="shared" si="7"/>
        <v>0</v>
      </c>
    </row>
    <row r="108" spans="3:12" x14ac:dyDescent="0.3">
      <c r="C108">
        <f t="shared" si="8"/>
        <v>0</v>
      </c>
      <c r="D108" t="s">
        <v>174</v>
      </c>
      <c r="E108">
        <f t="shared" si="9"/>
        <v>1</v>
      </c>
      <c r="G108">
        <f t="shared" si="4"/>
        <v>0</v>
      </c>
      <c r="I108">
        <f t="shared" si="5"/>
        <v>0</v>
      </c>
      <c r="L108">
        <f t="shared" si="7"/>
        <v>0</v>
      </c>
    </row>
    <row r="109" spans="3:12" x14ac:dyDescent="0.3">
      <c r="C109">
        <f t="shared" si="8"/>
        <v>0</v>
      </c>
      <c r="D109" t="s">
        <v>175</v>
      </c>
      <c r="E109">
        <f t="shared" si="9"/>
        <v>1</v>
      </c>
      <c r="G109">
        <f t="shared" si="4"/>
        <v>0</v>
      </c>
      <c r="I109">
        <f t="shared" si="5"/>
        <v>0</v>
      </c>
      <c r="L109">
        <f t="shared" si="7"/>
        <v>0</v>
      </c>
    </row>
    <row r="110" spans="3:12" x14ac:dyDescent="0.3">
      <c r="C110">
        <f t="shared" si="8"/>
        <v>0</v>
      </c>
      <c r="D110" t="s">
        <v>176</v>
      </c>
      <c r="E110">
        <f t="shared" si="9"/>
        <v>1</v>
      </c>
      <c r="G110">
        <f t="shared" si="4"/>
        <v>0</v>
      </c>
      <c r="I110">
        <f t="shared" si="5"/>
        <v>0</v>
      </c>
      <c r="L110">
        <f t="shared" si="7"/>
        <v>0</v>
      </c>
    </row>
    <row r="111" spans="3:12" x14ac:dyDescent="0.3">
      <c r="C111">
        <f t="shared" si="8"/>
        <v>0</v>
      </c>
      <c r="D111" t="s">
        <v>177</v>
      </c>
      <c r="E111">
        <f t="shared" si="9"/>
        <v>1</v>
      </c>
      <c r="G111">
        <f t="shared" si="4"/>
        <v>0</v>
      </c>
      <c r="I111">
        <f t="shared" si="5"/>
        <v>0</v>
      </c>
      <c r="L111">
        <f t="shared" si="7"/>
        <v>0</v>
      </c>
    </row>
    <row r="112" spans="3:12" x14ac:dyDescent="0.3">
      <c r="C112">
        <f t="shared" si="8"/>
        <v>0</v>
      </c>
      <c r="D112" t="s">
        <v>180</v>
      </c>
      <c r="E112">
        <f t="shared" si="9"/>
        <v>1</v>
      </c>
      <c r="G112">
        <f t="shared" si="4"/>
        <v>0</v>
      </c>
      <c r="I112">
        <f t="shared" si="5"/>
        <v>0</v>
      </c>
      <c r="L112">
        <f t="shared" si="7"/>
        <v>0</v>
      </c>
    </row>
    <row r="113" spans="3:12" x14ac:dyDescent="0.3">
      <c r="C113">
        <f t="shared" si="8"/>
        <v>0</v>
      </c>
      <c r="D113" t="s">
        <v>181</v>
      </c>
      <c r="E113">
        <f t="shared" si="9"/>
        <v>1</v>
      </c>
      <c r="G113">
        <f t="shared" si="4"/>
        <v>0</v>
      </c>
      <c r="I113">
        <f t="shared" si="5"/>
        <v>0</v>
      </c>
      <c r="L113">
        <f t="shared" si="7"/>
        <v>0</v>
      </c>
    </row>
    <row r="114" spans="3:12" x14ac:dyDescent="0.3">
      <c r="C114">
        <f t="shared" si="8"/>
        <v>0</v>
      </c>
      <c r="D114" t="s">
        <v>183</v>
      </c>
      <c r="E114">
        <f t="shared" si="9"/>
        <v>1</v>
      </c>
      <c r="G114">
        <f t="shared" si="4"/>
        <v>0</v>
      </c>
      <c r="I114">
        <f t="shared" si="5"/>
        <v>0</v>
      </c>
      <c r="L114">
        <f t="shared" si="7"/>
        <v>0</v>
      </c>
    </row>
    <row r="115" spans="3:12" x14ac:dyDescent="0.3">
      <c r="C115">
        <f t="shared" si="8"/>
        <v>0</v>
      </c>
      <c r="D115" t="s">
        <v>185</v>
      </c>
      <c r="E115">
        <f t="shared" si="9"/>
        <v>1</v>
      </c>
      <c r="G115">
        <f t="shared" si="4"/>
        <v>0</v>
      </c>
      <c r="I115">
        <f t="shared" si="5"/>
        <v>0</v>
      </c>
      <c r="L115">
        <f t="shared" si="7"/>
        <v>0</v>
      </c>
    </row>
    <row r="116" spans="3:12" x14ac:dyDescent="0.3">
      <c r="C116">
        <f t="shared" si="8"/>
        <v>0</v>
      </c>
      <c r="D116" t="s">
        <v>186</v>
      </c>
      <c r="E116">
        <f t="shared" si="9"/>
        <v>1</v>
      </c>
      <c r="G116">
        <f t="shared" si="4"/>
        <v>0</v>
      </c>
      <c r="I116">
        <f t="shared" si="5"/>
        <v>0</v>
      </c>
      <c r="L116">
        <f t="shared" si="7"/>
        <v>0</v>
      </c>
    </row>
    <row r="117" spans="3:12" x14ac:dyDescent="0.3">
      <c r="C117">
        <f t="shared" si="8"/>
        <v>0</v>
      </c>
      <c r="D117" t="s">
        <v>187</v>
      </c>
      <c r="E117">
        <f t="shared" si="9"/>
        <v>1</v>
      </c>
      <c r="G117">
        <f t="shared" si="4"/>
        <v>0</v>
      </c>
      <c r="I117">
        <f t="shared" si="5"/>
        <v>0</v>
      </c>
      <c r="L117">
        <f t="shared" si="7"/>
        <v>0</v>
      </c>
    </row>
    <row r="118" spans="3:12" x14ac:dyDescent="0.3">
      <c r="C118">
        <f t="shared" si="8"/>
        <v>0</v>
      </c>
      <c r="D118" t="s">
        <v>188</v>
      </c>
      <c r="E118">
        <f t="shared" si="9"/>
        <v>1</v>
      </c>
      <c r="G118">
        <f t="shared" si="4"/>
        <v>0</v>
      </c>
      <c r="I118">
        <f t="shared" si="5"/>
        <v>0</v>
      </c>
      <c r="L118">
        <f t="shared" si="7"/>
        <v>0</v>
      </c>
    </row>
    <row r="119" spans="3:12" x14ac:dyDescent="0.3">
      <c r="C119">
        <f t="shared" si="8"/>
        <v>0</v>
      </c>
      <c r="D119" t="s">
        <v>189</v>
      </c>
      <c r="E119">
        <f t="shared" si="9"/>
        <v>1</v>
      </c>
      <c r="G119">
        <f t="shared" si="4"/>
        <v>0</v>
      </c>
      <c r="I119">
        <f t="shared" si="5"/>
        <v>0</v>
      </c>
      <c r="L119">
        <f t="shared" si="7"/>
        <v>0</v>
      </c>
    </row>
    <row r="120" spans="3:12" x14ac:dyDescent="0.3">
      <c r="C120">
        <f t="shared" si="8"/>
        <v>0</v>
      </c>
      <c r="D120" t="s">
        <v>190</v>
      </c>
      <c r="E120">
        <f t="shared" si="9"/>
        <v>1</v>
      </c>
      <c r="G120">
        <f t="shared" si="4"/>
        <v>0</v>
      </c>
      <c r="I120">
        <f t="shared" si="5"/>
        <v>0</v>
      </c>
      <c r="L120">
        <f t="shared" si="7"/>
        <v>0</v>
      </c>
    </row>
    <row r="121" spans="3:12" x14ac:dyDescent="0.3">
      <c r="C121">
        <f t="shared" si="8"/>
        <v>0</v>
      </c>
      <c r="D121" t="s">
        <v>192</v>
      </c>
      <c r="E121">
        <f t="shared" si="9"/>
        <v>1</v>
      </c>
      <c r="G121">
        <f t="shared" si="4"/>
        <v>0</v>
      </c>
      <c r="I121">
        <f t="shared" si="5"/>
        <v>0</v>
      </c>
      <c r="L121">
        <f t="shared" si="7"/>
        <v>0</v>
      </c>
    </row>
    <row r="122" spans="3:12" x14ac:dyDescent="0.3">
      <c r="C122">
        <f t="shared" si="8"/>
        <v>0</v>
      </c>
      <c r="D122" t="s">
        <v>193</v>
      </c>
      <c r="E122">
        <f t="shared" si="9"/>
        <v>1</v>
      </c>
      <c r="G122">
        <f t="shared" si="4"/>
        <v>0</v>
      </c>
      <c r="I122">
        <f t="shared" si="5"/>
        <v>0</v>
      </c>
      <c r="L122">
        <f t="shared" si="7"/>
        <v>0</v>
      </c>
    </row>
    <row r="123" spans="3:12" x14ac:dyDescent="0.3">
      <c r="C123">
        <f t="shared" si="8"/>
        <v>0</v>
      </c>
      <c r="D123" t="s">
        <v>350</v>
      </c>
      <c r="E123">
        <f t="shared" si="9"/>
        <v>1</v>
      </c>
      <c r="G123">
        <f t="shared" si="4"/>
        <v>0</v>
      </c>
      <c r="I123">
        <f t="shared" si="5"/>
        <v>0</v>
      </c>
      <c r="L123">
        <f t="shared" si="7"/>
        <v>0</v>
      </c>
    </row>
    <row r="124" spans="3:12" x14ac:dyDescent="0.3">
      <c r="C124">
        <f t="shared" si="8"/>
        <v>0</v>
      </c>
      <c r="D124" t="s">
        <v>351</v>
      </c>
      <c r="E124">
        <f t="shared" si="9"/>
        <v>1</v>
      </c>
      <c r="G124">
        <f t="shared" si="4"/>
        <v>0</v>
      </c>
      <c r="I124">
        <f t="shared" si="5"/>
        <v>0</v>
      </c>
      <c r="L124">
        <f t="shared" si="7"/>
        <v>0</v>
      </c>
    </row>
    <row r="125" spans="3:12" x14ac:dyDescent="0.3">
      <c r="C125">
        <f t="shared" si="8"/>
        <v>0</v>
      </c>
      <c r="E125">
        <f t="shared" si="9"/>
        <v>0</v>
      </c>
      <c r="G125">
        <f t="shared" si="4"/>
        <v>0</v>
      </c>
      <c r="I125">
        <f t="shared" si="5"/>
        <v>0</v>
      </c>
      <c r="L125">
        <f t="shared" si="7"/>
        <v>0</v>
      </c>
    </row>
    <row r="126" spans="3:12" x14ac:dyDescent="0.3">
      <c r="C126">
        <f t="shared" si="8"/>
        <v>0</v>
      </c>
      <c r="E126">
        <f t="shared" si="9"/>
        <v>0</v>
      </c>
      <c r="G126">
        <f t="shared" si="4"/>
        <v>0</v>
      </c>
      <c r="I126">
        <f t="shared" si="5"/>
        <v>0</v>
      </c>
      <c r="L126">
        <f t="shared" si="7"/>
        <v>0</v>
      </c>
    </row>
    <row r="127" spans="3:12" x14ac:dyDescent="0.3">
      <c r="C127">
        <f t="shared" si="8"/>
        <v>0</v>
      </c>
      <c r="E127">
        <f t="shared" si="9"/>
        <v>0</v>
      </c>
      <c r="G127">
        <f t="shared" si="4"/>
        <v>0</v>
      </c>
      <c r="I127">
        <f t="shared" si="5"/>
        <v>0</v>
      </c>
      <c r="L127">
        <f t="shared" si="7"/>
        <v>0</v>
      </c>
    </row>
    <row r="128" spans="3:12" x14ac:dyDescent="0.3">
      <c r="C128">
        <f t="shared" si="8"/>
        <v>0</v>
      </c>
      <c r="E128">
        <f t="shared" si="9"/>
        <v>0</v>
      </c>
      <c r="G128">
        <f t="shared" si="4"/>
        <v>0</v>
      </c>
      <c r="I128">
        <f t="shared" si="5"/>
        <v>0</v>
      </c>
      <c r="L128">
        <f t="shared" si="7"/>
        <v>0</v>
      </c>
    </row>
    <row r="129" spans="3:12" x14ac:dyDescent="0.3">
      <c r="C129">
        <f t="shared" si="8"/>
        <v>0</v>
      </c>
      <c r="E129">
        <f t="shared" si="9"/>
        <v>0</v>
      </c>
      <c r="G129">
        <f t="shared" si="4"/>
        <v>0</v>
      </c>
      <c r="I129">
        <f t="shared" si="5"/>
        <v>0</v>
      </c>
      <c r="L129">
        <f t="shared" si="7"/>
        <v>0</v>
      </c>
    </row>
    <row r="130" spans="3:12" x14ac:dyDescent="0.3">
      <c r="C130">
        <f t="shared" si="8"/>
        <v>0</v>
      </c>
      <c r="E130">
        <f t="shared" si="9"/>
        <v>0</v>
      </c>
      <c r="G130">
        <f t="shared" si="4"/>
        <v>0</v>
      </c>
      <c r="I130">
        <f t="shared" si="5"/>
        <v>0</v>
      </c>
      <c r="L130">
        <f t="shared" si="7"/>
        <v>0</v>
      </c>
    </row>
    <row r="131" spans="3:12" x14ac:dyDescent="0.3">
      <c r="C131">
        <f t="shared" si="8"/>
        <v>0</v>
      </c>
      <c r="E131">
        <f t="shared" si="9"/>
        <v>0</v>
      </c>
      <c r="G131">
        <f t="shared" ref="G131:G149" si="10">COUNTIF(F$1:F$1000, F131)</f>
        <v>0</v>
      </c>
      <c r="I131">
        <f t="shared" ref="I131:I149" si="11">COUNTIF(H$1:H$1000, H131)</f>
        <v>0</v>
      </c>
      <c r="L131">
        <f t="shared" si="7"/>
        <v>0</v>
      </c>
    </row>
    <row r="132" spans="3:12" x14ac:dyDescent="0.3">
      <c r="C132">
        <f t="shared" si="8"/>
        <v>0</v>
      </c>
      <c r="E132">
        <f t="shared" si="9"/>
        <v>0</v>
      </c>
      <c r="G132">
        <f t="shared" si="10"/>
        <v>0</v>
      </c>
      <c r="I132">
        <f t="shared" si="11"/>
        <v>0</v>
      </c>
      <c r="L132">
        <f t="shared" ref="L132:L149" si="12">COUNTIF(K$1:K$1000, K132)</f>
        <v>0</v>
      </c>
    </row>
    <row r="133" spans="3:12" x14ac:dyDescent="0.3">
      <c r="C133">
        <f t="shared" si="8"/>
        <v>0</v>
      </c>
      <c r="E133">
        <f t="shared" si="9"/>
        <v>0</v>
      </c>
      <c r="G133">
        <f t="shared" si="10"/>
        <v>0</v>
      </c>
      <c r="I133">
        <f t="shared" si="11"/>
        <v>0</v>
      </c>
      <c r="L133">
        <f t="shared" si="12"/>
        <v>0</v>
      </c>
    </row>
    <row r="134" spans="3:12" x14ac:dyDescent="0.3">
      <c r="C134">
        <f t="shared" si="8"/>
        <v>0</v>
      </c>
      <c r="E134">
        <f t="shared" si="9"/>
        <v>0</v>
      </c>
      <c r="G134">
        <f t="shared" si="10"/>
        <v>0</v>
      </c>
      <c r="I134">
        <f t="shared" si="11"/>
        <v>0</v>
      </c>
      <c r="L134">
        <f t="shared" si="12"/>
        <v>0</v>
      </c>
    </row>
    <row r="135" spans="3:12" x14ac:dyDescent="0.3">
      <c r="C135">
        <f t="shared" si="8"/>
        <v>0</v>
      </c>
      <c r="E135">
        <f t="shared" si="9"/>
        <v>0</v>
      </c>
      <c r="G135">
        <f t="shared" si="10"/>
        <v>0</v>
      </c>
      <c r="I135">
        <f t="shared" si="11"/>
        <v>0</v>
      </c>
      <c r="L135">
        <f t="shared" si="12"/>
        <v>0</v>
      </c>
    </row>
    <row r="136" spans="3:12" x14ac:dyDescent="0.3">
      <c r="C136">
        <f t="shared" si="8"/>
        <v>0</v>
      </c>
      <c r="E136">
        <f t="shared" si="9"/>
        <v>0</v>
      </c>
      <c r="G136">
        <f t="shared" si="10"/>
        <v>0</v>
      </c>
      <c r="I136">
        <f t="shared" si="11"/>
        <v>0</v>
      </c>
      <c r="L136">
        <f t="shared" si="12"/>
        <v>0</v>
      </c>
    </row>
    <row r="137" spans="3:12" x14ac:dyDescent="0.3">
      <c r="C137">
        <f t="shared" si="8"/>
        <v>0</v>
      </c>
      <c r="E137">
        <f t="shared" si="9"/>
        <v>0</v>
      </c>
      <c r="G137">
        <f t="shared" si="10"/>
        <v>0</v>
      </c>
      <c r="I137">
        <f t="shared" si="11"/>
        <v>0</v>
      </c>
      <c r="L137">
        <f t="shared" si="12"/>
        <v>0</v>
      </c>
    </row>
    <row r="138" spans="3:12" x14ac:dyDescent="0.3">
      <c r="C138">
        <f t="shared" si="8"/>
        <v>0</v>
      </c>
      <c r="E138">
        <f t="shared" si="9"/>
        <v>0</v>
      </c>
      <c r="G138">
        <f t="shared" si="10"/>
        <v>0</v>
      </c>
      <c r="I138">
        <f t="shared" si="11"/>
        <v>0</v>
      </c>
      <c r="L138">
        <f t="shared" si="12"/>
        <v>0</v>
      </c>
    </row>
    <row r="139" spans="3:12" x14ac:dyDescent="0.3">
      <c r="C139">
        <f t="shared" si="8"/>
        <v>0</v>
      </c>
      <c r="E139">
        <f t="shared" si="9"/>
        <v>0</v>
      </c>
      <c r="G139">
        <f t="shared" si="10"/>
        <v>0</v>
      </c>
      <c r="I139">
        <f t="shared" si="11"/>
        <v>0</v>
      </c>
      <c r="L139">
        <f t="shared" si="12"/>
        <v>0</v>
      </c>
    </row>
    <row r="140" spans="3:12" x14ac:dyDescent="0.3">
      <c r="C140">
        <f t="shared" si="8"/>
        <v>0</v>
      </c>
      <c r="E140">
        <f t="shared" si="9"/>
        <v>0</v>
      </c>
      <c r="G140">
        <f t="shared" si="10"/>
        <v>0</v>
      </c>
      <c r="I140">
        <f t="shared" si="11"/>
        <v>0</v>
      </c>
      <c r="L140">
        <f t="shared" si="12"/>
        <v>0</v>
      </c>
    </row>
    <row r="141" spans="3:12" x14ac:dyDescent="0.3">
      <c r="C141">
        <f t="shared" si="8"/>
        <v>0</v>
      </c>
      <c r="E141">
        <f t="shared" si="9"/>
        <v>0</v>
      </c>
      <c r="G141">
        <f t="shared" si="10"/>
        <v>0</v>
      </c>
      <c r="I141">
        <f t="shared" si="11"/>
        <v>0</v>
      </c>
      <c r="L141">
        <f t="shared" si="12"/>
        <v>0</v>
      </c>
    </row>
    <row r="142" spans="3:12" x14ac:dyDescent="0.3">
      <c r="C142">
        <f t="shared" si="8"/>
        <v>0</v>
      </c>
      <c r="E142">
        <f t="shared" si="9"/>
        <v>0</v>
      </c>
      <c r="G142">
        <f t="shared" si="10"/>
        <v>0</v>
      </c>
      <c r="I142">
        <f t="shared" si="11"/>
        <v>0</v>
      </c>
      <c r="L142">
        <f t="shared" si="12"/>
        <v>0</v>
      </c>
    </row>
    <row r="143" spans="3:12" x14ac:dyDescent="0.3">
      <c r="C143">
        <f t="shared" si="8"/>
        <v>0</v>
      </c>
      <c r="E143">
        <f t="shared" si="9"/>
        <v>0</v>
      </c>
      <c r="G143">
        <f t="shared" si="10"/>
        <v>0</v>
      </c>
      <c r="I143">
        <f t="shared" si="11"/>
        <v>0</v>
      </c>
      <c r="L143">
        <f t="shared" si="12"/>
        <v>0</v>
      </c>
    </row>
    <row r="144" spans="3:12" x14ac:dyDescent="0.3">
      <c r="C144">
        <f t="shared" si="8"/>
        <v>0</v>
      </c>
      <c r="E144">
        <f t="shared" si="9"/>
        <v>0</v>
      </c>
      <c r="G144">
        <f t="shared" si="10"/>
        <v>0</v>
      </c>
      <c r="I144">
        <f t="shared" si="11"/>
        <v>0</v>
      </c>
      <c r="L144">
        <f t="shared" si="12"/>
        <v>0</v>
      </c>
    </row>
    <row r="145" spans="3:12" x14ac:dyDescent="0.3">
      <c r="C145">
        <f t="shared" si="8"/>
        <v>0</v>
      </c>
      <c r="E145">
        <f t="shared" si="9"/>
        <v>0</v>
      </c>
      <c r="G145">
        <f t="shared" si="10"/>
        <v>0</v>
      </c>
      <c r="I145">
        <f t="shared" si="11"/>
        <v>0</v>
      </c>
      <c r="L145">
        <f t="shared" si="12"/>
        <v>0</v>
      </c>
    </row>
    <row r="146" spans="3:12" x14ac:dyDescent="0.3">
      <c r="C146">
        <f t="shared" si="8"/>
        <v>0</v>
      </c>
      <c r="E146">
        <f t="shared" si="9"/>
        <v>0</v>
      </c>
      <c r="G146">
        <f t="shared" si="10"/>
        <v>0</v>
      </c>
      <c r="I146">
        <f t="shared" si="11"/>
        <v>0</v>
      </c>
      <c r="L146">
        <f t="shared" si="12"/>
        <v>0</v>
      </c>
    </row>
    <row r="147" spans="3:12" x14ac:dyDescent="0.3">
      <c r="C147">
        <f t="shared" si="8"/>
        <v>0</v>
      </c>
      <c r="E147">
        <f t="shared" si="9"/>
        <v>0</v>
      </c>
      <c r="G147">
        <f t="shared" si="10"/>
        <v>0</v>
      </c>
      <c r="I147">
        <f t="shared" si="11"/>
        <v>0</v>
      </c>
      <c r="L147">
        <f t="shared" si="12"/>
        <v>0</v>
      </c>
    </row>
    <row r="148" spans="3:12" x14ac:dyDescent="0.3">
      <c r="C148">
        <f t="shared" si="8"/>
        <v>0</v>
      </c>
      <c r="E148">
        <f t="shared" si="9"/>
        <v>0</v>
      </c>
      <c r="G148">
        <f t="shared" si="10"/>
        <v>0</v>
      </c>
      <c r="I148">
        <f t="shared" si="11"/>
        <v>0</v>
      </c>
      <c r="L148">
        <f t="shared" si="12"/>
        <v>0</v>
      </c>
    </row>
    <row r="149" spans="3:12" x14ac:dyDescent="0.3">
      <c r="C149">
        <f t="shared" si="8"/>
        <v>0</v>
      </c>
      <c r="E149">
        <f t="shared" si="9"/>
        <v>0</v>
      </c>
      <c r="G149">
        <f t="shared" si="10"/>
        <v>0</v>
      </c>
      <c r="I149">
        <f t="shared" si="11"/>
        <v>0</v>
      </c>
      <c r="L149">
        <f t="shared" si="12"/>
        <v>0</v>
      </c>
    </row>
  </sheetData>
  <conditionalFormatting sqref="C1:C1048576 E1:E1048576 G1:G1048576 I1:I1048576 L1:L1048576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AH16" sqref="AH16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7"/>
  <sheetViews>
    <sheetView zoomScale="70" zoomScaleNormal="70" workbookViewId="0">
      <selection activeCell="N33" sqref="N33:P35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</row>
    <row r="2" spans="1:72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4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v>0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314"/>
      <c r="C3" s="3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4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>BD2+1</f>
        <v>1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5">A3+1</f>
        <v>2</v>
      </c>
      <c r="B4" s="314"/>
      <c r="C4" s="3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6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7">AJ3+1</f>
        <v>2</v>
      </c>
      <c r="AL4">
        <f t="shared" si="4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ref="BD4:BD17" si="8">BD3+1</f>
        <v>2</v>
      </c>
      <c r="BE4" s="10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5"/>
        <v>3</v>
      </c>
      <c r="B5" s="314"/>
      <c r="C5" s="3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6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7"/>
        <v>3</v>
      </c>
      <c r="AL5">
        <f t="shared" si="4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8"/>
        <v>3</v>
      </c>
      <c r="BE5" s="10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5"/>
        <v>4</v>
      </c>
      <c r="B6" s="314"/>
      <c r="C6" s="34"/>
      <c r="D6" s="244"/>
      <c r="E6" s="244"/>
      <c r="F6" s="244"/>
      <c r="G6" s="244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6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7"/>
        <v>4</v>
      </c>
      <c r="AL6">
        <f t="shared" si="4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8"/>
        <v>4</v>
      </c>
      <c r="BE6" s="10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5"/>
        <v>5</v>
      </c>
      <c r="B7" s="314"/>
      <c r="C7" s="34"/>
      <c r="D7" s="244"/>
      <c r="E7" s="244"/>
      <c r="F7" s="244"/>
      <c r="G7" s="244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6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7"/>
        <v>5</v>
      </c>
      <c r="AL7">
        <f t="shared" si="4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8"/>
        <v>5</v>
      </c>
      <c r="BE7" s="10"/>
      <c r="BH7" s="326"/>
      <c r="BI7" s="362"/>
      <c r="BJ7" s="362"/>
      <c r="BK7" s="362"/>
      <c r="BL7" s="362"/>
      <c r="BM7" s="362"/>
      <c r="BN7" s="362"/>
      <c r="BO7" s="362"/>
      <c r="BP7" s="362"/>
      <c r="BQ7" s="326"/>
      <c r="BR7" s="6"/>
      <c r="BS7" s="6"/>
      <c r="BT7" s="9"/>
    </row>
    <row r="8" spans="1:72" x14ac:dyDescent="0.3">
      <c r="A8" s="70">
        <f t="shared" si="5"/>
        <v>6</v>
      </c>
      <c r="B8" s="314"/>
      <c r="C8" s="244"/>
      <c r="D8" s="244"/>
      <c r="E8" s="244"/>
      <c r="F8" s="244"/>
      <c r="G8" s="34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6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7"/>
        <v>6</v>
      </c>
      <c r="AL8">
        <f t="shared" si="4"/>
        <v>41</v>
      </c>
      <c r="AM8" s="359"/>
      <c r="AN8" s="219"/>
      <c r="AO8" s="226"/>
      <c r="AP8" s="226"/>
      <c r="AQ8" s="226"/>
      <c r="AR8" s="219"/>
      <c r="AS8" s="363"/>
      <c r="AT8" s="361"/>
      <c r="AU8" s="361"/>
      <c r="AV8" s="364"/>
      <c r="AW8" s="219"/>
      <c r="AX8" s="226"/>
      <c r="AY8" s="226"/>
      <c r="AZ8" s="226"/>
      <c r="BA8" s="219"/>
      <c r="BB8" s="360"/>
      <c r="BD8">
        <f t="shared" si="8"/>
        <v>6</v>
      </c>
      <c r="BE8" s="359"/>
      <c r="BF8" s="219"/>
      <c r="BG8" s="226"/>
      <c r="BH8" s="326"/>
      <c r="BI8" s="226"/>
      <c r="BJ8" s="219"/>
      <c r="BK8" s="226"/>
      <c r="BL8" s="226"/>
      <c r="BM8" s="226"/>
      <c r="BN8" s="226"/>
      <c r="BO8" s="219"/>
      <c r="BP8" s="226"/>
      <c r="BQ8" s="226"/>
      <c r="BR8" s="226"/>
      <c r="BS8" s="219"/>
      <c r="BT8" s="360"/>
    </row>
    <row r="9" spans="1:72" x14ac:dyDescent="0.3">
      <c r="A9" s="70">
        <f t="shared" si="5"/>
        <v>7</v>
      </c>
      <c r="B9" s="16"/>
      <c r="C9" s="17"/>
      <c r="D9" s="17"/>
      <c r="E9" s="17"/>
      <c r="F9" s="17"/>
      <c r="G9" s="34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6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7"/>
        <v>7</v>
      </c>
      <c r="AL9">
        <f t="shared" si="4"/>
        <v>40</v>
      </c>
      <c r="AM9" s="359"/>
      <c r="AN9" s="219"/>
      <c r="AO9" s="226"/>
      <c r="AP9" s="226"/>
      <c r="AQ9" s="226"/>
      <c r="AR9" s="219"/>
      <c r="AS9" s="359"/>
      <c r="AT9" s="226"/>
      <c r="AU9" s="226"/>
      <c r="AV9" s="360"/>
      <c r="AW9" s="140"/>
      <c r="AX9" s="226"/>
      <c r="AY9" s="226"/>
      <c r="AZ9" s="226"/>
      <c r="BA9" s="219"/>
      <c r="BB9" s="360"/>
      <c r="BD9">
        <f t="shared" si="8"/>
        <v>7</v>
      </c>
      <c r="BE9" s="359"/>
      <c r="BF9" s="219"/>
      <c r="BG9" s="226"/>
      <c r="BH9" s="326"/>
      <c r="BI9" s="226"/>
      <c r="BJ9" s="219"/>
      <c r="BK9" s="226"/>
      <c r="BL9" s="226"/>
      <c r="BM9" s="226"/>
      <c r="BN9" s="226"/>
      <c r="BO9" s="219"/>
      <c r="BP9" s="226"/>
      <c r="BQ9" s="226"/>
      <c r="BR9" s="226"/>
      <c r="BS9" s="219"/>
      <c r="BT9" s="360"/>
    </row>
    <row r="10" spans="1:72" x14ac:dyDescent="0.3">
      <c r="A10" s="70">
        <f t="shared" si="5"/>
        <v>8</v>
      </c>
      <c r="B10" s="314"/>
      <c r="C10" s="244"/>
      <c r="D10" s="244"/>
      <c r="E10" s="244"/>
      <c r="F10" s="244"/>
      <c r="G10" s="34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6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7"/>
        <v>8</v>
      </c>
      <c r="AL10">
        <f t="shared" si="4"/>
        <v>39</v>
      </c>
      <c r="AM10" s="359"/>
      <c r="AN10" s="219"/>
      <c r="AO10" s="226"/>
      <c r="AP10" s="226"/>
      <c r="AQ10" s="226"/>
      <c r="AR10" s="219"/>
      <c r="AS10" s="359"/>
      <c r="AT10" s="226"/>
      <c r="AU10" s="226"/>
      <c r="AV10" s="140"/>
      <c r="AW10" s="140"/>
      <c r="AX10" s="226"/>
      <c r="AY10" s="226"/>
      <c r="AZ10" s="226"/>
      <c r="BA10" s="219"/>
      <c r="BB10" s="360"/>
      <c r="BD10">
        <f t="shared" si="8"/>
        <v>8</v>
      </c>
      <c r="BE10" s="359"/>
      <c r="BF10" s="219"/>
      <c r="BG10" s="226"/>
      <c r="BH10" s="326"/>
      <c r="BI10" s="226"/>
      <c r="BJ10" s="219"/>
      <c r="BK10" s="226"/>
      <c r="BL10" s="226"/>
      <c r="BM10" s="226"/>
      <c r="BN10" s="226"/>
      <c r="BO10" s="219"/>
      <c r="BP10" s="226"/>
      <c r="BQ10" s="226"/>
      <c r="BR10" s="226"/>
      <c r="BS10" s="219"/>
      <c r="BT10" s="360"/>
    </row>
    <row r="11" spans="1:72" x14ac:dyDescent="0.3">
      <c r="A11" s="70">
        <f t="shared" si="5"/>
        <v>9</v>
      </c>
      <c r="B11" s="314"/>
      <c r="C11" s="244"/>
      <c r="D11" s="17"/>
      <c r="E11" s="17"/>
      <c r="F11" s="17"/>
      <c r="G11" s="34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6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7"/>
        <v>9</v>
      </c>
      <c r="AL11">
        <f t="shared" si="4"/>
        <v>38</v>
      </c>
      <c r="AM11" s="308"/>
      <c r="AN11" s="219"/>
      <c r="AO11" s="219"/>
      <c r="AP11" s="219"/>
      <c r="AQ11" s="219"/>
      <c r="AR11" s="219"/>
      <c r="AS11" s="323"/>
      <c r="AT11" s="218"/>
      <c r="AU11" s="140"/>
      <c r="AV11" s="140"/>
      <c r="AW11" s="140"/>
      <c r="AX11" s="365"/>
      <c r="AY11" s="326"/>
      <c r="AZ11" s="219"/>
      <c r="BA11" s="219"/>
      <c r="BB11" s="309"/>
      <c r="BD11">
        <f t="shared" si="8"/>
        <v>9</v>
      </c>
      <c r="BE11" s="359"/>
      <c r="BF11" s="219"/>
      <c r="BG11" s="226"/>
      <c r="BH11" s="326"/>
      <c r="BI11" s="226"/>
      <c r="BJ11" s="219"/>
      <c r="BK11" s="226"/>
      <c r="BL11" s="226"/>
      <c r="BM11" s="226"/>
      <c r="BN11" s="226"/>
      <c r="BO11" s="219"/>
      <c r="BP11" s="226"/>
      <c r="BQ11" s="226"/>
      <c r="BR11" s="226"/>
      <c r="BS11" s="219"/>
      <c r="BT11" s="360"/>
    </row>
    <row r="12" spans="1:72" x14ac:dyDescent="0.3">
      <c r="A12" s="70">
        <f t="shared" si="5"/>
        <v>10</v>
      </c>
      <c r="B12" s="314"/>
      <c r="C12" s="3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6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7"/>
        <v>10</v>
      </c>
      <c r="AL12">
        <f t="shared" si="4"/>
        <v>37</v>
      </c>
      <c r="AM12" s="10"/>
      <c r="AN12" s="17"/>
      <c r="AO12" s="17"/>
      <c r="AP12" s="17"/>
      <c r="AQ12" s="17"/>
      <c r="AR12" s="6"/>
      <c r="AS12" s="6"/>
      <c r="AT12" s="140"/>
      <c r="AU12" s="140"/>
      <c r="AV12" s="140"/>
      <c r="AW12" s="365"/>
      <c r="AX12" s="366"/>
      <c r="AY12" s="366"/>
      <c r="AZ12" s="366"/>
      <c r="BA12" s="366"/>
      <c r="BB12" s="9"/>
      <c r="BD12">
        <f t="shared" si="8"/>
        <v>10</v>
      </c>
      <c r="BE12" s="10"/>
      <c r="BH12" s="326"/>
      <c r="BI12" s="362"/>
      <c r="BJ12" s="362"/>
      <c r="BK12" s="362"/>
      <c r="BL12" s="362"/>
      <c r="BM12" s="362"/>
      <c r="BN12" s="367"/>
      <c r="BO12" s="367"/>
      <c r="BP12" s="367"/>
      <c r="BQ12" s="326"/>
      <c r="BR12" s="6"/>
      <c r="BS12" s="6"/>
      <c r="BT12" s="9"/>
    </row>
    <row r="13" spans="1:72" x14ac:dyDescent="0.3">
      <c r="A13" s="70">
        <f t="shared" si="5"/>
        <v>11</v>
      </c>
      <c r="B13" s="314"/>
      <c r="C13" s="3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6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7"/>
        <v>11</v>
      </c>
      <c r="AL13">
        <f t="shared" si="4"/>
        <v>36</v>
      </c>
      <c r="AM13" s="10"/>
      <c r="AN13" s="17"/>
      <c r="AO13" s="17"/>
      <c r="AP13" s="17"/>
      <c r="AQ13" s="17"/>
      <c r="AR13" s="6"/>
      <c r="AS13" s="140"/>
      <c r="AT13" s="140"/>
      <c r="AU13" s="140"/>
      <c r="AV13" s="365"/>
      <c r="AW13" s="366"/>
      <c r="AX13" s="366"/>
      <c r="AY13" s="366"/>
      <c r="AZ13" s="366"/>
      <c r="BA13" s="366"/>
      <c r="BB13" s="9"/>
      <c r="BD13">
        <f t="shared" si="8"/>
        <v>11</v>
      </c>
      <c r="BE13" s="10"/>
      <c r="BN13" s="17"/>
      <c r="BO13" s="6"/>
      <c r="BP13" s="6"/>
      <c r="BQ13" s="6"/>
      <c r="BR13" s="6"/>
      <c r="BS13" s="6"/>
      <c r="BT13" s="9"/>
    </row>
    <row r="14" spans="1:72" x14ac:dyDescent="0.3">
      <c r="A14" s="70">
        <f t="shared" si="5"/>
        <v>12</v>
      </c>
      <c r="B14" s="314"/>
      <c r="C14" s="3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6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7"/>
        <v>12</v>
      </c>
      <c r="AL14">
        <f t="shared" si="4"/>
        <v>35</v>
      </c>
      <c r="AM14" s="10"/>
      <c r="AN14" s="17"/>
      <c r="AO14" s="17"/>
      <c r="AP14" s="17"/>
      <c r="AQ14" s="6"/>
      <c r="AR14" s="140"/>
      <c r="AS14" s="140"/>
      <c r="AT14" s="140"/>
      <c r="AU14" s="365"/>
      <c r="AV14" s="17"/>
      <c r="AW14" s="366"/>
      <c r="AX14" s="366"/>
      <c r="AY14" s="366"/>
      <c r="AZ14" s="366"/>
      <c r="BA14" s="366"/>
      <c r="BB14" s="9"/>
      <c r="BD14">
        <f t="shared" si="8"/>
        <v>12</v>
      </c>
      <c r="BE14" s="10"/>
      <c r="BF14" s="6"/>
      <c r="BG14" s="6"/>
      <c r="BH14" s="6"/>
      <c r="BI14" s="6"/>
      <c r="BJ14" s="6"/>
      <c r="BK14" s="17"/>
      <c r="BL14" s="17"/>
      <c r="BM14" s="17"/>
      <c r="BN14" s="17"/>
      <c r="BO14" s="6"/>
      <c r="BP14" s="6"/>
      <c r="BQ14" s="6"/>
      <c r="BR14" s="6"/>
      <c r="BS14" s="6"/>
      <c r="BT14" s="9"/>
    </row>
    <row r="15" spans="1:72" x14ac:dyDescent="0.3">
      <c r="A15" s="70">
        <f t="shared" si="5"/>
        <v>13</v>
      </c>
      <c r="B15" s="314"/>
      <c r="C15" s="3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6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7"/>
        <v>13</v>
      </c>
      <c r="AL15">
        <f t="shared" si="4"/>
        <v>34</v>
      </c>
      <c r="AM15" s="10"/>
      <c r="AN15" s="17"/>
      <c r="AO15" s="17"/>
      <c r="AP15" s="17"/>
      <c r="AQ15" s="140"/>
      <c r="AR15" s="140"/>
      <c r="AS15" s="140"/>
      <c r="AT15" s="365"/>
      <c r="AU15" s="17"/>
      <c r="AV15" s="17"/>
      <c r="AW15" s="366"/>
      <c r="AX15" s="366"/>
      <c r="AY15" s="366"/>
      <c r="AZ15" s="366"/>
      <c r="BA15" s="366"/>
      <c r="BB15" s="9"/>
      <c r="BD15">
        <f t="shared" si="8"/>
        <v>13</v>
      </c>
      <c r="BE15" s="10"/>
      <c r="BF15" s="6"/>
      <c r="BG15" s="6"/>
      <c r="BH15" s="6"/>
      <c r="BI15" s="6"/>
      <c r="BJ15" s="6"/>
      <c r="BK15" s="17"/>
      <c r="BL15" s="17"/>
      <c r="BM15" s="17"/>
      <c r="BN15" s="17"/>
      <c r="BO15" s="6"/>
      <c r="BP15" s="6"/>
      <c r="BQ15" s="6"/>
      <c r="BR15" s="6"/>
      <c r="BS15" s="6"/>
      <c r="BT15" s="9"/>
    </row>
    <row r="16" spans="1:72" x14ac:dyDescent="0.3">
      <c r="A16" s="70">
        <f t="shared" si="5"/>
        <v>14</v>
      </c>
      <c r="B16" s="16"/>
      <c r="C16" s="34"/>
      <c r="D16" s="17"/>
      <c r="E16" s="244"/>
      <c r="F16" s="244"/>
      <c r="G16" s="244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6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7"/>
        <v>14</v>
      </c>
      <c r="AL16">
        <f t="shared" si="4"/>
        <v>33</v>
      </c>
      <c r="AM16" s="10"/>
      <c r="AN16" s="17"/>
      <c r="AO16" s="17"/>
      <c r="AP16" s="140"/>
      <c r="AQ16" s="140"/>
      <c r="AR16" s="140"/>
      <c r="AS16" s="365"/>
      <c r="AT16" s="17"/>
      <c r="AU16" s="17"/>
      <c r="AV16" s="17"/>
      <c r="AW16" s="366"/>
      <c r="AX16" s="366"/>
      <c r="AY16" s="366"/>
      <c r="AZ16" s="366"/>
      <c r="BA16" s="366"/>
      <c r="BB16" s="9"/>
      <c r="BD16">
        <f t="shared" si="8"/>
        <v>14</v>
      </c>
      <c r="BE16" s="10"/>
      <c r="BF16" s="6"/>
      <c r="BG16" s="6"/>
      <c r="BH16" s="6"/>
      <c r="BI16" s="6"/>
      <c r="BJ16" s="6"/>
      <c r="BK16" s="17"/>
      <c r="BL16" s="17"/>
      <c r="BM16" s="17"/>
      <c r="BN16" s="17"/>
      <c r="BO16" s="6"/>
      <c r="BP16" s="6"/>
      <c r="BQ16" s="6"/>
      <c r="BR16" s="6"/>
      <c r="BS16" s="6"/>
      <c r="BT16" s="9"/>
    </row>
    <row r="17" spans="1:72" x14ac:dyDescent="0.3">
      <c r="A17" s="70">
        <f t="shared" si="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6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7"/>
        <v>15</v>
      </c>
      <c r="AL17">
        <f t="shared" si="4"/>
        <v>32</v>
      </c>
      <c r="AM17" s="13"/>
      <c r="AN17" s="22"/>
      <c r="AO17" s="22"/>
      <c r="AP17" s="140"/>
      <c r="AQ17" s="140"/>
      <c r="AR17" s="365"/>
      <c r="AS17" s="14"/>
      <c r="AT17" s="22"/>
      <c r="AU17" s="22"/>
      <c r="AV17" s="22"/>
      <c r="AW17" s="368"/>
      <c r="AX17" s="368"/>
      <c r="AY17" s="368"/>
      <c r="AZ17" s="368"/>
      <c r="BA17" s="368"/>
      <c r="BB17" s="15"/>
      <c r="BD17">
        <f t="shared" si="8"/>
        <v>15</v>
      </c>
      <c r="BE17" s="13"/>
      <c r="BF17" s="14"/>
      <c r="BG17" s="14"/>
      <c r="BH17" s="14"/>
      <c r="BI17" s="14"/>
      <c r="BJ17" s="14"/>
      <c r="BK17" s="22"/>
      <c r="BL17" s="22"/>
      <c r="BM17" s="22"/>
      <c r="BN17" s="22"/>
      <c r="BO17" s="14"/>
      <c r="BP17" s="14"/>
      <c r="BQ17" s="14"/>
      <c r="BR17" s="14"/>
      <c r="BS17" s="14"/>
      <c r="BT17" s="15"/>
    </row>
    <row r="18" spans="1:72" x14ac:dyDescent="0.3">
      <c r="A18" s="242" t="s">
        <v>395</v>
      </c>
      <c r="S18" s="242" t="s">
        <v>395</v>
      </c>
      <c r="AJ18" s="242" t="s">
        <v>395</v>
      </c>
      <c r="AL18">
        <f t="shared" si="4"/>
        <v>31</v>
      </c>
      <c r="AM18" s="10"/>
      <c r="AN18" s="17"/>
      <c r="AO18" s="17"/>
      <c r="AP18" s="140"/>
      <c r="AQ18" s="365"/>
      <c r="AR18" s="140"/>
      <c r="AS18" s="140"/>
      <c r="AT18" s="6"/>
      <c r="AU18" s="17"/>
      <c r="AV18" s="17"/>
      <c r="AW18" s="366"/>
      <c r="AX18" s="366"/>
      <c r="AY18" s="366"/>
      <c r="AZ18" s="366"/>
      <c r="BA18" s="366"/>
      <c r="BB18" s="9"/>
    </row>
    <row r="19" spans="1:72" x14ac:dyDescent="0.3">
      <c r="AL19">
        <f t="shared" si="4"/>
        <v>30</v>
      </c>
      <c r="AM19" s="10"/>
      <c r="AN19" s="17"/>
      <c r="AO19" s="17"/>
      <c r="AP19" s="326"/>
      <c r="AQ19" s="369"/>
      <c r="AR19" s="140"/>
      <c r="AS19" s="140"/>
      <c r="AT19" s="140"/>
      <c r="AU19" s="17"/>
      <c r="AV19" s="17"/>
      <c r="AW19" s="366"/>
      <c r="AX19" s="366"/>
      <c r="AY19" s="366"/>
      <c r="AZ19" s="366"/>
      <c r="BA19" s="366"/>
      <c r="BB19" s="9"/>
      <c r="BE19">
        <v>0</v>
      </c>
      <c r="BF19">
        <f>BE19+1</f>
        <v>1</v>
      </c>
      <c r="BG19">
        <f t="shared" ref="BG19:BT19" si="9">BF19+1</f>
        <v>2</v>
      </c>
      <c r="BH19">
        <f t="shared" si="9"/>
        <v>3</v>
      </c>
      <c r="BI19">
        <f t="shared" si="9"/>
        <v>4</v>
      </c>
      <c r="BJ19">
        <f t="shared" si="9"/>
        <v>5</v>
      </c>
      <c r="BK19">
        <f t="shared" si="9"/>
        <v>6</v>
      </c>
      <c r="BL19">
        <f t="shared" si="9"/>
        <v>7</v>
      </c>
      <c r="BM19">
        <f t="shared" si="9"/>
        <v>8</v>
      </c>
      <c r="BN19">
        <f t="shared" si="9"/>
        <v>9</v>
      </c>
      <c r="BO19">
        <f t="shared" si="9"/>
        <v>10</v>
      </c>
      <c r="BP19">
        <f t="shared" si="9"/>
        <v>11</v>
      </c>
      <c r="BQ19">
        <f t="shared" si="9"/>
        <v>12</v>
      </c>
      <c r="BR19">
        <f t="shared" si="9"/>
        <v>13</v>
      </c>
      <c r="BS19">
        <f t="shared" si="9"/>
        <v>14</v>
      </c>
      <c r="BT19">
        <f t="shared" si="9"/>
        <v>15</v>
      </c>
    </row>
    <row r="20" spans="1:72" x14ac:dyDescent="0.3">
      <c r="A20" s="242"/>
      <c r="B20" s="70">
        <v>0</v>
      </c>
      <c r="C20" s="70">
        <f t="shared" ref="C20:Q20" si="10">B20+1</f>
        <v>1</v>
      </c>
      <c r="D20" s="70">
        <f t="shared" si="10"/>
        <v>2</v>
      </c>
      <c r="E20" s="70">
        <f t="shared" si="10"/>
        <v>3</v>
      </c>
      <c r="F20" s="70">
        <f t="shared" si="10"/>
        <v>4</v>
      </c>
      <c r="G20" s="70">
        <f t="shared" si="10"/>
        <v>5</v>
      </c>
      <c r="H20" s="70">
        <f t="shared" si="10"/>
        <v>6</v>
      </c>
      <c r="I20" s="70">
        <f t="shared" si="10"/>
        <v>7</v>
      </c>
      <c r="J20" s="70">
        <f t="shared" si="10"/>
        <v>8</v>
      </c>
      <c r="K20" s="70">
        <f t="shared" si="10"/>
        <v>9</v>
      </c>
      <c r="L20" s="70">
        <f t="shared" si="10"/>
        <v>10</v>
      </c>
      <c r="M20" s="70">
        <f t="shared" si="10"/>
        <v>11</v>
      </c>
      <c r="N20" s="70">
        <f t="shared" si="10"/>
        <v>12</v>
      </c>
      <c r="O20" s="70">
        <f t="shared" si="10"/>
        <v>13</v>
      </c>
      <c r="P20" s="70">
        <f t="shared" si="10"/>
        <v>14</v>
      </c>
      <c r="Q20" s="70">
        <f t="shared" si="10"/>
        <v>15</v>
      </c>
      <c r="R20" s="242" t="s">
        <v>394</v>
      </c>
      <c r="S20" s="242"/>
      <c r="T20" s="70">
        <v>0</v>
      </c>
      <c r="U20" s="70">
        <f t="shared" ref="U20:AI20" si="11">T20+1</f>
        <v>1</v>
      </c>
      <c r="V20" s="70">
        <f t="shared" si="11"/>
        <v>2</v>
      </c>
      <c r="W20" s="70">
        <f t="shared" si="11"/>
        <v>3</v>
      </c>
      <c r="X20" s="70">
        <f t="shared" si="11"/>
        <v>4</v>
      </c>
      <c r="Y20" s="70">
        <f t="shared" si="11"/>
        <v>5</v>
      </c>
      <c r="Z20" s="70">
        <f t="shared" si="11"/>
        <v>6</v>
      </c>
      <c r="AA20" s="70">
        <f t="shared" si="11"/>
        <v>7</v>
      </c>
      <c r="AB20" s="70">
        <f t="shared" si="11"/>
        <v>8</v>
      </c>
      <c r="AC20" s="70">
        <f t="shared" si="11"/>
        <v>9</v>
      </c>
      <c r="AD20" s="70">
        <f t="shared" si="11"/>
        <v>10</v>
      </c>
      <c r="AE20" s="70">
        <f t="shared" si="11"/>
        <v>11</v>
      </c>
      <c r="AF20" s="70">
        <f t="shared" si="11"/>
        <v>12</v>
      </c>
      <c r="AG20" s="70">
        <f t="shared" si="11"/>
        <v>13</v>
      </c>
      <c r="AH20" s="70">
        <f t="shared" si="11"/>
        <v>14</v>
      </c>
      <c r="AI20" s="70">
        <f t="shared" si="11"/>
        <v>15</v>
      </c>
      <c r="AJ20" s="242"/>
      <c r="AL20">
        <f t="shared" si="4"/>
        <v>29</v>
      </c>
      <c r="AM20" s="10"/>
      <c r="AN20" s="17"/>
      <c r="AO20" s="17"/>
      <c r="AP20" s="17"/>
      <c r="AQ20" s="17"/>
      <c r="AR20" s="369"/>
      <c r="AS20" s="140"/>
      <c r="AT20" s="140"/>
      <c r="AU20" s="140"/>
      <c r="AV20" s="17"/>
      <c r="AW20" s="366"/>
      <c r="AX20" s="366"/>
      <c r="AY20" s="366"/>
      <c r="AZ20" s="366"/>
      <c r="BA20" s="366"/>
      <c r="BB20" s="9"/>
      <c r="BD20">
        <v>0</v>
      </c>
      <c r="BE20" s="1"/>
      <c r="BF20" s="2"/>
      <c r="BG20" s="2"/>
      <c r="BH20" s="2"/>
      <c r="BI20" s="2"/>
      <c r="BJ20" s="2"/>
      <c r="BK20" s="361"/>
      <c r="BL20" s="361"/>
      <c r="BM20" s="361"/>
      <c r="BN20" s="361"/>
      <c r="BO20" s="2"/>
      <c r="BP20" s="2"/>
      <c r="BQ20" s="2"/>
      <c r="BR20" s="2"/>
      <c r="BS20" s="2"/>
      <c r="BT20" s="5"/>
    </row>
    <row r="21" spans="1:72" x14ac:dyDescent="0.3">
      <c r="A21" s="70">
        <v>0</v>
      </c>
      <c r="B21" s="421"/>
      <c r="C21" s="424"/>
      <c r="D21" s="422"/>
      <c r="E21" s="412"/>
      <c r="F21" s="312"/>
      <c r="G21" s="414"/>
      <c r="H21" s="348"/>
      <c r="I21" s="355"/>
      <c r="J21" s="355"/>
      <c r="K21" s="348"/>
      <c r="L21" s="415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4"/>
        <v>28</v>
      </c>
      <c r="AM21" s="10"/>
      <c r="AN21" s="17"/>
      <c r="AO21" s="17"/>
      <c r="AP21" s="17"/>
      <c r="AQ21" s="17"/>
      <c r="AR21" s="6"/>
      <c r="AS21" s="369"/>
      <c r="AT21" s="140"/>
      <c r="AU21" s="140"/>
      <c r="AV21" s="140"/>
      <c r="AW21" s="366"/>
      <c r="AX21" s="366"/>
      <c r="AY21" s="366"/>
      <c r="AZ21" s="366"/>
      <c r="BA21" s="366"/>
      <c r="BB21" s="9"/>
      <c r="BD21">
        <f>BD20+1</f>
        <v>1</v>
      </c>
      <c r="BE21" s="10"/>
      <c r="BF21" s="6"/>
      <c r="BG21" s="6"/>
      <c r="BH21" s="6"/>
      <c r="BI21" s="6"/>
      <c r="BJ21" s="6"/>
      <c r="BK21" s="219"/>
      <c r="BL21" s="219"/>
      <c r="BM21" s="219"/>
      <c r="BN21" s="219"/>
      <c r="BO21" s="6"/>
      <c r="BP21" s="6"/>
      <c r="BQ21" s="6"/>
      <c r="BR21" s="6"/>
      <c r="BS21" s="6"/>
      <c r="BT21" s="9"/>
    </row>
    <row r="22" spans="1:72" x14ac:dyDescent="0.3">
      <c r="A22" s="70">
        <f>A21+1</f>
        <v>1</v>
      </c>
      <c r="B22" s="423"/>
      <c r="C22" s="372"/>
      <c r="D22" s="372"/>
      <c r="E22" s="420"/>
      <c r="F22" s="244"/>
      <c r="G22" s="408"/>
      <c r="H22" s="327"/>
      <c r="I22" s="342"/>
      <c r="J22" s="342"/>
      <c r="K22" s="327"/>
      <c r="L22" s="408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4"/>
        <v>27</v>
      </c>
      <c r="AM22" s="10"/>
      <c r="AN22" s="17"/>
      <c r="AO22" s="17"/>
      <c r="AP22" s="17"/>
      <c r="AQ22" s="6"/>
      <c r="AR22" s="6"/>
      <c r="AS22" s="17"/>
      <c r="AT22" s="369"/>
      <c r="AU22" s="140"/>
      <c r="AV22" s="140"/>
      <c r="AW22" s="140"/>
      <c r="AX22" s="366"/>
      <c r="AY22" s="366"/>
      <c r="AZ22" s="366"/>
      <c r="BA22" s="366"/>
      <c r="BB22" s="9"/>
      <c r="BD22">
        <f t="shared" ref="BD22:BD35" si="12">BD21+1</f>
        <v>2</v>
      </c>
      <c r="BE22" s="10"/>
      <c r="BF22" s="17"/>
      <c r="BG22" s="17"/>
      <c r="BH22" s="17"/>
      <c r="BI22" s="17"/>
      <c r="BJ22" s="17"/>
      <c r="BK22" s="226"/>
      <c r="BL22" s="226"/>
      <c r="BM22" s="226"/>
      <c r="BN22" s="226"/>
      <c r="BO22" s="6"/>
      <c r="BP22" s="6"/>
      <c r="BQ22" s="6"/>
      <c r="BR22" s="6"/>
      <c r="BS22" s="6"/>
      <c r="BT22" s="9"/>
    </row>
    <row r="23" spans="1:72" x14ac:dyDescent="0.3">
      <c r="A23" s="70">
        <f t="shared" ref="A23:A36" si="13">A22+1</f>
        <v>2</v>
      </c>
      <c r="B23" s="425"/>
      <c r="C23" s="372"/>
      <c r="D23" s="372"/>
      <c r="E23" s="395"/>
      <c r="F23" s="244"/>
      <c r="G23" s="408"/>
      <c r="H23" s="327"/>
      <c r="I23" s="346"/>
      <c r="J23" s="346"/>
      <c r="K23" s="327"/>
      <c r="L23" s="408"/>
      <c r="M23" s="244"/>
      <c r="N23" s="244"/>
      <c r="O23" s="244"/>
      <c r="P23" s="244"/>
      <c r="Q23" s="9"/>
      <c r="S23" s="70">
        <f t="shared" ref="S23:S36" si="14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5">AJ22+1</f>
        <v>2</v>
      </c>
      <c r="AL23">
        <f t="shared" si="4"/>
        <v>26</v>
      </c>
      <c r="AM23" s="10"/>
      <c r="AN23" s="6"/>
      <c r="AO23" s="6"/>
      <c r="AP23" s="6"/>
      <c r="AQ23" s="6"/>
      <c r="AR23" s="6"/>
      <c r="AS23" s="17"/>
      <c r="AT23" s="17"/>
      <c r="AU23" s="369"/>
      <c r="AV23" s="140"/>
      <c r="AW23" s="140"/>
      <c r="AX23" s="140"/>
      <c r="AY23" s="366"/>
      <c r="AZ23" s="366"/>
      <c r="BA23" s="366"/>
      <c r="BB23" s="9"/>
      <c r="BD23">
        <f t="shared" si="12"/>
        <v>3</v>
      </c>
      <c r="BE23" s="10"/>
      <c r="BF23" s="17"/>
      <c r="BG23" s="17"/>
      <c r="BH23" s="17"/>
      <c r="BI23" s="17"/>
      <c r="BJ23" s="17"/>
      <c r="BK23" s="226"/>
      <c r="BL23" s="226"/>
      <c r="BM23" s="226"/>
      <c r="BN23" s="226"/>
      <c r="BO23" s="6"/>
      <c r="BP23" s="6"/>
      <c r="BQ23" s="6"/>
      <c r="BR23" s="6"/>
      <c r="BS23" s="6"/>
      <c r="BT23" s="9"/>
    </row>
    <row r="24" spans="1:72" x14ac:dyDescent="0.3">
      <c r="A24" s="70">
        <f t="shared" si="13"/>
        <v>3</v>
      </c>
      <c r="B24" s="413"/>
      <c r="C24" s="395"/>
      <c r="D24" s="420"/>
      <c r="E24" s="372"/>
      <c r="F24" s="17"/>
      <c r="G24" s="326"/>
      <c r="H24" s="128"/>
      <c r="I24" s="353"/>
      <c r="J24" s="353"/>
      <c r="K24" s="128"/>
      <c r="L24" s="408"/>
      <c r="M24" s="244"/>
      <c r="N24" s="244"/>
      <c r="O24" s="244"/>
      <c r="P24" s="244"/>
      <c r="Q24" s="9"/>
      <c r="S24" s="70">
        <f t="shared" si="14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5"/>
        <v>3</v>
      </c>
      <c r="AL24">
        <f t="shared" si="4"/>
        <v>25</v>
      </c>
      <c r="AM24" s="359"/>
      <c r="AN24" s="219"/>
      <c r="AO24" s="226"/>
      <c r="AP24" s="226"/>
      <c r="AQ24" s="226"/>
      <c r="AR24" s="219"/>
      <c r="AS24" s="363"/>
      <c r="AT24" s="361"/>
      <c r="AU24" s="361"/>
      <c r="AV24" s="370"/>
      <c r="AW24" s="219"/>
      <c r="AX24" s="140"/>
      <c r="AY24" s="140"/>
      <c r="AZ24" s="226"/>
      <c r="BA24" s="219"/>
      <c r="BB24" s="360"/>
      <c r="BD24">
        <f t="shared" si="12"/>
        <v>4</v>
      </c>
      <c r="BE24" s="10"/>
      <c r="BK24" s="226"/>
      <c r="BL24" s="226"/>
      <c r="BM24" s="226"/>
      <c r="BN24" s="226"/>
      <c r="BO24" s="6"/>
      <c r="BP24" s="6"/>
      <c r="BQ24" s="6"/>
      <c r="BR24" s="6"/>
      <c r="BS24" s="6"/>
      <c r="BT24" s="9"/>
    </row>
    <row r="25" spans="1:72" x14ac:dyDescent="0.3">
      <c r="A25" s="70">
        <f t="shared" si="13"/>
        <v>4</v>
      </c>
      <c r="B25" s="314"/>
      <c r="C25" s="244"/>
      <c r="D25" s="372"/>
      <c r="E25" s="372"/>
      <c r="F25" s="17"/>
      <c r="G25" s="326"/>
      <c r="H25" s="327"/>
      <c r="I25" s="219"/>
      <c r="J25" s="219"/>
      <c r="K25" s="128"/>
      <c r="L25" s="408"/>
      <c r="M25" s="244"/>
      <c r="N25" s="244"/>
      <c r="O25" s="244"/>
      <c r="P25" s="244"/>
      <c r="Q25" s="9"/>
      <c r="S25" s="70">
        <f t="shared" si="14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5"/>
        <v>4</v>
      </c>
      <c r="AL25">
        <f t="shared" si="4"/>
        <v>24</v>
      </c>
      <c r="AM25" s="359"/>
      <c r="AN25" s="219"/>
      <c r="AO25" s="226"/>
      <c r="AP25" s="226"/>
      <c r="AQ25" s="226"/>
      <c r="AR25" s="219"/>
      <c r="AS25" s="359"/>
      <c r="AT25" s="226"/>
      <c r="AU25" s="226"/>
      <c r="AV25" s="360"/>
      <c r="AW25" s="308"/>
      <c r="AX25" s="140"/>
      <c r="AY25" s="140"/>
      <c r="AZ25" s="226"/>
      <c r="BA25" s="219"/>
      <c r="BB25" s="360"/>
      <c r="BD25">
        <f t="shared" si="12"/>
        <v>5</v>
      </c>
      <c r="BE25" s="10"/>
      <c r="BK25" s="219"/>
      <c r="BL25" s="219"/>
      <c r="BM25" s="219"/>
      <c r="BN25" s="219"/>
      <c r="BO25" s="6"/>
      <c r="BP25" s="6"/>
      <c r="BQ25" s="6"/>
      <c r="BR25" s="6"/>
      <c r="BS25" s="6"/>
      <c r="BT25" s="9"/>
    </row>
    <row r="26" spans="1:72" x14ac:dyDescent="0.3">
      <c r="A26" s="70">
        <f t="shared" si="13"/>
        <v>5</v>
      </c>
      <c r="B26" s="419"/>
      <c r="C26" s="408"/>
      <c r="D26" s="372"/>
      <c r="E26" s="372"/>
      <c r="F26" s="326"/>
      <c r="G26" s="326"/>
      <c r="H26" s="128"/>
      <c r="I26" s="353"/>
      <c r="J26" s="353"/>
      <c r="K26" s="128"/>
      <c r="L26" s="408"/>
      <c r="M26" s="408"/>
      <c r="N26" s="408"/>
      <c r="O26" s="408"/>
      <c r="P26" s="408"/>
      <c r="Q26" s="416"/>
      <c r="S26" s="70">
        <f t="shared" si="14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5"/>
        <v>5</v>
      </c>
      <c r="AL26">
        <f t="shared" si="4"/>
        <v>23</v>
      </c>
      <c r="AM26" s="359"/>
      <c r="AN26" s="219"/>
      <c r="AO26" s="226"/>
      <c r="AP26" s="226"/>
      <c r="AQ26" s="226"/>
      <c r="AR26" s="219"/>
      <c r="AS26" s="359"/>
      <c r="AT26" s="226"/>
      <c r="AU26" s="226"/>
      <c r="AV26" s="360"/>
      <c r="AW26" s="219"/>
      <c r="AX26" s="371"/>
      <c r="AY26" s="140"/>
      <c r="AZ26" s="226"/>
      <c r="BA26" s="219"/>
      <c r="BB26" s="360"/>
      <c r="BD26">
        <f t="shared" si="12"/>
        <v>6</v>
      </c>
      <c r="BE26" s="16"/>
      <c r="BF26" s="17"/>
      <c r="BG26" s="17"/>
      <c r="BH26" s="17"/>
      <c r="BI26" s="17"/>
      <c r="BJ26" s="17"/>
      <c r="BK26" s="226"/>
      <c r="BL26" s="226"/>
      <c r="BM26" s="226"/>
      <c r="BN26" s="226"/>
      <c r="BO26" s="17"/>
      <c r="BP26" s="17"/>
      <c r="BQ26" s="17"/>
      <c r="BR26" s="17"/>
      <c r="BS26" s="17"/>
      <c r="BT26" s="26"/>
    </row>
    <row r="27" spans="1:72" x14ac:dyDescent="0.3">
      <c r="A27" s="70">
        <f t="shared" si="13"/>
        <v>6</v>
      </c>
      <c r="B27" s="127"/>
      <c r="C27" s="128"/>
      <c r="D27" s="128"/>
      <c r="E27" s="128"/>
      <c r="F27" s="128"/>
      <c r="G27" s="128"/>
      <c r="H27" s="128"/>
      <c r="I27" s="353"/>
      <c r="J27" s="353"/>
      <c r="K27" s="128"/>
      <c r="L27" s="128"/>
      <c r="M27" s="128"/>
      <c r="N27" s="128"/>
      <c r="O27" s="128"/>
      <c r="P27" s="128"/>
      <c r="Q27" s="130"/>
      <c r="S27" s="70">
        <f t="shared" si="14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5"/>
        <v>6</v>
      </c>
      <c r="AL27">
        <f t="shared" si="4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326"/>
      <c r="AZ27" s="219"/>
      <c r="BA27" s="219"/>
      <c r="BB27" s="309"/>
      <c r="BD27">
        <f t="shared" si="12"/>
        <v>7</v>
      </c>
      <c r="BE27" s="16"/>
      <c r="BF27" s="17"/>
      <c r="BG27" s="17"/>
      <c r="BH27" s="17"/>
      <c r="BI27" s="17"/>
      <c r="BJ27" s="17"/>
      <c r="BK27" s="226"/>
      <c r="BL27" s="226"/>
      <c r="BM27" s="226"/>
      <c r="BN27" s="226"/>
      <c r="BO27" s="17"/>
      <c r="BP27" s="17"/>
      <c r="BQ27" s="17"/>
      <c r="BR27" s="17"/>
      <c r="BS27" s="17"/>
      <c r="BT27" s="26"/>
    </row>
    <row r="28" spans="1:72" x14ac:dyDescent="0.3">
      <c r="A28" s="70">
        <f t="shared" si="13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14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5"/>
        <v>7</v>
      </c>
      <c r="AL28">
        <f t="shared" si="4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2"/>
        <v>8</v>
      </c>
      <c r="BE28" s="16"/>
      <c r="BF28" s="17"/>
      <c r="BG28" s="17"/>
      <c r="BH28" s="17"/>
      <c r="BI28" s="17"/>
      <c r="BJ28" s="17"/>
      <c r="BK28" s="226"/>
      <c r="BL28" s="226"/>
      <c r="BM28" s="226"/>
      <c r="BN28" s="226"/>
      <c r="BO28" s="17"/>
      <c r="BP28" s="17"/>
      <c r="BQ28" s="17"/>
      <c r="BR28" s="17"/>
      <c r="BS28" s="17"/>
      <c r="BT28" s="26"/>
    </row>
    <row r="29" spans="1:72" x14ac:dyDescent="0.3">
      <c r="A29" s="70">
        <f t="shared" si="13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14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5"/>
        <v>8</v>
      </c>
      <c r="AL29">
        <f t="shared" si="4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2"/>
        <v>9</v>
      </c>
      <c r="BE29" s="16"/>
      <c r="BF29" s="17"/>
      <c r="BG29" s="17"/>
      <c r="BH29" s="17"/>
      <c r="BI29" s="17"/>
      <c r="BJ29" s="17"/>
      <c r="BK29" s="226"/>
      <c r="BL29" s="226"/>
      <c r="BM29" s="226"/>
      <c r="BN29" s="226"/>
      <c r="BO29" s="17"/>
      <c r="BP29" s="17"/>
      <c r="BQ29" s="17"/>
      <c r="BR29" s="17"/>
      <c r="BS29" s="17"/>
      <c r="BT29" s="26"/>
    </row>
    <row r="30" spans="1:72" x14ac:dyDescent="0.3">
      <c r="A30" s="70">
        <f t="shared" si="13"/>
        <v>9</v>
      </c>
      <c r="B30" s="343"/>
      <c r="C30" s="327"/>
      <c r="D30" s="327"/>
      <c r="E30" s="327"/>
      <c r="F30" s="327"/>
      <c r="G30" s="327"/>
      <c r="H30" s="327"/>
      <c r="I30" s="346"/>
      <c r="J30" s="346"/>
      <c r="K30" s="327"/>
      <c r="L30" s="327"/>
      <c r="M30" s="327"/>
      <c r="N30" s="327"/>
      <c r="O30" s="327"/>
      <c r="P30" s="327"/>
      <c r="Q30" s="344"/>
      <c r="S30" s="70">
        <f t="shared" si="14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5"/>
        <v>9</v>
      </c>
      <c r="AL30">
        <f t="shared" si="4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2"/>
        <v>10</v>
      </c>
      <c r="BE30" s="10"/>
      <c r="BH30" s="34"/>
      <c r="BI30" s="34"/>
      <c r="BJ30" s="34"/>
      <c r="BK30" s="219"/>
      <c r="BL30" s="219"/>
      <c r="BM30" s="219"/>
      <c r="BN30" s="219"/>
      <c r="BO30" s="6"/>
      <c r="BP30" s="6"/>
      <c r="BQ30" s="6"/>
      <c r="BR30" s="6"/>
      <c r="BS30" s="6"/>
      <c r="BT30" s="9"/>
    </row>
    <row r="31" spans="1:72" x14ac:dyDescent="0.3">
      <c r="A31" s="70">
        <f t="shared" si="13"/>
        <v>10</v>
      </c>
      <c r="B31" s="418"/>
      <c r="C31" s="408"/>
      <c r="D31" s="408"/>
      <c r="E31" s="408"/>
      <c r="F31" s="408"/>
      <c r="G31" s="408"/>
      <c r="H31" s="327"/>
      <c r="I31" s="346"/>
      <c r="J31" s="346"/>
      <c r="K31" s="327"/>
      <c r="L31" s="408"/>
      <c r="M31" s="408"/>
      <c r="N31" s="408"/>
      <c r="O31" s="408"/>
      <c r="P31" s="408"/>
      <c r="Q31" s="416"/>
      <c r="S31" s="70">
        <f t="shared" si="14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5"/>
        <v>10</v>
      </c>
      <c r="AL31">
        <f t="shared" si="4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2"/>
        <v>11</v>
      </c>
      <c r="BE31" s="10"/>
      <c r="BH31" s="34"/>
      <c r="BI31" s="34"/>
      <c r="BJ31" s="34"/>
      <c r="BK31" s="226"/>
      <c r="BL31" s="226"/>
      <c r="BM31" s="226"/>
      <c r="BN31" s="226"/>
      <c r="BO31" s="6"/>
      <c r="BP31" s="6"/>
      <c r="BQ31" s="6"/>
      <c r="BR31" s="6"/>
      <c r="BS31" s="6"/>
      <c r="BT31" s="9"/>
    </row>
    <row r="32" spans="1:72" x14ac:dyDescent="0.3">
      <c r="A32" s="70">
        <f t="shared" si="13"/>
        <v>11</v>
      </c>
      <c r="B32" s="314"/>
      <c r="C32" s="244"/>
      <c r="D32" s="244"/>
      <c r="E32" s="244"/>
      <c r="F32" s="244"/>
      <c r="G32" s="408"/>
      <c r="H32" s="327"/>
      <c r="I32" s="342"/>
      <c r="J32" s="342"/>
      <c r="K32" s="327"/>
      <c r="L32" s="408"/>
      <c r="M32" s="244"/>
      <c r="N32" s="244"/>
      <c r="O32" s="244"/>
      <c r="P32" s="244"/>
      <c r="Q32" s="9"/>
      <c r="S32" s="70">
        <f t="shared" si="14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5"/>
        <v>11</v>
      </c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 t="shared" si="12"/>
        <v>12</v>
      </c>
      <c r="BE32" s="10"/>
      <c r="BF32" s="6"/>
      <c r="BG32" s="6"/>
      <c r="BH32" s="6"/>
      <c r="BI32" s="6"/>
      <c r="BJ32" s="6"/>
      <c r="BK32" s="226"/>
      <c r="BL32" s="226"/>
      <c r="BM32" s="226"/>
      <c r="BN32" s="226"/>
      <c r="BO32" s="6"/>
      <c r="BP32" s="6"/>
      <c r="BQ32" s="6"/>
      <c r="BR32" s="6"/>
      <c r="BS32" s="6"/>
      <c r="BT32" s="9"/>
    </row>
    <row r="33" spans="1:72" x14ac:dyDescent="0.3">
      <c r="A33" s="70">
        <f t="shared" si="13"/>
        <v>12</v>
      </c>
      <c r="B33" s="314"/>
      <c r="C33" s="244"/>
      <c r="D33" s="244"/>
      <c r="E33" s="244"/>
      <c r="F33" s="244"/>
      <c r="G33" s="408"/>
      <c r="H33" s="327"/>
      <c r="I33" s="346"/>
      <c r="J33" s="346"/>
      <c r="K33" s="327"/>
      <c r="L33" s="408"/>
      <c r="M33" s="244"/>
      <c r="N33" s="244"/>
      <c r="O33" s="244"/>
      <c r="P33" s="244"/>
      <c r="Q33" s="9"/>
      <c r="S33" s="70">
        <f t="shared" si="14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5"/>
        <v>12</v>
      </c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f t="shared" si="12"/>
        <v>13</v>
      </c>
      <c r="BE33" s="10"/>
      <c r="BF33" s="6"/>
      <c r="BG33" s="6"/>
      <c r="BH33" s="6"/>
      <c r="BI33" s="6"/>
      <c r="BJ33" s="6"/>
      <c r="BK33" s="226"/>
      <c r="BL33" s="226"/>
      <c r="BM33" s="226"/>
      <c r="BN33" s="226"/>
      <c r="BO33" s="6"/>
      <c r="BP33" s="6"/>
      <c r="BQ33" s="6"/>
      <c r="BR33" s="6"/>
      <c r="BS33" s="6"/>
      <c r="BT33" s="9"/>
    </row>
    <row r="34" spans="1:72" x14ac:dyDescent="0.3">
      <c r="A34" s="70">
        <f t="shared" si="13"/>
        <v>13</v>
      </c>
      <c r="B34" s="314"/>
      <c r="C34" s="244"/>
      <c r="D34" s="244"/>
      <c r="E34" s="244"/>
      <c r="F34" s="17"/>
      <c r="G34" s="326"/>
      <c r="H34" s="128"/>
      <c r="I34" s="353"/>
      <c r="J34" s="353"/>
      <c r="K34" s="128"/>
      <c r="L34" s="408"/>
      <c r="M34" s="244"/>
      <c r="N34" s="244"/>
      <c r="O34" s="17"/>
      <c r="P34" s="17"/>
      <c r="Q34" s="9"/>
      <c r="S34" s="70">
        <f t="shared" si="14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5"/>
        <v>13</v>
      </c>
      <c r="BD34">
        <f t="shared" si="12"/>
        <v>14</v>
      </c>
      <c r="BE34" s="10"/>
      <c r="BF34" s="6"/>
      <c r="BG34" s="6"/>
      <c r="BH34" s="6"/>
      <c r="BI34" s="6"/>
      <c r="BJ34" s="6"/>
      <c r="BK34" s="219"/>
      <c r="BL34" s="219"/>
      <c r="BM34" s="219"/>
      <c r="BN34" s="219"/>
      <c r="BO34" s="6"/>
      <c r="BP34" s="6"/>
      <c r="BQ34" s="6"/>
      <c r="BR34" s="6"/>
      <c r="BS34" s="6"/>
      <c r="BT34" s="9"/>
    </row>
    <row r="35" spans="1:72" x14ac:dyDescent="0.3">
      <c r="A35" s="70">
        <f t="shared" si="13"/>
        <v>14</v>
      </c>
      <c r="B35" s="16"/>
      <c r="C35" s="17"/>
      <c r="D35" s="17"/>
      <c r="E35" s="17"/>
      <c r="F35" s="17"/>
      <c r="G35" s="326"/>
      <c r="H35" s="128"/>
      <c r="I35" s="219"/>
      <c r="J35" s="219"/>
      <c r="K35" s="128"/>
      <c r="L35" s="326"/>
      <c r="M35" s="17"/>
      <c r="N35" s="17"/>
      <c r="O35" s="17"/>
      <c r="P35" s="17"/>
      <c r="Q35" s="9"/>
      <c r="S35" s="70">
        <f t="shared" si="14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5"/>
        <v>14</v>
      </c>
      <c r="BD35">
        <f t="shared" si="12"/>
        <v>15</v>
      </c>
      <c r="BE35" s="13"/>
      <c r="BF35" s="14"/>
      <c r="BG35" s="14"/>
      <c r="BH35" s="14"/>
      <c r="BI35" s="14"/>
      <c r="BJ35" s="14"/>
      <c r="BK35" s="358"/>
      <c r="BL35" s="358"/>
      <c r="BM35" s="358"/>
      <c r="BN35" s="358"/>
      <c r="BO35" s="14"/>
      <c r="BP35" s="14"/>
      <c r="BQ35" s="14"/>
      <c r="BR35" s="14"/>
      <c r="BS35" s="14"/>
      <c r="BT35" s="15"/>
    </row>
    <row r="36" spans="1:72" x14ac:dyDescent="0.3">
      <c r="A36" s="70">
        <f t="shared" si="13"/>
        <v>15</v>
      </c>
      <c r="B36" s="32"/>
      <c r="C36" s="22"/>
      <c r="D36" s="14"/>
      <c r="E36" s="14"/>
      <c r="F36" s="14"/>
      <c r="G36" s="417"/>
      <c r="H36" s="350"/>
      <c r="I36" s="354"/>
      <c r="J36" s="354"/>
      <c r="K36" s="350"/>
      <c r="L36" s="417"/>
      <c r="M36" s="14"/>
      <c r="N36" s="14"/>
      <c r="O36" s="14"/>
      <c r="P36" s="14"/>
      <c r="Q36" s="15"/>
      <c r="S36" s="70">
        <f t="shared" si="14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5"/>
        <v>15</v>
      </c>
    </row>
    <row r="37" spans="1:72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AB23" sqref="AB23"/>
      <selection pane="topRight" activeCell="O1" sqref="O1"/>
    </sheetView>
  </sheetViews>
  <sheetFormatPr defaultColWidth="8.88671875" defaultRowHeight="14.4" x14ac:dyDescent="0.3"/>
  <cols>
    <col min="1" max="16384" width="8.88671875" style="426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6" t="s">
        <v>453</v>
      </c>
      <c r="I8" s="427" t="s">
        <v>449</v>
      </c>
      <c r="J8" s="427" t="s">
        <v>450</v>
      </c>
      <c r="K8" s="305" t="s">
        <v>442</v>
      </c>
      <c r="L8" s="305" t="s">
        <v>443</v>
      </c>
      <c r="M8" s="427" t="s">
        <v>451</v>
      </c>
      <c r="N8" s="427" t="s">
        <v>452</v>
      </c>
    </row>
    <row r="9" spans="1:18" x14ac:dyDescent="0.3">
      <c r="A9" s="305" t="s">
        <v>444</v>
      </c>
      <c r="B9" s="428">
        <v>0.01</v>
      </c>
      <c r="C9" s="429">
        <f t="shared" ref="C9:C17" si="0">$C$6*B9</f>
        <v>2.56</v>
      </c>
      <c r="D9" s="430">
        <f>C9*$C$3</f>
        <v>40.96</v>
      </c>
      <c r="H9" s="430"/>
      <c r="I9" s="305">
        <v>96</v>
      </c>
      <c r="J9" s="305">
        <v>40</v>
      </c>
      <c r="K9" s="431">
        <f>I9-J9</f>
        <v>56</v>
      </c>
      <c r="L9" s="305">
        <f t="shared" ref="L9:L17" si="1">K9*C9</f>
        <v>143.36000000000001</v>
      </c>
      <c r="M9" s="431">
        <f>L9/N9</f>
        <v>8.4329411764705888</v>
      </c>
      <c r="N9" s="435">
        <v>17</v>
      </c>
      <c r="O9" s="426">
        <v>40</v>
      </c>
      <c r="P9" s="430">
        <v>8</v>
      </c>
      <c r="Q9" s="426">
        <f>O9*P9</f>
        <v>320</v>
      </c>
      <c r="R9" s="434">
        <f t="shared" ref="R9:R17" si="2">Q9/K9</f>
        <v>5.7142857142857144</v>
      </c>
    </row>
    <row r="10" spans="1:18" x14ac:dyDescent="0.3">
      <c r="A10" s="305" t="s">
        <v>149</v>
      </c>
      <c r="B10" s="428">
        <v>0.01</v>
      </c>
      <c r="C10" s="429">
        <f t="shared" si="0"/>
        <v>2.56</v>
      </c>
      <c r="D10" s="430">
        <f t="shared" ref="D10:D17" si="3">C10*$C$3</f>
        <v>40.96</v>
      </c>
      <c r="H10" s="430"/>
      <c r="I10" s="305">
        <v>64</v>
      </c>
      <c r="J10" s="305">
        <v>40</v>
      </c>
      <c r="K10" s="431">
        <f t="shared" ref="K10" si="4">I10-J10</f>
        <v>24</v>
      </c>
      <c r="L10" s="305">
        <f t="shared" si="1"/>
        <v>61.44</v>
      </c>
      <c r="M10" s="431">
        <f t="shared" ref="M10" si="5">L10/N10</f>
        <v>7.68</v>
      </c>
      <c r="N10" s="435">
        <v>8</v>
      </c>
      <c r="O10" s="426">
        <v>8</v>
      </c>
      <c r="P10" s="430">
        <v>8</v>
      </c>
      <c r="Q10" s="426">
        <f t="shared" ref="Q10:Q17" si="6">O10*P10</f>
        <v>64</v>
      </c>
      <c r="R10" s="434">
        <f t="shared" si="2"/>
        <v>2.6666666666666665</v>
      </c>
    </row>
    <row r="11" spans="1:18" x14ac:dyDescent="0.3">
      <c r="A11" s="305" t="s">
        <v>148</v>
      </c>
      <c r="B11" s="428">
        <v>0.01</v>
      </c>
      <c r="C11" s="429">
        <f t="shared" si="0"/>
        <v>2.56</v>
      </c>
      <c r="D11" s="430">
        <f t="shared" si="3"/>
        <v>40.96</v>
      </c>
      <c r="H11" s="430"/>
      <c r="I11" s="305">
        <v>80</v>
      </c>
      <c r="J11" s="305">
        <v>48</v>
      </c>
      <c r="K11" s="431">
        <f>I11-J11</f>
        <v>32</v>
      </c>
      <c r="L11" s="305">
        <f t="shared" si="1"/>
        <v>81.92</v>
      </c>
      <c r="M11" s="431">
        <f>L11/N11</f>
        <v>8.1920000000000002</v>
      </c>
      <c r="N11" s="435">
        <v>10</v>
      </c>
      <c r="O11" s="426">
        <v>10</v>
      </c>
      <c r="P11" s="430">
        <v>8</v>
      </c>
      <c r="Q11" s="426">
        <f t="shared" si="6"/>
        <v>80</v>
      </c>
      <c r="R11" s="434">
        <f t="shared" si="2"/>
        <v>2.5</v>
      </c>
    </row>
    <row r="12" spans="1:18" x14ac:dyDescent="0.3">
      <c r="A12" s="305" t="s">
        <v>445</v>
      </c>
      <c r="B12" s="428">
        <v>0.01</v>
      </c>
      <c r="C12" s="429">
        <f t="shared" si="0"/>
        <v>2.56</v>
      </c>
      <c r="D12" s="430">
        <f t="shared" si="3"/>
        <v>40.96</v>
      </c>
      <c r="H12" s="430"/>
      <c r="I12" s="305">
        <v>128</v>
      </c>
      <c r="J12" s="305">
        <v>16</v>
      </c>
      <c r="K12" s="431">
        <f>I12-J12</f>
        <v>112</v>
      </c>
      <c r="L12" s="305">
        <f t="shared" si="1"/>
        <v>286.72000000000003</v>
      </c>
      <c r="M12" s="431">
        <f t="shared" ref="M12:M17" si="7">L12/N12</f>
        <v>8.1920000000000002</v>
      </c>
      <c r="N12" s="435">
        <v>35</v>
      </c>
      <c r="O12" s="426">
        <v>35</v>
      </c>
      <c r="P12" s="430">
        <v>8</v>
      </c>
      <c r="Q12" s="426">
        <f t="shared" si="6"/>
        <v>280</v>
      </c>
      <c r="R12" s="434">
        <f t="shared" si="2"/>
        <v>2.5</v>
      </c>
    </row>
    <row r="13" spans="1:18" x14ac:dyDescent="0.3">
      <c r="A13" s="305" t="s">
        <v>72</v>
      </c>
      <c r="B13" s="428">
        <v>6.0000000000000001E-3</v>
      </c>
      <c r="C13" s="429">
        <f t="shared" si="0"/>
        <v>1.536</v>
      </c>
      <c r="D13" s="430">
        <f t="shared" si="3"/>
        <v>24.576000000000001</v>
      </c>
      <c r="H13" s="430"/>
      <c r="I13" s="305">
        <v>68</v>
      </c>
      <c r="J13" s="305">
        <v>16</v>
      </c>
      <c r="K13" s="431">
        <f t="shared" ref="K13:K17" si="8">I13-J13</f>
        <v>52</v>
      </c>
      <c r="L13" s="305">
        <f t="shared" si="1"/>
        <v>79.872</v>
      </c>
      <c r="M13" s="431">
        <f t="shared" si="7"/>
        <v>7.9871999999999996</v>
      </c>
      <c r="N13" s="435">
        <v>10</v>
      </c>
      <c r="O13" s="426">
        <v>12</v>
      </c>
      <c r="P13" s="430">
        <v>8</v>
      </c>
      <c r="Q13" s="426">
        <f t="shared" si="6"/>
        <v>96</v>
      </c>
      <c r="R13" s="434">
        <f t="shared" si="2"/>
        <v>1.8461538461538463</v>
      </c>
    </row>
    <row r="14" spans="1:18" x14ac:dyDescent="0.3">
      <c r="A14" s="305" t="s">
        <v>151</v>
      </c>
      <c r="B14" s="428">
        <v>1.5E-3</v>
      </c>
      <c r="C14" s="429">
        <f t="shared" si="0"/>
        <v>0.38400000000000001</v>
      </c>
      <c r="D14" s="430">
        <f t="shared" si="3"/>
        <v>6.1440000000000001</v>
      </c>
      <c r="H14" s="430"/>
      <c r="I14" s="305">
        <v>34</v>
      </c>
      <c r="J14" s="305">
        <v>5</v>
      </c>
      <c r="K14" s="431">
        <f t="shared" si="8"/>
        <v>29</v>
      </c>
      <c r="L14" s="305">
        <f t="shared" si="1"/>
        <v>11.136000000000001</v>
      </c>
      <c r="M14" s="431">
        <f t="shared" si="7"/>
        <v>3.7120000000000002</v>
      </c>
      <c r="N14" s="435">
        <v>3</v>
      </c>
      <c r="O14" s="426">
        <v>4</v>
      </c>
      <c r="P14" s="430">
        <v>3</v>
      </c>
      <c r="Q14" s="426">
        <f t="shared" si="6"/>
        <v>12</v>
      </c>
      <c r="R14" s="434">
        <f t="shared" si="2"/>
        <v>0.41379310344827586</v>
      </c>
    </row>
    <row r="15" spans="1:18" x14ac:dyDescent="0.3">
      <c r="A15" s="305" t="s">
        <v>446</v>
      </c>
      <c r="B15" s="428">
        <v>1.4E-3</v>
      </c>
      <c r="C15" s="429">
        <f t="shared" si="0"/>
        <v>0.3584</v>
      </c>
      <c r="D15" s="430">
        <f t="shared" si="3"/>
        <v>5.7343999999999999</v>
      </c>
      <c r="H15" s="430"/>
      <c r="I15" s="305">
        <v>30</v>
      </c>
      <c r="J15" s="305">
        <v>5</v>
      </c>
      <c r="K15" s="431">
        <f>I15-J15</f>
        <v>25</v>
      </c>
      <c r="L15" s="305">
        <f t="shared" si="1"/>
        <v>8.9599999999999991</v>
      </c>
      <c r="M15" s="431">
        <f>L15/N15</f>
        <v>4.4799999999999995</v>
      </c>
      <c r="N15" s="435">
        <v>2</v>
      </c>
      <c r="O15" s="426">
        <v>3</v>
      </c>
      <c r="P15" s="430">
        <v>2</v>
      </c>
      <c r="Q15" s="426">
        <f t="shared" si="6"/>
        <v>6</v>
      </c>
      <c r="R15" s="434">
        <f t="shared" si="2"/>
        <v>0.24</v>
      </c>
    </row>
    <row r="16" spans="1:18" x14ac:dyDescent="0.3">
      <c r="A16" s="305" t="s">
        <v>447</v>
      </c>
      <c r="B16" s="428">
        <v>8.0000000000000002E-3</v>
      </c>
      <c r="C16" s="429">
        <f t="shared" si="0"/>
        <v>2.048</v>
      </c>
      <c r="D16" s="430">
        <f t="shared" si="3"/>
        <v>32.768000000000001</v>
      </c>
      <c r="H16" s="430"/>
      <c r="I16" s="305">
        <v>17</v>
      </c>
      <c r="J16" s="305">
        <v>8</v>
      </c>
      <c r="K16" s="431">
        <f t="shared" si="8"/>
        <v>9</v>
      </c>
      <c r="L16" s="305">
        <f t="shared" si="1"/>
        <v>18.432000000000002</v>
      </c>
      <c r="M16" s="431">
        <f t="shared" si="7"/>
        <v>3.6864000000000003</v>
      </c>
      <c r="N16" s="435">
        <v>5</v>
      </c>
      <c r="O16" s="426">
        <v>6</v>
      </c>
      <c r="P16" s="430">
        <v>4</v>
      </c>
      <c r="Q16" s="426">
        <f t="shared" si="6"/>
        <v>24</v>
      </c>
      <c r="R16" s="434">
        <f t="shared" si="2"/>
        <v>2.6666666666666665</v>
      </c>
    </row>
    <row r="17" spans="1:29" x14ac:dyDescent="0.3">
      <c r="A17" s="305" t="s">
        <v>448</v>
      </c>
      <c r="B17" s="428">
        <v>1.5E-3</v>
      </c>
      <c r="C17" s="429">
        <f t="shared" si="0"/>
        <v>0.38400000000000001</v>
      </c>
      <c r="D17" s="430">
        <f t="shared" si="3"/>
        <v>6.1440000000000001</v>
      </c>
      <c r="H17" s="430"/>
      <c r="I17" s="305">
        <v>16</v>
      </c>
      <c r="J17" s="305">
        <v>1</v>
      </c>
      <c r="K17" s="431">
        <f t="shared" si="8"/>
        <v>15</v>
      </c>
      <c r="L17" s="305">
        <f t="shared" si="1"/>
        <v>5.76</v>
      </c>
      <c r="M17" s="431">
        <f t="shared" si="7"/>
        <v>2.88</v>
      </c>
      <c r="N17" s="435">
        <v>2</v>
      </c>
      <c r="O17" s="426">
        <v>2</v>
      </c>
      <c r="P17" s="430">
        <v>2</v>
      </c>
      <c r="Q17" s="426">
        <f t="shared" si="6"/>
        <v>4</v>
      </c>
      <c r="R17" s="434">
        <f t="shared" si="2"/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8"/>
      <c r="C19" s="429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8"/>
      <c r="C20" s="429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6" t="s">
        <v>454</v>
      </c>
      <c r="F21" s="426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30">
        <f t="shared" ref="D22:D30" si="9">B9*$D$20</f>
        <v>598.23</v>
      </c>
      <c r="E22" s="430"/>
      <c r="F22" s="430">
        <f>K9*C9</f>
        <v>143.36000000000001</v>
      </c>
      <c r="G22" s="431">
        <f t="shared" ref="G22:G30" si="10">F22*$K$21</f>
        <v>1970.64</v>
      </c>
      <c r="H22" s="433">
        <f>G22/K$19</f>
        <v>4.3750000000000004E-3</v>
      </c>
      <c r="I22" s="430">
        <f t="shared" ref="I22:I30" si="11">Q9*$K$21</f>
        <v>4398.75</v>
      </c>
      <c r="J22" s="433">
        <f>I22/K$19</f>
        <v>9.765625E-3</v>
      </c>
      <c r="K22" s="432"/>
      <c r="L22" s="433">
        <f t="shared" ref="L22:L30" si="12">K22/K$19</f>
        <v>0</v>
      </c>
      <c r="M22" s="433"/>
      <c r="N22" s="305">
        <f t="shared" ref="N22:N30" si="13">F22*$O$21</f>
        <v>1659.8400000000001</v>
      </c>
      <c r="O22" s="305">
        <v>6511</v>
      </c>
      <c r="P22" s="433">
        <f t="shared" ref="P22:P30" si="14">O22/O$19</f>
        <v>1.9613336225178329E-2</v>
      </c>
      <c r="R22" s="305">
        <f t="shared" ref="R22:R30" si="15">F22*$S$21</f>
        <v>16620.800000000003</v>
      </c>
      <c r="S22" s="305">
        <v>50813</v>
      </c>
      <c r="T22" s="433">
        <f t="shared" ref="T22:T30" si="16">S22/S$19</f>
        <v>2.1949080793420415E-2</v>
      </c>
      <c r="W22" s="305">
        <v>18509</v>
      </c>
      <c r="X22" s="433">
        <f t="shared" ref="X22:X30" si="17">W22/W$19</f>
        <v>8.5976402824228908E-3</v>
      </c>
      <c r="Z22" s="305">
        <v>21511</v>
      </c>
      <c r="AA22" s="433">
        <f t="shared" ref="AA22:AA30" si="18">Z22/Z$19</f>
        <v>8.4655647382920109E-3</v>
      </c>
      <c r="AB22" s="305">
        <v>20101</v>
      </c>
      <c r="AC22" s="433">
        <f t="shared" ref="AC22:AC30" si="19">AB22/AB$19</f>
        <v>6.7127564078588104E-3</v>
      </c>
    </row>
    <row r="23" spans="1:29" x14ac:dyDescent="0.3">
      <c r="D23" s="430">
        <f t="shared" si="9"/>
        <v>598.23</v>
      </c>
      <c r="E23" s="430"/>
      <c r="F23" s="430">
        <f t="shared" ref="F23:F30" si="20">K10*C10</f>
        <v>61.44</v>
      </c>
      <c r="G23" s="431">
        <f t="shared" si="10"/>
        <v>844.56</v>
      </c>
      <c r="H23" s="433">
        <f t="shared" ref="H23:H30" si="21">G23/K$19</f>
        <v>1.8749999999999999E-3</v>
      </c>
      <c r="I23" s="430">
        <f t="shared" si="11"/>
        <v>879.75</v>
      </c>
      <c r="J23" s="433">
        <f t="shared" ref="J23:J30" si="22">I23/K$19</f>
        <v>1.953125E-3</v>
      </c>
      <c r="K23" s="432"/>
      <c r="L23" s="433">
        <f t="shared" si="12"/>
        <v>0</v>
      </c>
      <c r="N23" s="305">
        <f t="shared" si="13"/>
        <v>711.36</v>
      </c>
      <c r="P23" s="433">
        <f t="shared" si="14"/>
        <v>0</v>
      </c>
      <c r="R23" s="305">
        <f t="shared" si="15"/>
        <v>7123.2</v>
      </c>
      <c r="T23" s="433">
        <f t="shared" si="16"/>
        <v>0</v>
      </c>
      <c r="X23" s="433">
        <f t="shared" si="17"/>
        <v>0</v>
      </c>
      <c r="AA23" s="433">
        <f t="shared" si="18"/>
        <v>0</v>
      </c>
      <c r="AC23" s="433">
        <f t="shared" si="19"/>
        <v>0</v>
      </c>
    </row>
    <row r="24" spans="1:29" x14ac:dyDescent="0.3">
      <c r="D24" s="430">
        <f t="shared" si="9"/>
        <v>598.23</v>
      </c>
      <c r="E24" s="430"/>
      <c r="F24" s="430">
        <f t="shared" si="20"/>
        <v>81.92</v>
      </c>
      <c r="G24" s="431">
        <f t="shared" si="10"/>
        <v>1126.08</v>
      </c>
      <c r="H24" s="433">
        <f t="shared" si="21"/>
        <v>2.5000000000000001E-3</v>
      </c>
      <c r="I24" s="430">
        <f t="shared" si="11"/>
        <v>1099.6875</v>
      </c>
      <c r="J24" s="433">
        <f t="shared" si="22"/>
        <v>2.44140625E-3</v>
      </c>
      <c r="K24" s="432">
        <v>939</v>
      </c>
      <c r="L24" s="433">
        <f t="shared" si="12"/>
        <v>2.0846653878942882E-3</v>
      </c>
      <c r="N24" s="305">
        <f t="shared" si="13"/>
        <v>948.48</v>
      </c>
      <c r="P24" s="433">
        <f t="shared" si="14"/>
        <v>0</v>
      </c>
      <c r="R24" s="305">
        <f t="shared" si="15"/>
        <v>9497.6</v>
      </c>
      <c r="T24" s="433">
        <f t="shared" si="16"/>
        <v>0</v>
      </c>
      <c r="X24" s="433">
        <f t="shared" si="17"/>
        <v>0</v>
      </c>
      <c r="AA24" s="433">
        <f t="shared" si="18"/>
        <v>0</v>
      </c>
      <c r="AC24" s="433">
        <f t="shared" si="19"/>
        <v>0</v>
      </c>
    </row>
    <row r="25" spans="1:29" x14ac:dyDescent="0.3">
      <c r="D25" s="430">
        <f t="shared" si="9"/>
        <v>598.23</v>
      </c>
      <c r="E25" s="430"/>
      <c r="F25" s="430">
        <f t="shared" si="20"/>
        <v>286.72000000000003</v>
      </c>
      <c r="G25" s="431">
        <f t="shared" si="10"/>
        <v>3941.28</v>
      </c>
      <c r="H25" s="433">
        <f t="shared" si="21"/>
        <v>8.7500000000000008E-3</v>
      </c>
      <c r="I25" s="430">
        <f t="shared" si="11"/>
        <v>3848.90625</v>
      </c>
      <c r="J25" s="433">
        <f t="shared" si="22"/>
        <v>8.544921875E-3</v>
      </c>
      <c r="K25" s="432">
        <v>2749</v>
      </c>
      <c r="L25" s="433">
        <f t="shared" si="12"/>
        <v>6.1030299801079855E-3</v>
      </c>
      <c r="N25" s="305">
        <f t="shared" si="13"/>
        <v>3319.6800000000003</v>
      </c>
      <c r="O25" s="426">
        <v>2699</v>
      </c>
      <c r="P25" s="433">
        <f t="shared" si="14"/>
        <v>8.1303017158280318E-3</v>
      </c>
      <c r="R25" s="305">
        <f t="shared" si="15"/>
        <v>33241.600000000006</v>
      </c>
      <c r="S25" s="426">
        <v>19441</v>
      </c>
      <c r="T25" s="433">
        <f t="shared" si="16"/>
        <v>8.3976950722233733E-3</v>
      </c>
      <c r="W25" s="426">
        <v>13749</v>
      </c>
      <c r="X25" s="433">
        <f t="shared" si="17"/>
        <v>6.3865663322185059E-3</v>
      </c>
      <c r="Z25" s="426">
        <v>15221</v>
      </c>
      <c r="AA25" s="433">
        <f t="shared" si="18"/>
        <v>5.9901613537977176E-3</v>
      </c>
      <c r="AB25" s="426">
        <v>14406</v>
      </c>
      <c r="AC25" s="433">
        <f t="shared" si="19"/>
        <v>4.8109033785191796E-3</v>
      </c>
    </row>
    <row r="26" spans="1:29" x14ac:dyDescent="0.3">
      <c r="D26" s="430">
        <f t="shared" si="9"/>
        <v>358.93799999999999</v>
      </c>
      <c r="E26" s="430"/>
      <c r="F26" s="430">
        <f t="shared" si="20"/>
        <v>79.872</v>
      </c>
      <c r="G26" s="431">
        <f t="shared" si="10"/>
        <v>1097.9280000000001</v>
      </c>
      <c r="H26" s="433">
        <f t="shared" si="21"/>
        <v>2.4375000000000004E-3</v>
      </c>
      <c r="I26" s="430">
        <f t="shared" si="11"/>
        <v>1319.625</v>
      </c>
      <c r="J26" s="433">
        <f t="shared" si="22"/>
        <v>2.9296875E-3</v>
      </c>
      <c r="K26" s="432">
        <v>1118</v>
      </c>
      <c r="L26" s="433">
        <f t="shared" si="12"/>
        <v>2.4820616652458083E-3</v>
      </c>
      <c r="N26" s="305">
        <f t="shared" si="13"/>
        <v>924.76800000000003</v>
      </c>
      <c r="O26" s="426">
        <v>1142</v>
      </c>
      <c r="P26" s="433">
        <f t="shared" si="14"/>
        <v>3.4400906111432426E-3</v>
      </c>
      <c r="R26" s="305">
        <f t="shared" si="15"/>
        <v>9260.16</v>
      </c>
      <c r="S26" s="426">
        <v>10442</v>
      </c>
      <c r="T26" s="433">
        <f t="shared" si="16"/>
        <v>4.5105052180523875E-3</v>
      </c>
      <c r="W26" s="426">
        <v>7146</v>
      </c>
      <c r="X26" s="433">
        <f t="shared" si="17"/>
        <v>3.3193979933110367E-3</v>
      </c>
      <c r="Z26" s="426">
        <v>8389</v>
      </c>
      <c r="AA26" s="433">
        <f t="shared" si="18"/>
        <v>3.3014561196379379E-3</v>
      </c>
      <c r="AB26" s="426">
        <v>6983</v>
      </c>
      <c r="AC26" s="433">
        <f t="shared" si="19"/>
        <v>2.3319823887407629E-3</v>
      </c>
    </row>
    <row r="27" spans="1:29" x14ac:dyDescent="0.3">
      <c r="D27" s="430">
        <f t="shared" si="9"/>
        <v>89.734499999999997</v>
      </c>
      <c r="E27" s="430">
        <v>61</v>
      </c>
      <c r="F27" s="430">
        <f t="shared" si="20"/>
        <v>11.136000000000001</v>
      </c>
      <c r="G27" s="431">
        <f t="shared" si="10"/>
        <v>153.07650000000001</v>
      </c>
      <c r="H27" s="433">
        <f t="shared" si="21"/>
        <v>3.3984375000000003E-4</v>
      </c>
      <c r="I27" s="430">
        <f t="shared" si="11"/>
        <v>164.953125</v>
      </c>
      <c r="J27" s="433">
        <f t="shared" si="22"/>
        <v>3.662109375E-4</v>
      </c>
      <c r="K27" s="432">
        <v>175</v>
      </c>
      <c r="L27" s="433">
        <f t="shared" si="12"/>
        <v>3.8851591361182153E-4</v>
      </c>
      <c r="N27" s="305">
        <f t="shared" si="13"/>
        <v>128.934</v>
      </c>
      <c r="O27" s="426">
        <v>74</v>
      </c>
      <c r="P27" s="433">
        <f t="shared" si="14"/>
        <v>2.2291305186042029E-4</v>
      </c>
      <c r="R27" s="305">
        <f t="shared" si="15"/>
        <v>1291.0800000000002</v>
      </c>
      <c r="S27" s="426">
        <v>993</v>
      </c>
      <c r="T27" s="433">
        <f t="shared" si="16"/>
        <v>4.2893427327389593E-4</v>
      </c>
      <c r="W27" s="426">
        <v>1031</v>
      </c>
      <c r="X27" s="433">
        <f t="shared" si="17"/>
        <v>4.7891118543292455E-4</v>
      </c>
      <c r="Z27" s="426">
        <v>1089</v>
      </c>
      <c r="AA27" s="433">
        <f t="shared" si="18"/>
        <v>4.2857142857142855E-4</v>
      </c>
      <c r="AB27" s="426">
        <v>615</v>
      </c>
      <c r="AC27" s="433">
        <f t="shared" si="19"/>
        <v>2.0538009008672049E-4</v>
      </c>
    </row>
    <row r="28" spans="1:29" x14ac:dyDescent="0.3">
      <c r="D28" s="430">
        <f t="shared" si="9"/>
        <v>83.752200000000002</v>
      </c>
      <c r="E28" s="430">
        <v>57</v>
      </c>
      <c r="F28" s="430">
        <f t="shared" si="20"/>
        <v>8.9599999999999991</v>
      </c>
      <c r="G28" s="431">
        <f t="shared" si="10"/>
        <v>123.16499999999999</v>
      </c>
      <c r="H28" s="433">
        <f t="shared" si="21"/>
        <v>2.7343749999999997E-4</v>
      </c>
      <c r="I28" s="430">
        <f t="shared" si="11"/>
        <v>82.4765625</v>
      </c>
      <c r="J28" s="433">
        <f t="shared" si="22"/>
        <v>1.8310546875E-4</v>
      </c>
      <c r="K28" s="432">
        <v>111</v>
      </c>
      <c r="L28" s="433">
        <f t="shared" si="12"/>
        <v>2.4643009377664109E-4</v>
      </c>
      <c r="N28" s="305">
        <f t="shared" si="13"/>
        <v>103.74</v>
      </c>
      <c r="O28" s="426">
        <v>52</v>
      </c>
      <c r="P28" s="433">
        <f t="shared" si="14"/>
        <v>1.5664160401002505E-4</v>
      </c>
      <c r="R28" s="305">
        <f t="shared" si="15"/>
        <v>1038.8</v>
      </c>
      <c r="S28" s="426">
        <v>418</v>
      </c>
      <c r="T28" s="433">
        <f t="shared" si="16"/>
        <v>1.8055843527541642E-4</v>
      </c>
      <c r="W28" s="426">
        <v>680</v>
      </c>
      <c r="X28" s="433">
        <f t="shared" si="17"/>
        <v>3.1586770717205502E-4</v>
      </c>
      <c r="Z28" s="426">
        <v>537</v>
      </c>
      <c r="AA28" s="433">
        <f t="shared" si="18"/>
        <v>2.1133412042502952E-4</v>
      </c>
      <c r="AB28" s="426">
        <v>349</v>
      </c>
      <c r="AC28" s="433">
        <f t="shared" si="19"/>
        <v>1.1654902673213895E-4</v>
      </c>
    </row>
    <row r="29" spans="1:29" x14ac:dyDescent="0.3">
      <c r="D29" s="430">
        <f t="shared" si="9"/>
        <v>478.584</v>
      </c>
      <c r="E29" s="430">
        <v>322</v>
      </c>
      <c r="F29" s="430">
        <f t="shared" si="20"/>
        <v>18.432000000000002</v>
      </c>
      <c r="G29" s="431">
        <f t="shared" si="10"/>
        <v>253.36800000000002</v>
      </c>
      <c r="H29" s="433">
        <f t="shared" si="21"/>
        <v>5.6250000000000007E-4</v>
      </c>
      <c r="I29" s="430">
        <f t="shared" si="11"/>
        <v>329.90625</v>
      </c>
      <c r="J29" s="433">
        <f t="shared" si="22"/>
        <v>7.32421875E-4</v>
      </c>
      <c r="K29" s="432">
        <v>322</v>
      </c>
      <c r="L29" s="433">
        <f t="shared" si="12"/>
        <v>7.1486928104575159E-4</v>
      </c>
      <c r="N29" s="305">
        <f t="shared" si="13"/>
        <v>213.40800000000002</v>
      </c>
      <c r="O29" s="426">
        <v>296</v>
      </c>
      <c r="P29" s="433">
        <f t="shared" si="14"/>
        <v>8.9165220744168118E-4</v>
      </c>
      <c r="R29" s="305">
        <f t="shared" si="15"/>
        <v>2136.96</v>
      </c>
      <c r="S29" s="426">
        <v>3067</v>
      </c>
      <c r="T29" s="433">
        <f t="shared" si="16"/>
        <v>1.3248151219849332E-3</v>
      </c>
      <c r="W29" s="426">
        <v>2023</v>
      </c>
      <c r="X29" s="433">
        <f t="shared" si="17"/>
        <v>9.3970642883686359E-4</v>
      </c>
      <c r="Z29" s="426">
        <v>2242</v>
      </c>
      <c r="AA29" s="433">
        <f t="shared" si="18"/>
        <v>8.8232979142070051E-4</v>
      </c>
      <c r="AB29" s="426">
        <v>1664</v>
      </c>
      <c r="AC29" s="433">
        <f t="shared" si="19"/>
        <v>5.5569507301512664E-4</v>
      </c>
    </row>
    <row r="30" spans="1:29" x14ac:dyDescent="0.3">
      <c r="D30" s="430">
        <f t="shared" si="9"/>
        <v>89.734499999999997</v>
      </c>
      <c r="E30" s="430">
        <v>96</v>
      </c>
      <c r="F30" s="430">
        <f t="shared" si="20"/>
        <v>5.76</v>
      </c>
      <c r="G30" s="431">
        <f t="shared" si="10"/>
        <v>79.177499999999995</v>
      </c>
      <c r="H30" s="433">
        <f t="shared" si="21"/>
        <v>1.7578124999999999E-4</v>
      </c>
      <c r="I30" s="430">
        <f t="shared" si="11"/>
        <v>54.984375</v>
      </c>
      <c r="J30" s="433">
        <f t="shared" si="22"/>
        <v>1.220703125E-4</v>
      </c>
      <c r="K30" s="432">
        <v>96</v>
      </c>
      <c r="L30" s="433">
        <f t="shared" si="12"/>
        <v>2.1312872975277067E-4</v>
      </c>
      <c r="N30" s="305">
        <f t="shared" si="13"/>
        <v>66.69</v>
      </c>
      <c r="O30" s="426">
        <v>45</v>
      </c>
      <c r="P30" s="433">
        <f t="shared" si="14"/>
        <v>1.3555523423944477E-4</v>
      </c>
      <c r="R30" s="305">
        <f t="shared" si="15"/>
        <v>667.8</v>
      </c>
      <c r="S30" s="426">
        <v>404</v>
      </c>
      <c r="T30" s="433">
        <f t="shared" si="16"/>
        <v>1.7451102356762734E-4</v>
      </c>
      <c r="W30" s="426">
        <v>470</v>
      </c>
      <c r="X30" s="433">
        <f t="shared" si="17"/>
        <v>2.1832032701597919E-4</v>
      </c>
      <c r="Z30" s="426">
        <v>365</v>
      </c>
      <c r="AA30" s="433">
        <f t="shared" si="18"/>
        <v>1.4364423455332547E-4</v>
      </c>
      <c r="AB30" s="426">
        <v>254</v>
      </c>
      <c r="AC30" s="433">
        <f t="shared" si="19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458</v>
      </c>
    </row>
    <row r="2" spans="1:8" x14ac:dyDescent="0.3">
      <c r="A2" t="s">
        <v>461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462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>RIGHT(D3,LEN(D3) - SEARCH("ID: ",D3) - 3)</f>
        <v>138</v>
      </c>
      <c r="H3" t="str">
        <f t="shared" ref="H3:H66" si="5">IF(F3,"",CONCATENATE(UPPER(E3),"(",G3,"),"))</f>
        <v/>
      </c>
    </row>
    <row r="4" spans="1:8" x14ac:dyDescent="0.3">
      <c r="A4" t="s">
        <v>463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>RIGHT(D4,LEN(D4) - SEARCH("ID: ",D4) - 3)</f>
        <v>139</v>
      </c>
      <c r="H4" t="str">
        <f t="shared" si="5"/>
        <v>INDIGO(139),</v>
      </c>
    </row>
    <row r="5" spans="1:8" x14ac:dyDescent="0.3">
      <c r="A5" t="s">
        <v>464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>RIGHT(D5,LEN(D5) - SEARCH("ID: ",D5) - 3)</f>
        <v>140</v>
      </c>
      <c r="H5" t="str">
        <f t="shared" si="5"/>
        <v>RPORES(140),</v>
      </c>
    </row>
    <row r="6" spans="1:8" x14ac:dyDescent="0.3">
      <c r="A6" t="s">
        <v>465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>RIGHT(D6,LEN(D6) - SEARCH("ID: ",D6) - 3)</f>
        <v>141</v>
      </c>
      <c r="H6" t="str">
        <f t="shared" si="5"/>
        <v>RPLEAVES(141),</v>
      </c>
    </row>
    <row r="7" spans="1:8" x14ac:dyDescent="0.3">
      <c r="A7" t="s">
        <v>466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>RIGHT(D7,LEN(D7) - SEARCH("ID: ",D7) - 3)</f>
        <v>142</v>
      </c>
      <c r="H7" t="str">
        <f t="shared" si="5"/>
        <v>RPSTONE(142),</v>
      </c>
    </row>
    <row r="8" spans="1:8" x14ac:dyDescent="0.3">
      <c r="A8" t="s">
        <v>467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>RIGHT(D8,LEN(D8) - SEARCH("ID: ",D8) - 3)</f>
        <v>143</v>
      </c>
      <c r="H8" t="str">
        <f t="shared" si="5"/>
        <v>RPLOG(143),</v>
      </c>
    </row>
    <row r="9" spans="1:8" x14ac:dyDescent="0.3">
      <c r="A9" t="s">
        <v>468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>RIGHT(D9,LEN(D9) - SEARCH("ID: ",D9) - 3)</f>
        <v>144</v>
      </c>
      <c r="H9" t="str">
        <f t="shared" si="5"/>
        <v/>
      </c>
    </row>
    <row r="10" spans="1:8" x14ac:dyDescent="0.3">
      <c r="A10" t="s">
        <v>469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>RIGHT(D10,LEN(D10) - SEARCH("ID: ",D10) - 3)</f>
        <v>145</v>
      </c>
      <c r="H10" t="str">
        <f t="shared" si="5"/>
        <v/>
      </c>
    </row>
    <row r="11" spans="1:8" x14ac:dyDescent="0.3">
      <c r="A11" t="s">
        <v>470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>RIGHT(D11,LEN(D11) - SEARCH("ID: ",D11) - 3)</f>
        <v>146</v>
      </c>
      <c r="H11" t="str">
        <f t="shared" si="5"/>
        <v>RPLAMPON(146),</v>
      </c>
    </row>
    <row r="12" spans="1:8" x14ac:dyDescent="0.3">
      <c r="A12" t="s">
        <v>471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>RIGHT(D12,LEN(D12) - SEARCH("ID: ",D12) - 3)</f>
        <v>147</v>
      </c>
      <c r="H12" t="str">
        <f t="shared" si="5"/>
        <v>RPLAMPOFF(147),</v>
      </c>
    </row>
    <row r="13" spans="1:8" x14ac:dyDescent="0.3">
      <c r="A13" t="s">
        <v>472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>RIGHT(D13,LEN(D13) - SEARCH("ID: ",D13) - 3)</f>
        <v>148</v>
      </c>
      <c r="H13" t="str">
        <f t="shared" si="5"/>
        <v/>
      </c>
    </row>
    <row r="14" spans="1:8" x14ac:dyDescent="0.3">
      <c r="A14" t="s">
        <v>473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>RIGHT(D14,LEN(D14) - SEARCH("ID: ",D14) - 3)</f>
        <v>149</v>
      </c>
      <c r="H14" t="str">
        <f t="shared" si="5"/>
        <v>CRAFTINGTABLEIII(149),</v>
      </c>
    </row>
    <row r="15" spans="1:8" x14ac:dyDescent="0.3">
      <c r="A15" t="s">
        <v>474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>RIGHT(D15,LEN(D15) - SEARCH("ID: ",D15) - 3)</f>
        <v>150</v>
      </c>
      <c r="H15" t="str">
        <f t="shared" si="5"/>
        <v>RPMACHINE(150),</v>
      </c>
    </row>
    <row r="16" spans="1:8" x14ac:dyDescent="0.3">
      <c r="A16" t="s">
        <v>475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>RIGHT(D16,LEN(D16) - SEARCH("ID: ",D16) - 3)</f>
        <v>151</v>
      </c>
      <c r="H16" t="str">
        <f t="shared" si="5"/>
        <v/>
      </c>
    </row>
    <row r="17" spans="1:8" x14ac:dyDescent="0.3">
      <c r="A17" t="s">
        <v>476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>RIGHT(D17,LEN(D17) - SEARCH("ID: ",D17) - 3)</f>
        <v>152</v>
      </c>
      <c r="H17" t="str">
        <f t="shared" si="5"/>
        <v>RPFRAME(152),</v>
      </c>
    </row>
    <row r="18" spans="1:8" x14ac:dyDescent="0.3">
      <c r="A18" t="s">
        <v>477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>RIGHT(D18,LEN(D18) - SEARCH("ID: ",D18) - 3)</f>
        <v>153</v>
      </c>
      <c r="H18" t="str">
        <f t="shared" si="5"/>
        <v>MACHINEBLOCK(153),</v>
      </c>
    </row>
    <row r="19" spans="1:8" x14ac:dyDescent="0.3">
      <c r="A19" t="s">
        <v>478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>RIGHT(D19,LEN(D19) - SEARCH("ID: ",D19) - 3)</f>
        <v>154</v>
      </c>
      <c r="H19" t="str">
        <f t="shared" si="5"/>
        <v>MARKERBLOCK(154),</v>
      </c>
    </row>
    <row r="20" spans="1:8" x14ac:dyDescent="0.3">
      <c r="A20" t="s">
        <v>479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>RIGHT(D20,LEN(D20) - SEARCH("ID: ",D20) - 3)</f>
        <v>155</v>
      </c>
      <c r="H20" t="str">
        <f t="shared" si="5"/>
        <v>FILLERBLOCK(155),</v>
      </c>
    </row>
    <row r="21" spans="1:8" x14ac:dyDescent="0.3">
      <c r="A21" t="s">
        <v>480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>RIGHT(D21,LEN(D21) - SEARCH("ID: ",D21) - 3)</f>
        <v>156</v>
      </c>
      <c r="H21" t="str">
        <f t="shared" si="5"/>
        <v/>
      </c>
    </row>
    <row r="22" spans="1:8" x14ac:dyDescent="0.3">
      <c r="A22" t="s">
        <v>481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>RIGHT(D22,LEN(D22) - SEARCH("ID: ",D22) - 3)</f>
        <v>157</v>
      </c>
      <c r="H22" t="str">
        <f t="shared" si="5"/>
        <v>BUILDERBLOCK(157),</v>
      </c>
    </row>
    <row r="23" spans="1:8" x14ac:dyDescent="0.3">
      <c r="A23" t="s">
        <v>482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>RIGHT(D23,LEN(D23) - SEARCH("ID: ",D23) - 3)</f>
        <v>158</v>
      </c>
      <c r="H23" t="str">
        <f t="shared" si="5"/>
        <v>TEMPLATEBLOCK(158),</v>
      </c>
    </row>
    <row r="24" spans="1:8" x14ac:dyDescent="0.3">
      <c r="A24" t="s">
        <v>483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>RIGHT(D24,LEN(D24) - SEARCH("ID: ",D24) - 3)</f>
        <v>159</v>
      </c>
      <c r="H24" t="str">
        <f t="shared" si="5"/>
        <v/>
      </c>
    </row>
    <row r="25" spans="1:8" x14ac:dyDescent="0.3">
      <c r="A25" t="s">
        <v>484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>RIGHT(D25,LEN(D25) - SEARCH("ID: ",D25) - 3)</f>
        <v>160</v>
      </c>
      <c r="H25" t="str">
        <f t="shared" si="5"/>
        <v>FRAMEBLOCK(160),</v>
      </c>
    </row>
    <row r="26" spans="1:8" x14ac:dyDescent="0.3">
      <c r="A26" t="s">
        <v>485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>RIGHT(D26,LEN(D26) - SEARCH("ID: ",D26) - 3)</f>
        <v>161</v>
      </c>
      <c r="H26" t="str">
        <f t="shared" si="5"/>
        <v/>
      </c>
    </row>
    <row r="27" spans="1:8" x14ac:dyDescent="0.3">
      <c r="A27" t="s">
        <v>486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>RIGHT(D27,LEN(D27) - SEARCH("ID: ",D27) - 3)</f>
        <v>162</v>
      </c>
      <c r="H27" t="str">
        <f t="shared" si="5"/>
        <v>OILMOVING(162),</v>
      </c>
    </row>
    <row r="28" spans="1:8" x14ac:dyDescent="0.3">
      <c r="A28" t="s">
        <v>487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>RIGHT(D28,LEN(D28) - SEARCH("ID: ",D28) - 3)</f>
        <v>163</v>
      </c>
      <c r="H28" t="str">
        <f t="shared" si="5"/>
        <v>OILSTILL(163),</v>
      </c>
    </row>
    <row r="29" spans="1:8" x14ac:dyDescent="0.3">
      <c r="A29" t="s">
        <v>488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>RIGHT(D29,LEN(D29) - SEARCH("ID: ",D29) - 3)</f>
        <v>164</v>
      </c>
      <c r="H29" t="str">
        <f t="shared" si="5"/>
        <v>PUMPBLOCK(164),</v>
      </c>
    </row>
    <row r="30" spans="1:8" x14ac:dyDescent="0.3">
      <c r="A30" t="s">
        <v>489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>RIGHT(D30,LEN(D30) - SEARCH("ID: ",D30) - 3)</f>
        <v>165</v>
      </c>
      <c r="H30" t="str">
        <f t="shared" si="5"/>
        <v>TANKBLOCK(165),</v>
      </c>
    </row>
    <row r="31" spans="1:8" x14ac:dyDescent="0.3">
      <c r="A31" t="s">
        <v>490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>RIGHT(D31,LEN(D31) - SEARCH("ID: ",D31) - 3)</f>
        <v>166</v>
      </c>
      <c r="H31" t="str">
        <f t="shared" si="5"/>
        <v/>
      </c>
    </row>
    <row r="32" spans="1:8" x14ac:dyDescent="0.3">
      <c r="A32" t="s">
        <v>491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>RIGHT(D32,LEN(D32) - SEARCH("ID: ",D32) - 3)</f>
        <v>167</v>
      </c>
      <c r="H32" t="str">
        <f t="shared" si="5"/>
        <v>REFINERYBLOCK(167),</v>
      </c>
    </row>
    <row r="33" spans="1:8" x14ac:dyDescent="0.3">
      <c r="A33" t="s">
        <v>492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>RIGHT(D33,LEN(D33) - SEARCH("ID: ",D33) - 3)</f>
        <v>169</v>
      </c>
      <c r="H33" t="str">
        <f t="shared" si="5"/>
        <v>AUTOWORKBENCHBLOCK(169),</v>
      </c>
    </row>
    <row r="34" spans="1:8" x14ac:dyDescent="0.3">
      <c r="A34" t="s">
        <v>493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>RIGHT(D34,LEN(D34) - SEARCH("ID: ",D34) - 3)</f>
        <v>170</v>
      </c>
      <c r="H34" t="str">
        <f t="shared" si="5"/>
        <v/>
      </c>
    </row>
    <row r="35" spans="1:8" x14ac:dyDescent="0.3">
      <c r="A35" t="s">
        <v>494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>RIGHT(D35,LEN(D35) - SEARCH("ID: ",D35) - 3)</f>
        <v>171</v>
      </c>
      <c r="H35" t="str">
        <f t="shared" si="5"/>
        <v>PLAINPIPEBLOCK(171),</v>
      </c>
    </row>
    <row r="36" spans="1:8" x14ac:dyDescent="0.3">
      <c r="A36" t="s">
        <v>495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>RIGHT(D36,LEN(D36) - SEARCH("ID: ",D36) - 3)</f>
        <v>172</v>
      </c>
      <c r="H36" t="str">
        <f t="shared" si="5"/>
        <v/>
      </c>
    </row>
    <row r="37" spans="1:8" x14ac:dyDescent="0.3">
      <c r="A37" t="s">
        <v>496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>RIGHT(D37,LEN(D37) - SEARCH("ID: ",D37) - 3)</f>
        <v>173</v>
      </c>
      <c r="H37" t="str">
        <f t="shared" si="5"/>
        <v/>
      </c>
    </row>
    <row r="38" spans="1:8" x14ac:dyDescent="0.3">
      <c r="A38" t="s">
        <v>497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>RIGHT(D38,LEN(D38) - SEARCH("ID: ",D38) - 3)</f>
        <v>174</v>
      </c>
      <c r="H38" t="str">
        <f t="shared" si="5"/>
        <v>MININGWELLBLOCK(174),</v>
      </c>
    </row>
    <row r="39" spans="1:8" x14ac:dyDescent="0.3">
      <c r="A39" t="s">
        <v>498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>RIGHT(D39,LEN(D39) - SEARCH("ID: ",D39) - 3)</f>
        <v>175</v>
      </c>
      <c r="H39" t="str">
        <f t="shared" si="5"/>
        <v/>
      </c>
    </row>
    <row r="40" spans="1:8" x14ac:dyDescent="0.3">
      <c r="A40" t="s">
        <v>499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>RIGHT(D40,LEN(D40) - SEARCH("ID: ",D40) - 3)</f>
        <v>176</v>
      </c>
      <c r="H40" t="str">
        <f t="shared" si="5"/>
        <v/>
      </c>
    </row>
    <row r="41" spans="1:8" x14ac:dyDescent="0.3">
      <c r="A41" t="s">
        <v>500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>RIGHT(D41,LEN(D41) - SEARCH("ID: ",D41) - 3)</f>
        <v>177</v>
      </c>
      <c r="H41" t="str">
        <f t="shared" si="5"/>
        <v/>
      </c>
    </row>
    <row r="42" spans="1:8" x14ac:dyDescent="0.3">
      <c r="A42" t="s">
        <v>501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>RIGHT(D42,LEN(D42) - SEARCH("ID: ",D42) - 3)</f>
        <v>178</v>
      </c>
      <c r="H42" t="str">
        <f t="shared" si="5"/>
        <v>ENDERCHEST(178),</v>
      </c>
    </row>
    <row r="43" spans="1:8" x14ac:dyDescent="0.3">
      <c r="A43" t="s">
        <v>502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>RIGHT(D43,LEN(D43) - SEARCH("ID: ",D43) - 3)</f>
        <v>179</v>
      </c>
      <c r="H43" t="str">
        <f t="shared" si="5"/>
        <v>TELEPORT TETHER(179),</v>
      </c>
    </row>
    <row r="44" spans="1:8" x14ac:dyDescent="0.3">
      <c r="A44" t="s">
        <v>503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>RIGHT(D44,LEN(D44) - SEARCH("ID: ",D44) - 3)</f>
        <v>181</v>
      </c>
      <c r="H44" t="str">
        <f t="shared" si="5"/>
        <v>IRONCHEST(181),</v>
      </c>
    </row>
    <row r="45" spans="1:8" x14ac:dyDescent="0.3">
      <c r="A45" t="s">
        <v>504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>RIGHT(D45,LEN(D45) - SEARCH("ID: ",D45) - 3)</f>
        <v>183</v>
      </c>
      <c r="H45" t="str">
        <f t="shared" si="5"/>
        <v>COMPACTSOLAR(183),</v>
      </c>
    </row>
    <row r="46" spans="1:8" x14ac:dyDescent="0.3">
      <c r="A46" t="s">
        <v>505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>RIGHT(D46,LEN(D46) - SEARCH("ID: ",D46) - 3)</f>
        <v>187</v>
      </c>
      <c r="H46" t="str">
        <f t="shared" si="5"/>
        <v>BLOCKCHARGINGBENCH(187),</v>
      </c>
    </row>
    <row r="47" spans="1:8" x14ac:dyDescent="0.3">
      <c r="A47" t="s">
        <v>506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>RIGHT(D47,LEN(D47) - SEARCH("ID: ",D47) - 3)</f>
        <v>188</v>
      </c>
      <c r="H47" t="str">
        <f t="shared" si="5"/>
        <v/>
      </c>
    </row>
    <row r="48" spans="1:8" x14ac:dyDescent="0.3">
      <c r="A48" t="s">
        <v>507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>RIGHT(D48,LEN(D48) - SEARCH("ID: ",D48) - 3)</f>
        <v>190</v>
      </c>
      <c r="H48" t="str">
        <f t="shared" si="5"/>
        <v>POWERCONVERTER(190),</v>
      </c>
    </row>
    <row r="49" spans="1:8" x14ac:dyDescent="0.3">
      <c r="A49" t="s">
        <v>508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>RIGHT(D49,LEN(D49) - SEARCH("ID: ",D49) - 3)</f>
        <v>192</v>
      </c>
      <c r="H49" t="str">
        <f t="shared" si="5"/>
        <v>BLOCKTHERMALMONITOR(192),</v>
      </c>
    </row>
    <row r="50" spans="1:8" x14ac:dyDescent="0.3">
      <c r="A50" t="s">
        <v>509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>RIGHT(D50,LEN(D50) - SEARCH("ID: ",D50) - 3)</f>
        <v>194</v>
      </c>
      <c r="H50" t="str">
        <f t="shared" si="5"/>
        <v/>
      </c>
    </row>
    <row r="51" spans="1:8" x14ac:dyDescent="0.3">
      <c r="A51" t="s">
        <v>510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>RIGHT(D51,LEN(D51) - SEARCH("ID: ",D51) - 3)</f>
        <v>206</v>
      </c>
      <c r="H51" t="str">
        <f t="shared" si="5"/>
        <v>RAILCRAFTTRACK(206),</v>
      </c>
    </row>
    <row r="52" spans="1:8" x14ac:dyDescent="0.3">
      <c r="A52" t="s">
        <v>511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>RIGHT(D52,LEN(D52) - SEARCH("ID: ",D52) - 3)</f>
        <v>207</v>
      </c>
      <c r="H52" t="str">
        <f t="shared" si="5"/>
        <v>COMPUTER(207),</v>
      </c>
    </row>
    <row r="53" spans="1:8" x14ac:dyDescent="0.3">
      <c r="A53" t="s">
        <v>512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>RIGHT(D53,LEN(D53) - SEARCH("ID: ",D53) - 3)</f>
        <v>208</v>
      </c>
      <c r="H53" t="str">
        <f t="shared" si="5"/>
        <v>DISKDRIVE(208),</v>
      </c>
    </row>
    <row r="54" spans="1:8" x14ac:dyDescent="0.3">
      <c r="A54" t="s">
        <v>513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>RIGHT(D54,LEN(D54) - SEARCH("ID: ",D54) - 3)</f>
        <v>209</v>
      </c>
      <c r="H54" t="str">
        <f t="shared" si="5"/>
        <v>STRUCTUREBLOCK(209),</v>
      </c>
    </row>
    <row r="55" spans="1:8" x14ac:dyDescent="0.3">
      <c r="A55" t="s">
        <v>514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>RIGHT(D55,LEN(D55) - SEARCH("ID: ",D55) - 3)</f>
        <v>211</v>
      </c>
      <c r="H55" t="str">
        <f t="shared" si="5"/>
        <v>CARTDETECTOR(211),</v>
      </c>
    </row>
    <row r="56" spans="1:8" x14ac:dyDescent="0.3">
      <c r="A56" t="s">
        <v>515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>RIGHT(D56,LEN(D56) - SEARCH("ID: ",D56) - 3)</f>
        <v>212</v>
      </c>
      <c r="H56" t="str">
        <f t="shared" si="5"/>
        <v>ELEVATORRAIL(212),</v>
      </c>
    </row>
    <row r="57" spans="1:8" x14ac:dyDescent="0.3">
      <c r="A57" t="s">
        <v>516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>RIGHT(D57,LEN(D57) - SEARCH("ID: ",D57) - 3)</f>
        <v>213</v>
      </c>
      <c r="H57" t="str">
        <f t="shared" si="5"/>
        <v>BLOCKUTILITY(213),</v>
      </c>
    </row>
    <row r="58" spans="1:8" x14ac:dyDescent="0.3">
      <c r="A58" t="s">
        <v>517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>RIGHT(D58,LEN(D58) - SEARCH("ID: ",D58) - 3)</f>
        <v>214</v>
      </c>
      <c r="H58" t="str">
        <f t="shared" si="5"/>
        <v>BLOCKRAILCRAFTCUBE(214),</v>
      </c>
    </row>
    <row r="59" spans="1:8" x14ac:dyDescent="0.3">
      <c r="A59" t="s">
        <v>518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>RIGHT(D59,LEN(D59) - SEARCH("ID: ",D59) - 3)</f>
        <v>216</v>
      </c>
      <c r="H59" t="str">
        <f t="shared" si="5"/>
        <v>TURTLE(216),</v>
      </c>
    </row>
    <row r="60" spans="1:8" x14ac:dyDescent="0.3">
      <c r="A60" t="s">
        <v>519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>RIGHT(D60,LEN(D60) - SEARCH("ID: ",D60) - 3)</f>
        <v>217</v>
      </c>
      <c r="H60" t="str">
        <f t="shared" si="5"/>
        <v/>
      </c>
    </row>
    <row r="61" spans="1:8" x14ac:dyDescent="0.3">
      <c r="A61" t="s">
        <v>520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>RIGHT(D61,LEN(D61) - SEARCH("ID: ",D61) - 3)</f>
        <v>218</v>
      </c>
      <c r="H61" t="str">
        <f t="shared" si="5"/>
        <v>BLOCKCROP(218),</v>
      </c>
    </row>
    <row r="62" spans="1:8" x14ac:dyDescent="0.3">
      <c r="A62" t="s">
        <v>521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>RIGHT(D62,LEN(D62) - SEARCH("ID: ",D62) - 3)</f>
        <v>219</v>
      </c>
      <c r="H62" t="str">
        <f t="shared" si="5"/>
        <v>BLOCKLUMINATORD(219),</v>
      </c>
    </row>
    <row r="63" spans="1:8" x14ac:dyDescent="0.3">
      <c r="A63" t="s">
        <v>522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6">RIGHT(D63,LEN(D63) - SEARCH("ID: ",D63) - 3)</f>
        <v>220</v>
      </c>
      <c r="H63" t="str">
        <f t="shared" si="5"/>
        <v>BLOCKSCAFFOLD(220),</v>
      </c>
    </row>
    <row r="64" spans="1:8" x14ac:dyDescent="0.3">
      <c r="A64" t="s">
        <v>523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6"/>
        <v>221</v>
      </c>
      <c r="H64" t="str">
        <f t="shared" si="5"/>
        <v>BLOCKWALL(221),</v>
      </c>
    </row>
    <row r="65" spans="1:8" x14ac:dyDescent="0.3">
      <c r="A65" t="s">
        <v>524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6"/>
        <v>222</v>
      </c>
      <c r="H65" t="str">
        <f t="shared" si="5"/>
        <v>BLOCKFOAM(222),</v>
      </c>
    </row>
    <row r="66" spans="1:8" x14ac:dyDescent="0.3">
      <c r="A66" t="s">
        <v>525</v>
      </c>
      <c r="B66" t="b">
        <f t="shared" ref="B66:B93" si="7">IFERROR(SEARCH("unused", A66)&gt;0,FALSE)</f>
        <v>0</v>
      </c>
      <c r="C66" t="b">
        <f t="shared" ref="C66:C96" si="8">IFERROR(SEARCH("tile", A66) &gt; 0, FALSE)</f>
        <v>0</v>
      </c>
      <c r="D66" t="str">
        <f t="shared" ref="D66:D93" si="9">IF(C66,RIGHT(A66,LEN(A66)-18),RIGHT(A66,LEN(A66)-13))</f>
        <v>ic2.common.BlockMachine2. ID: 223</v>
      </c>
      <c r="E66" t="str">
        <f t="shared" ref="E66:E93" si="10">LEFT(D66,SEARCH(". ID",D66) - 1)</f>
        <v>ic2.common.BlockMachine2</v>
      </c>
      <c r="F66" t="b">
        <f t="shared" ref="F66:F93" si="11">IFERROR(SEARCH(".", E66)&gt;0,FALSE)</f>
        <v>1</v>
      </c>
      <c r="G66" t="str">
        <f t="shared" si="6"/>
        <v>223</v>
      </c>
      <c r="H66" t="str">
        <f t="shared" si="5"/>
        <v/>
      </c>
    </row>
    <row r="67" spans="1:8" x14ac:dyDescent="0.3">
      <c r="A67" t="s">
        <v>526</v>
      </c>
      <c r="B67" t="b">
        <f t="shared" si="7"/>
        <v>0</v>
      </c>
      <c r="C67" t="b">
        <f t="shared" si="8"/>
        <v>0</v>
      </c>
      <c r="D67" t="str">
        <f t="shared" si="9"/>
        <v>ic2.common.BlockMetal. ID: 224</v>
      </c>
      <c r="E67" t="str">
        <f t="shared" si="10"/>
        <v>ic2.common.BlockMetal</v>
      </c>
      <c r="F67" t="b">
        <f t="shared" si="11"/>
        <v>1</v>
      </c>
      <c r="G67" t="str">
        <f t="shared" si="6"/>
        <v>224</v>
      </c>
      <c r="H67" t="str">
        <f t="shared" ref="H67:H93" si="12">IF(F67,"",CONCATENATE(UPPER(E67),"(",G67,"),"))</f>
        <v/>
      </c>
    </row>
    <row r="68" spans="1:8" x14ac:dyDescent="0.3">
      <c r="A68" t="s">
        <v>527</v>
      </c>
      <c r="B68" t="b">
        <f t="shared" si="7"/>
        <v>0</v>
      </c>
      <c r="C68" t="b">
        <f t="shared" si="8"/>
        <v>0</v>
      </c>
      <c r="D68" t="str">
        <f t="shared" si="9"/>
        <v>ic2.common.BlockPersonal. ID: 225</v>
      </c>
      <c r="E68" t="str">
        <f t="shared" si="10"/>
        <v>ic2.common.BlockPersonal</v>
      </c>
      <c r="F68" t="b">
        <f t="shared" si="11"/>
        <v>1</v>
      </c>
      <c r="G68" t="str">
        <f t="shared" si="6"/>
        <v>225</v>
      </c>
      <c r="H68" t="str">
        <f t="shared" si="12"/>
        <v/>
      </c>
    </row>
    <row r="69" spans="1:8" x14ac:dyDescent="0.3">
      <c r="A69" t="s">
        <v>528</v>
      </c>
      <c r="B69" t="b">
        <f t="shared" si="7"/>
        <v>0</v>
      </c>
      <c r="C69" t="b">
        <f t="shared" si="8"/>
        <v>1</v>
      </c>
      <c r="D69" t="str">
        <f t="shared" si="9"/>
        <v>blockLuminator. ID: 226</v>
      </c>
      <c r="E69" t="str">
        <f t="shared" si="10"/>
        <v>blockLuminator</v>
      </c>
      <c r="F69" t="b">
        <f t="shared" si="11"/>
        <v>0</v>
      </c>
      <c r="G69" t="str">
        <f t="shared" si="6"/>
        <v>226</v>
      </c>
      <c r="H69" t="str">
        <f t="shared" si="12"/>
        <v>BLOCKLUMINATOR(226),</v>
      </c>
    </row>
    <row r="70" spans="1:8" x14ac:dyDescent="0.3">
      <c r="A70" t="s">
        <v>529</v>
      </c>
      <c r="B70" t="b">
        <f t="shared" si="7"/>
        <v>0</v>
      </c>
      <c r="C70" t="b">
        <f t="shared" si="8"/>
        <v>0</v>
      </c>
      <c r="D70" t="str">
        <f t="shared" si="9"/>
        <v>ic2.common.BlockElectric. ID: 227</v>
      </c>
      <c r="E70" t="str">
        <f t="shared" si="10"/>
        <v>ic2.common.BlockElectric</v>
      </c>
      <c r="F70" t="b">
        <f t="shared" si="11"/>
        <v>1</v>
      </c>
      <c r="G70" t="str">
        <f t="shared" si="6"/>
        <v>227</v>
      </c>
      <c r="H70" t="str">
        <f t="shared" si="12"/>
        <v/>
      </c>
    </row>
    <row r="71" spans="1:8" x14ac:dyDescent="0.3">
      <c r="A71" t="s">
        <v>530</v>
      </c>
      <c r="B71" t="b">
        <f t="shared" si="7"/>
        <v>0</v>
      </c>
      <c r="C71" t="b">
        <f t="shared" si="8"/>
        <v>0</v>
      </c>
      <c r="D71" t="str">
        <f t="shared" si="9"/>
        <v>ic2.common.BlockCable. ID: 228</v>
      </c>
      <c r="E71" t="str">
        <f t="shared" si="10"/>
        <v>ic2.common.BlockCable</v>
      </c>
      <c r="F71" t="b">
        <f t="shared" si="11"/>
        <v>1</v>
      </c>
      <c r="G71" t="str">
        <f t="shared" si="6"/>
        <v>228</v>
      </c>
      <c r="H71" t="str">
        <f t="shared" si="12"/>
        <v/>
      </c>
    </row>
    <row r="72" spans="1:8" x14ac:dyDescent="0.3">
      <c r="A72" t="s">
        <v>531</v>
      </c>
      <c r="B72" t="b">
        <f t="shared" si="7"/>
        <v>0</v>
      </c>
      <c r="C72" t="b">
        <f t="shared" si="8"/>
        <v>1</v>
      </c>
      <c r="D72" t="str">
        <f t="shared" si="9"/>
        <v>blockDoorAlloy. ID: 229</v>
      </c>
      <c r="E72" t="str">
        <f t="shared" si="10"/>
        <v>blockDoorAlloy</v>
      </c>
      <c r="F72" t="b">
        <f t="shared" si="11"/>
        <v>0</v>
      </c>
      <c r="G72" t="str">
        <f t="shared" si="6"/>
        <v>229</v>
      </c>
      <c r="H72" t="str">
        <f t="shared" si="12"/>
        <v>BLOCKDOORALLOY(229),</v>
      </c>
    </row>
    <row r="73" spans="1:8" x14ac:dyDescent="0.3">
      <c r="A73" t="s">
        <v>532</v>
      </c>
      <c r="B73" t="b">
        <f t="shared" si="7"/>
        <v>0</v>
      </c>
      <c r="C73" t="b">
        <f t="shared" si="8"/>
        <v>1</v>
      </c>
      <c r="D73" t="str">
        <f t="shared" si="9"/>
        <v>blockAlloyGlass. ID: 230</v>
      </c>
      <c r="E73" t="str">
        <f t="shared" si="10"/>
        <v>blockAlloyGlass</v>
      </c>
      <c r="F73" t="b">
        <f t="shared" si="11"/>
        <v>0</v>
      </c>
      <c r="G73" t="str">
        <f t="shared" si="6"/>
        <v>230</v>
      </c>
      <c r="H73" t="str">
        <f t="shared" si="12"/>
        <v>BLOCKALLOYGLASS(230),</v>
      </c>
    </row>
    <row r="74" spans="1:8" x14ac:dyDescent="0.3">
      <c r="A74" t="s">
        <v>533</v>
      </c>
      <c r="B74" t="b">
        <f t="shared" si="7"/>
        <v>0</v>
      </c>
      <c r="C74" t="b">
        <f t="shared" si="8"/>
        <v>1</v>
      </c>
      <c r="D74" t="str">
        <f t="shared" si="9"/>
        <v>blockAlloy. ID: 231</v>
      </c>
      <c r="E74" t="str">
        <f t="shared" si="10"/>
        <v>blockAlloy</v>
      </c>
      <c r="F74" t="b">
        <f t="shared" si="11"/>
        <v>0</v>
      </c>
      <c r="G74" t="str">
        <f t="shared" si="6"/>
        <v>231</v>
      </c>
      <c r="H74" t="str">
        <f t="shared" si="12"/>
        <v>BLOCKALLOY(231),</v>
      </c>
    </row>
    <row r="75" spans="1:8" x14ac:dyDescent="0.3">
      <c r="A75" t="s">
        <v>534</v>
      </c>
      <c r="B75" t="b">
        <f t="shared" si="7"/>
        <v>0</v>
      </c>
      <c r="C75" t="b">
        <f t="shared" si="8"/>
        <v>1</v>
      </c>
      <c r="D75" t="str">
        <f t="shared" si="9"/>
        <v>blockFenceIron. ID: 232</v>
      </c>
      <c r="E75" t="str">
        <f t="shared" si="10"/>
        <v>blockFenceIron</v>
      </c>
      <c r="F75" t="b">
        <f t="shared" si="11"/>
        <v>0</v>
      </c>
      <c r="G75" t="str">
        <f t="shared" si="6"/>
        <v>232</v>
      </c>
      <c r="H75" t="str">
        <f t="shared" si="12"/>
        <v>BLOCKFENCEIRON(232),</v>
      </c>
    </row>
    <row r="76" spans="1:8" x14ac:dyDescent="0.3">
      <c r="A76" t="s">
        <v>535</v>
      </c>
      <c r="B76" t="b">
        <f t="shared" si="7"/>
        <v>0</v>
      </c>
      <c r="C76" t="b">
        <f t="shared" si="8"/>
        <v>1</v>
      </c>
      <c r="D76" t="str">
        <f t="shared" si="9"/>
        <v>blockReactorChamber. ID: 233</v>
      </c>
      <c r="E76" t="str">
        <f t="shared" si="10"/>
        <v>blockReactorChamber</v>
      </c>
      <c r="F76" t="b">
        <f t="shared" si="11"/>
        <v>0</v>
      </c>
      <c r="G76" t="str">
        <f t="shared" si="6"/>
        <v>233</v>
      </c>
      <c r="H76" t="str">
        <f t="shared" si="12"/>
        <v>BLOCKREACTORCHAMBER(233),</v>
      </c>
    </row>
    <row r="77" spans="1:8" x14ac:dyDescent="0.3">
      <c r="A77" t="s">
        <v>536</v>
      </c>
      <c r="B77" t="b">
        <f t="shared" si="7"/>
        <v>0</v>
      </c>
      <c r="C77" t="b">
        <f t="shared" si="8"/>
        <v>1</v>
      </c>
      <c r="D77" t="str">
        <f t="shared" si="9"/>
        <v>blockRubber. ID: 234</v>
      </c>
      <c r="E77" t="str">
        <f t="shared" si="10"/>
        <v>blockRubber</v>
      </c>
      <c r="F77" t="b">
        <f t="shared" si="11"/>
        <v>0</v>
      </c>
      <c r="G77" t="str">
        <f t="shared" si="6"/>
        <v>234</v>
      </c>
      <c r="H77" t="str">
        <f t="shared" si="12"/>
        <v>BLOCKRUBBER(234),</v>
      </c>
    </row>
    <row r="78" spans="1:8" x14ac:dyDescent="0.3">
      <c r="A78" t="s">
        <v>537</v>
      </c>
      <c r="B78" t="b">
        <f t="shared" si="7"/>
        <v>0</v>
      </c>
      <c r="C78" t="b">
        <f t="shared" si="8"/>
        <v>1</v>
      </c>
      <c r="D78" t="str">
        <f t="shared" si="9"/>
        <v>blockIronScaffold. ID: 235</v>
      </c>
      <c r="E78" t="str">
        <f t="shared" si="10"/>
        <v>blockIronScaffold</v>
      </c>
      <c r="F78" t="b">
        <f t="shared" si="11"/>
        <v>0</v>
      </c>
      <c r="G78" t="str">
        <f t="shared" si="6"/>
        <v>235</v>
      </c>
      <c r="H78" t="str">
        <f t="shared" si="12"/>
        <v>BLOCKIRONSCAFFOLD(235),</v>
      </c>
    </row>
    <row r="79" spans="1:8" x14ac:dyDescent="0.3">
      <c r="A79" t="s">
        <v>538</v>
      </c>
      <c r="B79" t="b">
        <f t="shared" si="7"/>
        <v>0</v>
      </c>
      <c r="C79" t="b">
        <f t="shared" si="8"/>
        <v>1</v>
      </c>
      <c r="D79" t="str">
        <f t="shared" si="9"/>
        <v>blockDynamite. ID: 236</v>
      </c>
      <c r="E79" t="str">
        <f t="shared" si="10"/>
        <v>blockDynamite</v>
      </c>
      <c r="F79" t="b">
        <f t="shared" si="11"/>
        <v>0</v>
      </c>
      <c r="G79" t="str">
        <f t="shared" si="6"/>
        <v>236</v>
      </c>
      <c r="H79" t="str">
        <f t="shared" si="12"/>
        <v>BLOCKDYNAMITE(236),</v>
      </c>
    </row>
    <row r="80" spans="1:8" x14ac:dyDescent="0.3">
      <c r="A80" t="s">
        <v>539</v>
      </c>
      <c r="B80" t="b">
        <f t="shared" si="7"/>
        <v>0</v>
      </c>
      <c r="C80" t="b">
        <f t="shared" si="8"/>
        <v>1</v>
      </c>
      <c r="D80" t="str">
        <f t="shared" si="9"/>
        <v>blockNuke. ID: 237</v>
      </c>
      <c r="E80" t="str">
        <f t="shared" si="10"/>
        <v>blockNuke</v>
      </c>
      <c r="F80" t="b">
        <f t="shared" si="11"/>
        <v>0</v>
      </c>
      <c r="G80" t="str">
        <f t="shared" si="6"/>
        <v>237</v>
      </c>
      <c r="H80" t="str">
        <f t="shared" si="12"/>
        <v>BLOCKNUKE(237),</v>
      </c>
    </row>
    <row r="81" spans="1:8" x14ac:dyDescent="0.3">
      <c r="A81" t="s">
        <v>540</v>
      </c>
      <c r="B81" t="b">
        <f t="shared" si="7"/>
        <v>0</v>
      </c>
      <c r="C81" t="b">
        <f t="shared" si="8"/>
        <v>1</v>
      </c>
      <c r="D81" t="str">
        <f t="shared" si="9"/>
        <v>blockDynamiteRemote. ID: 238</v>
      </c>
      <c r="E81" t="str">
        <f t="shared" si="10"/>
        <v>blockDynamiteRemote</v>
      </c>
      <c r="F81" t="b">
        <f t="shared" si="11"/>
        <v>0</v>
      </c>
      <c r="G81" t="str">
        <f t="shared" si="6"/>
        <v>238</v>
      </c>
      <c r="H81" t="str">
        <f t="shared" si="12"/>
        <v>BLOCKDYNAMITEREMOTE(238),</v>
      </c>
    </row>
    <row r="82" spans="1:8" x14ac:dyDescent="0.3">
      <c r="A82" t="s">
        <v>541</v>
      </c>
      <c r="B82" t="b">
        <f t="shared" si="7"/>
        <v>0</v>
      </c>
      <c r="C82" t="b">
        <f t="shared" si="8"/>
        <v>1</v>
      </c>
      <c r="D82" t="str">
        <f t="shared" si="9"/>
        <v>blockITNT. ID: 239</v>
      </c>
      <c r="E82" t="str">
        <f t="shared" si="10"/>
        <v>blockITNT</v>
      </c>
      <c r="F82" t="b">
        <f t="shared" si="11"/>
        <v>0</v>
      </c>
      <c r="G82" t="str">
        <f t="shared" si="6"/>
        <v>239</v>
      </c>
      <c r="H82" t="str">
        <f t="shared" si="12"/>
        <v>BLOCKITNT(239),</v>
      </c>
    </row>
    <row r="83" spans="1:8" x14ac:dyDescent="0.3">
      <c r="A83" t="s">
        <v>542</v>
      </c>
      <c r="B83" t="b">
        <f t="shared" si="7"/>
        <v>0</v>
      </c>
      <c r="C83" t="b">
        <f t="shared" si="8"/>
        <v>1</v>
      </c>
      <c r="D83" t="str">
        <f t="shared" si="9"/>
        <v>blockHarz. ID: 240</v>
      </c>
      <c r="E83" t="str">
        <f t="shared" si="10"/>
        <v>blockHarz</v>
      </c>
      <c r="F83" t="b">
        <f t="shared" si="11"/>
        <v>0</v>
      </c>
      <c r="G83" t="str">
        <f t="shared" si="6"/>
        <v>240</v>
      </c>
      <c r="H83" t="str">
        <f t="shared" si="12"/>
        <v>BLOCKHARZ(240),</v>
      </c>
    </row>
    <row r="84" spans="1:8" x14ac:dyDescent="0.3">
      <c r="A84" t="s">
        <v>543</v>
      </c>
      <c r="B84" t="b">
        <f t="shared" si="7"/>
        <v>0</v>
      </c>
      <c r="C84" t="b">
        <f t="shared" si="8"/>
        <v>1</v>
      </c>
      <c r="D84" t="str">
        <f t="shared" si="9"/>
        <v>blockRubSapling. ID: 241</v>
      </c>
      <c r="E84" t="str">
        <f t="shared" si="10"/>
        <v>blockRubSapling</v>
      </c>
      <c r="F84" t="b">
        <f t="shared" si="11"/>
        <v>0</v>
      </c>
      <c r="G84" t="str">
        <f t="shared" si="6"/>
        <v>241</v>
      </c>
      <c r="H84" t="str">
        <f t="shared" si="12"/>
        <v>BLOCKRUBSAPLING(241),</v>
      </c>
    </row>
    <row r="85" spans="1:8" x14ac:dyDescent="0.3">
      <c r="A85" t="s">
        <v>544</v>
      </c>
      <c r="B85" t="b">
        <f t="shared" si="7"/>
        <v>0</v>
      </c>
      <c r="C85" t="b">
        <f t="shared" si="8"/>
        <v>1</v>
      </c>
      <c r="D85" t="str">
        <f t="shared" si="9"/>
        <v>leaves. ID: 242</v>
      </c>
      <c r="E85" t="str">
        <f t="shared" si="10"/>
        <v>leaves</v>
      </c>
      <c r="F85" t="b">
        <f t="shared" si="11"/>
        <v>0</v>
      </c>
      <c r="G85" t="str">
        <f t="shared" si="6"/>
        <v>242</v>
      </c>
      <c r="H85" t="str">
        <f t="shared" si="12"/>
        <v>LEAVES(242),</v>
      </c>
    </row>
    <row r="86" spans="1:8" x14ac:dyDescent="0.3">
      <c r="A86" t="s">
        <v>545</v>
      </c>
      <c r="B86" t="b">
        <f t="shared" si="7"/>
        <v>0</v>
      </c>
      <c r="C86" t="b">
        <f t="shared" si="8"/>
        <v>1</v>
      </c>
      <c r="D86" t="str">
        <f t="shared" si="9"/>
        <v>blockRubWood. ID: 243</v>
      </c>
      <c r="E86" t="str">
        <f t="shared" si="10"/>
        <v>blockRubWood</v>
      </c>
      <c r="F86" t="b">
        <f t="shared" si="11"/>
        <v>0</v>
      </c>
      <c r="G86" t="str">
        <f t="shared" si="6"/>
        <v>243</v>
      </c>
      <c r="H86" t="str">
        <f t="shared" si="12"/>
        <v>BLOCKRUBWOOD(243),</v>
      </c>
    </row>
    <row r="87" spans="1:8" x14ac:dyDescent="0.3">
      <c r="A87" t="s">
        <v>546</v>
      </c>
      <c r="B87" t="b">
        <f t="shared" si="7"/>
        <v>0</v>
      </c>
      <c r="C87" t="b">
        <f t="shared" si="8"/>
        <v>1</v>
      </c>
      <c r="D87" t="str">
        <f t="shared" si="9"/>
        <v>blockMiningTip. ID: 244</v>
      </c>
      <c r="E87" t="str">
        <f t="shared" si="10"/>
        <v>blockMiningTip</v>
      </c>
      <c r="F87" t="b">
        <f t="shared" si="11"/>
        <v>0</v>
      </c>
      <c r="G87" t="str">
        <f t="shared" si="6"/>
        <v>244</v>
      </c>
      <c r="H87" t="str">
        <f t="shared" si="12"/>
        <v>BLOCKMININGTIP(244),</v>
      </c>
    </row>
    <row r="88" spans="1:8" x14ac:dyDescent="0.3">
      <c r="A88" t="s">
        <v>547</v>
      </c>
      <c r="B88" t="b">
        <f t="shared" si="7"/>
        <v>0</v>
      </c>
      <c r="C88" t="b">
        <f t="shared" si="8"/>
        <v>1</v>
      </c>
      <c r="D88" t="str">
        <f t="shared" si="9"/>
        <v>blockMiningPipe. ID: 245</v>
      </c>
      <c r="E88" t="str">
        <f t="shared" si="10"/>
        <v>blockMiningPipe</v>
      </c>
      <c r="F88" t="b">
        <f t="shared" si="11"/>
        <v>0</v>
      </c>
      <c r="G88" t="str">
        <f t="shared" si="6"/>
        <v>245</v>
      </c>
      <c r="H88" t="str">
        <f t="shared" si="12"/>
        <v>BLOCKMININGPIPE(245),</v>
      </c>
    </row>
    <row r="89" spans="1:8" x14ac:dyDescent="0.3">
      <c r="A89" t="s">
        <v>548</v>
      </c>
      <c r="B89" t="b">
        <f t="shared" si="7"/>
        <v>0</v>
      </c>
      <c r="C89" t="b">
        <f t="shared" si="8"/>
        <v>0</v>
      </c>
      <c r="D89" t="str">
        <f t="shared" si="9"/>
        <v>ic2.common.BlockGenerator. ID: 246</v>
      </c>
      <c r="E89" t="str">
        <f t="shared" si="10"/>
        <v>ic2.common.BlockGenerator</v>
      </c>
      <c r="F89" t="b">
        <f t="shared" si="11"/>
        <v>1</v>
      </c>
      <c r="G89" t="str">
        <f t="shared" si="6"/>
        <v>246</v>
      </c>
      <c r="H89" t="str">
        <f t="shared" si="12"/>
        <v/>
      </c>
    </row>
    <row r="90" spans="1:8" x14ac:dyDescent="0.3">
      <c r="A90" t="s">
        <v>549</v>
      </c>
      <c r="B90" t="b">
        <f t="shared" si="7"/>
        <v>0</v>
      </c>
      <c r="C90" t="b">
        <f t="shared" si="8"/>
        <v>1</v>
      </c>
      <c r="D90" t="str">
        <f t="shared" si="9"/>
        <v>blockOreUran. ID: 247</v>
      </c>
      <c r="E90" t="str">
        <f t="shared" si="10"/>
        <v>blockOreUran</v>
      </c>
      <c r="F90" t="b">
        <f t="shared" si="11"/>
        <v>0</v>
      </c>
      <c r="G90" t="str">
        <f t="shared" si="6"/>
        <v>247</v>
      </c>
      <c r="H90" t="str">
        <f t="shared" si="12"/>
        <v>BLOCKOREURAN(247),</v>
      </c>
    </row>
    <row r="91" spans="1:8" x14ac:dyDescent="0.3">
      <c r="A91" t="s">
        <v>550</v>
      </c>
      <c r="B91" t="b">
        <f t="shared" si="7"/>
        <v>0</v>
      </c>
      <c r="C91" t="b">
        <f t="shared" si="8"/>
        <v>1</v>
      </c>
      <c r="D91" t="str">
        <f t="shared" si="9"/>
        <v>blockOreTin. ID: 248</v>
      </c>
      <c r="E91" t="str">
        <f t="shared" si="10"/>
        <v>blockOreTin</v>
      </c>
      <c r="F91" t="b">
        <f t="shared" si="11"/>
        <v>0</v>
      </c>
      <c r="G91" t="str">
        <f t="shared" si="6"/>
        <v>248</v>
      </c>
      <c r="H91" t="str">
        <f t="shared" si="12"/>
        <v>BLOCKORETIN(248),</v>
      </c>
    </row>
    <row r="92" spans="1:8" x14ac:dyDescent="0.3">
      <c r="A92" t="s">
        <v>551</v>
      </c>
      <c r="B92" t="b">
        <f t="shared" si="7"/>
        <v>0</v>
      </c>
      <c r="C92" t="b">
        <f t="shared" si="8"/>
        <v>1</v>
      </c>
      <c r="D92" t="str">
        <f t="shared" si="9"/>
        <v>blockOreCopper. ID: 249</v>
      </c>
      <c r="E92" t="str">
        <f t="shared" si="10"/>
        <v>blockOreCopper</v>
      </c>
      <c r="F92" t="b">
        <f t="shared" si="11"/>
        <v>0</v>
      </c>
      <c r="G92" t="str">
        <f t="shared" si="6"/>
        <v>249</v>
      </c>
      <c r="H92" t="str">
        <f t="shared" si="12"/>
        <v>BLOCKORECOPPER(249),</v>
      </c>
    </row>
    <row r="93" spans="1:8" x14ac:dyDescent="0.3">
      <c r="A93" t="s">
        <v>552</v>
      </c>
      <c r="B93" t="b">
        <f t="shared" si="7"/>
        <v>0</v>
      </c>
      <c r="C93" t="b">
        <f t="shared" si="8"/>
        <v>0</v>
      </c>
      <c r="D93" t="str">
        <f t="shared" si="9"/>
        <v>ic2.common.BlockMachine. ID: 250</v>
      </c>
      <c r="E93" t="str">
        <f t="shared" si="10"/>
        <v>ic2.common.BlockMachine</v>
      </c>
      <c r="F93" t="b">
        <f t="shared" si="11"/>
        <v>1</v>
      </c>
      <c r="G93" t="str">
        <f t="shared" si="6"/>
        <v>250</v>
      </c>
      <c r="H93" t="str">
        <f t="shared" si="12"/>
        <v/>
      </c>
    </row>
  </sheetData>
  <conditionalFormatting sqref="B1:B1048576 F1:F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2012-07-08T16:42:42Z</dcterms:modified>
</cp:coreProperties>
</file>