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520" tabRatio="441" firstSheet="2" activeTab="1"/>
  </bookViews>
  <sheets>
    <sheet name="Rev" sheetId="2" r:id="rId1"/>
    <sheet name="clkgen_DV_SW" sheetId="8" r:id="rId2"/>
    <sheet name="||-&gt; mercury backup" sheetId="7" state="hidden" r:id="rId3"/>
    <sheet name="clock table" sheetId="5" r:id="rId4"/>
    <sheet name="工作表1" sheetId="4" r:id="rId5"/>
  </sheets>
  <definedNames>
    <definedName name="_xlnm._FilterDatabase" localSheetId="1" hidden="1">clkgen_DV_SW!$A$12:$AH$161</definedName>
  </definedNames>
  <calcPr calcId="144525"/>
</workbook>
</file>

<file path=xl/sharedStrings.xml><?xml version="1.0" encoding="utf-8"?>
<sst xmlns="http://schemas.openxmlformats.org/spreadsheetml/2006/main" count="1210" uniqueCount="418">
  <si>
    <t>Date</t>
  </si>
  <si>
    <t>Update notes</t>
  </si>
  <si>
    <t>Initial</t>
  </si>
  <si>
    <t>MPLL</t>
  </si>
  <si>
    <t>FPLL</t>
  </si>
  <si>
    <t>TPLL</t>
  </si>
  <si>
    <t>MIPIMPLL</t>
  </si>
  <si>
    <t>DISPPLL</t>
  </si>
  <si>
    <t>CAM0PLL</t>
  </si>
  <si>
    <t>CAM1PLL</t>
  </si>
  <si>
    <t>A0PLL</t>
  </si>
  <si>
    <t>xtal</t>
  </si>
  <si>
    <t>xtal_free</t>
  </si>
  <si>
    <t>Module name</t>
  </si>
  <si>
    <t>Clock pin name</t>
  </si>
  <si>
    <t>Output pin name of clk module</t>
  </si>
  <si>
    <t>If there are DIV_IN0 and DIV_IN1, there's a common_clk_switch to select the DIV_IN of Divider.</t>
  </si>
  <si>
    <t>src_mux_sel
in normal default</t>
  </si>
  <si>
    <t>Whether there is a divider</t>
  </si>
  <si>
    <t>The bits of divider</t>
  </si>
  <si>
    <t>div_value
default</t>
  </si>
  <si>
    <t>bypass to xtal</t>
  </si>
  <si>
    <t>index for RTL GEN</t>
  </si>
  <si>
    <t>Clock freq at normal mode 00</t>
  </si>
  <si>
    <t>Clock freq at STA</t>
  </si>
  <si>
    <t>Clock freq at DFT</t>
  </si>
  <si>
    <t>src_mux_sel
in dft</t>
  </si>
  <si>
    <t>div_value
in dft</t>
  </si>
  <si>
    <t>DIV_IN0_SRC_MUX</t>
  </si>
  <si>
    <t>IP</t>
  </si>
  <si>
    <t>IP_CLK_NAME</t>
  </si>
  <si>
    <t>CHIP_CLK_NAME</t>
  </si>
  <si>
    <t>GEN_CLK</t>
  </si>
  <si>
    <t>DIV_IN0</t>
  </si>
  <si>
    <t>DIV_IN1</t>
  </si>
  <si>
    <t>DIV_IN0_SRC_SEL</t>
  </si>
  <si>
    <t>DIV</t>
  </si>
  <si>
    <t>DIV_BITS</t>
  </si>
  <si>
    <t>DIV0_VAL</t>
  </si>
  <si>
    <t>DIV1_VAL</t>
  </si>
  <si>
    <t>BYP</t>
  </si>
  <si>
    <t>BYP_IDX</t>
  </si>
  <si>
    <t>REG_BYP_ADDR</t>
  </si>
  <si>
    <t>REG_BYP_BIT</t>
  </si>
  <si>
    <t>REG_DIV_ADDR</t>
  </si>
  <si>
    <t>EN_IDX</t>
  </si>
  <si>
    <t>REG_EN_ADDR</t>
  </si>
  <si>
    <t>REG_EN_BIT</t>
  </si>
  <si>
    <t>NORMAL_FREQ</t>
  </si>
  <si>
    <t>STA_FREQ</t>
  </si>
  <si>
    <t>DFT_FREQ</t>
  </si>
  <si>
    <t>DIV_SEL_DFT</t>
  </si>
  <si>
    <t>DIV_IN0_SRC_SEL_DFT</t>
  </si>
  <si>
    <t>DIV0_VAL_DFT</t>
  </si>
  <si>
    <t>DIV1_VAL_DFT</t>
  </si>
  <si>
    <t>DIV_IN0_SRC0</t>
  </si>
  <si>
    <t>DIV_IN0_SRC1</t>
  </si>
  <si>
    <t>DIV_IN0_SRC2</t>
  </si>
  <si>
    <t>DIV_IN0_SRC3</t>
  </si>
  <si>
    <t>DIV_IN0_SRC4</t>
  </si>
  <si>
    <t>DIV_IN0_SRC5</t>
  </si>
  <si>
    <t>DIV_IN0_SRC6</t>
  </si>
  <si>
    <t>DIV_IN0_SRC7</t>
  </si>
  <si>
    <t>A53</t>
  </si>
  <si>
    <t>cpu_clk</t>
  </si>
  <si>
    <t>clk_a53</t>
  </si>
  <si>
    <t>in_fpll_clk</t>
  </si>
  <si>
    <t>Y</t>
  </si>
  <si>
    <t>h40</t>
  </si>
  <si>
    <t>in_tpll_clk</t>
  </si>
  <si>
    <t>in_a0pll_clk</t>
  </si>
  <si>
    <t>in_mipimpll_clk</t>
  </si>
  <si>
    <t>in_mpll_clk</t>
  </si>
  <si>
    <t>axi0_clk</t>
  </si>
  <si>
    <t>clk_cpu_axi0</t>
  </si>
  <si>
    <t>h48</t>
  </si>
  <si>
    <t>in_disppll_clk</t>
  </si>
  <si>
    <t>gic_clk</t>
  </si>
  <si>
    <t>clk_cpu_gic</t>
  </si>
  <si>
    <t>h50</t>
  </si>
  <si>
    <t>sc_clk</t>
  </si>
  <si>
    <t>clk_xtal_a53</t>
  </si>
  <si>
    <t>xtal_clk</t>
  </si>
  <si>
    <t>TPU</t>
  </si>
  <si>
    <t>clk_tpu</t>
  </si>
  <si>
    <t>h54</t>
  </si>
  <si>
    <t>clk_tpu_fab_en</t>
  </si>
  <si>
    <t>clk_tpu_fab</t>
  </si>
  <si>
    <t>AHBROM</t>
  </si>
  <si>
    <t>hclk</t>
  </si>
  <si>
    <t>clk_ahb_rom</t>
  </si>
  <si>
    <t>int_clk_axi4</t>
  </si>
  <si>
    <t>DDR</t>
  </si>
  <si>
    <t>regACLK</t>
  </si>
  <si>
    <t>clk_ddr_axi_reg</t>
  </si>
  <si>
    <t>int_clk_axi6</t>
  </si>
  <si>
    <t>RTC</t>
  </si>
  <si>
    <t>rtc_clk</t>
  </si>
  <si>
    <t>clk_rtc_25m</t>
  </si>
  <si>
    <t>TEMPSEN</t>
  </si>
  <si>
    <t>tempsen_clk</t>
  </si>
  <si>
    <t>clk_tempsen</t>
  </si>
  <si>
    <t>SARADC</t>
  </si>
  <si>
    <t>saradc_clk</t>
  </si>
  <si>
    <t>clk_saradc</t>
  </si>
  <si>
    <t>EFUSE</t>
  </si>
  <si>
    <t>efusec_clk</t>
  </si>
  <si>
    <t>clk_efuse</t>
  </si>
  <si>
    <t>pclk</t>
  </si>
  <si>
    <t>clk_apb_efuse</t>
  </si>
  <si>
    <t>Debug</t>
  </si>
  <si>
    <t>clk_debug</t>
  </si>
  <si>
    <t>xtal_misc</t>
  </si>
  <si>
    <t>misc_xtal</t>
  </si>
  <si>
    <t>clk_xtal_misc</t>
  </si>
  <si>
    <t>EMMC</t>
  </si>
  <si>
    <t>core_clk</t>
  </si>
  <si>
    <r>
      <rPr>
        <sz val="11"/>
        <color theme="1"/>
        <rFont val="Arial"/>
        <charset val="134"/>
      </rPr>
      <t>clk_axi4</t>
    </r>
    <r>
      <rPr>
        <sz val="11"/>
        <color indexed="8"/>
        <rFont val="Arial"/>
        <charset val="134"/>
      </rPr>
      <t>_emmc</t>
    </r>
  </si>
  <si>
    <t>card_clk</t>
  </si>
  <si>
    <t>clk_emmc</t>
  </si>
  <si>
    <t>h64</t>
  </si>
  <si>
    <t>clk100k</t>
  </si>
  <si>
    <t>clk_100k_emmc</t>
  </si>
  <si>
    <t>int_clk_1m</t>
  </si>
  <si>
    <t>h6C</t>
  </si>
  <si>
    <t>SD</t>
  </si>
  <si>
    <r>
      <rPr>
        <sz val="11"/>
        <color theme="1"/>
        <rFont val="Arial"/>
        <charset val="134"/>
      </rPr>
      <t>clk_axi4</t>
    </r>
    <r>
      <rPr>
        <sz val="11"/>
        <color indexed="8"/>
        <rFont val="Arial"/>
        <charset val="134"/>
      </rPr>
      <t>_sd</t>
    </r>
    <r>
      <rPr>
        <sz val="11"/>
        <color theme="1"/>
        <rFont val="Arial"/>
        <charset val="134"/>
      </rPr>
      <t>0</t>
    </r>
  </si>
  <si>
    <t>clk_sd0</t>
  </si>
  <si>
    <t>h70</t>
  </si>
  <si>
    <t>clk_100k_sd0</t>
  </si>
  <si>
    <t>h78</t>
  </si>
  <si>
    <r>
      <rPr>
        <sz val="11"/>
        <color theme="1"/>
        <rFont val="Arial"/>
        <charset val="134"/>
      </rPr>
      <t>clk_axi4</t>
    </r>
    <r>
      <rPr>
        <sz val="11"/>
        <color indexed="8"/>
        <rFont val="Arial"/>
        <charset val="134"/>
      </rPr>
      <t>_sd</t>
    </r>
    <r>
      <rPr>
        <sz val="11"/>
        <color theme="1"/>
        <rFont val="Arial"/>
        <charset val="134"/>
      </rPr>
      <t>1</t>
    </r>
  </si>
  <si>
    <t>clk_sd1</t>
  </si>
  <si>
    <t>h7C</t>
  </si>
  <si>
    <t>clk_100k_sd1</t>
  </si>
  <si>
    <t>h84</t>
  </si>
  <si>
    <t>SPI_NAND</t>
  </si>
  <si>
    <t>spi_nand_clk</t>
  </si>
  <si>
    <t>clk_spi_nand</t>
  </si>
  <si>
    <t>h88</t>
  </si>
  <si>
    <t>ETH0</t>
  </si>
  <si>
    <t>clk_ether_500m</t>
  </si>
  <si>
    <t>clk_500m_eth0</t>
  </si>
  <si>
    <t>h8C</t>
  </si>
  <si>
    <t>aclk_i</t>
  </si>
  <si>
    <t>clk_axi4_eth0</t>
  </si>
  <si>
    <t>ETH1</t>
  </si>
  <si>
    <t>clk_500m_eth1</t>
  </si>
  <si>
    <t>h90</t>
  </si>
  <si>
    <t>clk_axi4_eth1</t>
  </si>
  <si>
    <t>GPIO</t>
  </si>
  <si>
    <t>clk_apb_gpio</t>
  </si>
  <si>
    <t>pclk_intr</t>
  </si>
  <si>
    <t>clk_apb_gpio_intr</t>
  </si>
  <si>
    <t>dbclk</t>
  </si>
  <si>
    <r>
      <rPr>
        <sz val="11"/>
        <color theme="1"/>
        <rFont val="Arial"/>
        <charset val="134"/>
      </rPr>
      <t>clk_gpio_</t>
    </r>
    <r>
      <rPr>
        <sz val="11"/>
        <color indexed="8"/>
        <rFont val="Arial"/>
        <charset val="134"/>
      </rPr>
      <t>db</t>
    </r>
  </si>
  <si>
    <t>h94</t>
  </si>
  <si>
    <t>SF</t>
  </si>
  <si>
    <t>clk</t>
  </si>
  <si>
    <t>clk_ahb_sf</t>
  </si>
  <si>
    <t>SDMA</t>
  </si>
  <si>
    <t>aclk</t>
  </si>
  <si>
    <t>clk_sdma_axi</t>
  </si>
  <si>
    <t>aud_clk0</t>
  </si>
  <si>
    <t>clk_sdma_aud0</t>
  </si>
  <si>
    <t>h98</t>
  </si>
  <si>
    <t>in_a24k_clk</t>
  </si>
  <si>
    <t>aud_clk1</t>
  </si>
  <si>
    <t>clk_sdma_aud1</t>
  </si>
  <si>
    <t>aud_clk2</t>
  </si>
  <si>
    <t>clk_sdma_aud2</t>
  </si>
  <si>
    <t>hA0</t>
  </si>
  <si>
    <t>aud_clk3</t>
  </si>
  <si>
    <t>clk_sdma_aud3</t>
  </si>
  <si>
    <t>hA4</t>
  </si>
  <si>
    <t>IIC</t>
  </si>
  <si>
    <t>clk_apb_i2c</t>
  </si>
  <si>
    <t>WDT</t>
  </si>
  <si>
    <t>clk_apb_wdt</t>
  </si>
  <si>
    <t>PWM</t>
  </si>
  <si>
    <t>p_clk</t>
  </si>
  <si>
    <t>clk_pwm</t>
  </si>
  <si>
    <t>int_clk_pwm_src</t>
  </si>
  <si>
    <t>SPI</t>
  </si>
  <si>
    <t>clk_apb_spi0</t>
  </si>
  <si>
    <t>clk_apb_spi1</t>
  </si>
  <si>
    <t>clk_apb_spi2</t>
  </si>
  <si>
    <t>clk_apb_spi3</t>
  </si>
  <si>
    <t>TOP</t>
  </si>
  <si>
    <t>clk_cam0_200</t>
  </si>
  <si>
    <t>hA8</t>
  </si>
  <si>
    <t>UART</t>
  </si>
  <si>
    <t>sclk</t>
  </si>
  <si>
    <t>clk_uart0</t>
  </si>
  <si>
    <t>int_clk_cam0_200</t>
  </si>
  <si>
    <t>clk_apb_uart0</t>
  </si>
  <si>
    <t>clk_uart1</t>
  </si>
  <si>
    <t>clk_apb_uart1</t>
  </si>
  <si>
    <t>clk_uart2</t>
  </si>
  <si>
    <t>clk_apb_uart2</t>
  </si>
  <si>
    <t>clk_uart3</t>
  </si>
  <si>
    <t>clk_apb_uart3</t>
  </si>
  <si>
    <t>clk_uart4</t>
  </si>
  <si>
    <t>clk_apb_uart4</t>
  </si>
  <si>
    <t>I2S</t>
  </si>
  <si>
    <t>clk_apb_i2s0</t>
  </si>
  <si>
    <t>clk_apb_i2s1</t>
  </si>
  <si>
    <t>clk_apb_i2s2</t>
  </si>
  <si>
    <t>clk_apb_i2s3</t>
  </si>
  <si>
    <t>USB</t>
  </si>
  <si>
    <t>clk_usb_axi</t>
  </si>
  <si>
    <r>
      <rPr>
        <sz val="11"/>
        <color theme="1"/>
        <rFont val="Arial"/>
        <charset val="134"/>
      </rPr>
      <t>clk_axi</t>
    </r>
    <r>
      <rPr>
        <sz val="11"/>
        <color indexed="8"/>
        <rFont val="Arial"/>
        <charset val="134"/>
      </rPr>
      <t>4_usb</t>
    </r>
  </si>
  <si>
    <t>clk_usb_apb</t>
  </si>
  <si>
    <r>
      <rPr>
        <sz val="11"/>
        <color theme="1"/>
        <rFont val="Arial"/>
        <charset val="134"/>
      </rPr>
      <t>clk_apb_</t>
    </r>
    <r>
      <rPr>
        <sz val="11"/>
        <color indexed="8"/>
        <rFont val="Arial"/>
        <charset val="134"/>
      </rPr>
      <t>usb</t>
    </r>
  </si>
  <si>
    <t>clk_usb_app</t>
  </si>
  <si>
    <t>clk_125m_usb</t>
  </si>
  <si>
    <t>clk_usb_stb</t>
  </si>
  <si>
    <t>clk_33k_usb</t>
  </si>
  <si>
    <t>clk_usb_lpm</t>
  </si>
  <si>
    <t>clk_12m_usb</t>
  </si>
  <si>
    <t>FABRIC_AXI4</t>
  </si>
  <si>
    <t>clk_axi4</t>
  </si>
  <si>
    <t>hB8</t>
  </si>
  <si>
    <t>FABRIC_AXI6</t>
  </si>
  <si>
    <t>clk_axi6</t>
  </si>
  <si>
    <t>hBC</t>
  </si>
  <si>
    <t>VIP_SYS</t>
  </si>
  <si>
    <t>clk_dsi_esc</t>
  </si>
  <si>
    <t>hC4</t>
  </si>
  <si>
    <t>clk_axi</t>
  </si>
  <si>
    <t>clk_axi_vip</t>
  </si>
  <si>
    <t>hC8</t>
  </si>
  <si>
    <t>in_cam0pll_clk</t>
  </si>
  <si>
    <t>clk_src_vip_sys_0</t>
  </si>
  <si>
    <t>hD0</t>
  </si>
  <si>
    <t>clk_src_vip_sys_1</t>
  </si>
  <si>
    <t>hD8</t>
  </si>
  <si>
    <t>Video_subsys</t>
  </si>
  <si>
    <t>clk_axi_video_codec</t>
  </si>
  <si>
    <t>hE4</t>
  </si>
  <si>
    <t>in_cam1pll_clk</t>
  </si>
  <si>
    <t>mclk</t>
  </si>
  <si>
    <t>clk_vc_src0</t>
  </si>
  <si>
    <t>hEC</t>
  </si>
  <si>
    <t>clk_h264c</t>
  </si>
  <si>
    <t>clk_h265c</t>
  </si>
  <si>
    <t>clk_jpeg</t>
  </si>
  <si>
    <t>clk_apb_jpeg</t>
  </si>
  <si>
    <t>clk_apb_h264c</t>
  </si>
  <si>
    <t>clk_apb_h265c</t>
  </si>
  <si>
    <t>CAM_out0</t>
  </si>
  <si>
    <t>clk_cam0</t>
  </si>
  <si>
    <t>CAM_out1</t>
  </si>
  <si>
    <t>clk_cam1</t>
  </si>
  <si>
    <t>clk_csi_mac0_vip</t>
  </si>
  <si>
    <t>clk_csi_mac1_vip</t>
  </si>
  <si>
    <t>clk_isp_top_vip</t>
  </si>
  <si>
    <t>clk_img_d_vip</t>
  </si>
  <si>
    <t>clk_img_v_vip</t>
  </si>
  <si>
    <t>clk_sc_top_vip</t>
  </si>
  <si>
    <t>clk_sc_d_vip</t>
  </si>
  <si>
    <t>clk_sc_v1_vip</t>
  </si>
  <si>
    <t>clk_sc_v2_vip</t>
  </si>
  <si>
    <t>clk_sc_v3_vip</t>
  </si>
  <si>
    <t>clk_dwa_vip</t>
  </si>
  <si>
    <t>clk_bt_vip</t>
  </si>
  <si>
    <t>clk_disp_vip</t>
  </si>
  <si>
    <t>clk_dsi_mac_vip</t>
  </si>
  <si>
    <t>clk_lvds0_vip</t>
  </si>
  <si>
    <t>clk_lvds1_vip</t>
  </si>
  <si>
    <t>clk_csi0_rx_vip</t>
  </si>
  <si>
    <t>clk_csi1_rx_vip</t>
  </si>
  <si>
    <t>clk_pad_vi_vip</t>
  </si>
  <si>
    <t>clk_1m</t>
  </si>
  <si>
    <t>xtal_free_clk</t>
  </si>
  <si>
    <t>hFC</t>
  </si>
  <si>
    <t>ssi_clk</t>
  </si>
  <si>
    <t>clk_spi</t>
  </si>
  <si>
    <t>h100</t>
  </si>
  <si>
    <t>ic_clk</t>
  </si>
  <si>
    <t>clk_i2c</t>
  </si>
  <si>
    <t>h104</t>
  </si>
  <si>
    <t>top</t>
  </si>
  <si>
    <t>clk_pm</t>
  </si>
  <si>
    <t>timer_clk</t>
  </si>
  <si>
    <t>clk_timer0</t>
  </si>
  <si>
    <t>int_clk_xtal_misc</t>
  </si>
  <si>
    <t>clk_timer1</t>
  </si>
  <si>
    <t>clk_timer2</t>
  </si>
  <si>
    <t>clk_timer3</t>
  </si>
  <si>
    <t>clk_timer4</t>
  </si>
  <si>
    <t>clk_timer5</t>
  </si>
  <si>
    <t>clk_timer6</t>
  </si>
  <si>
    <t>clk_timer7</t>
  </si>
  <si>
    <t>clk_apb_i2c0</t>
  </si>
  <si>
    <t>clk_apb_i2c1</t>
  </si>
  <si>
    <t>clk_apb_i2c2</t>
  </si>
  <si>
    <t>clk_apb_i2c3</t>
  </si>
  <si>
    <t>clk_apb_i2c4</t>
  </si>
  <si>
    <t>WGN</t>
  </si>
  <si>
    <t>clk_wgn</t>
  </si>
  <si>
    <t>clk_wgn0</t>
  </si>
  <si>
    <t>clk_wgn1</t>
  </si>
  <si>
    <t>clk_wgn2</t>
  </si>
  <si>
    <t>KEYSCAN</t>
  </si>
  <si>
    <t>clk_keyscan</t>
  </si>
  <si>
    <t>clk_ahb_sf1</t>
  </si>
  <si>
    <t>clk_vc_src1</t>
  </si>
  <si>
    <t>clk_src_vip_sys_2</t>
  </si>
  <si>
    <t>h110</t>
  </si>
  <si>
    <t>clk_pad_vi1_vip</t>
  </si>
  <si>
    <t>clk_x2p</t>
  </si>
  <si>
    <t>clk_cfg_reg_vip</t>
  </si>
  <si>
    <t>VC_SYS</t>
  </si>
  <si>
    <t>clk_cfg_reg_vc</t>
  </si>
  <si>
    <t>AUDSRC</t>
  </si>
  <si>
    <t>clk_audsrc</t>
  </si>
  <si>
    <t>h118</t>
  </si>
  <si>
    <t>clk_apb_audsrc</t>
  </si>
  <si>
    <t>clk_vc_src2</t>
  </si>
  <si>
    <t>clk_pwm_src</t>
  </si>
  <si>
    <t>h120</t>
  </si>
  <si>
    <t>clk_ap_debug</t>
  </si>
  <si>
    <t>h128</t>
  </si>
  <si>
    <t>RTCSYS</t>
  </si>
  <si>
    <t>clk_rtc_sys</t>
  </si>
  <si>
    <t>clk_src_rtc_sys_0</t>
  </si>
  <si>
    <t>h12C</t>
  </si>
  <si>
    <t>clk_pad_vi2_vip</t>
  </si>
  <si>
    <t>clk_csi_be_vip</t>
  </si>
  <si>
    <t>clk_vip_ip0</t>
  </si>
  <si>
    <t>clk_vip_ip1</t>
  </si>
  <si>
    <t>clk_vip_ip2</t>
  </si>
  <si>
    <t>clk_vip_ip3</t>
  </si>
  <si>
    <t>C906_0</t>
  </si>
  <si>
    <t>clk_c906_0</t>
  </si>
  <si>
    <t>h130</t>
  </si>
  <si>
    <t>C906_1</t>
  </si>
  <si>
    <t>clk_c906_1</t>
  </si>
  <si>
    <t>h138</t>
  </si>
  <si>
    <t>clk_src_vip_sys_3</t>
  </si>
  <si>
    <t>h140</t>
  </si>
  <si>
    <t>clk_src_vip_sys_4</t>
  </si>
  <si>
    <t>h144</t>
  </si>
  <si>
    <t>clk_ive_vip</t>
  </si>
  <si>
    <t>clk_raw_vip</t>
  </si>
  <si>
    <t>clk_osdc_vip</t>
  </si>
  <si>
    <t>clk_fbc_vip</t>
  </si>
  <si>
    <t>clk_cam0_vip</t>
  </si>
  <si>
    <r>
      <rPr>
        <b/>
        <sz val="11"/>
        <color theme="1"/>
        <rFont val="等线"/>
        <charset val="136"/>
        <scheme val="minor"/>
      </rPr>
      <t>M</t>
    </r>
    <r>
      <rPr>
        <b/>
        <sz val="11"/>
        <color indexed="8"/>
        <rFont val="等线"/>
        <charset val="134"/>
      </rPr>
      <t>PLL</t>
    </r>
  </si>
  <si>
    <r>
      <rPr>
        <b/>
        <sz val="11"/>
        <color theme="1"/>
        <rFont val="等线"/>
        <charset val="136"/>
        <scheme val="minor"/>
      </rPr>
      <t>F</t>
    </r>
    <r>
      <rPr>
        <b/>
        <sz val="11"/>
        <color indexed="8"/>
        <rFont val="等线"/>
        <charset val="134"/>
      </rPr>
      <t>PLL</t>
    </r>
  </si>
  <si>
    <r>
      <rPr>
        <b/>
        <sz val="11"/>
        <color indexed="8"/>
        <rFont val="新細明體"/>
        <charset val="136"/>
      </rPr>
      <t>MIPIM</t>
    </r>
    <r>
      <rPr>
        <b/>
        <sz val="11"/>
        <color indexed="8"/>
        <rFont val="等线"/>
        <charset val="134"/>
      </rPr>
      <t>PLL</t>
    </r>
  </si>
  <si>
    <t>CHIP default value (config RTL 預期)</t>
  </si>
  <si>
    <t>Normal mode 預期</t>
  </si>
  <si>
    <t>Fast mode 預期</t>
  </si>
  <si>
    <t>Turbo mode 預期</t>
  </si>
  <si>
    <t xml:space="preserve">cfg reg default sel bypass </t>
  </si>
  <si>
    <t>reg default sel (default 1= sel div0)</t>
  </si>
  <si>
    <t>bypass to xtal (25M)</t>
  </si>
  <si>
    <t>Divider</t>
  </si>
  <si>
    <t xml:space="preserve">div0 / default divisor </t>
  </si>
  <si>
    <t>div1  / default divisor</t>
  </si>
  <si>
    <t>(MPLL) / (1)  / (1000MHz)</t>
  </si>
  <si>
    <t>(FPLL) / (2) / (750MHz)</t>
  </si>
  <si>
    <t>(MPLL) / (1)  / (1500MHz)</t>
  </si>
  <si>
    <t>(MIPIMPLL) / (2) / (600MHz)</t>
  </si>
  <si>
    <t>(FPLL) / (3) / (500MHz)</t>
  </si>
  <si>
    <t>(FPLL) / (5) / (300MHz)</t>
  </si>
  <si>
    <t>clk_tpu_axi</t>
  </si>
  <si>
    <t>(TPLL) / (1) / (750MHz)</t>
  </si>
  <si>
    <t>(TPLL) / (1) / (1000MHz)</t>
  </si>
  <si>
    <t>(FPLL) / (15) / (100MHz)</t>
  </si>
  <si>
    <t>(DISPPLL) / (12) / (99MHz)</t>
  </si>
  <si>
    <t>(FPLL) / (8) / (187.5MHz)</t>
  </si>
  <si>
    <t>(APLL) / (18) / (24.576MHz)</t>
  </si>
  <si>
    <t>(APLL) / (17) / (24.576MHz)</t>
  </si>
  <si>
    <t>(APLL) / (24) / (24.576MHz)</t>
  </si>
  <si>
    <t>(APLL) / (26) / (24.576MHz)</t>
  </si>
  <si>
    <t>clk_apb_pwm</t>
  </si>
  <si>
    <t>N</t>
  </si>
  <si>
    <t>clk_pwm_src / (NA) / (148.5MHz)</t>
  </si>
  <si>
    <t>100M / (NA) / (100MHz)</t>
  </si>
  <si>
    <t>XTAL / (NA) / (25MHz)</t>
  </si>
  <si>
    <t>187.5M / (NA) / (187.5MHz)</t>
  </si>
  <si>
    <t>(MIPIMPLL) / (3) / (400MHz)</t>
  </si>
  <si>
    <t>(FPLL) / (4) / (375MHz)</t>
  </si>
  <si>
    <t>(FPLL) / (6) / (250MHz)</t>
  </si>
  <si>
    <t>(MIPIMPLL) / (5) / (240MHz)</t>
  </si>
  <si>
    <t>(FPLL) / (5)  / (300MHz)</t>
  </si>
  <si>
    <t>(MIPIMPLL) / (4) / (300MHz)</t>
  </si>
  <si>
    <t>clk_disp_src_vip</t>
  </si>
  <si>
    <t>(DISPPLL) / (8)  / (148.5MHz)</t>
  </si>
  <si>
    <t>(CAM1PLL) / (3) /(350MHz)
(MIPIPLL)/(3)/(400MHz)</t>
  </si>
  <si>
    <r>
      <rPr>
        <strike/>
        <sz val="11"/>
        <color indexed="8"/>
        <rFont val="新細明體"/>
        <charset val="136"/>
      </rPr>
      <t>(CAM1PLL) / (2) /(750MHz)</t>
    </r>
    <r>
      <rPr>
        <sz val="11"/>
        <color theme="1"/>
        <rFont val="等线"/>
        <charset val="136"/>
        <scheme val="minor"/>
      </rPr>
      <t xml:space="preserve">
(MIPIPLL)/(2)/(600MHz)</t>
    </r>
  </si>
  <si>
    <r>
      <rPr>
        <strike/>
        <sz val="11"/>
        <color indexed="8"/>
        <rFont val="新細明體"/>
        <charset val="136"/>
      </rPr>
      <t>(CAM1PLL) / (2) /(825MHz)</t>
    </r>
    <r>
      <rPr>
        <sz val="11"/>
        <color theme="1"/>
        <rFont val="等线"/>
        <charset val="136"/>
        <scheme val="minor"/>
      </rPr>
      <t xml:space="preserve">
(MIPIPLL)/(2)/(600MHz)</t>
    </r>
  </si>
  <si>
    <t>(APLL) / (1) / (442.368MHz)</t>
  </si>
  <si>
    <t>(APLL) / (1) / (417.792MHz)</t>
  </si>
  <si>
    <t>(APLL) / (1) / (589.824MHz)</t>
  </si>
  <si>
    <t>(APLL) / (1) / (538.976MHz)</t>
  </si>
  <si>
    <t>(CAM0PLL) / (14) / (75MHz)</t>
  </si>
  <si>
    <t>(CAM1PLL) / (14) / (75MHz)</t>
  </si>
  <si>
    <t>(CAM1PLL) / (20) / (75MHz)</t>
  </si>
  <si>
    <t>(CAM1PLL) / (22) / (75MHz)</t>
  </si>
  <si>
    <t>100M / (1) / (100MHz)</t>
  </si>
  <si>
    <t>(CAM1PLL) / (2) / (525MHz)</t>
  </si>
  <si>
    <t>(CAM1PLL) / (2) / (750MHz)</t>
  </si>
  <si>
    <t>(CAM1PLL) / (2) / (825MHz)</t>
  </si>
  <si>
    <t xml:space="preserve">(CAM0PLL) / (8) / (131.25MHz) </t>
  </si>
  <si>
    <t>CAM1PLL output</t>
  </si>
  <si>
    <t>STA @ SSG0p81</t>
  </si>
  <si>
    <t>STA @ TT0p9</t>
  </si>
  <si>
    <t>STA@ TT1v</t>
  </si>
  <si>
    <r>
      <rPr>
        <b/>
        <sz val="12"/>
        <color theme="1"/>
        <rFont val="Arial"/>
        <charset val="134"/>
      </rPr>
      <t>N</t>
    </r>
    <r>
      <rPr>
        <b/>
        <sz val="12"/>
        <color indexed="8"/>
        <rFont val="Arial"/>
        <charset val="134"/>
      </rPr>
      <t>ORMAL</t>
    </r>
  </si>
  <si>
    <r>
      <rPr>
        <b/>
        <sz val="12"/>
        <color theme="1"/>
        <rFont val="Arial"/>
        <charset val="134"/>
      </rPr>
      <t>F</t>
    </r>
    <r>
      <rPr>
        <b/>
        <sz val="12"/>
        <color indexed="8"/>
        <rFont val="Arial"/>
        <charset val="134"/>
      </rPr>
      <t>AST</t>
    </r>
  </si>
  <si>
    <t>TURBO</t>
  </si>
  <si>
    <t>IMX327     cam1 out</t>
  </si>
  <si>
    <t>OS08A20  cam1 out</t>
  </si>
  <si>
    <t>SOI-F35    cam1 out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</si>
</sst>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1"/>
      <color theme="1"/>
      <name val="等线"/>
      <charset val="136"/>
      <scheme val="minor"/>
    </font>
    <font>
      <sz val="12"/>
      <color theme="1"/>
      <name val="Arial"/>
      <charset val="134"/>
    </font>
    <font>
      <b/>
      <sz val="12"/>
      <color theme="1"/>
      <name val="Arial"/>
      <charset val="134"/>
    </font>
    <font>
      <b/>
      <sz val="11"/>
      <color theme="1"/>
      <name val="等线"/>
      <charset val="136"/>
      <scheme val="minor"/>
    </font>
    <font>
      <sz val="11"/>
      <color theme="0"/>
      <name val="微軟正黑體"/>
      <charset val="136"/>
    </font>
    <font>
      <sz val="11"/>
      <color rgb="FF9C5700"/>
      <name val="等线"/>
      <charset val="136"/>
      <scheme val="minor"/>
    </font>
    <font>
      <b/>
      <sz val="11"/>
      <color theme="1"/>
      <name val="新細明體"/>
      <charset val="136"/>
    </font>
    <font>
      <sz val="11"/>
      <color theme="1"/>
      <name val="Calibri"/>
      <charset val="134"/>
    </font>
    <font>
      <sz val="11"/>
      <name val="等线"/>
      <charset val="136"/>
      <scheme val="minor"/>
    </font>
    <font>
      <sz val="11"/>
      <color theme="1"/>
      <name val="Arial"/>
      <charset val="134"/>
    </font>
    <font>
      <b/>
      <sz val="9"/>
      <color theme="1"/>
      <name val="等线"/>
      <charset val="136"/>
      <scheme val="minor"/>
    </font>
    <font>
      <b/>
      <sz val="10"/>
      <color theme="1"/>
      <name val="等线"/>
      <charset val="136"/>
      <scheme val="minor"/>
    </font>
    <font>
      <b/>
      <sz val="11"/>
      <color theme="1"/>
      <name val="Arial"/>
      <charset val="134"/>
    </font>
    <font>
      <b/>
      <sz val="9"/>
      <color theme="1"/>
      <name val="Arial"/>
      <charset val="134"/>
    </font>
    <font>
      <b/>
      <sz val="10"/>
      <color theme="1"/>
      <name val="Arial"/>
      <charset val="134"/>
    </font>
    <font>
      <sz val="11"/>
      <color rgb="FF333333"/>
      <name val="Arial"/>
      <charset val="134"/>
    </font>
    <font>
      <sz val="11"/>
      <name val="Arial"/>
      <charset val="134"/>
    </font>
    <font>
      <b/>
      <sz val="11"/>
      <color rgb="FF000000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2"/>
      <color indexed="8"/>
      <name val="Arial"/>
      <charset val="134"/>
    </font>
    <font>
      <b/>
      <sz val="11"/>
      <color indexed="8"/>
      <name val="等线"/>
      <charset val="134"/>
    </font>
    <font>
      <b/>
      <sz val="11"/>
      <color indexed="8"/>
      <name val="新細明體"/>
      <charset val="136"/>
    </font>
    <font>
      <strike/>
      <sz val="11"/>
      <color indexed="8"/>
      <name val="新細明體"/>
      <charset val="136"/>
    </font>
    <font>
      <sz val="11"/>
      <color indexed="8"/>
      <name val="Arial"/>
      <charset val="134"/>
    </font>
  </fonts>
  <fills count="4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8" borderId="14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9" borderId="17" applyNumberFormat="0" applyAlignment="0" applyProtection="0">
      <alignment vertical="center"/>
    </xf>
    <xf numFmtId="0" fontId="28" fillId="20" borderId="18" applyNumberFormat="0" applyAlignment="0" applyProtection="0">
      <alignment vertical="center"/>
    </xf>
    <xf numFmtId="0" fontId="29" fillId="20" borderId="17" applyNumberFormat="0" applyAlignment="0" applyProtection="0">
      <alignment vertical="center"/>
    </xf>
    <xf numFmtId="0" fontId="30" fillId="21" borderId="19" applyNumberFormat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0" fillId="0" borderId="0"/>
  </cellStyleXfs>
  <cellXfs count="7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7" borderId="3" xfId="0" applyFont="1" applyFill="1" applyBorder="1">
      <alignment vertical="center"/>
    </xf>
    <xf numFmtId="0" fontId="4" fillId="8" borderId="0" xfId="0" applyFont="1" applyFill="1">
      <alignment vertic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9" borderId="3" xfId="24" applyBorder="1" applyAlignment="1">
      <alignment horizontal="center" vertical="center"/>
    </xf>
    <xf numFmtId="0" fontId="6" fillId="7" borderId="3" xfId="0" applyFont="1" applyFill="1" applyBorder="1">
      <alignment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13" fillId="13" borderId="9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4" fillId="13" borderId="9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3" fillId="15" borderId="8" xfId="0" applyFont="1" applyFill="1" applyBorder="1" applyAlignment="1">
      <alignment horizontal="center" vertical="center"/>
    </xf>
    <xf numFmtId="0" fontId="10" fillId="13" borderId="11" xfId="0" applyFont="1" applyFill="1" applyBorder="1" applyAlignment="1">
      <alignment horizontal="center" vertical="center" wrapText="1"/>
    </xf>
    <xf numFmtId="0" fontId="10" fillId="13" borderId="12" xfId="0" applyFont="1" applyFill="1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8" fillId="15" borderId="3" xfId="0" applyFont="1" applyFill="1" applyBorder="1" applyAlignment="1">
      <alignment horizontal="center" vertical="center"/>
    </xf>
    <xf numFmtId="0" fontId="10" fillId="13" borderId="1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 vertical="center"/>
    </xf>
    <xf numFmtId="0" fontId="9" fillId="17" borderId="3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/>
    </xf>
    <xf numFmtId="0" fontId="0" fillId="0" borderId="0" xfId="0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一般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4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TA@%20TT1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"/>
  <sheetViews>
    <sheetView workbookViewId="0">
      <selection activeCell="A3" sqref="A3"/>
    </sheetView>
  </sheetViews>
  <sheetFormatPr defaultColWidth="9" defaultRowHeight="16.8" outlineLevelRow="2" outlineLevelCol="1"/>
  <cols>
    <col min="1" max="1" width="9.42857142857143" customWidth="1"/>
    <col min="2" max="2" width="12.8571428571429" customWidth="1"/>
  </cols>
  <sheetData>
    <row r="2" spans="1:2">
      <c r="A2" t="s">
        <v>0</v>
      </c>
      <c r="B2" t="s">
        <v>1</v>
      </c>
    </row>
    <row r="3" spans="1:2">
      <c r="A3" s="73">
        <v>20180912</v>
      </c>
      <c r="B3" s="73" t="s">
        <v>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61"/>
  <sheetViews>
    <sheetView tabSelected="1" workbookViewId="0">
      <pane xSplit="3" ySplit="12" topLeftCell="S13" activePane="bottomRight" state="frozen"/>
      <selection/>
      <selection pane="topRight"/>
      <selection pane="bottomLeft"/>
      <selection pane="bottomRight" activeCell="W26" sqref="W26"/>
    </sheetView>
  </sheetViews>
  <sheetFormatPr defaultColWidth="8.85714285714286" defaultRowHeight="16.8"/>
  <cols>
    <col min="1" max="1" width="15.8571428571429" style="35" customWidth="1"/>
    <col min="2" max="2" width="18.2857142857143" style="35" customWidth="1"/>
    <col min="3" max="3" width="26.7142857142857" style="35" customWidth="1"/>
    <col min="4" max="4" width="16.2857142857143" style="14" customWidth="1"/>
    <col min="5" max="5" width="25.1428571428571" style="14" customWidth="1"/>
    <col min="6" max="6" width="11.7142857142857" style="14" customWidth="1"/>
    <col min="7" max="7" width="15.5714285714286" style="36" customWidth="1"/>
    <col min="8" max="9" width="15.7142857142857" style="14" customWidth="1"/>
    <col min="10" max="11" width="15.7142857142857" style="36" customWidth="1"/>
    <col min="12" max="13" width="15.7142857142857" style="14" customWidth="1"/>
    <col min="14" max="16" width="15.4285714285714" style="36" customWidth="1"/>
    <col min="17" max="17" width="9.42857142857143" style="14" customWidth="1"/>
    <col min="18" max="18" width="19.8571428571429" style="36" customWidth="1"/>
    <col min="19" max="19" width="16.7142857142857" style="36" customWidth="1"/>
    <col min="20" max="20" width="16" style="24" customWidth="1"/>
    <col min="21" max="22" width="11.1428571428571" style="24" customWidth="1"/>
    <col min="23" max="23" width="15.8571428571429" style="37" customWidth="1"/>
    <col min="24" max="24" width="21.4285714285714" style="37" customWidth="1"/>
    <col min="25" max="25" width="18.2857142857143" style="37" customWidth="1"/>
    <col min="26" max="26" width="16" style="37" customWidth="1"/>
    <col min="27" max="30" width="16.4285714285714" style="38" customWidth="1"/>
    <col min="31" max="31" width="17.7142857142857" style="14" customWidth="1"/>
    <col min="32" max="16384" width="8.85714285714286" style="14"/>
  </cols>
  <sheetData>
    <row r="1" s="21" customFormat="1" spans="1:30">
      <c r="A1" s="39" t="s">
        <v>3</v>
      </c>
      <c r="B1" s="39"/>
      <c r="C1" s="39"/>
      <c r="G1" s="52"/>
      <c r="J1" s="52"/>
      <c r="K1" s="52"/>
      <c r="N1" s="52"/>
      <c r="O1" s="52"/>
      <c r="P1" s="52"/>
      <c r="R1" s="52"/>
      <c r="S1" s="52"/>
      <c r="T1" s="24">
        <v>1000</v>
      </c>
      <c r="U1" s="24">
        <v>1000</v>
      </c>
      <c r="V1" s="24">
        <v>925</v>
      </c>
      <c r="W1" s="58"/>
      <c r="X1" s="58"/>
      <c r="Y1" s="58"/>
      <c r="Z1" s="58"/>
      <c r="AA1" s="61"/>
      <c r="AB1" s="61"/>
      <c r="AC1" s="61"/>
      <c r="AD1" s="61"/>
    </row>
    <row r="2" s="21" customFormat="1" spans="1:30">
      <c r="A2" s="39" t="s">
        <v>4</v>
      </c>
      <c r="B2" s="39"/>
      <c r="C2" s="39"/>
      <c r="G2" s="52"/>
      <c r="J2" s="52"/>
      <c r="K2" s="52"/>
      <c r="N2" s="52"/>
      <c r="O2" s="52"/>
      <c r="P2" s="52"/>
      <c r="R2" s="52"/>
      <c r="S2" s="52"/>
      <c r="T2" s="24">
        <v>1500</v>
      </c>
      <c r="U2" s="24">
        <v>1500</v>
      </c>
      <c r="V2" s="24">
        <v>1500</v>
      </c>
      <c r="W2" s="58"/>
      <c r="X2" s="58"/>
      <c r="Y2" s="58"/>
      <c r="Z2" s="58"/>
      <c r="AA2" s="61"/>
      <c r="AB2" s="61"/>
      <c r="AC2" s="61"/>
      <c r="AD2" s="61"/>
    </row>
    <row r="3" s="21" customFormat="1" spans="1:30">
      <c r="A3" s="39" t="s">
        <v>5</v>
      </c>
      <c r="B3" s="39"/>
      <c r="C3" s="39"/>
      <c r="G3" s="52"/>
      <c r="J3" s="52"/>
      <c r="K3" s="52"/>
      <c r="N3" s="52"/>
      <c r="O3" s="52"/>
      <c r="P3" s="52"/>
      <c r="R3" s="52"/>
      <c r="S3" s="52"/>
      <c r="T3" s="24">
        <v>1400</v>
      </c>
      <c r="U3" s="24">
        <v>1400</v>
      </c>
      <c r="V3" s="24">
        <v>1400</v>
      </c>
      <c r="W3" s="58"/>
      <c r="X3" s="58"/>
      <c r="Y3" s="58"/>
      <c r="Z3" s="58"/>
      <c r="AA3" s="61"/>
      <c r="AB3" s="61"/>
      <c r="AC3" s="61"/>
      <c r="AD3" s="61"/>
    </row>
    <row r="4" s="21" customFormat="1" spans="1:30">
      <c r="A4" s="39" t="s">
        <v>6</v>
      </c>
      <c r="B4" s="39"/>
      <c r="C4" s="39"/>
      <c r="G4" s="52"/>
      <c r="J4" s="52"/>
      <c r="K4" s="52"/>
      <c r="N4" s="52"/>
      <c r="O4" s="52"/>
      <c r="P4" s="52"/>
      <c r="R4" s="52"/>
      <c r="S4" s="52"/>
      <c r="T4" s="24">
        <v>900</v>
      </c>
      <c r="U4" s="24">
        <v>900</v>
      </c>
      <c r="V4" s="24">
        <v>900</v>
      </c>
      <c r="W4" s="58"/>
      <c r="X4" s="58"/>
      <c r="Y4" s="58"/>
      <c r="Z4" s="58"/>
      <c r="AA4" s="61"/>
      <c r="AB4" s="61"/>
      <c r="AC4" s="61"/>
      <c r="AD4" s="61"/>
    </row>
    <row r="5" s="21" customFormat="1" spans="1:30">
      <c r="A5" s="39" t="s">
        <v>7</v>
      </c>
      <c r="B5" s="39"/>
      <c r="C5" s="39"/>
      <c r="G5" s="52"/>
      <c r="J5" s="52"/>
      <c r="K5" s="52"/>
      <c r="N5" s="52"/>
      <c r="O5" s="52"/>
      <c r="P5" s="52"/>
      <c r="R5" s="52"/>
      <c r="S5" s="52"/>
      <c r="T5" s="24">
        <v>1200</v>
      </c>
      <c r="U5" s="24">
        <v>1200</v>
      </c>
      <c r="V5" s="24">
        <v>1200</v>
      </c>
      <c r="W5" s="58"/>
      <c r="X5" s="58"/>
      <c r="Y5" s="58"/>
      <c r="Z5" s="58"/>
      <c r="AA5" s="61"/>
      <c r="AB5" s="61"/>
      <c r="AC5" s="61"/>
      <c r="AD5" s="61"/>
    </row>
    <row r="6" s="21" customFormat="1" spans="1:30">
      <c r="A6" s="39" t="s">
        <v>8</v>
      </c>
      <c r="B6" s="39"/>
      <c r="C6" s="39"/>
      <c r="G6" s="52"/>
      <c r="J6" s="52"/>
      <c r="K6" s="52"/>
      <c r="N6" s="52"/>
      <c r="O6" s="52"/>
      <c r="P6" s="52"/>
      <c r="R6" s="52"/>
      <c r="S6" s="52"/>
      <c r="T6" s="24">
        <v>1050</v>
      </c>
      <c r="U6" s="24">
        <v>1200</v>
      </c>
      <c r="V6" s="24">
        <v>1050</v>
      </c>
      <c r="W6" s="58"/>
      <c r="X6" s="58"/>
      <c r="Y6" s="58"/>
      <c r="Z6" s="58"/>
      <c r="AA6" s="61"/>
      <c r="AB6" s="61"/>
      <c r="AC6" s="61"/>
      <c r="AD6" s="61"/>
    </row>
    <row r="7" s="21" customFormat="1" spans="1:30">
      <c r="A7" s="39" t="s">
        <v>9</v>
      </c>
      <c r="B7" s="39"/>
      <c r="C7" s="39"/>
      <c r="G7" s="52"/>
      <c r="J7" s="52"/>
      <c r="K7" s="52"/>
      <c r="N7" s="52"/>
      <c r="O7" s="52"/>
      <c r="P7" s="52"/>
      <c r="R7" s="52"/>
      <c r="S7" s="52"/>
      <c r="T7" s="24">
        <v>1075</v>
      </c>
      <c r="U7" s="24">
        <v>1075</v>
      </c>
      <c r="V7" s="24">
        <v>1075</v>
      </c>
      <c r="W7" s="58"/>
      <c r="X7" s="58"/>
      <c r="Y7" s="58"/>
      <c r="Z7" s="58"/>
      <c r="AA7" s="61"/>
      <c r="AB7" s="61"/>
      <c r="AC7" s="61"/>
      <c r="AD7" s="61"/>
    </row>
    <row r="8" s="21" customFormat="1" spans="1:30">
      <c r="A8" s="39" t="s">
        <v>10</v>
      </c>
      <c r="B8" s="39"/>
      <c r="C8" s="39"/>
      <c r="G8" s="52"/>
      <c r="J8" s="52"/>
      <c r="K8" s="52"/>
      <c r="N8" s="52"/>
      <c r="O8" s="52"/>
      <c r="P8" s="52"/>
      <c r="R8" s="52"/>
      <c r="S8" s="52"/>
      <c r="T8" s="24">
        <v>1050</v>
      </c>
      <c r="U8" s="24">
        <v>1050</v>
      </c>
      <c r="V8" s="24">
        <v>1050</v>
      </c>
      <c r="W8" s="58"/>
      <c r="X8" s="58"/>
      <c r="Y8" s="58"/>
      <c r="Z8" s="58"/>
      <c r="AA8" s="61"/>
      <c r="AB8" s="61"/>
      <c r="AC8" s="61"/>
      <c r="AD8" s="61"/>
    </row>
    <row r="9" s="21" customFormat="1" spans="1:30">
      <c r="A9" s="39" t="s">
        <v>11</v>
      </c>
      <c r="B9" s="39"/>
      <c r="C9" s="39"/>
      <c r="G9" s="52"/>
      <c r="J9" s="52"/>
      <c r="K9" s="52"/>
      <c r="N9" s="52"/>
      <c r="O9" s="52"/>
      <c r="P9" s="52"/>
      <c r="R9" s="52"/>
      <c r="S9" s="52"/>
      <c r="T9" s="24">
        <v>25</v>
      </c>
      <c r="U9" s="24">
        <v>25</v>
      </c>
      <c r="V9" s="24">
        <v>25</v>
      </c>
      <c r="W9" s="58"/>
      <c r="X9" s="58"/>
      <c r="Y9" s="58"/>
      <c r="Z9" s="58"/>
      <c r="AA9" s="61"/>
      <c r="AB9" s="61"/>
      <c r="AC9" s="61"/>
      <c r="AD9" s="61"/>
    </row>
    <row r="10" s="21" customFormat="1" spans="1:30">
      <c r="A10" s="39" t="s">
        <v>12</v>
      </c>
      <c r="B10" s="40"/>
      <c r="C10" s="40"/>
      <c r="D10" s="41"/>
      <c r="E10" s="41"/>
      <c r="F10" s="41"/>
      <c r="G10" s="53"/>
      <c r="H10" s="41"/>
      <c r="I10" s="41"/>
      <c r="J10" s="53"/>
      <c r="K10" s="53"/>
      <c r="L10" s="41"/>
      <c r="M10" s="41"/>
      <c r="N10" s="53"/>
      <c r="O10" s="53"/>
      <c r="P10" s="53"/>
      <c r="Q10" s="41"/>
      <c r="R10" s="53"/>
      <c r="S10" s="53"/>
      <c r="T10" s="24">
        <v>25</v>
      </c>
      <c r="U10" s="24">
        <v>25</v>
      </c>
      <c r="V10" s="24">
        <v>25</v>
      </c>
      <c r="W10" s="59"/>
      <c r="X10" s="59"/>
      <c r="Y10" s="59"/>
      <c r="Z10" s="59"/>
      <c r="AA10" s="62"/>
      <c r="AB10" s="62"/>
      <c r="AC10" s="62"/>
      <c r="AD10" s="62"/>
    </row>
    <row r="11" s="33" customFormat="1" ht="40.5" customHeight="1" spans="1:34">
      <c r="A11" s="42" t="s">
        <v>13</v>
      </c>
      <c r="B11" s="42" t="s">
        <v>14</v>
      </c>
      <c r="C11" s="42" t="s">
        <v>15</v>
      </c>
      <c r="D11" s="43"/>
      <c r="E11" s="43" t="s">
        <v>16</v>
      </c>
      <c r="F11" s="43"/>
      <c r="G11" s="43" t="s">
        <v>17</v>
      </c>
      <c r="H11" s="43" t="s">
        <v>18</v>
      </c>
      <c r="I11" s="43" t="s">
        <v>19</v>
      </c>
      <c r="J11" s="43" t="s">
        <v>20</v>
      </c>
      <c r="K11" s="43" t="s">
        <v>20</v>
      </c>
      <c r="L11" s="43" t="s">
        <v>21</v>
      </c>
      <c r="M11" s="43" t="s">
        <v>22</v>
      </c>
      <c r="N11" s="43" t="s">
        <v>21</v>
      </c>
      <c r="O11" s="43" t="s">
        <v>21</v>
      </c>
      <c r="P11" s="43"/>
      <c r="Q11" s="43" t="s">
        <v>22</v>
      </c>
      <c r="R11" s="43"/>
      <c r="S11" s="43"/>
      <c r="T11" s="43" t="s">
        <v>23</v>
      </c>
      <c r="U11" s="43" t="s">
        <v>24</v>
      </c>
      <c r="V11" s="43" t="s">
        <v>25</v>
      </c>
      <c r="W11" s="43" t="s">
        <v>26</v>
      </c>
      <c r="X11" s="43" t="s">
        <v>26</v>
      </c>
      <c r="Y11" s="43" t="s">
        <v>27</v>
      </c>
      <c r="Z11" s="43" t="s">
        <v>27</v>
      </c>
      <c r="AA11" s="63" t="s">
        <v>28</v>
      </c>
      <c r="AB11" s="64"/>
      <c r="AC11" s="64"/>
      <c r="AD11" s="64"/>
      <c r="AE11" s="64"/>
      <c r="AF11" s="64"/>
      <c r="AG11" s="64"/>
      <c r="AH11" s="68"/>
    </row>
    <row r="12" s="34" customFormat="1" ht="48" customHeight="1" spans="1:34">
      <c r="A12" s="44" t="s">
        <v>29</v>
      </c>
      <c r="B12" s="44" t="s">
        <v>30</v>
      </c>
      <c r="C12" s="44" t="s">
        <v>31</v>
      </c>
      <c r="D12" s="45" t="s">
        <v>32</v>
      </c>
      <c r="E12" s="45" t="s">
        <v>33</v>
      </c>
      <c r="F12" s="45" t="s">
        <v>34</v>
      </c>
      <c r="G12" s="45" t="s">
        <v>35</v>
      </c>
      <c r="H12" s="45" t="s">
        <v>36</v>
      </c>
      <c r="I12" s="45" t="s">
        <v>37</v>
      </c>
      <c r="J12" s="45" t="s">
        <v>38</v>
      </c>
      <c r="K12" s="45" t="s">
        <v>39</v>
      </c>
      <c r="L12" s="45" t="s">
        <v>40</v>
      </c>
      <c r="M12" s="45" t="s">
        <v>41</v>
      </c>
      <c r="N12" s="45" t="s">
        <v>42</v>
      </c>
      <c r="O12" s="45" t="s">
        <v>43</v>
      </c>
      <c r="P12" s="45" t="s">
        <v>44</v>
      </c>
      <c r="Q12" s="45" t="s">
        <v>45</v>
      </c>
      <c r="R12" s="45" t="s">
        <v>46</v>
      </c>
      <c r="S12" s="45" t="s">
        <v>47</v>
      </c>
      <c r="T12" s="57" t="s">
        <v>48</v>
      </c>
      <c r="U12" s="57" t="s">
        <v>49</v>
      </c>
      <c r="V12" s="57" t="s">
        <v>50</v>
      </c>
      <c r="W12" s="45" t="s">
        <v>51</v>
      </c>
      <c r="X12" s="45" t="s">
        <v>52</v>
      </c>
      <c r="Y12" s="45" t="s">
        <v>53</v>
      </c>
      <c r="Z12" s="45" t="s">
        <v>54</v>
      </c>
      <c r="AA12" s="45" t="s">
        <v>55</v>
      </c>
      <c r="AB12" s="45" t="s">
        <v>56</v>
      </c>
      <c r="AC12" s="45" t="s">
        <v>57</v>
      </c>
      <c r="AD12" s="45" t="s">
        <v>58</v>
      </c>
      <c r="AE12" s="45" t="s">
        <v>59</v>
      </c>
      <c r="AF12" s="45" t="s">
        <v>60</v>
      </c>
      <c r="AG12" s="45" t="s">
        <v>61</v>
      </c>
      <c r="AH12" s="45" t="s">
        <v>62</v>
      </c>
    </row>
    <row r="13" spans="1:30">
      <c r="A13" s="46" t="s">
        <v>63</v>
      </c>
      <c r="B13" s="46" t="s">
        <v>64</v>
      </c>
      <c r="C13" s="46" t="s">
        <v>65</v>
      </c>
      <c r="D13" s="47">
        <v>1</v>
      </c>
      <c r="E13" s="54" t="s">
        <v>28</v>
      </c>
      <c r="F13" s="47" t="s">
        <v>66</v>
      </c>
      <c r="G13" s="55">
        <v>2</v>
      </c>
      <c r="H13" s="47" t="s">
        <v>67</v>
      </c>
      <c r="I13" s="47">
        <v>4</v>
      </c>
      <c r="J13" s="55">
        <v>1</v>
      </c>
      <c r="K13" s="55">
        <v>2</v>
      </c>
      <c r="L13" s="47" t="s">
        <v>67</v>
      </c>
      <c r="M13" s="47">
        <v>0</v>
      </c>
      <c r="N13" s="55" t="str">
        <f>_xlfn.CONCAT("h",DEC2HEX(FLOOR(M13/32,1)*4)+30)</f>
        <v>h30</v>
      </c>
      <c r="O13" s="55">
        <f t="shared" ref="O13" si="0">MOD(M13,32)</f>
        <v>0</v>
      </c>
      <c r="P13" s="55" t="s">
        <v>68</v>
      </c>
      <c r="Q13" s="47">
        <v>0</v>
      </c>
      <c r="R13" s="55" t="str">
        <f>_xlfn.CONCAT("h",DEC2HEX(FLOOR(Q13/32,1)*4))</f>
        <v>h0</v>
      </c>
      <c r="S13" s="55">
        <f>MOD(Q13,32)</f>
        <v>0</v>
      </c>
      <c r="T13" s="24">
        <v>750</v>
      </c>
      <c r="U13" s="24">
        <v>1000</v>
      </c>
      <c r="V13" s="24">
        <v>1000</v>
      </c>
      <c r="W13" s="60">
        <v>1</v>
      </c>
      <c r="X13" s="60">
        <v>3</v>
      </c>
      <c r="Y13" s="60">
        <v>1</v>
      </c>
      <c r="Z13" s="60">
        <v>2</v>
      </c>
      <c r="AA13" s="65" t="s">
        <v>69</v>
      </c>
      <c r="AB13" s="65" t="s">
        <v>70</v>
      </c>
      <c r="AC13" s="65" t="s">
        <v>71</v>
      </c>
      <c r="AD13" s="65" t="s">
        <v>72</v>
      </c>
    </row>
    <row r="14" spans="1:28">
      <c r="A14" s="39" t="s">
        <v>63</v>
      </c>
      <c r="B14" s="39" t="s">
        <v>73</v>
      </c>
      <c r="C14" s="39" t="s">
        <v>74</v>
      </c>
      <c r="D14" s="14">
        <v>1</v>
      </c>
      <c r="E14" s="54" t="s">
        <v>28</v>
      </c>
      <c r="G14" s="36">
        <v>0</v>
      </c>
      <c r="H14" s="14" t="s">
        <v>67</v>
      </c>
      <c r="I14" s="14">
        <v>4</v>
      </c>
      <c r="J14" s="36">
        <v>3</v>
      </c>
      <c r="L14" s="14" t="s">
        <v>67</v>
      </c>
      <c r="M14" s="14">
        <v>1</v>
      </c>
      <c r="N14" s="55" t="str">
        <f t="shared" ref="N14:N77" si="1">_xlfn.CONCAT("h",DEC2HEX(FLOOR(M14/32,1)*4)+30)</f>
        <v>h30</v>
      </c>
      <c r="O14" s="55">
        <f t="shared" ref="O14:O77" si="2">MOD(M14,32)</f>
        <v>1</v>
      </c>
      <c r="P14" s="36" t="s">
        <v>75</v>
      </c>
      <c r="Q14" s="14">
        <v>1</v>
      </c>
      <c r="R14" s="55" t="str">
        <f t="shared" ref="R14:R77" si="3">_xlfn.CONCAT("h",DEC2HEX(FLOOR(Q14/32,1)*4))</f>
        <v>h0</v>
      </c>
      <c r="S14" s="55">
        <f t="shared" ref="S14:S77" si="4">MOD(Q14,32)</f>
        <v>1</v>
      </c>
      <c r="T14" s="24">
        <v>500</v>
      </c>
      <c r="U14" s="24">
        <v>600</v>
      </c>
      <c r="V14" s="24">
        <v>600</v>
      </c>
      <c r="X14" s="37">
        <v>1</v>
      </c>
      <c r="Y14" s="37">
        <v>2</v>
      </c>
      <c r="AA14" s="38" t="s">
        <v>66</v>
      </c>
      <c r="AB14" s="38" t="s">
        <v>76</v>
      </c>
    </row>
    <row r="15" spans="1:25">
      <c r="A15" s="39" t="s">
        <v>63</v>
      </c>
      <c r="B15" s="39" t="s">
        <v>77</v>
      </c>
      <c r="C15" s="39" t="s">
        <v>78</v>
      </c>
      <c r="D15" s="47">
        <v>1</v>
      </c>
      <c r="E15" s="14" t="s">
        <v>66</v>
      </c>
      <c r="H15" s="14" t="s">
        <v>67</v>
      </c>
      <c r="I15" s="14">
        <v>4</v>
      </c>
      <c r="J15" s="36">
        <v>5</v>
      </c>
      <c r="L15" s="14" t="s">
        <v>67</v>
      </c>
      <c r="M15" s="47">
        <v>2</v>
      </c>
      <c r="N15" s="55" t="str">
        <f t="shared" si="1"/>
        <v>h30</v>
      </c>
      <c r="O15" s="55">
        <f t="shared" si="2"/>
        <v>2</v>
      </c>
      <c r="P15" s="36" t="s">
        <v>79</v>
      </c>
      <c r="Q15" s="47">
        <v>2</v>
      </c>
      <c r="R15" s="55" t="str">
        <f t="shared" si="3"/>
        <v>h0</v>
      </c>
      <c r="S15" s="55">
        <f t="shared" si="4"/>
        <v>2</v>
      </c>
      <c r="T15" s="24">
        <v>300</v>
      </c>
      <c r="U15" s="24">
        <v>300</v>
      </c>
      <c r="V15" s="24">
        <v>300</v>
      </c>
      <c r="Y15" s="37">
        <v>5</v>
      </c>
    </row>
    <row r="16" spans="1:22">
      <c r="A16" s="35" t="s">
        <v>63</v>
      </c>
      <c r="B16" s="35" t="s">
        <v>80</v>
      </c>
      <c r="C16" s="35" t="s">
        <v>81</v>
      </c>
      <c r="D16" s="14">
        <v>1</v>
      </c>
      <c r="E16" s="14" t="s">
        <v>82</v>
      </c>
      <c r="N16" s="55"/>
      <c r="O16" s="55"/>
      <c r="Q16" s="14">
        <v>3</v>
      </c>
      <c r="R16" s="55" t="str">
        <f t="shared" si="3"/>
        <v>h0</v>
      </c>
      <c r="S16" s="55">
        <f t="shared" si="4"/>
        <v>3</v>
      </c>
      <c r="T16" s="24">
        <v>25</v>
      </c>
      <c r="U16" s="24">
        <v>25</v>
      </c>
      <c r="V16" s="24">
        <v>25</v>
      </c>
    </row>
    <row r="17" ht="17" spans="1:30">
      <c r="A17" s="48" t="s">
        <v>83</v>
      </c>
      <c r="B17" s="49" t="s">
        <v>84</v>
      </c>
      <c r="C17" s="35" t="s">
        <v>84</v>
      </c>
      <c r="D17" s="47">
        <v>1</v>
      </c>
      <c r="E17" s="54" t="s">
        <v>28</v>
      </c>
      <c r="G17" s="36">
        <v>3</v>
      </c>
      <c r="H17" s="14" t="s">
        <v>67</v>
      </c>
      <c r="I17" s="14">
        <v>4</v>
      </c>
      <c r="J17" s="36">
        <v>3</v>
      </c>
      <c r="L17" s="14" t="s">
        <v>67</v>
      </c>
      <c r="M17" s="47">
        <v>3</v>
      </c>
      <c r="N17" s="55" t="str">
        <f t="shared" si="1"/>
        <v>h30</v>
      </c>
      <c r="O17" s="55">
        <f t="shared" si="2"/>
        <v>3</v>
      </c>
      <c r="P17" s="36" t="s">
        <v>85</v>
      </c>
      <c r="Q17" s="47">
        <v>4</v>
      </c>
      <c r="R17" s="55" t="str">
        <f t="shared" si="3"/>
        <v>h0</v>
      </c>
      <c r="S17" s="55">
        <f t="shared" si="4"/>
        <v>4</v>
      </c>
      <c r="T17" s="24">
        <v>500</v>
      </c>
      <c r="U17" s="24">
        <v>700</v>
      </c>
      <c r="V17" s="24">
        <v>700</v>
      </c>
      <c r="X17" s="37">
        <v>0</v>
      </c>
      <c r="Y17" s="37">
        <v>2</v>
      </c>
      <c r="AA17" s="65" t="s">
        <v>69</v>
      </c>
      <c r="AB17" s="65" t="s">
        <v>70</v>
      </c>
      <c r="AC17" s="65" t="s">
        <v>71</v>
      </c>
      <c r="AD17" s="38" t="s">
        <v>66</v>
      </c>
    </row>
    <row r="18" ht="17" spans="1:19">
      <c r="A18" s="48" t="s">
        <v>83</v>
      </c>
      <c r="B18" s="49" t="s">
        <v>86</v>
      </c>
      <c r="C18" s="35" t="s">
        <v>87</v>
      </c>
      <c r="D18" s="47">
        <v>0</v>
      </c>
      <c r="E18" s="14" t="s">
        <v>71</v>
      </c>
      <c r="G18" s="52"/>
      <c r="N18" s="55"/>
      <c r="O18" s="55"/>
      <c r="Q18" s="14">
        <v>5</v>
      </c>
      <c r="R18" s="55" t="str">
        <f t="shared" si="3"/>
        <v>h0</v>
      </c>
      <c r="S18" s="55">
        <f t="shared" si="4"/>
        <v>5</v>
      </c>
    </row>
    <row r="19" spans="1:19">
      <c r="A19" s="35" t="s">
        <v>88</v>
      </c>
      <c r="B19" s="35" t="s">
        <v>89</v>
      </c>
      <c r="C19" s="35" t="s">
        <v>90</v>
      </c>
      <c r="D19" s="14">
        <v>0</v>
      </c>
      <c r="E19" s="14" t="s">
        <v>91</v>
      </c>
      <c r="M19" s="47"/>
      <c r="N19" s="55"/>
      <c r="O19" s="55"/>
      <c r="Q19" s="47">
        <v>6</v>
      </c>
      <c r="R19" s="55" t="str">
        <f t="shared" si="3"/>
        <v>h0</v>
      </c>
      <c r="S19" s="55">
        <f t="shared" si="4"/>
        <v>6</v>
      </c>
    </row>
    <row r="20" ht="17" spans="1:19">
      <c r="A20" s="35" t="s">
        <v>92</v>
      </c>
      <c r="B20" s="49" t="s">
        <v>93</v>
      </c>
      <c r="C20" s="35" t="s">
        <v>94</v>
      </c>
      <c r="D20" s="47">
        <v>0</v>
      </c>
      <c r="E20" s="14" t="s">
        <v>95</v>
      </c>
      <c r="N20" s="55"/>
      <c r="O20" s="55"/>
      <c r="Q20" s="14">
        <v>7</v>
      </c>
      <c r="R20" s="55" t="str">
        <f t="shared" si="3"/>
        <v>h0</v>
      </c>
      <c r="S20" s="55">
        <f t="shared" si="4"/>
        <v>7</v>
      </c>
    </row>
    <row r="21" ht="17" spans="1:19">
      <c r="A21" s="35" t="s">
        <v>96</v>
      </c>
      <c r="B21" s="49" t="s">
        <v>97</v>
      </c>
      <c r="C21" s="49" t="s">
        <v>98</v>
      </c>
      <c r="D21" s="14">
        <v>0</v>
      </c>
      <c r="E21" s="14" t="s">
        <v>82</v>
      </c>
      <c r="M21" s="47"/>
      <c r="N21" s="55"/>
      <c r="O21" s="55"/>
      <c r="Q21" s="47">
        <v>8</v>
      </c>
      <c r="R21" s="55" t="str">
        <f t="shared" si="3"/>
        <v>h0</v>
      </c>
      <c r="S21" s="55">
        <f t="shared" si="4"/>
        <v>8</v>
      </c>
    </row>
    <row r="22" ht="17" spans="1:22">
      <c r="A22" s="35" t="s">
        <v>99</v>
      </c>
      <c r="B22" s="49" t="s">
        <v>100</v>
      </c>
      <c r="C22" s="49" t="s">
        <v>101</v>
      </c>
      <c r="D22" s="47">
        <v>1</v>
      </c>
      <c r="E22" s="14" t="s">
        <v>82</v>
      </c>
      <c r="N22" s="55"/>
      <c r="O22" s="55"/>
      <c r="Q22" s="14">
        <v>9</v>
      </c>
      <c r="R22" s="55" t="str">
        <f t="shared" si="3"/>
        <v>h0</v>
      </c>
      <c r="S22" s="55">
        <f t="shared" si="4"/>
        <v>9</v>
      </c>
      <c r="T22" s="24">
        <v>25</v>
      </c>
      <c r="U22" s="24">
        <v>25</v>
      </c>
      <c r="V22" s="24">
        <v>25</v>
      </c>
    </row>
    <row r="23" ht="17" spans="1:22">
      <c r="A23" s="35" t="s">
        <v>102</v>
      </c>
      <c r="B23" s="49" t="s">
        <v>103</v>
      </c>
      <c r="C23" s="49" t="s">
        <v>104</v>
      </c>
      <c r="D23" s="14">
        <v>1</v>
      </c>
      <c r="E23" s="14" t="s">
        <v>82</v>
      </c>
      <c r="M23" s="47"/>
      <c r="N23" s="55"/>
      <c r="O23" s="55"/>
      <c r="Q23" s="47">
        <v>10</v>
      </c>
      <c r="R23" s="55" t="str">
        <f t="shared" si="3"/>
        <v>h0</v>
      </c>
      <c r="S23" s="55">
        <f t="shared" si="4"/>
        <v>10</v>
      </c>
      <c r="T23" s="24">
        <v>25</v>
      </c>
      <c r="U23" s="24">
        <v>25</v>
      </c>
      <c r="V23" s="24">
        <v>25</v>
      </c>
    </row>
    <row r="24" ht="17" spans="1:22">
      <c r="A24" s="48" t="s">
        <v>105</v>
      </c>
      <c r="B24" s="49" t="s">
        <v>106</v>
      </c>
      <c r="C24" s="35" t="s">
        <v>107</v>
      </c>
      <c r="D24" s="47">
        <v>1</v>
      </c>
      <c r="E24" s="14" t="s">
        <v>82</v>
      </c>
      <c r="N24" s="55"/>
      <c r="O24" s="55"/>
      <c r="Q24" s="14">
        <v>11</v>
      </c>
      <c r="R24" s="55" t="str">
        <f t="shared" si="3"/>
        <v>h0</v>
      </c>
      <c r="S24" s="55">
        <f t="shared" si="4"/>
        <v>11</v>
      </c>
      <c r="T24" s="24">
        <v>25</v>
      </c>
      <c r="U24" s="24">
        <v>25</v>
      </c>
      <c r="V24" s="24">
        <v>25</v>
      </c>
    </row>
    <row r="25" ht="17" spans="1:19">
      <c r="A25" s="48" t="s">
        <v>105</v>
      </c>
      <c r="B25" s="49" t="s">
        <v>108</v>
      </c>
      <c r="C25" s="35" t="s">
        <v>109</v>
      </c>
      <c r="D25" s="14">
        <v>0</v>
      </c>
      <c r="E25" s="14" t="s">
        <v>82</v>
      </c>
      <c r="M25" s="47"/>
      <c r="N25" s="55"/>
      <c r="O25" s="55"/>
      <c r="Q25" s="47">
        <v>12</v>
      </c>
      <c r="R25" s="55" t="str">
        <f t="shared" si="3"/>
        <v>h0</v>
      </c>
      <c r="S25" s="55">
        <f t="shared" si="4"/>
        <v>12</v>
      </c>
    </row>
    <row r="26" ht="17" spans="1:19">
      <c r="A26" s="48" t="s">
        <v>110</v>
      </c>
      <c r="B26" s="49" t="s">
        <v>111</v>
      </c>
      <c r="C26" s="35" t="s">
        <v>111</v>
      </c>
      <c r="D26" s="47">
        <v>0</v>
      </c>
      <c r="E26" s="14" t="s">
        <v>82</v>
      </c>
      <c r="N26" s="55"/>
      <c r="O26" s="55"/>
      <c r="Q26" s="14">
        <v>13</v>
      </c>
      <c r="R26" s="55" t="str">
        <f t="shared" si="3"/>
        <v>h0</v>
      </c>
      <c r="S26" s="55">
        <f t="shared" si="4"/>
        <v>13</v>
      </c>
    </row>
    <row r="27" ht="17" spans="1:22">
      <c r="A27" s="48" t="s">
        <v>112</v>
      </c>
      <c r="B27" s="49" t="s">
        <v>113</v>
      </c>
      <c r="C27" s="35" t="s">
        <v>114</v>
      </c>
      <c r="D27" s="14">
        <v>1</v>
      </c>
      <c r="E27" s="14" t="s">
        <v>82</v>
      </c>
      <c r="M27" s="47"/>
      <c r="N27" s="55"/>
      <c r="O27" s="55"/>
      <c r="Q27" s="47">
        <v>14</v>
      </c>
      <c r="R27" s="55" t="str">
        <f t="shared" si="3"/>
        <v>h0</v>
      </c>
      <c r="S27" s="55">
        <f t="shared" si="4"/>
        <v>14</v>
      </c>
      <c r="T27" s="24">
        <v>25</v>
      </c>
      <c r="U27" s="24">
        <v>25</v>
      </c>
      <c r="V27" s="24">
        <v>25</v>
      </c>
    </row>
    <row r="28" ht="17" spans="1:19">
      <c r="A28" s="48" t="s">
        <v>115</v>
      </c>
      <c r="B28" s="49" t="s">
        <v>116</v>
      </c>
      <c r="C28" s="35" t="s">
        <v>117</v>
      </c>
      <c r="D28" s="47">
        <v>0</v>
      </c>
      <c r="E28" s="14" t="s">
        <v>91</v>
      </c>
      <c r="N28" s="55"/>
      <c r="O28" s="55"/>
      <c r="Q28" s="14">
        <v>15</v>
      </c>
      <c r="R28" s="55" t="str">
        <f t="shared" si="3"/>
        <v>h0</v>
      </c>
      <c r="S28" s="55">
        <f t="shared" si="4"/>
        <v>15</v>
      </c>
    </row>
    <row r="29" ht="17" spans="1:28">
      <c r="A29" s="48" t="s">
        <v>115</v>
      </c>
      <c r="B29" s="49" t="s">
        <v>118</v>
      </c>
      <c r="C29" s="35" t="s">
        <v>119</v>
      </c>
      <c r="D29" s="14">
        <v>1</v>
      </c>
      <c r="E29" s="54" t="s">
        <v>28</v>
      </c>
      <c r="G29" s="36">
        <v>0</v>
      </c>
      <c r="H29" s="14" t="s">
        <v>67</v>
      </c>
      <c r="I29" s="14">
        <v>5</v>
      </c>
      <c r="J29" s="36">
        <v>15</v>
      </c>
      <c r="L29" s="14" t="s">
        <v>67</v>
      </c>
      <c r="M29" s="47">
        <v>5</v>
      </c>
      <c r="N29" s="55" t="str">
        <f t="shared" si="1"/>
        <v>h30</v>
      </c>
      <c r="O29" s="55">
        <f t="shared" si="2"/>
        <v>5</v>
      </c>
      <c r="P29" s="36" t="s">
        <v>120</v>
      </c>
      <c r="Q29" s="47">
        <v>16</v>
      </c>
      <c r="R29" s="55" t="str">
        <f t="shared" si="3"/>
        <v>h0</v>
      </c>
      <c r="S29" s="55">
        <f t="shared" si="4"/>
        <v>16</v>
      </c>
      <c r="T29" s="24">
        <v>100</v>
      </c>
      <c r="U29" s="24">
        <v>400</v>
      </c>
      <c r="V29" s="24">
        <v>400</v>
      </c>
      <c r="X29" s="37">
        <v>1</v>
      </c>
      <c r="Y29" s="37">
        <v>3</v>
      </c>
      <c r="AA29" s="38" t="s">
        <v>66</v>
      </c>
      <c r="AB29" s="38" t="s">
        <v>76</v>
      </c>
    </row>
    <row r="30" ht="17" spans="1:25">
      <c r="A30" s="48" t="s">
        <v>115</v>
      </c>
      <c r="B30" s="49" t="s">
        <v>121</v>
      </c>
      <c r="C30" s="35" t="s">
        <v>122</v>
      </c>
      <c r="D30" s="47">
        <v>1</v>
      </c>
      <c r="E30" s="14" t="s">
        <v>123</v>
      </c>
      <c r="H30" s="14" t="s">
        <v>67</v>
      </c>
      <c r="I30" s="14">
        <v>8</v>
      </c>
      <c r="J30" s="36">
        <v>10</v>
      </c>
      <c r="N30" s="55"/>
      <c r="O30" s="55"/>
      <c r="P30" s="36" t="s">
        <v>124</v>
      </c>
      <c r="Q30" s="14">
        <v>17</v>
      </c>
      <c r="R30" s="55" t="str">
        <f t="shared" si="3"/>
        <v>h0</v>
      </c>
      <c r="S30" s="55">
        <f t="shared" si="4"/>
        <v>17</v>
      </c>
      <c r="T30" s="24">
        <v>0.1</v>
      </c>
      <c r="U30" s="24">
        <v>0.1</v>
      </c>
      <c r="V30" s="24">
        <v>0.1</v>
      </c>
      <c r="Y30" s="37">
        <v>1</v>
      </c>
    </row>
    <row r="31" ht="17" spans="1:19">
      <c r="A31" s="48" t="s">
        <v>125</v>
      </c>
      <c r="B31" s="49" t="s">
        <v>116</v>
      </c>
      <c r="C31" s="35" t="s">
        <v>126</v>
      </c>
      <c r="D31" s="14">
        <v>0</v>
      </c>
      <c r="E31" s="14" t="s">
        <v>91</v>
      </c>
      <c r="M31" s="47"/>
      <c r="N31" s="55"/>
      <c r="O31" s="55"/>
      <c r="Q31" s="47">
        <v>18</v>
      </c>
      <c r="R31" s="55" t="str">
        <f t="shared" si="3"/>
        <v>h0</v>
      </c>
      <c r="S31" s="55">
        <f t="shared" si="4"/>
        <v>18</v>
      </c>
    </row>
    <row r="32" ht="17" spans="1:28">
      <c r="A32" s="48" t="s">
        <v>125</v>
      </c>
      <c r="B32" s="49" t="s">
        <v>118</v>
      </c>
      <c r="C32" s="35" t="s">
        <v>127</v>
      </c>
      <c r="D32" s="47">
        <v>1</v>
      </c>
      <c r="E32" s="54" t="s">
        <v>28</v>
      </c>
      <c r="G32" s="36">
        <v>0</v>
      </c>
      <c r="H32" s="14" t="s">
        <v>67</v>
      </c>
      <c r="I32" s="14">
        <v>5</v>
      </c>
      <c r="J32" s="36">
        <v>15</v>
      </c>
      <c r="L32" s="14" t="s">
        <v>67</v>
      </c>
      <c r="M32" s="14">
        <v>6</v>
      </c>
      <c r="N32" s="55" t="str">
        <f t="shared" si="1"/>
        <v>h30</v>
      </c>
      <c r="O32" s="55">
        <f t="shared" si="2"/>
        <v>6</v>
      </c>
      <c r="P32" s="36" t="s">
        <v>128</v>
      </c>
      <c r="Q32" s="14">
        <v>19</v>
      </c>
      <c r="R32" s="55" t="str">
        <f t="shared" si="3"/>
        <v>h0</v>
      </c>
      <c r="S32" s="55">
        <f t="shared" si="4"/>
        <v>19</v>
      </c>
      <c r="T32" s="24">
        <v>100</v>
      </c>
      <c r="U32" s="24">
        <v>400</v>
      </c>
      <c r="V32" s="24">
        <v>400</v>
      </c>
      <c r="X32" s="37">
        <v>1</v>
      </c>
      <c r="Y32" s="37">
        <v>3</v>
      </c>
      <c r="AA32" s="38" t="s">
        <v>66</v>
      </c>
      <c r="AB32" s="38" t="s">
        <v>76</v>
      </c>
    </row>
    <row r="33" ht="17" spans="1:25">
      <c r="A33" s="48" t="s">
        <v>125</v>
      </c>
      <c r="B33" s="49" t="s">
        <v>121</v>
      </c>
      <c r="C33" s="35" t="s">
        <v>129</v>
      </c>
      <c r="D33" s="14">
        <v>1</v>
      </c>
      <c r="E33" s="14" t="s">
        <v>123</v>
      </c>
      <c r="H33" s="14" t="s">
        <v>67</v>
      </c>
      <c r="I33" s="14">
        <v>8</v>
      </c>
      <c r="J33" s="36">
        <v>10</v>
      </c>
      <c r="M33" s="47"/>
      <c r="N33" s="55"/>
      <c r="O33" s="55"/>
      <c r="P33" s="36" t="s">
        <v>130</v>
      </c>
      <c r="Q33" s="47">
        <v>20</v>
      </c>
      <c r="R33" s="55" t="str">
        <f t="shared" si="3"/>
        <v>h0</v>
      </c>
      <c r="S33" s="55">
        <f t="shared" si="4"/>
        <v>20</v>
      </c>
      <c r="T33" s="24">
        <v>0.1</v>
      </c>
      <c r="U33" s="24">
        <v>0.1</v>
      </c>
      <c r="V33" s="24">
        <v>0.1</v>
      </c>
      <c r="Y33" s="37">
        <v>1</v>
      </c>
    </row>
    <row r="34" ht="17" spans="1:19">
      <c r="A34" s="48" t="s">
        <v>125</v>
      </c>
      <c r="B34" s="49" t="s">
        <v>116</v>
      </c>
      <c r="C34" s="35" t="s">
        <v>131</v>
      </c>
      <c r="D34" s="47">
        <v>0</v>
      </c>
      <c r="E34" s="14" t="s">
        <v>91</v>
      </c>
      <c r="N34" s="55"/>
      <c r="O34" s="55"/>
      <c r="Q34" s="14">
        <v>21</v>
      </c>
      <c r="R34" s="55" t="str">
        <f t="shared" si="3"/>
        <v>h0</v>
      </c>
      <c r="S34" s="55">
        <f t="shared" si="4"/>
        <v>21</v>
      </c>
    </row>
    <row r="35" ht="17" spans="1:28">
      <c r="A35" s="48" t="s">
        <v>125</v>
      </c>
      <c r="B35" s="49" t="s">
        <v>118</v>
      </c>
      <c r="C35" s="35" t="s">
        <v>132</v>
      </c>
      <c r="D35" s="14">
        <v>1</v>
      </c>
      <c r="E35" s="54" t="s">
        <v>28</v>
      </c>
      <c r="G35" s="36">
        <v>0</v>
      </c>
      <c r="H35" s="14" t="s">
        <v>67</v>
      </c>
      <c r="I35" s="14">
        <v>5</v>
      </c>
      <c r="J35" s="36">
        <v>15</v>
      </c>
      <c r="L35" s="14" t="s">
        <v>67</v>
      </c>
      <c r="M35" s="47">
        <v>7</v>
      </c>
      <c r="N35" s="55" t="str">
        <f t="shared" si="1"/>
        <v>h30</v>
      </c>
      <c r="O35" s="55">
        <f t="shared" si="2"/>
        <v>7</v>
      </c>
      <c r="P35" s="36" t="s">
        <v>133</v>
      </c>
      <c r="Q35" s="47">
        <v>22</v>
      </c>
      <c r="R35" s="55" t="str">
        <f t="shared" si="3"/>
        <v>h0</v>
      </c>
      <c r="S35" s="55">
        <f t="shared" si="4"/>
        <v>22</v>
      </c>
      <c r="T35" s="24">
        <v>100</v>
      </c>
      <c r="U35" s="24">
        <v>400</v>
      </c>
      <c r="V35" s="24">
        <v>400</v>
      </c>
      <c r="X35" s="37">
        <v>1</v>
      </c>
      <c r="Y35" s="37">
        <v>3</v>
      </c>
      <c r="AA35" s="38" t="s">
        <v>66</v>
      </c>
      <c r="AB35" s="38" t="s">
        <v>76</v>
      </c>
    </row>
    <row r="36" ht="17" spans="1:25">
      <c r="A36" s="48" t="s">
        <v>125</v>
      </c>
      <c r="B36" s="49" t="s">
        <v>121</v>
      </c>
      <c r="C36" s="35" t="s">
        <v>134</v>
      </c>
      <c r="D36" s="47">
        <v>1</v>
      </c>
      <c r="E36" s="14" t="s">
        <v>123</v>
      </c>
      <c r="H36" s="14" t="s">
        <v>67</v>
      </c>
      <c r="I36" s="14">
        <v>8</v>
      </c>
      <c r="J36" s="36">
        <v>10</v>
      </c>
      <c r="N36" s="55"/>
      <c r="O36" s="55"/>
      <c r="P36" s="36" t="s">
        <v>135</v>
      </c>
      <c r="Q36" s="14">
        <v>23</v>
      </c>
      <c r="R36" s="55" t="str">
        <f t="shared" si="3"/>
        <v>h0</v>
      </c>
      <c r="S36" s="55">
        <f t="shared" si="4"/>
        <v>23</v>
      </c>
      <c r="T36" s="24">
        <v>0.1</v>
      </c>
      <c r="U36" s="24">
        <v>0.1</v>
      </c>
      <c r="V36" s="24">
        <v>0.1</v>
      </c>
      <c r="Y36" s="37">
        <v>1</v>
      </c>
    </row>
    <row r="37" ht="17" spans="1:28">
      <c r="A37" s="48" t="s">
        <v>136</v>
      </c>
      <c r="B37" s="49" t="s">
        <v>137</v>
      </c>
      <c r="C37" s="35" t="s">
        <v>138</v>
      </c>
      <c r="D37" s="14">
        <v>1</v>
      </c>
      <c r="E37" s="54" t="s">
        <v>28</v>
      </c>
      <c r="G37" s="36">
        <v>0</v>
      </c>
      <c r="H37" s="14" t="s">
        <v>67</v>
      </c>
      <c r="I37" s="14">
        <v>5</v>
      </c>
      <c r="J37" s="36">
        <v>8</v>
      </c>
      <c r="L37" s="14" t="s">
        <v>67</v>
      </c>
      <c r="M37" s="47">
        <v>8</v>
      </c>
      <c r="N37" s="55" t="str">
        <f t="shared" si="1"/>
        <v>h30</v>
      </c>
      <c r="O37" s="55">
        <f t="shared" si="2"/>
        <v>8</v>
      </c>
      <c r="P37" s="36" t="s">
        <v>139</v>
      </c>
      <c r="Q37" s="47">
        <v>24</v>
      </c>
      <c r="R37" s="55" t="str">
        <f t="shared" si="3"/>
        <v>h0</v>
      </c>
      <c r="S37" s="55">
        <f t="shared" si="4"/>
        <v>24</v>
      </c>
      <c r="T37" s="24">
        <v>187.5</v>
      </c>
      <c r="U37" s="24">
        <v>200</v>
      </c>
      <c r="V37" s="24">
        <v>200</v>
      </c>
      <c r="X37" s="37">
        <v>1</v>
      </c>
      <c r="Y37" s="37">
        <v>6</v>
      </c>
      <c r="AA37" s="38" t="s">
        <v>66</v>
      </c>
      <c r="AB37" s="38" t="s">
        <v>76</v>
      </c>
    </row>
    <row r="38" s="27" customFormat="1" ht="17" spans="1:30">
      <c r="A38" s="50" t="s">
        <v>140</v>
      </c>
      <c r="B38" s="51" t="s">
        <v>141</v>
      </c>
      <c r="C38" s="50" t="s">
        <v>142</v>
      </c>
      <c r="D38" s="47">
        <v>1</v>
      </c>
      <c r="E38" s="27" t="s">
        <v>66</v>
      </c>
      <c r="G38" s="56"/>
      <c r="H38" s="27" t="s">
        <v>67</v>
      </c>
      <c r="I38" s="27">
        <v>4</v>
      </c>
      <c r="J38" s="56">
        <v>3</v>
      </c>
      <c r="K38" s="56"/>
      <c r="L38" s="14" t="s">
        <v>67</v>
      </c>
      <c r="M38" s="14">
        <v>9</v>
      </c>
      <c r="N38" s="55" t="str">
        <f t="shared" si="1"/>
        <v>h30</v>
      </c>
      <c r="O38" s="55">
        <f t="shared" si="2"/>
        <v>9</v>
      </c>
      <c r="P38" s="56" t="s">
        <v>143</v>
      </c>
      <c r="Q38" s="14">
        <v>25</v>
      </c>
      <c r="R38" s="55" t="str">
        <f t="shared" si="3"/>
        <v>h0</v>
      </c>
      <c r="S38" s="55">
        <f t="shared" si="4"/>
        <v>25</v>
      </c>
      <c r="T38" s="24">
        <v>500</v>
      </c>
      <c r="U38" s="24">
        <v>500</v>
      </c>
      <c r="V38" s="24">
        <v>500</v>
      </c>
      <c r="W38" s="37"/>
      <c r="X38" s="37"/>
      <c r="Y38" s="66">
        <v>3</v>
      </c>
      <c r="Z38" s="66"/>
      <c r="AA38" s="67"/>
      <c r="AB38" s="67"/>
      <c r="AC38" s="67"/>
      <c r="AD38" s="67"/>
    </row>
    <row r="39" s="27" customFormat="1" ht="17" spans="1:30">
      <c r="A39" s="50" t="s">
        <v>140</v>
      </c>
      <c r="B39" s="51" t="s">
        <v>144</v>
      </c>
      <c r="C39" s="50" t="s">
        <v>145</v>
      </c>
      <c r="D39" s="14">
        <v>0</v>
      </c>
      <c r="E39" s="27" t="s">
        <v>91</v>
      </c>
      <c r="G39" s="56"/>
      <c r="J39" s="56"/>
      <c r="K39" s="56"/>
      <c r="L39" s="14"/>
      <c r="M39" s="47"/>
      <c r="N39" s="55"/>
      <c r="O39" s="55"/>
      <c r="P39" s="56"/>
      <c r="Q39" s="47">
        <v>26</v>
      </c>
      <c r="R39" s="55" t="str">
        <f t="shared" si="3"/>
        <v>h0</v>
      </c>
      <c r="S39" s="55">
        <f t="shared" si="4"/>
        <v>26</v>
      </c>
      <c r="T39" s="24"/>
      <c r="U39" s="24"/>
      <c r="V39" s="24"/>
      <c r="W39" s="37"/>
      <c r="X39" s="37"/>
      <c r="Y39" s="66"/>
      <c r="Z39" s="66"/>
      <c r="AA39" s="67"/>
      <c r="AB39" s="67"/>
      <c r="AC39" s="67"/>
      <c r="AD39" s="67"/>
    </row>
    <row r="40" s="27" customFormat="1" ht="17" spans="1:30">
      <c r="A40" s="50" t="s">
        <v>146</v>
      </c>
      <c r="B40" s="51" t="s">
        <v>141</v>
      </c>
      <c r="C40" s="50" t="s">
        <v>147</v>
      </c>
      <c r="D40" s="14">
        <v>0</v>
      </c>
      <c r="E40" s="27" t="s">
        <v>66</v>
      </c>
      <c r="G40" s="56"/>
      <c r="H40" s="27" t="s">
        <v>67</v>
      </c>
      <c r="I40" s="27">
        <v>4</v>
      </c>
      <c r="J40" s="56">
        <v>3</v>
      </c>
      <c r="K40" s="56"/>
      <c r="L40" s="14" t="s">
        <v>67</v>
      </c>
      <c r="M40" s="14">
        <v>10</v>
      </c>
      <c r="N40" s="55" t="str">
        <f t="shared" si="1"/>
        <v>h30</v>
      </c>
      <c r="O40" s="55">
        <f t="shared" si="2"/>
        <v>10</v>
      </c>
      <c r="P40" s="56" t="s">
        <v>148</v>
      </c>
      <c r="Q40" s="14">
        <v>27</v>
      </c>
      <c r="R40" s="55" t="str">
        <f t="shared" si="3"/>
        <v>h0</v>
      </c>
      <c r="S40" s="55">
        <f t="shared" si="4"/>
        <v>27</v>
      </c>
      <c r="T40" s="24">
        <v>500</v>
      </c>
      <c r="U40" s="24">
        <v>500</v>
      </c>
      <c r="V40" s="24">
        <v>500</v>
      </c>
      <c r="W40" s="37"/>
      <c r="X40" s="37"/>
      <c r="Y40" s="66">
        <v>3</v>
      </c>
      <c r="Z40" s="66"/>
      <c r="AA40" s="67"/>
      <c r="AB40" s="67"/>
      <c r="AC40" s="67"/>
      <c r="AD40" s="67"/>
    </row>
    <row r="41" s="27" customFormat="1" ht="17" spans="1:30">
      <c r="A41" s="50" t="s">
        <v>146</v>
      </c>
      <c r="B41" s="51" t="s">
        <v>144</v>
      </c>
      <c r="C41" s="50" t="s">
        <v>149</v>
      </c>
      <c r="D41" s="47">
        <v>0</v>
      </c>
      <c r="E41" s="27" t="s">
        <v>91</v>
      </c>
      <c r="G41" s="56"/>
      <c r="J41" s="56"/>
      <c r="K41" s="56"/>
      <c r="L41" s="14"/>
      <c r="M41" s="47"/>
      <c r="N41" s="55"/>
      <c r="O41" s="55"/>
      <c r="P41" s="56"/>
      <c r="Q41" s="47">
        <v>28</v>
      </c>
      <c r="R41" s="55" t="str">
        <f t="shared" si="3"/>
        <v>h0</v>
      </c>
      <c r="S41" s="55">
        <f t="shared" si="4"/>
        <v>28</v>
      </c>
      <c r="T41" s="24"/>
      <c r="U41" s="24"/>
      <c r="V41" s="24"/>
      <c r="W41" s="37"/>
      <c r="X41" s="37"/>
      <c r="Y41" s="66"/>
      <c r="Z41" s="66"/>
      <c r="AA41" s="67"/>
      <c r="AB41" s="67"/>
      <c r="AC41" s="67"/>
      <c r="AD41" s="67"/>
    </row>
    <row r="42" ht="17" spans="1:19">
      <c r="A42" s="35" t="s">
        <v>150</v>
      </c>
      <c r="B42" s="49" t="s">
        <v>108</v>
      </c>
      <c r="C42" s="35" t="s">
        <v>151</v>
      </c>
      <c r="D42" s="47">
        <v>0</v>
      </c>
      <c r="E42" s="14" t="s">
        <v>95</v>
      </c>
      <c r="N42" s="55"/>
      <c r="O42" s="55"/>
      <c r="Q42" s="14">
        <v>29</v>
      </c>
      <c r="R42" s="55" t="str">
        <f t="shared" si="3"/>
        <v>h0</v>
      </c>
      <c r="S42" s="55">
        <f t="shared" si="4"/>
        <v>29</v>
      </c>
    </row>
    <row r="43" ht="17" spans="1:19">
      <c r="A43" s="35" t="s">
        <v>150</v>
      </c>
      <c r="B43" s="49" t="s">
        <v>152</v>
      </c>
      <c r="C43" s="35" t="s">
        <v>153</v>
      </c>
      <c r="D43" s="14">
        <v>0</v>
      </c>
      <c r="E43" s="14" t="s">
        <v>95</v>
      </c>
      <c r="M43" s="47"/>
      <c r="N43" s="55"/>
      <c r="O43" s="55"/>
      <c r="Q43" s="47">
        <v>30</v>
      </c>
      <c r="R43" s="55" t="str">
        <f t="shared" si="3"/>
        <v>h0</v>
      </c>
      <c r="S43" s="55">
        <f t="shared" si="4"/>
        <v>30</v>
      </c>
    </row>
    <row r="44" ht="17" spans="1:25">
      <c r="A44" s="35" t="s">
        <v>150</v>
      </c>
      <c r="B44" s="49" t="s">
        <v>154</v>
      </c>
      <c r="C44" s="35" t="s">
        <v>155</v>
      </c>
      <c r="D44" s="47">
        <v>1</v>
      </c>
      <c r="E44" s="14" t="s">
        <v>123</v>
      </c>
      <c r="H44" s="14" t="s">
        <v>67</v>
      </c>
      <c r="I44" s="14">
        <v>16</v>
      </c>
      <c r="J44" s="36">
        <v>10</v>
      </c>
      <c r="N44" s="55"/>
      <c r="O44" s="55"/>
      <c r="P44" s="36" t="s">
        <v>156</v>
      </c>
      <c r="Q44" s="14">
        <v>31</v>
      </c>
      <c r="R44" s="55" t="str">
        <f t="shared" si="3"/>
        <v>h0</v>
      </c>
      <c r="S44" s="55">
        <f t="shared" si="4"/>
        <v>31</v>
      </c>
      <c r="T44" s="24">
        <v>0.1</v>
      </c>
      <c r="U44" s="24">
        <v>0.1</v>
      </c>
      <c r="V44" s="24">
        <v>25</v>
      </c>
      <c r="Y44" s="37">
        <v>1</v>
      </c>
    </row>
    <row r="45" ht="17" spans="1:19">
      <c r="A45" s="48" t="s">
        <v>157</v>
      </c>
      <c r="B45" s="51" t="s">
        <v>158</v>
      </c>
      <c r="C45" s="35" t="s">
        <v>159</v>
      </c>
      <c r="D45" s="14">
        <v>0</v>
      </c>
      <c r="E45" s="14" t="s">
        <v>91</v>
      </c>
      <c r="M45" s="47"/>
      <c r="N45" s="55"/>
      <c r="O45" s="55"/>
      <c r="Q45" s="47">
        <v>32</v>
      </c>
      <c r="R45" s="55" t="str">
        <f t="shared" si="3"/>
        <v>h4</v>
      </c>
      <c r="S45" s="55">
        <f t="shared" si="4"/>
        <v>0</v>
      </c>
    </row>
    <row r="46" ht="17" spans="1:19">
      <c r="A46" s="35" t="s">
        <v>160</v>
      </c>
      <c r="B46" s="49" t="s">
        <v>161</v>
      </c>
      <c r="C46" s="35" t="s">
        <v>162</v>
      </c>
      <c r="D46" s="47">
        <v>0</v>
      </c>
      <c r="E46" s="14" t="s">
        <v>91</v>
      </c>
      <c r="N46" s="55"/>
      <c r="O46" s="55"/>
      <c r="Q46" s="14">
        <v>33</v>
      </c>
      <c r="R46" s="55" t="str">
        <f t="shared" si="3"/>
        <v>h4</v>
      </c>
      <c r="S46" s="55">
        <f t="shared" si="4"/>
        <v>1</v>
      </c>
    </row>
    <row r="47" ht="17" spans="1:28">
      <c r="A47" s="35" t="s">
        <v>160</v>
      </c>
      <c r="B47" s="49" t="s">
        <v>163</v>
      </c>
      <c r="C47" s="35" t="s">
        <v>164</v>
      </c>
      <c r="D47" s="14">
        <v>1</v>
      </c>
      <c r="E47" s="54" t="s">
        <v>28</v>
      </c>
      <c r="G47" s="36">
        <v>0</v>
      </c>
      <c r="H47" s="14" t="s">
        <v>67</v>
      </c>
      <c r="I47" s="14">
        <v>8</v>
      </c>
      <c r="J47" s="36">
        <v>18</v>
      </c>
      <c r="L47" s="14" t="s">
        <v>67</v>
      </c>
      <c r="M47" s="47">
        <v>11</v>
      </c>
      <c r="N47" s="55" t="str">
        <f t="shared" si="1"/>
        <v>h30</v>
      </c>
      <c r="O47" s="55">
        <f t="shared" si="2"/>
        <v>11</v>
      </c>
      <c r="P47" s="36" t="s">
        <v>165</v>
      </c>
      <c r="Q47" s="47">
        <v>34</v>
      </c>
      <c r="R47" s="55" t="str">
        <f t="shared" si="3"/>
        <v>h4</v>
      </c>
      <c r="S47" s="55">
        <f t="shared" si="4"/>
        <v>2</v>
      </c>
      <c r="T47" s="24">
        <v>58.33</v>
      </c>
      <c r="U47" s="24">
        <v>58.33</v>
      </c>
      <c r="V47" s="24">
        <v>58.33</v>
      </c>
      <c r="X47" s="37">
        <v>0</v>
      </c>
      <c r="Y47" s="37">
        <v>18</v>
      </c>
      <c r="AA47" s="65" t="s">
        <v>70</v>
      </c>
      <c r="AB47" s="65" t="s">
        <v>166</v>
      </c>
    </row>
    <row r="48" ht="17" spans="1:28">
      <c r="A48" s="35" t="s">
        <v>160</v>
      </c>
      <c r="B48" s="49" t="s">
        <v>167</v>
      </c>
      <c r="C48" s="35" t="s">
        <v>168</v>
      </c>
      <c r="D48" s="47">
        <v>1</v>
      </c>
      <c r="E48" s="54" t="s">
        <v>28</v>
      </c>
      <c r="G48" s="36">
        <v>0</v>
      </c>
      <c r="H48" s="14" t="s">
        <v>67</v>
      </c>
      <c r="I48" s="14">
        <v>8</v>
      </c>
      <c r="J48" s="36">
        <v>18</v>
      </c>
      <c r="L48" s="14" t="s">
        <v>67</v>
      </c>
      <c r="M48" s="14">
        <v>12</v>
      </c>
      <c r="N48" s="55" t="str">
        <f t="shared" si="1"/>
        <v>h30</v>
      </c>
      <c r="O48" s="55">
        <f t="shared" si="2"/>
        <v>12</v>
      </c>
      <c r="P48" s="36" t="s">
        <v>143</v>
      </c>
      <c r="Q48" s="14">
        <v>35</v>
      </c>
      <c r="R48" s="55" t="str">
        <f t="shared" si="3"/>
        <v>h4</v>
      </c>
      <c r="S48" s="55">
        <f t="shared" si="4"/>
        <v>3</v>
      </c>
      <c r="T48" s="24">
        <v>58.33</v>
      </c>
      <c r="U48" s="24">
        <v>58.33</v>
      </c>
      <c r="V48" s="24">
        <v>58.33</v>
      </c>
      <c r="X48" s="37">
        <v>0</v>
      </c>
      <c r="Y48" s="37">
        <v>18</v>
      </c>
      <c r="AA48" s="65" t="s">
        <v>70</v>
      </c>
      <c r="AB48" s="65" t="s">
        <v>166</v>
      </c>
    </row>
    <row r="49" ht="17" spans="1:28">
      <c r="A49" s="35" t="s">
        <v>160</v>
      </c>
      <c r="B49" s="49" t="s">
        <v>169</v>
      </c>
      <c r="C49" s="35" t="s">
        <v>170</v>
      </c>
      <c r="D49" s="14">
        <v>1</v>
      </c>
      <c r="E49" s="54" t="s">
        <v>28</v>
      </c>
      <c r="G49" s="36">
        <v>0</v>
      </c>
      <c r="H49" s="14" t="s">
        <v>67</v>
      </c>
      <c r="I49" s="14">
        <v>8</v>
      </c>
      <c r="J49" s="36">
        <v>18</v>
      </c>
      <c r="L49" s="14" t="s">
        <v>67</v>
      </c>
      <c r="M49" s="47">
        <v>13</v>
      </c>
      <c r="N49" s="55" t="str">
        <f t="shared" si="1"/>
        <v>h30</v>
      </c>
      <c r="O49" s="55">
        <f t="shared" si="2"/>
        <v>13</v>
      </c>
      <c r="P49" s="36" t="s">
        <v>171</v>
      </c>
      <c r="Q49" s="47">
        <v>36</v>
      </c>
      <c r="R49" s="55" t="str">
        <f t="shared" si="3"/>
        <v>h4</v>
      </c>
      <c r="S49" s="55">
        <f t="shared" si="4"/>
        <v>4</v>
      </c>
      <c r="T49" s="24">
        <v>58.33</v>
      </c>
      <c r="U49" s="24">
        <v>58.33</v>
      </c>
      <c r="V49" s="24">
        <v>58.33</v>
      </c>
      <c r="X49" s="37">
        <v>0</v>
      </c>
      <c r="Y49" s="37">
        <v>18</v>
      </c>
      <c r="AA49" s="65" t="s">
        <v>70</v>
      </c>
      <c r="AB49" s="65" t="s">
        <v>166</v>
      </c>
    </row>
    <row r="50" ht="17" spans="1:28">
      <c r="A50" s="35" t="s">
        <v>160</v>
      </c>
      <c r="B50" s="49" t="s">
        <v>172</v>
      </c>
      <c r="C50" s="35" t="s">
        <v>173</v>
      </c>
      <c r="D50" s="47">
        <v>1</v>
      </c>
      <c r="E50" s="54" t="s">
        <v>28</v>
      </c>
      <c r="G50" s="36">
        <v>0</v>
      </c>
      <c r="H50" s="14" t="s">
        <v>67</v>
      </c>
      <c r="I50" s="14">
        <v>8</v>
      </c>
      <c r="J50" s="36">
        <v>18</v>
      </c>
      <c r="L50" s="14" t="s">
        <v>67</v>
      </c>
      <c r="M50" s="14">
        <v>14</v>
      </c>
      <c r="N50" s="55" t="str">
        <f t="shared" si="1"/>
        <v>h30</v>
      </c>
      <c r="O50" s="55">
        <f t="shared" si="2"/>
        <v>14</v>
      </c>
      <c r="P50" s="36" t="s">
        <v>174</v>
      </c>
      <c r="Q50" s="14">
        <v>37</v>
      </c>
      <c r="R50" s="55" t="str">
        <f t="shared" si="3"/>
        <v>h4</v>
      </c>
      <c r="S50" s="55">
        <f t="shared" si="4"/>
        <v>5</v>
      </c>
      <c r="T50" s="24">
        <v>58.33</v>
      </c>
      <c r="U50" s="24">
        <v>58.33</v>
      </c>
      <c r="V50" s="24">
        <v>58.33</v>
      </c>
      <c r="X50" s="37">
        <v>0</v>
      </c>
      <c r="Y50" s="37">
        <v>18</v>
      </c>
      <c r="AA50" s="65" t="s">
        <v>70</v>
      </c>
      <c r="AB50" s="65" t="s">
        <v>166</v>
      </c>
    </row>
    <row r="51" ht="17" spans="1:19">
      <c r="A51" s="48" t="s">
        <v>175</v>
      </c>
      <c r="B51" s="49" t="s">
        <v>108</v>
      </c>
      <c r="C51" s="35" t="s">
        <v>176</v>
      </c>
      <c r="D51" s="14">
        <v>0</v>
      </c>
      <c r="E51" s="14" t="s">
        <v>91</v>
      </c>
      <c r="M51" s="47"/>
      <c r="N51" s="55"/>
      <c r="O51" s="55"/>
      <c r="Q51" s="47">
        <v>38</v>
      </c>
      <c r="R51" s="55" t="str">
        <f t="shared" si="3"/>
        <v>h4</v>
      </c>
      <c r="S51" s="55">
        <f t="shared" si="4"/>
        <v>6</v>
      </c>
    </row>
    <row r="52" ht="17" spans="1:22">
      <c r="A52" s="48" t="s">
        <v>177</v>
      </c>
      <c r="B52" s="49" t="s">
        <v>108</v>
      </c>
      <c r="C52" s="35" t="s">
        <v>178</v>
      </c>
      <c r="D52" s="47">
        <v>1</v>
      </c>
      <c r="E52" s="14" t="s">
        <v>82</v>
      </c>
      <c r="N52" s="55"/>
      <c r="O52" s="55"/>
      <c r="Q52" s="14">
        <v>39</v>
      </c>
      <c r="R52" s="55" t="str">
        <f t="shared" si="3"/>
        <v>h4</v>
      </c>
      <c r="S52" s="55">
        <f t="shared" si="4"/>
        <v>7</v>
      </c>
      <c r="T52" s="24">
        <v>25</v>
      </c>
      <c r="U52" s="24">
        <v>25</v>
      </c>
      <c r="V52" s="24">
        <v>25</v>
      </c>
    </row>
    <row r="53" spans="1:22">
      <c r="A53" s="48" t="s">
        <v>179</v>
      </c>
      <c r="B53" s="48" t="s">
        <v>180</v>
      </c>
      <c r="C53" s="35" t="s">
        <v>181</v>
      </c>
      <c r="D53" s="14">
        <v>1</v>
      </c>
      <c r="E53" s="14" t="s">
        <v>182</v>
      </c>
      <c r="M53" s="47"/>
      <c r="N53" s="55"/>
      <c r="O53" s="55"/>
      <c r="Q53" s="47">
        <v>40</v>
      </c>
      <c r="R53" s="55" t="str">
        <f t="shared" si="3"/>
        <v>h4</v>
      </c>
      <c r="S53" s="55">
        <f t="shared" si="4"/>
        <v>8</v>
      </c>
      <c r="T53" s="24">
        <v>150</v>
      </c>
      <c r="U53" s="24">
        <v>150</v>
      </c>
      <c r="V53" s="24">
        <v>150</v>
      </c>
    </row>
    <row r="54" ht="17" spans="1:19">
      <c r="A54" s="48" t="s">
        <v>183</v>
      </c>
      <c r="B54" s="49" t="s">
        <v>108</v>
      </c>
      <c r="C54" s="35" t="s">
        <v>184</v>
      </c>
      <c r="D54" s="47">
        <v>0</v>
      </c>
      <c r="E54" s="14" t="s">
        <v>91</v>
      </c>
      <c r="N54" s="55"/>
      <c r="O54" s="55"/>
      <c r="Q54" s="14">
        <v>41</v>
      </c>
      <c r="R54" s="55" t="str">
        <f t="shared" si="3"/>
        <v>h4</v>
      </c>
      <c r="S54" s="55">
        <f t="shared" si="4"/>
        <v>9</v>
      </c>
    </row>
    <row r="55" ht="17" spans="1:19">
      <c r="A55" s="48" t="s">
        <v>183</v>
      </c>
      <c r="B55" s="49" t="s">
        <v>108</v>
      </c>
      <c r="C55" s="35" t="s">
        <v>185</v>
      </c>
      <c r="D55" s="14">
        <v>0</v>
      </c>
      <c r="E55" s="14" t="s">
        <v>91</v>
      </c>
      <c r="M55" s="47"/>
      <c r="N55" s="55"/>
      <c r="O55" s="55"/>
      <c r="Q55" s="47">
        <v>42</v>
      </c>
      <c r="R55" s="55" t="str">
        <f t="shared" si="3"/>
        <v>h4</v>
      </c>
      <c r="S55" s="55">
        <f t="shared" si="4"/>
        <v>10</v>
      </c>
    </row>
    <row r="56" ht="17" spans="1:19">
      <c r="A56" s="48" t="s">
        <v>183</v>
      </c>
      <c r="B56" s="49" t="s">
        <v>108</v>
      </c>
      <c r="C56" s="35" t="s">
        <v>186</v>
      </c>
      <c r="D56" s="47">
        <v>0</v>
      </c>
      <c r="E56" s="14" t="s">
        <v>91</v>
      </c>
      <c r="N56" s="55"/>
      <c r="O56" s="55"/>
      <c r="Q56" s="14">
        <v>43</v>
      </c>
      <c r="R56" s="55" t="str">
        <f t="shared" si="3"/>
        <v>h4</v>
      </c>
      <c r="S56" s="55">
        <f t="shared" si="4"/>
        <v>11</v>
      </c>
    </row>
    <row r="57" ht="17" spans="1:19">
      <c r="A57" s="48" t="s">
        <v>183</v>
      </c>
      <c r="B57" s="49" t="s">
        <v>108</v>
      </c>
      <c r="C57" s="35" t="s">
        <v>187</v>
      </c>
      <c r="D57" s="14">
        <v>0</v>
      </c>
      <c r="E57" s="14" t="s">
        <v>91</v>
      </c>
      <c r="M57" s="47"/>
      <c r="N57" s="55"/>
      <c r="O57" s="55"/>
      <c r="Q57" s="47">
        <v>44</v>
      </c>
      <c r="R57" s="55" t="str">
        <f t="shared" si="3"/>
        <v>h4</v>
      </c>
      <c r="S57" s="55">
        <f t="shared" si="4"/>
        <v>12</v>
      </c>
    </row>
    <row r="58" ht="17" spans="1:28">
      <c r="A58" s="48" t="s">
        <v>188</v>
      </c>
      <c r="B58" s="49" t="s">
        <v>189</v>
      </c>
      <c r="C58" s="35" t="s">
        <v>189</v>
      </c>
      <c r="D58" s="47">
        <v>1</v>
      </c>
      <c r="E58" s="54" t="s">
        <v>28</v>
      </c>
      <c r="G58" s="36">
        <v>0</v>
      </c>
      <c r="H58" s="14" t="s">
        <v>67</v>
      </c>
      <c r="I58" s="14">
        <v>4</v>
      </c>
      <c r="J58" s="36">
        <v>1</v>
      </c>
      <c r="L58" s="14" t="s">
        <v>67</v>
      </c>
      <c r="M58" s="14">
        <v>16</v>
      </c>
      <c r="N58" s="55" t="str">
        <f t="shared" si="1"/>
        <v>h30</v>
      </c>
      <c r="O58" s="55">
        <f t="shared" si="2"/>
        <v>16</v>
      </c>
      <c r="P58" s="36" t="s">
        <v>190</v>
      </c>
      <c r="Q58" s="14">
        <v>45</v>
      </c>
      <c r="R58" s="55" t="str">
        <f t="shared" si="3"/>
        <v>h4</v>
      </c>
      <c r="S58" s="55">
        <f t="shared" si="4"/>
        <v>13</v>
      </c>
      <c r="T58" s="24">
        <v>25</v>
      </c>
      <c r="U58" s="24">
        <v>200</v>
      </c>
      <c r="V58" s="24">
        <v>200</v>
      </c>
      <c r="X58" s="37">
        <v>1</v>
      </c>
      <c r="Y58" s="37">
        <v>1</v>
      </c>
      <c r="AA58" s="65" t="s">
        <v>82</v>
      </c>
      <c r="AB58" s="38" t="s">
        <v>76</v>
      </c>
    </row>
    <row r="59" ht="17" spans="1:22">
      <c r="A59" s="48" t="s">
        <v>191</v>
      </c>
      <c r="B59" s="49" t="s">
        <v>192</v>
      </c>
      <c r="C59" s="35" t="s">
        <v>193</v>
      </c>
      <c r="D59" s="14">
        <v>1</v>
      </c>
      <c r="E59" s="14" t="s">
        <v>194</v>
      </c>
      <c r="M59" s="47"/>
      <c r="N59" s="55"/>
      <c r="O59" s="55"/>
      <c r="Q59" s="47">
        <v>46</v>
      </c>
      <c r="R59" s="55" t="str">
        <f t="shared" si="3"/>
        <v>h4</v>
      </c>
      <c r="S59" s="55">
        <f t="shared" si="4"/>
        <v>14</v>
      </c>
      <c r="T59" s="24">
        <v>25</v>
      </c>
      <c r="U59" s="24">
        <v>200</v>
      </c>
      <c r="V59" s="24">
        <v>200</v>
      </c>
    </row>
    <row r="60" ht="17" spans="1:19">
      <c r="A60" s="48" t="s">
        <v>191</v>
      </c>
      <c r="B60" s="49" t="s">
        <v>108</v>
      </c>
      <c r="C60" s="35" t="s">
        <v>195</v>
      </c>
      <c r="D60" s="47">
        <v>0</v>
      </c>
      <c r="E60" s="14" t="s">
        <v>91</v>
      </c>
      <c r="N60" s="55"/>
      <c r="O60" s="55"/>
      <c r="Q60" s="14">
        <v>47</v>
      </c>
      <c r="R60" s="55" t="str">
        <f t="shared" si="3"/>
        <v>h4</v>
      </c>
      <c r="S60" s="55">
        <f t="shared" si="4"/>
        <v>15</v>
      </c>
    </row>
    <row r="61" ht="17" spans="1:22">
      <c r="A61" s="48" t="s">
        <v>191</v>
      </c>
      <c r="B61" s="49" t="s">
        <v>192</v>
      </c>
      <c r="C61" s="35" t="s">
        <v>196</v>
      </c>
      <c r="D61" s="14">
        <v>1</v>
      </c>
      <c r="E61" s="14" t="s">
        <v>194</v>
      </c>
      <c r="M61" s="47"/>
      <c r="N61" s="55"/>
      <c r="O61" s="55"/>
      <c r="Q61" s="47">
        <v>48</v>
      </c>
      <c r="R61" s="55" t="str">
        <f t="shared" si="3"/>
        <v>h4</v>
      </c>
      <c r="S61" s="55">
        <f t="shared" si="4"/>
        <v>16</v>
      </c>
      <c r="T61" s="24">
        <v>25</v>
      </c>
      <c r="U61" s="24">
        <v>200</v>
      </c>
      <c r="V61" s="24">
        <v>200</v>
      </c>
    </row>
    <row r="62" ht="17" spans="1:19">
      <c r="A62" s="48" t="s">
        <v>191</v>
      </c>
      <c r="B62" s="49" t="s">
        <v>108</v>
      </c>
      <c r="C62" s="35" t="s">
        <v>197</v>
      </c>
      <c r="D62" s="47">
        <v>0</v>
      </c>
      <c r="E62" s="14" t="s">
        <v>91</v>
      </c>
      <c r="N62" s="55"/>
      <c r="O62" s="55"/>
      <c r="Q62" s="14">
        <v>49</v>
      </c>
      <c r="R62" s="55" t="str">
        <f t="shared" si="3"/>
        <v>h4</v>
      </c>
      <c r="S62" s="55">
        <f t="shared" si="4"/>
        <v>17</v>
      </c>
    </row>
    <row r="63" ht="17" spans="1:22">
      <c r="A63" s="48" t="s">
        <v>191</v>
      </c>
      <c r="B63" s="49" t="s">
        <v>192</v>
      </c>
      <c r="C63" s="35" t="s">
        <v>198</v>
      </c>
      <c r="D63" s="14">
        <v>1</v>
      </c>
      <c r="E63" s="14" t="s">
        <v>194</v>
      </c>
      <c r="M63" s="47"/>
      <c r="N63" s="55"/>
      <c r="O63" s="55"/>
      <c r="Q63" s="47">
        <v>50</v>
      </c>
      <c r="R63" s="55" t="str">
        <f t="shared" si="3"/>
        <v>h4</v>
      </c>
      <c r="S63" s="55">
        <f t="shared" si="4"/>
        <v>18</v>
      </c>
      <c r="T63" s="24">
        <v>25</v>
      </c>
      <c r="U63" s="24">
        <v>200</v>
      </c>
      <c r="V63" s="24">
        <v>200</v>
      </c>
    </row>
    <row r="64" ht="17" spans="1:19">
      <c r="A64" s="48" t="s">
        <v>191</v>
      </c>
      <c r="B64" s="49" t="s">
        <v>108</v>
      </c>
      <c r="C64" s="35" t="s">
        <v>199</v>
      </c>
      <c r="D64" s="47">
        <v>0</v>
      </c>
      <c r="E64" s="14" t="s">
        <v>91</v>
      </c>
      <c r="N64" s="55"/>
      <c r="O64" s="55"/>
      <c r="Q64" s="14">
        <v>51</v>
      </c>
      <c r="R64" s="55" t="str">
        <f t="shared" si="3"/>
        <v>h4</v>
      </c>
      <c r="S64" s="55">
        <f t="shared" si="4"/>
        <v>19</v>
      </c>
    </row>
    <row r="65" ht="17" spans="1:22">
      <c r="A65" s="48" t="s">
        <v>191</v>
      </c>
      <c r="B65" s="49" t="s">
        <v>192</v>
      </c>
      <c r="C65" s="35" t="s">
        <v>200</v>
      </c>
      <c r="D65" s="14">
        <v>1</v>
      </c>
      <c r="E65" s="14" t="s">
        <v>194</v>
      </c>
      <c r="M65" s="47"/>
      <c r="N65" s="55"/>
      <c r="O65" s="55"/>
      <c r="Q65" s="47">
        <v>52</v>
      </c>
      <c r="R65" s="55" t="str">
        <f t="shared" si="3"/>
        <v>h4</v>
      </c>
      <c r="S65" s="55">
        <f t="shared" si="4"/>
        <v>20</v>
      </c>
      <c r="T65" s="24">
        <v>25</v>
      </c>
      <c r="U65" s="24">
        <v>200</v>
      </c>
      <c r="V65" s="24">
        <v>200</v>
      </c>
    </row>
    <row r="66" ht="17" spans="1:19">
      <c r="A66" s="48" t="s">
        <v>191</v>
      </c>
      <c r="B66" s="49" t="s">
        <v>108</v>
      </c>
      <c r="C66" s="35" t="s">
        <v>201</v>
      </c>
      <c r="D66" s="47">
        <v>0</v>
      </c>
      <c r="E66" s="14" t="s">
        <v>91</v>
      </c>
      <c r="N66" s="55"/>
      <c r="O66" s="55"/>
      <c r="Q66" s="14">
        <v>53</v>
      </c>
      <c r="R66" s="55" t="str">
        <f t="shared" si="3"/>
        <v>h4</v>
      </c>
      <c r="S66" s="55">
        <f t="shared" si="4"/>
        <v>21</v>
      </c>
    </row>
    <row r="67" ht="17" spans="1:22">
      <c r="A67" s="48" t="s">
        <v>191</v>
      </c>
      <c r="B67" s="49" t="s">
        <v>192</v>
      </c>
      <c r="C67" s="35" t="s">
        <v>202</v>
      </c>
      <c r="D67" s="14">
        <v>1</v>
      </c>
      <c r="E67" s="14" t="s">
        <v>194</v>
      </c>
      <c r="M67" s="47"/>
      <c r="N67" s="55"/>
      <c r="O67" s="55"/>
      <c r="Q67" s="47">
        <v>54</v>
      </c>
      <c r="R67" s="55" t="str">
        <f t="shared" si="3"/>
        <v>h4</v>
      </c>
      <c r="S67" s="55">
        <f t="shared" si="4"/>
        <v>22</v>
      </c>
      <c r="T67" s="24">
        <v>25</v>
      </c>
      <c r="U67" s="24">
        <v>200</v>
      </c>
      <c r="V67" s="24">
        <v>200</v>
      </c>
    </row>
    <row r="68" ht="17" spans="1:19">
      <c r="A68" s="48" t="s">
        <v>191</v>
      </c>
      <c r="B68" s="49" t="s">
        <v>108</v>
      </c>
      <c r="C68" s="35" t="s">
        <v>203</v>
      </c>
      <c r="D68" s="47">
        <v>0</v>
      </c>
      <c r="E68" s="14" t="s">
        <v>91</v>
      </c>
      <c r="N68" s="55"/>
      <c r="O68" s="55"/>
      <c r="Q68" s="14">
        <v>55</v>
      </c>
      <c r="R68" s="55" t="str">
        <f t="shared" si="3"/>
        <v>h4</v>
      </c>
      <c r="S68" s="55">
        <f t="shared" si="4"/>
        <v>23</v>
      </c>
    </row>
    <row r="69" ht="17" spans="1:19">
      <c r="A69" s="48" t="s">
        <v>204</v>
      </c>
      <c r="B69" s="49" t="s">
        <v>108</v>
      </c>
      <c r="C69" s="35" t="s">
        <v>205</v>
      </c>
      <c r="D69" s="14">
        <v>0</v>
      </c>
      <c r="E69" s="14" t="s">
        <v>91</v>
      </c>
      <c r="M69" s="47"/>
      <c r="N69" s="55"/>
      <c r="O69" s="55"/>
      <c r="Q69" s="47">
        <v>56</v>
      </c>
      <c r="R69" s="55" t="str">
        <f t="shared" si="3"/>
        <v>h4</v>
      </c>
      <c r="S69" s="55">
        <f t="shared" si="4"/>
        <v>24</v>
      </c>
    </row>
    <row r="70" ht="17" spans="1:19">
      <c r="A70" s="48" t="s">
        <v>204</v>
      </c>
      <c r="B70" s="49" t="s">
        <v>108</v>
      </c>
      <c r="C70" s="35" t="s">
        <v>206</v>
      </c>
      <c r="D70" s="47">
        <v>0</v>
      </c>
      <c r="E70" s="14" t="s">
        <v>91</v>
      </c>
      <c r="N70" s="55"/>
      <c r="O70" s="55"/>
      <c r="Q70" s="14">
        <v>57</v>
      </c>
      <c r="R70" s="55" t="str">
        <f t="shared" si="3"/>
        <v>h4</v>
      </c>
      <c r="S70" s="55">
        <f t="shared" si="4"/>
        <v>25</v>
      </c>
    </row>
    <row r="71" ht="15" customHeight="1" spans="1:19">
      <c r="A71" s="48" t="s">
        <v>204</v>
      </c>
      <c r="B71" s="49" t="s">
        <v>108</v>
      </c>
      <c r="C71" s="35" t="s">
        <v>207</v>
      </c>
      <c r="D71" s="14">
        <v>0</v>
      </c>
      <c r="E71" s="14" t="s">
        <v>91</v>
      </c>
      <c r="M71" s="47"/>
      <c r="N71" s="55"/>
      <c r="O71" s="55"/>
      <c r="Q71" s="47">
        <v>58</v>
      </c>
      <c r="R71" s="55" t="str">
        <f t="shared" si="3"/>
        <v>h4</v>
      </c>
      <c r="S71" s="55">
        <f t="shared" si="4"/>
        <v>26</v>
      </c>
    </row>
    <row r="72" ht="17" spans="1:19">
      <c r="A72" s="48" t="s">
        <v>204</v>
      </c>
      <c r="B72" s="49" t="s">
        <v>108</v>
      </c>
      <c r="C72" s="35" t="s">
        <v>208</v>
      </c>
      <c r="D72" s="47">
        <v>0</v>
      </c>
      <c r="E72" s="14" t="s">
        <v>91</v>
      </c>
      <c r="N72" s="55"/>
      <c r="O72" s="55"/>
      <c r="Q72" s="14">
        <v>59</v>
      </c>
      <c r="R72" s="55" t="str">
        <f t="shared" si="3"/>
        <v>h4</v>
      </c>
      <c r="S72" s="55">
        <f t="shared" si="4"/>
        <v>27</v>
      </c>
    </row>
    <row r="73" ht="17" spans="1:19">
      <c r="A73" s="48" t="s">
        <v>209</v>
      </c>
      <c r="B73" s="49" t="s">
        <v>210</v>
      </c>
      <c r="C73" s="35" t="s">
        <v>211</v>
      </c>
      <c r="D73" s="14">
        <v>0</v>
      </c>
      <c r="E73" s="14" t="s">
        <v>91</v>
      </c>
      <c r="M73" s="47"/>
      <c r="N73" s="55"/>
      <c r="O73" s="55"/>
      <c r="Q73" s="47">
        <v>60</v>
      </c>
      <c r="R73" s="55" t="str">
        <f t="shared" si="3"/>
        <v>h4</v>
      </c>
      <c r="S73" s="55">
        <f t="shared" si="4"/>
        <v>28</v>
      </c>
    </row>
    <row r="74" ht="17" spans="1:19">
      <c r="A74" s="48" t="s">
        <v>209</v>
      </c>
      <c r="B74" s="49" t="s">
        <v>212</v>
      </c>
      <c r="C74" s="35" t="s">
        <v>213</v>
      </c>
      <c r="D74" s="47">
        <v>0</v>
      </c>
      <c r="E74" s="14" t="s">
        <v>91</v>
      </c>
      <c r="N74" s="55"/>
      <c r="O74" s="55"/>
      <c r="Q74" s="14">
        <v>61</v>
      </c>
      <c r="R74" s="55" t="str">
        <f t="shared" si="3"/>
        <v>h4</v>
      </c>
      <c r="S74" s="55">
        <f t="shared" si="4"/>
        <v>29</v>
      </c>
    </row>
    <row r="75" ht="17" spans="1:25">
      <c r="A75" s="48" t="s">
        <v>209</v>
      </c>
      <c r="B75" s="49" t="s">
        <v>214</v>
      </c>
      <c r="C75" s="35" t="s">
        <v>215</v>
      </c>
      <c r="D75" s="14">
        <v>0</v>
      </c>
      <c r="E75" s="14" t="s">
        <v>66</v>
      </c>
      <c r="H75" s="14" t="s">
        <v>67</v>
      </c>
      <c r="I75" s="14">
        <v>4</v>
      </c>
      <c r="J75" s="36">
        <v>12</v>
      </c>
      <c r="L75" s="14" t="s">
        <v>67</v>
      </c>
      <c r="M75" s="47">
        <v>17</v>
      </c>
      <c r="N75" s="55" t="str">
        <f t="shared" si="1"/>
        <v>h30</v>
      </c>
      <c r="O75" s="55">
        <f t="shared" si="2"/>
        <v>17</v>
      </c>
      <c r="Q75" s="47">
        <v>62</v>
      </c>
      <c r="R75" s="55" t="str">
        <f t="shared" si="3"/>
        <v>h4</v>
      </c>
      <c r="S75" s="55">
        <f t="shared" si="4"/>
        <v>30</v>
      </c>
      <c r="T75" s="24">
        <v>125</v>
      </c>
      <c r="U75" s="24">
        <v>125</v>
      </c>
      <c r="V75" s="24">
        <v>125</v>
      </c>
      <c r="Y75" s="37">
        <v>12</v>
      </c>
    </row>
    <row r="76" ht="17" spans="1:25">
      <c r="A76" s="48" t="s">
        <v>209</v>
      </c>
      <c r="B76" s="49" t="s">
        <v>216</v>
      </c>
      <c r="C76" s="35" t="s">
        <v>217</v>
      </c>
      <c r="D76" s="47">
        <v>0</v>
      </c>
      <c r="E76" s="14" t="s">
        <v>123</v>
      </c>
      <c r="H76" s="14" t="s">
        <v>67</v>
      </c>
      <c r="I76" s="14">
        <v>8</v>
      </c>
      <c r="J76" s="36">
        <v>1</v>
      </c>
      <c r="N76" s="55"/>
      <c r="O76" s="55"/>
      <c r="Q76" s="14">
        <v>63</v>
      </c>
      <c r="R76" s="55" t="str">
        <f t="shared" si="3"/>
        <v>h4</v>
      </c>
      <c r="S76" s="55">
        <f t="shared" si="4"/>
        <v>31</v>
      </c>
      <c r="T76" s="24">
        <v>1</v>
      </c>
      <c r="U76" s="24">
        <v>1</v>
      </c>
      <c r="V76" s="24">
        <v>1</v>
      </c>
      <c r="Y76" s="37">
        <v>1</v>
      </c>
    </row>
    <row r="77" ht="17" spans="1:25">
      <c r="A77" s="48" t="s">
        <v>209</v>
      </c>
      <c r="B77" s="49" t="s">
        <v>218</v>
      </c>
      <c r="C77" s="35" t="s">
        <v>219</v>
      </c>
      <c r="D77" s="14">
        <v>0</v>
      </c>
      <c r="E77" s="14" t="s">
        <v>66</v>
      </c>
      <c r="H77" s="14" t="s">
        <v>67</v>
      </c>
      <c r="I77" s="14">
        <v>8</v>
      </c>
      <c r="J77" s="36">
        <v>125</v>
      </c>
      <c r="L77" s="14" t="s">
        <v>67</v>
      </c>
      <c r="M77" s="47">
        <v>18</v>
      </c>
      <c r="N77" s="55" t="str">
        <f t="shared" si="1"/>
        <v>h30</v>
      </c>
      <c r="O77" s="55">
        <f t="shared" si="2"/>
        <v>18</v>
      </c>
      <c r="Q77" s="47">
        <v>64</v>
      </c>
      <c r="R77" s="55" t="str">
        <f t="shared" si="3"/>
        <v>h8</v>
      </c>
      <c r="S77" s="55">
        <f t="shared" si="4"/>
        <v>0</v>
      </c>
      <c r="T77" s="24">
        <v>12</v>
      </c>
      <c r="U77" s="24">
        <v>12</v>
      </c>
      <c r="V77" s="24">
        <v>12</v>
      </c>
      <c r="Y77" s="37">
        <v>125</v>
      </c>
    </row>
    <row r="78" ht="17" spans="1:28">
      <c r="A78" s="35" t="s">
        <v>220</v>
      </c>
      <c r="B78" s="49" t="s">
        <v>161</v>
      </c>
      <c r="C78" s="35" t="s">
        <v>221</v>
      </c>
      <c r="D78" s="47">
        <v>1</v>
      </c>
      <c r="E78" s="54" t="s">
        <v>28</v>
      </c>
      <c r="G78" s="36">
        <v>0</v>
      </c>
      <c r="H78" s="14" t="s">
        <v>67</v>
      </c>
      <c r="I78" s="14">
        <v>4</v>
      </c>
      <c r="J78" s="36">
        <v>5</v>
      </c>
      <c r="L78" s="14" t="s">
        <v>67</v>
      </c>
      <c r="M78" s="14">
        <v>19</v>
      </c>
      <c r="N78" s="55" t="str">
        <f t="shared" ref="N78:N137" si="5">_xlfn.CONCAT("h",DEC2HEX(FLOOR(M78/32,1)*4)+30)</f>
        <v>h30</v>
      </c>
      <c r="O78" s="55">
        <f t="shared" ref="O78:O137" si="6">MOD(M78,32)</f>
        <v>19</v>
      </c>
      <c r="P78" s="36" t="s">
        <v>222</v>
      </c>
      <c r="Q78" s="14">
        <v>65</v>
      </c>
      <c r="R78" s="55" t="str">
        <f t="shared" ref="R78:R140" si="7">_xlfn.CONCAT("h",DEC2HEX(FLOOR(Q78/32,1)*4))</f>
        <v>h8</v>
      </c>
      <c r="S78" s="55">
        <f t="shared" ref="S78:S140" si="8">MOD(Q78,32)</f>
        <v>1</v>
      </c>
      <c r="T78" s="24">
        <v>300</v>
      </c>
      <c r="U78" s="24">
        <v>300</v>
      </c>
      <c r="V78" s="24">
        <v>300</v>
      </c>
      <c r="X78" s="37">
        <v>1</v>
      </c>
      <c r="Y78" s="37">
        <v>5</v>
      </c>
      <c r="AA78" s="38" t="s">
        <v>66</v>
      </c>
      <c r="AB78" s="38" t="s">
        <v>76</v>
      </c>
    </row>
    <row r="79" ht="17" spans="1:25">
      <c r="A79" s="35" t="s">
        <v>223</v>
      </c>
      <c r="B79" s="49" t="s">
        <v>161</v>
      </c>
      <c r="C79" s="35" t="s">
        <v>224</v>
      </c>
      <c r="D79" s="14">
        <v>1</v>
      </c>
      <c r="E79" s="14" t="s">
        <v>66</v>
      </c>
      <c r="H79" s="14" t="s">
        <v>67</v>
      </c>
      <c r="I79" s="14">
        <v>4</v>
      </c>
      <c r="J79" s="36">
        <v>15</v>
      </c>
      <c r="L79" s="14" t="s">
        <v>67</v>
      </c>
      <c r="M79" s="14">
        <v>20</v>
      </c>
      <c r="N79" s="55" t="str">
        <f t="shared" si="5"/>
        <v>h30</v>
      </c>
      <c r="O79" s="55">
        <f t="shared" si="6"/>
        <v>20</v>
      </c>
      <c r="P79" s="36" t="s">
        <v>225</v>
      </c>
      <c r="Q79" s="47">
        <v>66</v>
      </c>
      <c r="R79" s="55" t="str">
        <f t="shared" si="7"/>
        <v>h8</v>
      </c>
      <c r="S79" s="55">
        <f t="shared" si="8"/>
        <v>2</v>
      </c>
      <c r="T79" s="24">
        <v>100</v>
      </c>
      <c r="U79" s="24">
        <v>100</v>
      </c>
      <c r="V79" s="24">
        <v>100</v>
      </c>
      <c r="Y79" s="37">
        <v>15</v>
      </c>
    </row>
    <row r="80" spans="1:25">
      <c r="A80" s="35" t="s">
        <v>226</v>
      </c>
      <c r="B80" s="69" t="s">
        <v>227</v>
      </c>
      <c r="C80" s="69" t="s">
        <v>227</v>
      </c>
      <c r="D80" s="47">
        <v>1</v>
      </c>
      <c r="E80" s="14" t="s">
        <v>95</v>
      </c>
      <c r="H80" s="14" t="s">
        <v>67</v>
      </c>
      <c r="I80" s="14">
        <v>4</v>
      </c>
      <c r="J80" s="36">
        <v>5</v>
      </c>
      <c r="L80" s="14" t="s">
        <v>67</v>
      </c>
      <c r="M80" s="14">
        <v>21</v>
      </c>
      <c r="N80" s="55" t="str">
        <f t="shared" si="5"/>
        <v>h30</v>
      </c>
      <c r="O80" s="55">
        <f t="shared" si="6"/>
        <v>21</v>
      </c>
      <c r="P80" s="36" t="s">
        <v>228</v>
      </c>
      <c r="Q80" s="14">
        <v>67</v>
      </c>
      <c r="R80" s="55" t="str">
        <f t="shared" si="7"/>
        <v>h8</v>
      </c>
      <c r="S80" s="55">
        <f t="shared" si="8"/>
        <v>3</v>
      </c>
      <c r="T80" s="24">
        <v>20</v>
      </c>
      <c r="U80" s="24">
        <v>20</v>
      </c>
      <c r="V80" s="24">
        <v>20</v>
      </c>
      <c r="Y80" s="37">
        <v>5</v>
      </c>
    </row>
    <row r="81" spans="1:30">
      <c r="A81" s="35" t="s">
        <v>226</v>
      </c>
      <c r="B81" s="69" t="s">
        <v>229</v>
      </c>
      <c r="C81" s="69" t="s">
        <v>230</v>
      </c>
      <c r="D81" s="14">
        <v>1</v>
      </c>
      <c r="E81" s="54" t="s">
        <v>28</v>
      </c>
      <c r="G81" s="36">
        <v>0</v>
      </c>
      <c r="H81" s="14" t="s">
        <v>67</v>
      </c>
      <c r="I81" s="14">
        <v>4</v>
      </c>
      <c r="J81" s="36">
        <v>3</v>
      </c>
      <c r="L81" s="14" t="s">
        <v>67</v>
      </c>
      <c r="M81" s="14">
        <v>22</v>
      </c>
      <c r="N81" s="55" t="str">
        <f t="shared" si="5"/>
        <v>h30</v>
      </c>
      <c r="O81" s="55">
        <f t="shared" si="6"/>
        <v>22</v>
      </c>
      <c r="P81" s="36" t="s">
        <v>231</v>
      </c>
      <c r="Q81" s="47">
        <v>68</v>
      </c>
      <c r="R81" s="55" t="str">
        <f t="shared" si="7"/>
        <v>h8</v>
      </c>
      <c r="S81" s="55">
        <f t="shared" si="8"/>
        <v>4</v>
      </c>
      <c r="T81" s="24">
        <v>300</v>
      </c>
      <c r="U81" s="24">
        <v>300</v>
      </c>
      <c r="V81" s="24">
        <v>300</v>
      </c>
      <c r="X81" s="37">
        <v>0</v>
      </c>
      <c r="Y81" s="37">
        <v>3</v>
      </c>
      <c r="AA81" s="65" t="s">
        <v>71</v>
      </c>
      <c r="AB81" s="65" t="s">
        <v>232</v>
      </c>
      <c r="AC81" s="65" t="s">
        <v>76</v>
      </c>
      <c r="AD81" s="38" t="s">
        <v>66</v>
      </c>
    </row>
    <row r="82" spans="1:30">
      <c r="A82" s="35" t="s">
        <v>226</v>
      </c>
      <c r="B82" s="69" t="s">
        <v>233</v>
      </c>
      <c r="C82" s="69" t="s">
        <v>233</v>
      </c>
      <c r="D82" s="47">
        <v>1</v>
      </c>
      <c r="E82" s="54" t="s">
        <v>28</v>
      </c>
      <c r="G82" s="36">
        <v>2</v>
      </c>
      <c r="H82" s="14" t="s">
        <v>67</v>
      </c>
      <c r="I82" s="14">
        <v>4</v>
      </c>
      <c r="J82" s="36">
        <v>6</v>
      </c>
      <c r="L82" s="14" t="s">
        <v>67</v>
      </c>
      <c r="M82" s="14">
        <v>23</v>
      </c>
      <c r="N82" s="55" t="str">
        <f t="shared" si="5"/>
        <v>h30</v>
      </c>
      <c r="O82" s="55">
        <f t="shared" si="6"/>
        <v>23</v>
      </c>
      <c r="P82" s="36" t="s">
        <v>234</v>
      </c>
      <c r="Q82" s="14">
        <v>69</v>
      </c>
      <c r="R82" s="55" t="str">
        <f t="shared" si="7"/>
        <v>h8</v>
      </c>
      <c r="S82" s="55">
        <f t="shared" si="8"/>
        <v>5</v>
      </c>
      <c r="T82" s="24">
        <v>200</v>
      </c>
      <c r="U82" s="24">
        <v>250</v>
      </c>
      <c r="V82" s="24">
        <v>250</v>
      </c>
      <c r="X82" s="37">
        <v>3</v>
      </c>
      <c r="Y82" s="37">
        <v>6</v>
      </c>
      <c r="AA82" s="65" t="s">
        <v>71</v>
      </c>
      <c r="AB82" s="65" t="s">
        <v>232</v>
      </c>
      <c r="AC82" s="65" t="s">
        <v>76</v>
      </c>
      <c r="AD82" s="38" t="s">
        <v>66</v>
      </c>
    </row>
    <row r="83" spans="1:30">
      <c r="A83" s="35" t="s">
        <v>226</v>
      </c>
      <c r="B83" s="69" t="s">
        <v>235</v>
      </c>
      <c r="C83" s="69" t="s">
        <v>235</v>
      </c>
      <c r="D83" s="14">
        <v>1</v>
      </c>
      <c r="E83" s="54" t="s">
        <v>28</v>
      </c>
      <c r="G83" s="36">
        <v>2</v>
      </c>
      <c r="H83" s="14" t="s">
        <v>67</v>
      </c>
      <c r="I83" s="14">
        <v>4</v>
      </c>
      <c r="J83" s="36">
        <v>6</v>
      </c>
      <c r="L83" s="14" t="s">
        <v>67</v>
      </c>
      <c r="M83" s="14">
        <v>24</v>
      </c>
      <c r="N83" s="55" t="str">
        <f t="shared" si="5"/>
        <v>h30</v>
      </c>
      <c r="O83" s="55">
        <f t="shared" si="6"/>
        <v>24</v>
      </c>
      <c r="P83" s="36" t="s">
        <v>236</v>
      </c>
      <c r="Q83" s="47">
        <v>70</v>
      </c>
      <c r="R83" s="55" t="str">
        <f t="shared" si="7"/>
        <v>h8</v>
      </c>
      <c r="S83" s="55">
        <f t="shared" si="8"/>
        <v>6</v>
      </c>
      <c r="T83" s="24">
        <v>200</v>
      </c>
      <c r="U83" s="24">
        <v>300</v>
      </c>
      <c r="V83" s="24">
        <v>300</v>
      </c>
      <c r="X83" s="37">
        <v>2</v>
      </c>
      <c r="Y83" s="37">
        <v>4</v>
      </c>
      <c r="AA83" s="65" t="s">
        <v>71</v>
      </c>
      <c r="AB83" s="65" t="s">
        <v>232</v>
      </c>
      <c r="AC83" s="65" t="s">
        <v>76</v>
      </c>
      <c r="AD83" s="38" t="s">
        <v>66</v>
      </c>
    </row>
    <row r="84" ht="13.5" customHeight="1" spans="1:30">
      <c r="A84" s="35" t="s">
        <v>237</v>
      </c>
      <c r="B84" s="35" t="s">
        <v>229</v>
      </c>
      <c r="C84" s="35" t="s">
        <v>238</v>
      </c>
      <c r="D84" s="14">
        <v>1</v>
      </c>
      <c r="E84" s="54" t="s">
        <v>28</v>
      </c>
      <c r="G84" s="36">
        <v>1</v>
      </c>
      <c r="H84" s="14" t="s">
        <v>67</v>
      </c>
      <c r="I84" s="14">
        <v>4</v>
      </c>
      <c r="J84" s="36">
        <v>3</v>
      </c>
      <c r="L84" s="14" t="s">
        <v>67</v>
      </c>
      <c r="M84" s="14">
        <v>26</v>
      </c>
      <c r="N84" s="55" t="str">
        <f t="shared" si="5"/>
        <v>h30</v>
      </c>
      <c r="O84" s="55">
        <f t="shared" si="6"/>
        <v>26</v>
      </c>
      <c r="P84" s="36" t="s">
        <v>239</v>
      </c>
      <c r="Q84" s="47">
        <v>72</v>
      </c>
      <c r="R84" s="55" t="str">
        <f t="shared" si="7"/>
        <v>h8</v>
      </c>
      <c r="S84" s="55">
        <f t="shared" si="8"/>
        <v>8</v>
      </c>
      <c r="T84" s="24">
        <v>300</v>
      </c>
      <c r="U84" s="24">
        <v>360</v>
      </c>
      <c r="V84" s="24">
        <v>360</v>
      </c>
      <c r="X84" s="37">
        <v>2</v>
      </c>
      <c r="Y84" s="37">
        <v>3</v>
      </c>
      <c r="AA84" s="65" t="s">
        <v>70</v>
      </c>
      <c r="AB84" s="65" t="s">
        <v>71</v>
      </c>
      <c r="AC84" s="65" t="s">
        <v>240</v>
      </c>
      <c r="AD84" s="38" t="s">
        <v>66</v>
      </c>
    </row>
    <row r="85" spans="1:30">
      <c r="A85" s="35" t="s">
        <v>237</v>
      </c>
      <c r="B85" s="35" t="s">
        <v>241</v>
      </c>
      <c r="C85" s="35" t="s">
        <v>242</v>
      </c>
      <c r="D85" s="47">
        <v>1</v>
      </c>
      <c r="E85" s="54" t="s">
        <v>28</v>
      </c>
      <c r="G85" s="36">
        <v>3</v>
      </c>
      <c r="H85" s="14" t="s">
        <v>67</v>
      </c>
      <c r="I85" s="14">
        <v>4</v>
      </c>
      <c r="J85" s="36">
        <v>4</v>
      </c>
      <c r="L85" s="14" t="s">
        <v>67</v>
      </c>
      <c r="M85" s="14">
        <v>27</v>
      </c>
      <c r="N85" s="55" t="str">
        <f t="shared" si="5"/>
        <v>h30</v>
      </c>
      <c r="O85" s="55">
        <f t="shared" si="6"/>
        <v>27</v>
      </c>
      <c r="P85" s="36" t="s">
        <v>243</v>
      </c>
      <c r="Q85" s="14">
        <v>73</v>
      </c>
      <c r="R85" s="55" t="str">
        <f t="shared" si="7"/>
        <v>h8</v>
      </c>
      <c r="S85" s="55">
        <f t="shared" si="8"/>
        <v>9</v>
      </c>
      <c r="T85" s="24">
        <v>375</v>
      </c>
      <c r="U85" s="24">
        <v>450</v>
      </c>
      <c r="V85" s="24">
        <v>450</v>
      </c>
      <c r="X85" s="37">
        <v>1</v>
      </c>
      <c r="Y85" s="37">
        <v>2</v>
      </c>
      <c r="AA85" s="65" t="s">
        <v>76</v>
      </c>
      <c r="AB85" s="65" t="s">
        <v>71</v>
      </c>
      <c r="AC85" s="65" t="s">
        <v>240</v>
      </c>
      <c r="AD85" s="38" t="s">
        <v>66</v>
      </c>
    </row>
    <row r="86" ht="17" spans="1:19">
      <c r="A86" s="35" t="s">
        <v>237</v>
      </c>
      <c r="B86" s="49" t="s">
        <v>229</v>
      </c>
      <c r="C86" s="35" t="s">
        <v>244</v>
      </c>
      <c r="D86" s="14">
        <v>0</v>
      </c>
      <c r="E86" s="14" t="s">
        <v>238</v>
      </c>
      <c r="M86" s="47"/>
      <c r="N86" s="55"/>
      <c r="O86" s="55"/>
      <c r="Q86" s="47">
        <v>74</v>
      </c>
      <c r="R86" s="55" t="str">
        <f t="shared" si="7"/>
        <v>h8</v>
      </c>
      <c r="S86" s="55">
        <f t="shared" si="8"/>
        <v>10</v>
      </c>
    </row>
    <row r="87" ht="17" spans="1:19">
      <c r="A87" s="35" t="s">
        <v>237</v>
      </c>
      <c r="B87" s="49" t="s">
        <v>229</v>
      </c>
      <c r="C87" s="35" t="s">
        <v>245</v>
      </c>
      <c r="D87" s="47">
        <v>0</v>
      </c>
      <c r="E87" s="14" t="s">
        <v>238</v>
      </c>
      <c r="N87" s="55"/>
      <c r="O87" s="55"/>
      <c r="Q87" s="14">
        <v>75</v>
      </c>
      <c r="R87" s="55" t="str">
        <f t="shared" si="7"/>
        <v>h8</v>
      </c>
      <c r="S87" s="55">
        <f t="shared" si="8"/>
        <v>11</v>
      </c>
    </row>
    <row r="88" ht="17" spans="1:19">
      <c r="A88" s="35" t="s">
        <v>237</v>
      </c>
      <c r="B88" s="49" t="s">
        <v>229</v>
      </c>
      <c r="C88" s="35" t="s">
        <v>246</v>
      </c>
      <c r="D88" s="14">
        <v>0</v>
      </c>
      <c r="E88" s="14" t="s">
        <v>238</v>
      </c>
      <c r="M88" s="47"/>
      <c r="N88" s="55"/>
      <c r="O88" s="55"/>
      <c r="Q88" s="47">
        <v>76</v>
      </c>
      <c r="R88" s="55" t="str">
        <f t="shared" si="7"/>
        <v>h8</v>
      </c>
      <c r="S88" s="55">
        <f t="shared" si="8"/>
        <v>12</v>
      </c>
    </row>
    <row r="89" ht="17" spans="1:19">
      <c r="A89" s="35" t="s">
        <v>237</v>
      </c>
      <c r="B89" s="49" t="s">
        <v>108</v>
      </c>
      <c r="C89" s="35" t="s">
        <v>247</v>
      </c>
      <c r="D89" s="47">
        <v>0</v>
      </c>
      <c r="E89" s="14" t="s">
        <v>224</v>
      </c>
      <c r="N89" s="55"/>
      <c r="O89" s="55"/>
      <c r="Q89" s="14">
        <v>77</v>
      </c>
      <c r="R89" s="55" t="str">
        <f t="shared" si="7"/>
        <v>h8</v>
      </c>
      <c r="S89" s="55">
        <f t="shared" si="8"/>
        <v>13</v>
      </c>
    </row>
    <row r="90" ht="17" spans="1:19">
      <c r="A90" s="35" t="s">
        <v>237</v>
      </c>
      <c r="B90" s="49" t="s">
        <v>108</v>
      </c>
      <c r="C90" s="35" t="s">
        <v>248</v>
      </c>
      <c r="D90" s="14">
        <v>0</v>
      </c>
      <c r="E90" s="14" t="s">
        <v>224</v>
      </c>
      <c r="M90" s="47"/>
      <c r="N90" s="55"/>
      <c r="O90" s="55"/>
      <c r="Q90" s="47">
        <v>78</v>
      </c>
      <c r="R90" s="55" t="str">
        <f t="shared" si="7"/>
        <v>h8</v>
      </c>
      <c r="S90" s="55">
        <f t="shared" si="8"/>
        <v>14</v>
      </c>
    </row>
    <row r="91" ht="17" spans="1:19">
      <c r="A91" s="35" t="s">
        <v>237</v>
      </c>
      <c r="B91" s="49" t="s">
        <v>108</v>
      </c>
      <c r="C91" s="35" t="s">
        <v>249</v>
      </c>
      <c r="D91" s="47">
        <v>0</v>
      </c>
      <c r="E91" s="14" t="s">
        <v>224</v>
      </c>
      <c r="N91" s="55"/>
      <c r="O91" s="55"/>
      <c r="Q91" s="14">
        <v>79</v>
      </c>
      <c r="R91" s="55" t="str">
        <f t="shared" si="7"/>
        <v>h8</v>
      </c>
      <c r="S91" s="55">
        <f t="shared" si="8"/>
        <v>15</v>
      </c>
    </row>
    <row r="92" spans="1:19">
      <c r="A92" s="35" t="s">
        <v>250</v>
      </c>
      <c r="B92" s="35" t="s">
        <v>251</v>
      </c>
      <c r="C92" s="70" t="s">
        <v>251</v>
      </c>
      <c r="D92" s="14">
        <v>0</v>
      </c>
      <c r="E92" s="14" t="s">
        <v>232</v>
      </c>
      <c r="M92" s="47"/>
      <c r="N92" s="55"/>
      <c r="O92" s="55"/>
      <c r="Q92" s="47">
        <v>80</v>
      </c>
      <c r="R92" s="55" t="str">
        <f t="shared" si="7"/>
        <v>h8</v>
      </c>
      <c r="S92" s="55">
        <f t="shared" si="8"/>
        <v>16</v>
      </c>
    </row>
    <row r="93" spans="1:19">
      <c r="A93" s="35" t="s">
        <v>252</v>
      </c>
      <c r="B93" s="35" t="s">
        <v>253</v>
      </c>
      <c r="C93" s="70" t="s">
        <v>253</v>
      </c>
      <c r="D93" s="47">
        <v>0</v>
      </c>
      <c r="E93" s="14" t="s">
        <v>232</v>
      </c>
      <c r="N93" s="55"/>
      <c r="O93" s="55"/>
      <c r="Q93" s="14">
        <v>81</v>
      </c>
      <c r="R93" s="55" t="str">
        <f t="shared" si="7"/>
        <v>h8</v>
      </c>
      <c r="S93" s="55">
        <f t="shared" si="8"/>
        <v>17</v>
      </c>
    </row>
    <row r="94" spans="1:19">
      <c r="A94" s="35" t="s">
        <v>226</v>
      </c>
      <c r="B94" s="69" t="s">
        <v>229</v>
      </c>
      <c r="C94" s="35" t="s">
        <v>254</v>
      </c>
      <c r="D94" s="14">
        <v>0</v>
      </c>
      <c r="E94" s="22" t="s">
        <v>230</v>
      </c>
      <c r="M94" s="47"/>
      <c r="N94" s="55"/>
      <c r="O94" s="55"/>
      <c r="Q94" s="47">
        <v>82</v>
      </c>
      <c r="R94" s="55" t="str">
        <f t="shared" si="7"/>
        <v>h8</v>
      </c>
      <c r="S94" s="55">
        <f t="shared" si="8"/>
        <v>18</v>
      </c>
    </row>
    <row r="95" spans="1:19">
      <c r="A95" s="35" t="s">
        <v>226</v>
      </c>
      <c r="B95" s="69" t="s">
        <v>229</v>
      </c>
      <c r="C95" s="35" t="s">
        <v>255</v>
      </c>
      <c r="D95" s="47">
        <v>0</v>
      </c>
      <c r="E95" s="22" t="s">
        <v>230</v>
      </c>
      <c r="N95" s="55"/>
      <c r="O95" s="55"/>
      <c r="Q95" s="14">
        <v>83</v>
      </c>
      <c r="R95" s="55" t="str">
        <f t="shared" si="7"/>
        <v>h8</v>
      </c>
      <c r="S95" s="55">
        <f t="shared" si="8"/>
        <v>19</v>
      </c>
    </row>
    <row r="96" spans="1:19">
      <c r="A96" s="35" t="s">
        <v>226</v>
      </c>
      <c r="B96" s="69" t="s">
        <v>229</v>
      </c>
      <c r="C96" s="35" t="s">
        <v>256</v>
      </c>
      <c r="D96" s="14">
        <v>0</v>
      </c>
      <c r="E96" s="22" t="s">
        <v>230</v>
      </c>
      <c r="M96" s="47"/>
      <c r="N96" s="55"/>
      <c r="O96" s="55"/>
      <c r="Q96" s="47">
        <v>84</v>
      </c>
      <c r="R96" s="55" t="str">
        <f t="shared" si="7"/>
        <v>h8</v>
      </c>
      <c r="S96" s="55">
        <f t="shared" si="8"/>
        <v>20</v>
      </c>
    </row>
    <row r="97" spans="1:19">
      <c r="A97" s="35" t="s">
        <v>226</v>
      </c>
      <c r="B97" s="69" t="s">
        <v>229</v>
      </c>
      <c r="C97" s="35" t="s">
        <v>257</v>
      </c>
      <c r="D97" s="47">
        <v>0</v>
      </c>
      <c r="E97" s="22" t="s">
        <v>230</v>
      </c>
      <c r="N97" s="55"/>
      <c r="O97" s="55"/>
      <c r="Q97" s="14">
        <v>85</v>
      </c>
      <c r="R97" s="55" t="str">
        <f t="shared" si="7"/>
        <v>h8</v>
      </c>
      <c r="S97" s="55">
        <f t="shared" si="8"/>
        <v>21</v>
      </c>
    </row>
    <row r="98" spans="1:19">
      <c r="A98" s="35" t="s">
        <v>226</v>
      </c>
      <c r="B98" s="69" t="s">
        <v>229</v>
      </c>
      <c r="C98" s="35" t="s">
        <v>258</v>
      </c>
      <c r="D98" s="14">
        <v>0</v>
      </c>
      <c r="E98" s="22" t="s">
        <v>230</v>
      </c>
      <c r="M98" s="47"/>
      <c r="N98" s="55"/>
      <c r="O98" s="55"/>
      <c r="Q98" s="47">
        <v>86</v>
      </c>
      <c r="R98" s="55" t="str">
        <f t="shared" si="7"/>
        <v>h8</v>
      </c>
      <c r="S98" s="55">
        <f t="shared" si="8"/>
        <v>22</v>
      </c>
    </row>
    <row r="99" spans="1:19">
      <c r="A99" s="35" t="s">
        <v>226</v>
      </c>
      <c r="B99" s="69" t="s">
        <v>229</v>
      </c>
      <c r="C99" s="35" t="s">
        <v>259</v>
      </c>
      <c r="D99" s="47">
        <v>0</v>
      </c>
      <c r="E99" s="22" t="s">
        <v>230</v>
      </c>
      <c r="N99" s="55"/>
      <c r="O99" s="55"/>
      <c r="Q99" s="14">
        <v>87</v>
      </c>
      <c r="R99" s="55" t="str">
        <f t="shared" si="7"/>
        <v>h8</v>
      </c>
      <c r="S99" s="55">
        <f t="shared" si="8"/>
        <v>23</v>
      </c>
    </row>
    <row r="100" spans="1:19">
      <c r="A100" s="35" t="s">
        <v>226</v>
      </c>
      <c r="B100" s="69" t="s">
        <v>229</v>
      </c>
      <c r="C100" s="35" t="s">
        <v>260</v>
      </c>
      <c r="D100" s="14">
        <v>0</v>
      </c>
      <c r="E100" s="22" t="s">
        <v>230</v>
      </c>
      <c r="M100" s="47"/>
      <c r="N100" s="55"/>
      <c r="O100" s="55"/>
      <c r="Q100" s="47">
        <v>88</v>
      </c>
      <c r="R100" s="55" t="str">
        <f t="shared" si="7"/>
        <v>h8</v>
      </c>
      <c r="S100" s="55">
        <f t="shared" si="8"/>
        <v>24</v>
      </c>
    </row>
    <row r="101" spans="1:19">
      <c r="A101" s="35" t="s">
        <v>226</v>
      </c>
      <c r="B101" s="69" t="s">
        <v>229</v>
      </c>
      <c r="C101" s="35" t="s">
        <v>261</v>
      </c>
      <c r="D101" s="47">
        <v>0</v>
      </c>
      <c r="E101" s="22" t="s">
        <v>230</v>
      </c>
      <c r="N101" s="55"/>
      <c r="O101" s="55"/>
      <c r="Q101" s="14">
        <v>89</v>
      </c>
      <c r="R101" s="55" t="str">
        <f t="shared" si="7"/>
        <v>h8</v>
      </c>
      <c r="S101" s="55">
        <f t="shared" si="8"/>
        <v>25</v>
      </c>
    </row>
    <row r="102" spans="1:19">
      <c r="A102" s="35" t="s">
        <v>226</v>
      </c>
      <c r="B102" s="69" t="s">
        <v>229</v>
      </c>
      <c r="C102" s="35" t="s">
        <v>262</v>
      </c>
      <c r="D102" s="14">
        <v>0</v>
      </c>
      <c r="E102" s="22" t="s">
        <v>230</v>
      </c>
      <c r="M102" s="47"/>
      <c r="N102" s="55"/>
      <c r="O102" s="55"/>
      <c r="Q102" s="47">
        <v>90</v>
      </c>
      <c r="R102" s="55" t="str">
        <f t="shared" si="7"/>
        <v>h8</v>
      </c>
      <c r="S102" s="55">
        <f t="shared" si="8"/>
        <v>26</v>
      </c>
    </row>
    <row r="103" spans="1:19">
      <c r="A103" s="35" t="s">
        <v>226</v>
      </c>
      <c r="B103" s="69" t="s">
        <v>229</v>
      </c>
      <c r="C103" s="35" t="s">
        <v>263</v>
      </c>
      <c r="D103" s="47">
        <v>0</v>
      </c>
      <c r="E103" s="22" t="s">
        <v>230</v>
      </c>
      <c r="N103" s="55"/>
      <c r="O103" s="55"/>
      <c r="Q103" s="14">
        <v>91</v>
      </c>
      <c r="R103" s="55" t="str">
        <f t="shared" si="7"/>
        <v>h8</v>
      </c>
      <c r="S103" s="55">
        <f t="shared" si="8"/>
        <v>27</v>
      </c>
    </row>
    <row r="104" spans="1:19">
      <c r="A104" s="35" t="s">
        <v>226</v>
      </c>
      <c r="B104" s="69" t="s">
        <v>229</v>
      </c>
      <c r="C104" s="35" t="s">
        <v>264</v>
      </c>
      <c r="D104" s="14">
        <v>0</v>
      </c>
      <c r="E104" s="22" t="s">
        <v>230</v>
      </c>
      <c r="M104" s="47"/>
      <c r="N104" s="55"/>
      <c r="O104" s="55"/>
      <c r="Q104" s="47">
        <v>92</v>
      </c>
      <c r="R104" s="55" t="str">
        <f t="shared" si="7"/>
        <v>h8</v>
      </c>
      <c r="S104" s="55">
        <f t="shared" si="8"/>
        <v>28</v>
      </c>
    </row>
    <row r="105" spans="1:19">
      <c r="A105" s="35" t="s">
        <v>226</v>
      </c>
      <c r="B105" s="69" t="s">
        <v>229</v>
      </c>
      <c r="C105" s="35" t="s">
        <v>265</v>
      </c>
      <c r="D105" s="47">
        <v>0</v>
      </c>
      <c r="E105" s="22" t="s">
        <v>230</v>
      </c>
      <c r="N105" s="55"/>
      <c r="O105" s="55"/>
      <c r="Q105" s="14">
        <v>93</v>
      </c>
      <c r="R105" s="55" t="str">
        <f t="shared" si="7"/>
        <v>h8</v>
      </c>
      <c r="S105" s="55">
        <f t="shared" si="8"/>
        <v>29</v>
      </c>
    </row>
    <row r="106" spans="1:19">
      <c r="A106" s="35" t="s">
        <v>226</v>
      </c>
      <c r="B106" s="69" t="s">
        <v>229</v>
      </c>
      <c r="C106" s="35" t="s">
        <v>266</v>
      </c>
      <c r="D106" s="14">
        <v>0</v>
      </c>
      <c r="E106" s="22" t="s">
        <v>230</v>
      </c>
      <c r="M106" s="47"/>
      <c r="N106" s="55"/>
      <c r="O106" s="55"/>
      <c r="Q106" s="47">
        <v>94</v>
      </c>
      <c r="R106" s="55" t="str">
        <f t="shared" si="7"/>
        <v>h8</v>
      </c>
      <c r="S106" s="55">
        <f t="shared" si="8"/>
        <v>30</v>
      </c>
    </row>
    <row r="107" spans="1:19">
      <c r="A107" s="35" t="s">
        <v>226</v>
      </c>
      <c r="B107" s="69" t="s">
        <v>229</v>
      </c>
      <c r="C107" s="35" t="s">
        <v>267</v>
      </c>
      <c r="D107" s="47">
        <v>0</v>
      </c>
      <c r="E107" s="22" t="s">
        <v>230</v>
      </c>
      <c r="N107" s="55"/>
      <c r="O107" s="55"/>
      <c r="Q107" s="14">
        <v>95</v>
      </c>
      <c r="R107" s="55" t="str">
        <f t="shared" si="7"/>
        <v>h8</v>
      </c>
      <c r="S107" s="55">
        <f t="shared" si="8"/>
        <v>31</v>
      </c>
    </row>
    <row r="108" spans="1:19">
      <c r="A108" s="35" t="s">
        <v>226</v>
      </c>
      <c r="B108" s="69" t="s">
        <v>229</v>
      </c>
      <c r="C108" s="35" t="s">
        <v>268</v>
      </c>
      <c r="D108" s="14">
        <v>0</v>
      </c>
      <c r="E108" s="22" t="s">
        <v>230</v>
      </c>
      <c r="M108" s="47"/>
      <c r="N108" s="55"/>
      <c r="O108" s="55"/>
      <c r="Q108" s="47">
        <v>96</v>
      </c>
      <c r="R108" s="55" t="str">
        <f t="shared" si="7"/>
        <v>hC</v>
      </c>
      <c r="S108" s="55">
        <f t="shared" si="8"/>
        <v>0</v>
      </c>
    </row>
    <row r="109" spans="1:19">
      <c r="A109" s="35" t="s">
        <v>226</v>
      </c>
      <c r="B109" s="69" t="s">
        <v>229</v>
      </c>
      <c r="C109" s="35" t="s">
        <v>269</v>
      </c>
      <c r="D109" s="47">
        <v>0</v>
      </c>
      <c r="E109" s="22" t="s">
        <v>230</v>
      </c>
      <c r="N109" s="55"/>
      <c r="O109" s="55"/>
      <c r="Q109" s="14">
        <v>97</v>
      </c>
      <c r="R109" s="55" t="str">
        <f t="shared" si="7"/>
        <v>hC</v>
      </c>
      <c r="S109" s="55">
        <f t="shared" si="8"/>
        <v>1</v>
      </c>
    </row>
    <row r="110" spans="1:19">
      <c r="A110" s="35" t="s">
        <v>226</v>
      </c>
      <c r="B110" s="69" t="s">
        <v>229</v>
      </c>
      <c r="C110" s="35" t="s">
        <v>270</v>
      </c>
      <c r="D110" s="14">
        <v>0</v>
      </c>
      <c r="E110" s="22" t="s">
        <v>230</v>
      </c>
      <c r="M110" s="47"/>
      <c r="N110" s="55"/>
      <c r="O110" s="55"/>
      <c r="Q110" s="47">
        <v>98</v>
      </c>
      <c r="R110" s="55" t="str">
        <f t="shared" si="7"/>
        <v>hC</v>
      </c>
      <c r="S110" s="55">
        <f t="shared" si="8"/>
        <v>2</v>
      </c>
    </row>
    <row r="111" spans="1:19">
      <c r="A111" s="35" t="s">
        <v>226</v>
      </c>
      <c r="B111" s="69" t="s">
        <v>229</v>
      </c>
      <c r="C111" s="35" t="s">
        <v>271</v>
      </c>
      <c r="D111" s="47">
        <v>0</v>
      </c>
      <c r="E111" s="22" t="s">
        <v>230</v>
      </c>
      <c r="N111" s="55"/>
      <c r="O111" s="55"/>
      <c r="Q111" s="14">
        <v>99</v>
      </c>
      <c r="R111" s="55" t="str">
        <f t="shared" si="7"/>
        <v>hC</v>
      </c>
      <c r="S111" s="55">
        <f t="shared" si="8"/>
        <v>3</v>
      </c>
    </row>
    <row r="112" spans="1:19">
      <c r="A112" s="35" t="s">
        <v>226</v>
      </c>
      <c r="B112" s="69" t="s">
        <v>229</v>
      </c>
      <c r="C112" s="35" t="s">
        <v>272</v>
      </c>
      <c r="D112" s="14">
        <v>0</v>
      </c>
      <c r="E112" s="22" t="s">
        <v>230</v>
      </c>
      <c r="M112" s="47"/>
      <c r="N112" s="55"/>
      <c r="O112" s="55"/>
      <c r="Q112" s="47">
        <v>100</v>
      </c>
      <c r="R112" s="55" t="str">
        <f t="shared" si="7"/>
        <v>hC</v>
      </c>
      <c r="S112" s="55">
        <f t="shared" si="8"/>
        <v>4</v>
      </c>
    </row>
    <row r="113" ht="17" spans="1:25">
      <c r="A113" s="48" t="s">
        <v>188</v>
      </c>
      <c r="B113" s="49" t="s">
        <v>273</v>
      </c>
      <c r="C113" s="35" t="s">
        <v>273</v>
      </c>
      <c r="D113" s="47">
        <v>0</v>
      </c>
      <c r="E113" s="14" t="s">
        <v>274</v>
      </c>
      <c r="H113" s="14" t="s">
        <v>67</v>
      </c>
      <c r="I113" s="14">
        <v>6</v>
      </c>
      <c r="J113" s="36">
        <v>25</v>
      </c>
      <c r="N113" s="55"/>
      <c r="O113" s="55"/>
      <c r="P113" s="36" t="s">
        <v>275</v>
      </c>
      <c r="Q113" s="14">
        <v>101</v>
      </c>
      <c r="R113" s="55" t="str">
        <f t="shared" si="7"/>
        <v>hC</v>
      </c>
      <c r="S113" s="55">
        <f t="shared" si="8"/>
        <v>5</v>
      </c>
      <c r="T113" s="24">
        <v>1</v>
      </c>
      <c r="V113" s="24">
        <v>25</v>
      </c>
      <c r="Y113" s="37">
        <v>1</v>
      </c>
    </row>
    <row r="114" ht="17" spans="1:25">
      <c r="A114" s="48" t="s">
        <v>183</v>
      </c>
      <c r="B114" s="49" t="s">
        <v>276</v>
      </c>
      <c r="C114" s="35" t="s">
        <v>277</v>
      </c>
      <c r="D114" s="14">
        <v>1</v>
      </c>
      <c r="E114" s="14" t="s">
        <v>66</v>
      </c>
      <c r="H114" s="14" t="s">
        <v>67</v>
      </c>
      <c r="I114" s="14">
        <v>6</v>
      </c>
      <c r="J114" s="36">
        <v>8</v>
      </c>
      <c r="L114" s="14" t="s">
        <v>67</v>
      </c>
      <c r="M114" s="47">
        <v>30</v>
      </c>
      <c r="N114" s="55" t="str">
        <f t="shared" si="5"/>
        <v>h30</v>
      </c>
      <c r="O114" s="55">
        <f t="shared" si="6"/>
        <v>30</v>
      </c>
      <c r="P114" s="36" t="s">
        <v>278</v>
      </c>
      <c r="Q114" s="47">
        <v>102</v>
      </c>
      <c r="R114" s="55" t="str">
        <f t="shared" si="7"/>
        <v>hC</v>
      </c>
      <c r="S114" s="55">
        <f t="shared" si="8"/>
        <v>6</v>
      </c>
      <c r="T114" s="24">
        <v>187.5</v>
      </c>
      <c r="V114" s="24">
        <v>187.5</v>
      </c>
      <c r="Y114" s="37">
        <v>8</v>
      </c>
    </row>
    <row r="115" ht="17" spans="1:25">
      <c r="A115" s="48" t="s">
        <v>175</v>
      </c>
      <c r="B115" s="49" t="s">
        <v>279</v>
      </c>
      <c r="C115" s="35" t="s">
        <v>280</v>
      </c>
      <c r="D115" s="47">
        <v>1</v>
      </c>
      <c r="E115" s="14" t="s">
        <v>95</v>
      </c>
      <c r="H115" s="14" t="s">
        <v>67</v>
      </c>
      <c r="I115" s="14">
        <v>4</v>
      </c>
      <c r="J115" s="36">
        <v>1</v>
      </c>
      <c r="L115" s="14" t="s">
        <v>67</v>
      </c>
      <c r="M115" s="14">
        <v>31</v>
      </c>
      <c r="N115" s="55" t="str">
        <f t="shared" si="5"/>
        <v>h30</v>
      </c>
      <c r="O115" s="55">
        <f t="shared" si="6"/>
        <v>31</v>
      </c>
      <c r="P115" s="36" t="s">
        <v>281</v>
      </c>
      <c r="Q115" s="14">
        <v>103</v>
      </c>
      <c r="R115" s="55" t="str">
        <f t="shared" si="7"/>
        <v>hC</v>
      </c>
      <c r="S115" s="55">
        <f t="shared" si="8"/>
        <v>7</v>
      </c>
      <c r="T115" s="24">
        <v>100</v>
      </c>
      <c r="V115" s="24">
        <v>100</v>
      </c>
      <c r="Y115" s="37">
        <v>1</v>
      </c>
    </row>
    <row r="116" ht="17" spans="1:19">
      <c r="A116" s="48" t="s">
        <v>282</v>
      </c>
      <c r="B116" s="49" t="s">
        <v>108</v>
      </c>
      <c r="C116" s="35" t="s">
        <v>283</v>
      </c>
      <c r="D116" s="14">
        <v>0</v>
      </c>
      <c r="E116" s="14" t="s">
        <v>95</v>
      </c>
      <c r="M116" s="47"/>
      <c r="N116" s="55"/>
      <c r="O116" s="55"/>
      <c r="Q116" s="47">
        <v>104</v>
      </c>
      <c r="R116" s="55" t="str">
        <f t="shared" si="7"/>
        <v>hC</v>
      </c>
      <c r="S116" s="55">
        <f t="shared" si="8"/>
        <v>8</v>
      </c>
    </row>
    <row r="117" ht="17" spans="1:19">
      <c r="A117" s="48" t="s">
        <v>282</v>
      </c>
      <c r="B117" s="49" t="s">
        <v>284</v>
      </c>
      <c r="C117" s="35" t="s">
        <v>285</v>
      </c>
      <c r="D117" s="47">
        <v>0</v>
      </c>
      <c r="E117" s="14" t="s">
        <v>286</v>
      </c>
      <c r="N117" s="55"/>
      <c r="O117" s="55"/>
      <c r="Q117" s="14">
        <v>105</v>
      </c>
      <c r="R117" s="55" t="str">
        <f t="shared" si="7"/>
        <v>hC</v>
      </c>
      <c r="S117" s="55">
        <f t="shared" si="8"/>
        <v>9</v>
      </c>
    </row>
    <row r="118" ht="17" spans="1:19">
      <c r="A118" s="48" t="s">
        <v>282</v>
      </c>
      <c r="B118" s="49" t="s">
        <v>284</v>
      </c>
      <c r="C118" s="35" t="s">
        <v>287</v>
      </c>
      <c r="D118" s="14">
        <v>0</v>
      </c>
      <c r="E118" s="14" t="s">
        <v>286</v>
      </c>
      <c r="M118" s="47"/>
      <c r="N118" s="55"/>
      <c r="O118" s="55"/>
      <c r="Q118" s="47">
        <v>106</v>
      </c>
      <c r="R118" s="55" t="str">
        <f t="shared" si="7"/>
        <v>hC</v>
      </c>
      <c r="S118" s="55">
        <f t="shared" si="8"/>
        <v>10</v>
      </c>
    </row>
    <row r="119" ht="17" spans="1:19">
      <c r="A119" s="48" t="s">
        <v>282</v>
      </c>
      <c r="B119" s="49" t="s">
        <v>284</v>
      </c>
      <c r="C119" s="35" t="s">
        <v>288</v>
      </c>
      <c r="D119" s="47">
        <v>0</v>
      </c>
      <c r="E119" s="14" t="s">
        <v>286</v>
      </c>
      <c r="N119" s="55"/>
      <c r="O119" s="55"/>
      <c r="Q119" s="14">
        <v>107</v>
      </c>
      <c r="R119" s="55" t="str">
        <f t="shared" si="7"/>
        <v>hC</v>
      </c>
      <c r="S119" s="55">
        <f t="shared" si="8"/>
        <v>11</v>
      </c>
    </row>
    <row r="120" ht="17" spans="1:19">
      <c r="A120" s="48" t="s">
        <v>282</v>
      </c>
      <c r="B120" s="49" t="s">
        <v>284</v>
      </c>
      <c r="C120" s="35" t="s">
        <v>289</v>
      </c>
      <c r="D120" s="14">
        <v>0</v>
      </c>
      <c r="E120" s="14" t="s">
        <v>286</v>
      </c>
      <c r="M120" s="47"/>
      <c r="N120" s="55"/>
      <c r="O120" s="55"/>
      <c r="Q120" s="47">
        <v>108</v>
      </c>
      <c r="R120" s="55" t="str">
        <f t="shared" si="7"/>
        <v>hC</v>
      </c>
      <c r="S120" s="55">
        <f t="shared" si="8"/>
        <v>12</v>
      </c>
    </row>
    <row r="121" ht="17" spans="1:19">
      <c r="A121" s="48" t="s">
        <v>282</v>
      </c>
      <c r="B121" s="49" t="s">
        <v>284</v>
      </c>
      <c r="C121" s="35" t="s">
        <v>290</v>
      </c>
      <c r="D121" s="47">
        <v>0</v>
      </c>
      <c r="E121" s="14" t="s">
        <v>286</v>
      </c>
      <c r="N121" s="55"/>
      <c r="O121" s="55"/>
      <c r="Q121" s="14">
        <v>109</v>
      </c>
      <c r="R121" s="55" t="str">
        <f t="shared" si="7"/>
        <v>hC</v>
      </c>
      <c r="S121" s="55">
        <f t="shared" si="8"/>
        <v>13</v>
      </c>
    </row>
    <row r="122" ht="17" spans="1:19">
      <c r="A122" s="48" t="s">
        <v>282</v>
      </c>
      <c r="B122" s="49" t="s">
        <v>284</v>
      </c>
      <c r="C122" s="35" t="s">
        <v>291</v>
      </c>
      <c r="D122" s="14">
        <v>0</v>
      </c>
      <c r="E122" s="14" t="s">
        <v>286</v>
      </c>
      <c r="M122" s="47"/>
      <c r="N122" s="55"/>
      <c r="O122" s="55"/>
      <c r="Q122" s="47">
        <v>110</v>
      </c>
      <c r="R122" s="55" t="str">
        <f t="shared" si="7"/>
        <v>hC</v>
      </c>
      <c r="S122" s="55">
        <f t="shared" si="8"/>
        <v>14</v>
      </c>
    </row>
    <row r="123" ht="17" spans="1:19">
      <c r="A123" s="48" t="s">
        <v>282</v>
      </c>
      <c r="B123" s="49" t="s">
        <v>284</v>
      </c>
      <c r="C123" s="35" t="s">
        <v>292</v>
      </c>
      <c r="D123" s="47">
        <v>0</v>
      </c>
      <c r="E123" s="14" t="s">
        <v>286</v>
      </c>
      <c r="N123" s="55"/>
      <c r="O123" s="55"/>
      <c r="Q123" s="14">
        <v>111</v>
      </c>
      <c r="R123" s="55" t="str">
        <f t="shared" si="7"/>
        <v>hC</v>
      </c>
      <c r="S123" s="55">
        <f t="shared" si="8"/>
        <v>15</v>
      </c>
    </row>
    <row r="124" ht="17" spans="1:19">
      <c r="A124" s="48" t="s">
        <v>282</v>
      </c>
      <c r="B124" s="49" t="s">
        <v>284</v>
      </c>
      <c r="C124" s="35" t="s">
        <v>293</v>
      </c>
      <c r="D124" s="14">
        <v>0</v>
      </c>
      <c r="E124" s="14" t="s">
        <v>286</v>
      </c>
      <c r="M124" s="47"/>
      <c r="N124" s="55"/>
      <c r="O124" s="55"/>
      <c r="Q124" s="47">
        <v>112</v>
      </c>
      <c r="R124" s="55" t="str">
        <f t="shared" si="7"/>
        <v>hC</v>
      </c>
      <c r="S124" s="55">
        <f t="shared" si="8"/>
        <v>16</v>
      </c>
    </row>
    <row r="125" ht="17" spans="1:19">
      <c r="A125" s="48" t="s">
        <v>175</v>
      </c>
      <c r="B125" s="49" t="s">
        <v>108</v>
      </c>
      <c r="C125" s="35" t="s">
        <v>294</v>
      </c>
      <c r="D125" s="47">
        <v>0</v>
      </c>
      <c r="E125" s="14" t="s">
        <v>91</v>
      </c>
      <c r="N125" s="55"/>
      <c r="O125" s="55"/>
      <c r="Q125" s="14">
        <v>113</v>
      </c>
      <c r="R125" s="55" t="str">
        <f t="shared" si="7"/>
        <v>hC</v>
      </c>
      <c r="S125" s="55">
        <f t="shared" si="8"/>
        <v>17</v>
      </c>
    </row>
    <row r="126" ht="17" spans="1:19">
      <c r="A126" s="48" t="s">
        <v>175</v>
      </c>
      <c r="B126" s="49" t="s">
        <v>108</v>
      </c>
      <c r="C126" s="35" t="s">
        <v>295</v>
      </c>
      <c r="D126" s="14">
        <v>0</v>
      </c>
      <c r="E126" s="14" t="s">
        <v>91</v>
      </c>
      <c r="M126" s="47"/>
      <c r="N126" s="55"/>
      <c r="O126" s="55"/>
      <c r="Q126" s="47">
        <v>114</v>
      </c>
      <c r="R126" s="55" t="str">
        <f t="shared" si="7"/>
        <v>hC</v>
      </c>
      <c r="S126" s="55">
        <f t="shared" si="8"/>
        <v>18</v>
      </c>
    </row>
    <row r="127" ht="17" spans="1:19">
      <c r="A127" s="48" t="s">
        <v>175</v>
      </c>
      <c r="B127" s="49" t="s">
        <v>108</v>
      </c>
      <c r="C127" s="35" t="s">
        <v>296</v>
      </c>
      <c r="D127" s="47">
        <v>0</v>
      </c>
      <c r="E127" s="14" t="s">
        <v>91</v>
      </c>
      <c r="N127" s="55"/>
      <c r="O127" s="55"/>
      <c r="Q127" s="14">
        <v>115</v>
      </c>
      <c r="R127" s="55" t="str">
        <f t="shared" si="7"/>
        <v>hC</v>
      </c>
      <c r="S127" s="55">
        <f t="shared" si="8"/>
        <v>19</v>
      </c>
    </row>
    <row r="128" ht="17" spans="1:19">
      <c r="A128" s="48" t="s">
        <v>175</v>
      </c>
      <c r="B128" s="49" t="s">
        <v>108</v>
      </c>
      <c r="C128" s="35" t="s">
        <v>297</v>
      </c>
      <c r="D128" s="14">
        <v>0</v>
      </c>
      <c r="E128" s="14" t="s">
        <v>91</v>
      </c>
      <c r="M128" s="47"/>
      <c r="N128" s="55"/>
      <c r="O128" s="55"/>
      <c r="Q128" s="47">
        <v>116</v>
      </c>
      <c r="R128" s="55" t="str">
        <f t="shared" si="7"/>
        <v>hC</v>
      </c>
      <c r="S128" s="55">
        <f t="shared" si="8"/>
        <v>20</v>
      </c>
    </row>
    <row r="129" ht="17" spans="1:19">
      <c r="A129" s="48" t="s">
        <v>175</v>
      </c>
      <c r="B129" s="49" t="s">
        <v>108</v>
      </c>
      <c r="C129" s="35" t="s">
        <v>298</v>
      </c>
      <c r="D129" s="47">
        <v>0</v>
      </c>
      <c r="E129" s="14" t="s">
        <v>91</v>
      </c>
      <c r="N129" s="55"/>
      <c r="O129" s="55"/>
      <c r="Q129" s="14">
        <v>117</v>
      </c>
      <c r="R129" s="55" t="str">
        <f t="shared" si="7"/>
        <v>hC</v>
      </c>
      <c r="S129" s="55">
        <f t="shared" si="8"/>
        <v>21</v>
      </c>
    </row>
    <row r="130" ht="17" spans="1:22">
      <c r="A130" s="48" t="s">
        <v>299</v>
      </c>
      <c r="B130" s="49" t="s">
        <v>108</v>
      </c>
      <c r="C130" s="35" t="s">
        <v>300</v>
      </c>
      <c r="D130" s="14">
        <v>1</v>
      </c>
      <c r="E130" s="14" t="s">
        <v>82</v>
      </c>
      <c r="M130" s="47"/>
      <c r="N130" s="55"/>
      <c r="O130" s="55"/>
      <c r="Q130" s="47">
        <v>118</v>
      </c>
      <c r="R130" s="55" t="str">
        <f t="shared" si="7"/>
        <v>hC</v>
      </c>
      <c r="S130" s="55">
        <f t="shared" si="8"/>
        <v>22</v>
      </c>
      <c r="T130" s="24">
        <v>25</v>
      </c>
      <c r="V130" s="24">
        <v>25</v>
      </c>
    </row>
    <row r="131" ht="17" spans="1:19">
      <c r="A131" s="48" t="s">
        <v>299</v>
      </c>
      <c r="B131" s="49" t="s">
        <v>108</v>
      </c>
      <c r="C131" s="35" t="s">
        <v>301</v>
      </c>
      <c r="D131" s="47">
        <v>0</v>
      </c>
      <c r="E131" s="14" t="s">
        <v>82</v>
      </c>
      <c r="N131" s="55"/>
      <c r="O131" s="55"/>
      <c r="Q131" s="14">
        <v>119</v>
      </c>
      <c r="R131" s="55" t="str">
        <f t="shared" si="7"/>
        <v>hC</v>
      </c>
      <c r="S131" s="55">
        <f t="shared" si="8"/>
        <v>23</v>
      </c>
    </row>
    <row r="132" ht="17" spans="1:19">
      <c r="A132" s="48" t="s">
        <v>299</v>
      </c>
      <c r="B132" s="49" t="s">
        <v>108</v>
      </c>
      <c r="C132" s="35" t="s">
        <v>302</v>
      </c>
      <c r="D132" s="14">
        <v>0</v>
      </c>
      <c r="E132" s="14" t="s">
        <v>82</v>
      </c>
      <c r="M132" s="47"/>
      <c r="N132" s="55"/>
      <c r="O132" s="55"/>
      <c r="Q132" s="47">
        <v>120</v>
      </c>
      <c r="R132" s="55" t="str">
        <f t="shared" si="7"/>
        <v>hC</v>
      </c>
      <c r="S132" s="55">
        <f t="shared" si="8"/>
        <v>24</v>
      </c>
    </row>
    <row r="133" ht="17" spans="1:19">
      <c r="A133" s="48" t="s">
        <v>299</v>
      </c>
      <c r="B133" s="49" t="s">
        <v>108</v>
      </c>
      <c r="C133" s="35" t="s">
        <v>303</v>
      </c>
      <c r="D133" s="47">
        <v>0</v>
      </c>
      <c r="E133" s="14" t="s">
        <v>82</v>
      </c>
      <c r="N133" s="55"/>
      <c r="O133" s="55"/>
      <c r="Q133" s="14">
        <v>121</v>
      </c>
      <c r="R133" s="55" t="str">
        <f t="shared" si="7"/>
        <v>hC</v>
      </c>
      <c r="S133" s="55">
        <f t="shared" si="8"/>
        <v>25</v>
      </c>
    </row>
    <row r="134" ht="17" spans="1:22">
      <c r="A134" s="48" t="s">
        <v>304</v>
      </c>
      <c r="B134" s="49" t="s">
        <v>108</v>
      </c>
      <c r="C134" s="35" t="s">
        <v>305</v>
      </c>
      <c r="D134" s="14">
        <v>1</v>
      </c>
      <c r="E134" s="14" t="s">
        <v>82</v>
      </c>
      <c r="M134" s="47"/>
      <c r="N134" s="55"/>
      <c r="O134" s="55"/>
      <c r="Q134" s="47">
        <v>122</v>
      </c>
      <c r="R134" s="55" t="str">
        <f t="shared" si="7"/>
        <v>hC</v>
      </c>
      <c r="S134" s="55">
        <f t="shared" si="8"/>
        <v>26</v>
      </c>
      <c r="T134" s="24">
        <v>25</v>
      </c>
      <c r="U134" s="24">
        <v>25</v>
      </c>
      <c r="V134" s="24">
        <v>25</v>
      </c>
    </row>
    <row r="135" ht="17" spans="1:19">
      <c r="A135" s="48" t="s">
        <v>157</v>
      </c>
      <c r="B135" s="51" t="s">
        <v>158</v>
      </c>
      <c r="C135" s="35" t="s">
        <v>306</v>
      </c>
      <c r="D135" s="47">
        <v>0</v>
      </c>
      <c r="E135" s="14" t="s">
        <v>91</v>
      </c>
      <c r="N135" s="55"/>
      <c r="O135" s="55"/>
      <c r="Q135" s="14">
        <v>123</v>
      </c>
      <c r="R135" s="55" t="str">
        <f t="shared" si="7"/>
        <v>hC</v>
      </c>
      <c r="S135" s="55">
        <f t="shared" si="8"/>
        <v>27</v>
      </c>
    </row>
    <row r="136" spans="1:25">
      <c r="A136" s="35" t="s">
        <v>237</v>
      </c>
      <c r="B136" s="35" t="s">
        <v>241</v>
      </c>
      <c r="C136" s="35" t="s">
        <v>307</v>
      </c>
      <c r="D136" s="14">
        <v>0</v>
      </c>
      <c r="E136" s="14" t="s">
        <v>240</v>
      </c>
      <c r="H136" s="14" t="s">
        <v>67</v>
      </c>
      <c r="I136" s="14">
        <v>4</v>
      </c>
      <c r="J136" s="36">
        <v>2</v>
      </c>
      <c r="L136" s="14" t="s">
        <v>67</v>
      </c>
      <c r="M136" s="47">
        <v>32</v>
      </c>
      <c r="N136" s="55" t="str">
        <f t="shared" si="5"/>
        <v>h34</v>
      </c>
      <c r="O136" s="55">
        <f t="shared" si="6"/>
        <v>0</v>
      </c>
      <c r="Q136" s="47">
        <v>124</v>
      </c>
      <c r="R136" s="55" t="str">
        <f t="shared" si="7"/>
        <v>hC</v>
      </c>
      <c r="S136" s="55">
        <f t="shared" si="8"/>
        <v>28</v>
      </c>
      <c r="Y136" s="37">
        <v>2</v>
      </c>
    </row>
    <row r="137" spans="1:30">
      <c r="A137" s="35" t="s">
        <v>226</v>
      </c>
      <c r="B137" s="69" t="s">
        <v>308</v>
      </c>
      <c r="C137" s="69" t="s">
        <v>308</v>
      </c>
      <c r="D137" s="47">
        <v>1</v>
      </c>
      <c r="E137" s="54" t="s">
        <v>28</v>
      </c>
      <c r="G137" s="36">
        <v>2</v>
      </c>
      <c r="H137" s="14" t="s">
        <v>67</v>
      </c>
      <c r="I137" s="14">
        <v>4</v>
      </c>
      <c r="J137" s="36">
        <v>2</v>
      </c>
      <c r="L137" s="14" t="s">
        <v>67</v>
      </c>
      <c r="M137" s="14">
        <v>33</v>
      </c>
      <c r="N137" s="55" t="str">
        <f t="shared" si="5"/>
        <v>h34</v>
      </c>
      <c r="O137" s="55">
        <f t="shared" si="6"/>
        <v>1</v>
      </c>
      <c r="P137" s="36" t="s">
        <v>309</v>
      </c>
      <c r="Q137" s="14">
        <v>125</v>
      </c>
      <c r="R137" s="55" t="str">
        <f t="shared" si="7"/>
        <v>hC</v>
      </c>
      <c r="S137" s="55">
        <f t="shared" si="8"/>
        <v>29</v>
      </c>
      <c r="T137" s="24">
        <v>600</v>
      </c>
      <c r="U137" s="24">
        <v>600</v>
      </c>
      <c r="V137" s="24">
        <v>600</v>
      </c>
      <c r="X137" s="37">
        <v>2</v>
      </c>
      <c r="Y137" s="37">
        <v>2</v>
      </c>
      <c r="AA137" s="65" t="s">
        <v>71</v>
      </c>
      <c r="AB137" s="65" t="s">
        <v>232</v>
      </c>
      <c r="AC137" s="65" t="s">
        <v>76</v>
      </c>
      <c r="AD137" s="38" t="s">
        <v>66</v>
      </c>
    </row>
    <row r="138" spans="1:19">
      <c r="A138" s="35" t="s">
        <v>226</v>
      </c>
      <c r="B138" s="69" t="s">
        <v>229</v>
      </c>
      <c r="C138" s="35" t="s">
        <v>310</v>
      </c>
      <c r="D138" s="14">
        <v>0</v>
      </c>
      <c r="E138" s="22" t="s">
        <v>230</v>
      </c>
      <c r="M138" s="47"/>
      <c r="N138" s="55"/>
      <c r="O138" s="55"/>
      <c r="Q138" s="47">
        <v>126</v>
      </c>
      <c r="R138" s="55" t="str">
        <f t="shared" si="7"/>
        <v>hC</v>
      </c>
      <c r="S138" s="55">
        <f t="shared" si="8"/>
        <v>30</v>
      </c>
    </row>
    <row r="139" ht="17" spans="1:19">
      <c r="A139" s="35" t="s">
        <v>226</v>
      </c>
      <c r="B139" s="49" t="s">
        <v>311</v>
      </c>
      <c r="C139" s="35" t="s">
        <v>312</v>
      </c>
      <c r="D139" s="47">
        <v>0</v>
      </c>
      <c r="E139" s="14" t="s">
        <v>95</v>
      </c>
      <c r="N139" s="55"/>
      <c r="O139" s="55"/>
      <c r="Q139" s="14">
        <v>127</v>
      </c>
      <c r="R139" s="55" t="str">
        <f t="shared" si="7"/>
        <v>hC</v>
      </c>
      <c r="S139" s="55">
        <f t="shared" si="8"/>
        <v>31</v>
      </c>
    </row>
    <row r="140" ht="17" spans="1:19">
      <c r="A140" s="35" t="s">
        <v>313</v>
      </c>
      <c r="B140" s="49" t="s">
        <v>311</v>
      </c>
      <c r="C140" s="35" t="s">
        <v>314</v>
      </c>
      <c r="D140" s="14">
        <v>0</v>
      </c>
      <c r="E140" s="14" t="s">
        <v>95</v>
      </c>
      <c r="M140" s="47"/>
      <c r="N140" s="55"/>
      <c r="O140" s="55"/>
      <c r="Q140" s="47">
        <v>128</v>
      </c>
      <c r="R140" s="55" t="str">
        <f t="shared" si="7"/>
        <v>h10</v>
      </c>
      <c r="S140" s="55">
        <f t="shared" si="8"/>
        <v>0</v>
      </c>
    </row>
    <row r="141" ht="17" spans="1:28">
      <c r="A141" s="35" t="s">
        <v>315</v>
      </c>
      <c r="B141" s="49" t="s">
        <v>316</v>
      </c>
      <c r="C141" s="35" t="s">
        <v>316</v>
      </c>
      <c r="D141" s="47">
        <v>1</v>
      </c>
      <c r="E141" s="54" t="s">
        <v>28</v>
      </c>
      <c r="G141" s="36">
        <v>0</v>
      </c>
      <c r="H141" s="14" t="s">
        <v>67</v>
      </c>
      <c r="I141" s="14">
        <v>8</v>
      </c>
      <c r="J141" s="36">
        <v>18</v>
      </c>
      <c r="L141" s="14" t="s">
        <v>67</v>
      </c>
      <c r="M141" s="14">
        <v>34</v>
      </c>
      <c r="N141" s="55" t="str">
        <f t="shared" ref="N141:N156" si="9">_xlfn.CONCAT("h",DEC2HEX(FLOOR(M141/32,1)*4)+30)</f>
        <v>h34</v>
      </c>
      <c r="O141" s="55">
        <f t="shared" ref="O141:O156" si="10">MOD(M141,32)</f>
        <v>2</v>
      </c>
      <c r="P141" s="36" t="s">
        <v>317</v>
      </c>
      <c r="Q141" s="14">
        <v>129</v>
      </c>
      <c r="R141" s="55" t="str">
        <f t="shared" ref="R141:R156" si="11">_xlfn.CONCAT("h",DEC2HEX(FLOOR(Q141/32,1)*4))</f>
        <v>h10</v>
      </c>
      <c r="S141" s="55">
        <f t="shared" ref="S141:S161" si="12">MOD(Q141,32)</f>
        <v>1</v>
      </c>
      <c r="T141" s="24">
        <v>58.33</v>
      </c>
      <c r="U141" s="24">
        <v>58.33</v>
      </c>
      <c r="V141" s="24">
        <v>58.33</v>
      </c>
      <c r="X141" s="37">
        <v>0</v>
      </c>
      <c r="Y141" s="37">
        <v>18</v>
      </c>
      <c r="AA141" s="65" t="s">
        <v>70</v>
      </c>
      <c r="AB141" s="65" t="s">
        <v>166</v>
      </c>
    </row>
    <row r="142" ht="17" spans="1:19">
      <c r="A142" s="35" t="s">
        <v>315</v>
      </c>
      <c r="B142" s="49" t="s">
        <v>108</v>
      </c>
      <c r="C142" s="35" t="s">
        <v>318</v>
      </c>
      <c r="D142" s="14">
        <v>0</v>
      </c>
      <c r="E142" s="14" t="s">
        <v>91</v>
      </c>
      <c r="M142" s="47"/>
      <c r="N142" s="55"/>
      <c r="O142" s="55"/>
      <c r="Q142" s="47">
        <v>130</v>
      </c>
      <c r="R142" s="55" t="str">
        <f t="shared" si="11"/>
        <v>h10</v>
      </c>
      <c r="S142" s="55">
        <f t="shared" si="12"/>
        <v>2</v>
      </c>
    </row>
    <row r="143" spans="1:25">
      <c r="A143" s="35" t="s">
        <v>237</v>
      </c>
      <c r="B143" s="35" t="s">
        <v>241</v>
      </c>
      <c r="C143" s="35" t="s">
        <v>319</v>
      </c>
      <c r="D143" s="47">
        <v>0</v>
      </c>
      <c r="E143" s="14" t="s">
        <v>66</v>
      </c>
      <c r="H143" s="14" t="s">
        <v>67</v>
      </c>
      <c r="I143" s="14">
        <v>4</v>
      </c>
      <c r="J143" s="36">
        <v>3</v>
      </c>
      <c r="L143" s="14" t="s">
        <v>67</v>
      </c>
      <c r="M143" s="14">
        <v>35</v>
      </c>
      <c r="N143" s="55" t="str">
        <f t="shared" si="9"/>
        <v>h34</v>
      </c>
      <c r="O143" s="55">
        <f t="shared" si="10"/>
        <v>3</v>
      </c>
      <c r="Q143" s="14">
        <v>131</v>
      </c>
      <c r="R143" s="55" t="str">
        <f t="shared" si="11"/>
        <v>h10</v>
      </c>
      <c r="S143" s="55">
        <f t="shared" si="12"/>
        <v>3</v>
      </c>
      <c r="Y143" s="37">
        <v>3</v>
      </c>
    </row>
    <row r="144" spans="1:28">
      <c r="A144" s="48" t="s">
        <v>179</v>
      </c>
      <c r="B144" s="48" t="s">
        <v>180</v>
      </c>
      <c r="C144" s="35" t="s">
        <v>320</v>
      </c>
      <c r="D144" s="14">
        <v>0</v>
      </c>
      <c r="E144" s="54" t="s">
        <v>28</v>
      </c>
      <c r="G144" s="36">
        <v>0</v>
      </c>
      <c r="H144" s="14" t="s">
        <v>67</v>
      </c>
      <c r="I144" s="14">
        <v>6</v>
      </c>
      <c r="J144" s="36">
        <v>10</v>
      </c>
      <c r="L144" s="14" t="s">
        <v>67</v>
      </c>
      <c r="M144" s="47">
        <v>15</v>
      </c>
      <c r="N144" s="55" t="str">
        <f t="shared" si="9"/>
        <v>h30</v>
      </c>
      <c r="O144" s="55">
        <f t="shared" si="10"/>
        <v>15</v>
      </c>
      <c r="P144" s="36" t="s">
        <v>321</v>
      </c>
      <c r="Q144" s="47">
        <v>132</v>
      </c>
      <c r="R144" s="55" t="str">
        <f t="shared" si="11"/>
        <v>h10</v>
      </c>
      <c r="S144" s="55">
        <f t="shared" si="12"/>
        <v>4</v>
      </c>
      <c r="T144" s="24">
        <v>150</v>
      </c>
      <c r="U144" s="24">
        <v>150</v>
      </c>
      <c r="V144" s="24">
        <v>150</v>
      </c>
      <c r="X144" s="37">
        <v>0</v>
      </c>
      <c r="Y144" s="37">
        <v>10</v>
      </c>
      <c r="AA144" s="38" t="s">
        <v>66</v>
      </c>
      <c r="AB144" s="38" t="s">
        <v>76</v>
      </c>
    </row>
    <row r="145" ht="17" spans="1:25">
      <c r="A145" s="48" t="s">
        <v>110</v>
      </c>
      <c r="B145" s="49" t="s">
        <v>111</v>
      </c>
      <c r="C145" s="71" t="s">
        <v>322</v>
      </c>
      <c r="D145" s="47">
        <v>1</v>
      </c>
      <c r="E145" s="14" t="s">
        <v>66</v>
      </c>
      <c r="H145" s="14" t="s">
        <v>67</v>
      </c>
      <c r="I145" s="14">
        <v>4</v>
      </c>
      <c r="J145" s="36">
        <v>5</v>
      </c>
      <c r="L145" s="14" t="s">
        <v>67</v>
      </c>
      <c r="M145" s="14">
        <v>36</v>
      </c>
      <c r="N145" s="55" t="str">
        <f t="shared" si="9"/>
        <v>h34</v>
      </c>
      <c r="O145" s="55">
        <f t="shared" si="10"/>
        <v>4</v>
      </c>
      <c r="P145" s="36" t="s">
        <v>323</v>
      </c>
      <c r="Q145" s="14">
        <v>133</v>
      </c>
      <c r="R145" s="55" t="str">
        <f t="shared" si="11"/>
        <v>h10</v>
      </c>
      <c r="S145" s="55">
        <f t="shared" si="12"/>
        <v>5</v>
      </c>
      <c r="T145" s="24">
        <v>300</v>
      </c>
      <c r="U145" s="24">
        <v>300</v>
      </c>
      <c r="V145" s="24">
        <v>300</v>
      </c>
      <c r="Y145" s="37">
        <v>5</v>
      </c>
    </row>
    <row r="146" ht="15" customHeight="1" spans="1:25">
      <c r="A146" s="48" t="s">
        <v>324</v>
      </c>
      <c r="B146" s="49" t="s">
        <v>325</v>
      </c>
      <c r="C146" s="71" t="s">
        <v>326</v>
      </c>
      <c r="D146" s="14">
        <v>1</v>
      </c>
      <c r="E146" s="14" t="s">
        <v>66</v>
      </c>
      <c r="H146" s="14" t="s">
        <v>67</v>
      </c>
      <c r="I146" s="14">
        <v>4</v>
      </c>
      <c r="J146" s="36">
        <v>5</v>
      </c>
      <c r="L146" s="14" t="s">
        <v>67</v>
      </c>
      <c r="M146" s="47">
        <v>37</v>
      </c>
      <c r="N146" s="55" t="str">
        <f t="shared" si="9"/>
        <v>h34</v>
      </c>
      <c r="O146" s="55">
        <f t="shared" si="10"/>
        <v>5</v>
      </c>
      <c r="P146" s="36" t="s">
        <v>327</v>
      </c>
      <c r="Q146" s="47">
        <v>134</v>
      </c>
      <c r="R146" s="55" t="str">
        <f t="shared" si="11"/>
        <v>h10</v>
      </c>
      <c r="S146" s="55">
        <f t="shared" si="12"/>
        <v>6</v>
      </c>
      <c r="T146" s="24">
        <v>300</v>
      </c>
      <c r="U146" s="24">
        <v>300</v>
      </c>
      <c r="V146" s="24">
        <v>300</v>
      </c>
      <c r="Y146" s="37">
        <v>5</v>
      </c>
    </row>
    <row r="147" spans="1:19">
      <c r="A147" s="35" t="s">
        <v>226</v>
      </c>
      <c r="B147" s="69" t="s">
        <v>229</v>
      </c>
      <c r="C147" s="35" t="s">
        <v>328</v>
      </c>
      <c r="D147" s="47">
        <v>0</v>
      </c>
      <c r="E147" s="22" t="s">
        <v>230</v>
      </c>
      <c r="N147" s="55"/>
      <c r="O147" s="55"/>
      <c r="Q147" s="14">
        <v>135</v>
      </c>
      <c r="R147" s="55" t="str">
        <f t="shared" si="11"/>
        <v>h10</v>
      </c>
      <c r="S147" s="55">
        <f t="shared" si="12"/>
        <v>7</v>
      </c>
    </row>
    <row r="148" spans="1:19">
      <c r="A148" s="35" t="s">
        <v>226</v>
      </c>
      <c r="B148" s="69" t="s">
        <v>229</v>
      </c>
      <c r="C148" s="35" t="s">
        <v>329</v>
      </c>
      <c r="D148" s="14">
        <v>0</v>
      </c>
      <c r="E148" s="22" t="s">
        <v>230</v>
      </c>
      <c r="M148" s="47"/>
      <c r="N148" s="55"/>
      <c r="O148" s="55"/>
      <c r="Q148" s="47">
        <v>136</v>
      </c>
      <c r="R148" s="55" t="str">
        <f t="shared" si="11"/>
        <v>h10</v>
      </c>
      <c r="S148" s="55">
        <f t="shared" si="12"/>
        <v>8</v>
      </c>
    </row>
    <row r="149" spans="1:19">
      <c r="A149" s="35" t="s">
        <v>226</v>
      </c>
      <c r="B149" s="69" t="s">
        <v>229</v>
      </c>
      <c r="C149" s="35" t="s">
        <v>330</v>
      </c>
      <c r="D149" s="47">
        <v>0</v>
      </c>
      <c r="E149" s="22" t="s">
        <v>230</v>
      </c>
      <c r="N149" s="55"/>
      <c r="O149" s="55"/>
      <c r="Q149" s="14">
        <v>137</v>
      </c>
      <c r="R149" s="55" t="str">
        <f t="shared" si="11"/>
        <v>h10</v>
      </c>
      <c r="S149" s="55">
        <f t="shared" si="12"/>
        <v>9</v>
      </c>
    </row>
    <row r="150" spans="1:19">
      <c r="A150" s="35" t="s">
        <v>226</v>
      </c>
      <c r="B150" s="69" t="s">
        <v>229</v>
      </c>
      <c r="C150" s="35" t="s">
        <v>331</v>
      </c>
      <c r="D150" s="14">
        <v>0</v>
      </c>
      <c r="E150" s="22" t="s">
        <v>230</v>
      </c>
      <c r="M150" s="47"/>
      <c r="N150" s="55"/>
      <c r="O150" s="55"/>
      <c r="Q150" s="47">
        <v>138</v>
      </c>
      <c r="R150" s="55" t="str">
        <f t="shared" si="11"/>
        <v>h10</v>
      </c>
      <c r="S150" s="55">
        <f t="shared" si="12"/>
        <v>10</v>
      </c>
    </row>
    <row r="151" spans="1:19">
      <c r="A151" s="35" t="s">
        <v>226</v>
      </c>
      <c r="B151" s="69" t="s">
        <v>229</v>
      </c>
      <c r="C151" s="35" t="s">
        <v>332</v>
      </c>
      <c r="D151" s="47">
        <v>0</v>
      </c>
      <c r="E151" s="22" t="s">
        <v>230</v>
      </c>
      <c r="N151" s="55"/>
      <c r="O151" s="55"/>
      <c r="Q151" s="14">
        <v>139</v>
      </c>
      <c r="R151" s="55" t="str">
        <f t="shared" si="11"/>
        <v>h10</v>
      </c>
      <c r="S151" s="55">
        <f t="shared" si="12"/>
        <v>11</v>
      </c>
    </row>
    <row r="152" spans="1:19">
      <c r="A152" s="35" t="s">
        <v>226</v>
      </c>
      <c r="B152" s="69" t="s">
        <v>229</v>
      </c>
      <c r="C152" s="35" t="s">
        <v>333</v>
      </c>
      <c r="D152" s="14">
        <v>0</v>
      </c>
      <c r="E152" s="22" t="s">
        <v>230</v>
      </c>
      <c r="M152" s="47"/>
      <c r="N152" s="55"/>
      <c r="O152" s="55"/>
      <c r="Q152" s="47">
        <v>140</v>
      </c>
      <c r="R152" s="55" t="str">
        <f t="shared" si="11"/>
        <v>h10</v>
      </c>
      <c r="S152" s="55">
        <f t="shared" si="12"/>
        <v>12</v>
      </c>
    </row>
    <row r="153" spans="1:30">
      <c r="A153" s="35" t="s">
        <v>334</v>
      </c>
      <c r="B153" s="35" t="s">
        <v>158</v>
      </c>
      <c r="C153" s="70" t="s">
        <v>335</v>
      </c>
      <c r="D153" s="47">
        <v>1</v>
      </c>
      <c r="E153" s="54" t="s">
        <v>28</v>
      </c>
      <c r="F153" s="14" t="s">
        <v>66</v>
      </c>
      <c r="G153" s="55">
        <v>2</v>
      </c>
      <c r="H153" s="14" t="s">
        <v>67</v>
      </c>
      <c r="I153" s="14">
        <v>4</v>
      </c>
      <c r="J153" s="36">
        <v>1</v>
      </c>
      <c r="K153" s="36">
        <v>2</v>
      </c>
      <c r="L153" s="14" t="s">
        <v>67</v>
      </c>
      <c r="M153" s="14">
        <v>38</v>
      </c>
      <c r="N153" s="55" t="str">
        <f t="shared" si="9"/>
        <v>h34</v>
      </c>
      <c r="O153" s="55">
        <f t="shared" si="10"/>
        <v>6</v>
      </c>
      <c r="P153" s="36" t="s">
        <v>336</v>
      </c>
      <c r="Q153" s="14">
        <v>141</v>
      </c>
      <c r="R153" s="55" t="str">
        <f t="shared" si="11"/>
        <v>h10</v>
      </c>
      <c r="S153" s="55">
        <f t="shared" si="12"/>
        <v>13</v>
      </c>
      <c r="T153" s="24">
        <v>750</v>
      </c>
      <c r="U153" s="24">
        <v>1050</v>
      </c>
      <c r="V153" s="24">
        <v>1050</v>
      </c>
      <c r="W153" s="60">
        <v>1</v>
      </c>
      <c r="X153" s="60">
        <v>2</v>
      </c>
      <c r="Y153" s="37">
        <v>1</v>
      </c>
      <c r="Z153" s="37">
        <v>2</v>
      </c>
      <c r="AA153" s="65" t="s">
        <v>69</v>
      </c>
      <c r="AB153" s="65" t="s">
        <v>70</v>
      </c>
      <c r="AC153" s="65" t="s">
        <v>71</v>
      </c>
      <c r="AD153" s="65" t="s">
        <v>72</v>
      </c>
    </row>
    <row r="154" spans="1:30">
      <c r="A154" s="35" t="s">
        <v>337</v>
      </c>
      <c r="B154" s="35" t="s">
        <v>158</v>
      </c>
      <c r="C154" s="70" t="s">
        <v>338</v>
      </c>
      <c r="D154" s="14">
        <v>1</v>
      </c>
      <c r="E154" s="54" t="s">
        <v>28</v>
      </c>
      <c r="F154" s="14" t="s">
        <v>66</v>
      </c>
      <c r="G154" s="55">
        <v>0</v>
      </c>
      <c r="H154" s="14" t="s">
        <v>67</v>
      </c>
      <c r="I154" s="14">
        <v>4</v>
      </c>
      <c r="J154" s="36">
        <v>2</v>
      </c>
      <c r="K154" s="36">
        <v>3</v>
      </c>
      <c r="L154" s="14" t="s">
        <v>67</v>
      </c>
      <c r="M154" s="47">
        <v>39</v>
      </c>
      <c r="N154" s="55" t="str">
        <f t="shared" si="9"/>
        <v>h34</v>
      </c>
      <c r="O154" s="55">
        <f t="shared" si="10"/>
        <v>7</v>
      </c>
      <c r="P154" s="36" t="s">
        <v>339</v>
      </c>
      <c r="Q154" s="47">
        <v>142</v>
      </c>
      <c r="R154" s="55" t="str">
        <f t="shared" si="11"/>
        <v>h10</v>
      </c>
      <c r="S154" s="55">
        <f t="shared" si="12"/>
        <v>14</v>
      </c>
      <c r="T154" s="24">
        <v>500</v>
      </c>
      <c r="U154" s="24">
        <v>700</v>
      </c>
      <c r="V154" s="24">
        <v>700</v>
      </c>
      <c r="W154" s="60">
        <v>1</v>
      </c>
      <c r="X154" s="60">
        <v>0</v>
      </c>
      <c r="Y154" s="37">
        <v>1</v>
      </c>
      <c r="Z154" s="37">
        <v>2</v>
      </c>
      <c r="AA154" s="65" t="s">
        <v>69</v>
      </c>
      <c r="AB154" s="65" t="s">
        <v>70</v>
      </c>
      <c r="AC154" s="65" t="s">
        <v>76</v>
      </c>
      <c r="AD154" s="65" t="s">
        <v>72</v>
      </c>
    </row>
    <row r="155" spans="1:30">
      <c r="A155" s="35" t="s">
        <v>226</v>
      </c>
      <c r="B155" s="69" t="s">
        <v>340</v>
      </c>
      <c r="C155" s="72" t="s">
        <v>340</v>
      </c>
      <c r="D155" s="47">
        <v>1</v>
      </c>
      <c r="E155" s="54" t="s">
        <v>28</v>
      </c>
      <c r="G155" s="36">
        <v>0</v>
      </c>
      <c r="H155" s="14" t="s">
        <v>67</v>
      </c>
      <c r="I155" s="14">
        <v>4</v>
      </c>
      <c r="J155" s="36">
        <v>2</v>
      </c>
      <c r="L155" s="14" t="s">
        <v>67</v>
      </c>
      <c r="M155" s="14">
        <v>40</v>
      </c>
      <c r="N155" s="55" t="str">
        <f t="shared" si="9"/>
        <v>h34</v>
      </c>
      <c r="O155" s="55">
        <f t="shared" si="10"/>
        <v>8</v>
      </c>
      <c r="P155" s="36" t="s">
        <v>341</v>
      </c>
      <c r="Q155" s="14">
        <v>143</v>
      </c>
      <c r="R155" s="55" t="str">
        <f t="shared" si="11"/>
        <v>h10</v>
      </c>
      <c r="S155" s="55">
        <f t="shared" si="12"/>
        <v>15</v>
      </c>
      <c r="T155" s="24">
        <v>450</v>
      </c>
      <c r="U155" s="24">
        <v>450</v>
      </c>
      <c r="V155" s="24">
        <v>450</v>
      </c>
      <c r="X155" s="37">
        <v>0</v>
      </c>
      <c r="Y155" s="37">
        <v>2</v>
      </c>
      <c r="AA155" s="65" t="s">
        <v>71</v>
      </c>
      <c r="AB155" s="65" t="s">
        <v>232</v>
      </c>
      <c r="AC155" s="65" t="s">
        <v>76</v>
      </c>
      <c r="AD155" s="38" t="s">
        <v>66</v>
      </c>
    </row>
    <row r="156" spans="1:30">
      <c r="A156" s="35" t="s">
        <v>226</v>
      </c>
      <c r="B156" s="69" t="s">
        <v>342</v>
      </c>
      <c r="C156" s="72" t="s">
        <v>342</v>
      </c>
      <c r="D156" s="14">
        <v>1</v>
      </c>
      <c r="E156" s="54" t="s">
        <v>28</v>
      </c>
      <c r="G156" s="36">
        <v>2</v>
      </c>
      <c r="H156" s="14" t="s">
        <v>67</v>
      </c>
      <c r="I156" s="14">
        <v>4</v>
      </c>
      <c r="J156" s="36">
        <v>3</v>
      </c>
      <c r="L156" s="14" t="s">
        <v>67</v>
      </c>
      <c r="M156" s="47">
        <v>41</v>
      </c>
      <c r="N156" s="55" t="str">
        <f t="shared" si="9"/>
        <v>h34</v>
      </c>
      <c r="O156" s="55">
        <f t="shared" si="10"/>
        <v>9</v>
      </c>
      <c r="P156" s="36" t="s">
        <v>343</v>
      </c>
      <c r="Q156" s="47">
        <v>144</v>
      </c>
      <c r="R156" s="55" t="str">
        <f t="shared" si="11"/>
        <v>h10</v>
      </c>
      <c r="S156" s="55">
        <f t="shared" si="12"/>
        <v>16</v>
      </c>
      <c r="T156" s="24">
        <v>400</v>
      </c>
      <c r="U156" s="24">
        <v>500</v>
      </c>
      <c r="V156" s="24">
        <v>500</v>
      </c>
      <c r="X156" s="37">
        <v>3</v>
      </c>
      <c r="Y156" s="37">
        <v>3</v>
      </c>
      <c r="AA156" s="65" t="s">
        <v>71</v>
      </c>
      <c r="AB156" s="65" t="s">
        <v>232</v>
      </c>
      <c r="AC156" s="65" t="s">
        <v>76</v>
      </c>
      <c r="AD156" s="38" t="s">
        <v>66</v>
      </c>
    </row>
    <row r="157" spans="1:19">
      <c r="A157" s="35" t="s">
        <v>226</v>
      </c>
      <c r="B157" s="69" t="s">
        <v>229</v>
      </c>
      <c r="C157" s="35" t="s">
        <v>344</v>
      </c>
      <c r="D157" s="14">
        <v>0</v>
      </c>
      <c r="E157" s="22" t="s">
        <v>230</v>
      </c>
      <c r="M157" s="47"/>
      <c r="N157" s="55"/>
      <c r="O157" s="55"/>
      <c r="Q157" s="14">
        <v>145</v>
      </c>
      <c r="R157" s="55" t="str">
        <f t="shared" ref="R157:R161" si="13">_xlfn.CONCAT("h",DEC2HEX(FLOOR(Q157/32,1)*4))</f>
        <v>h10</v>
      </c>
      <c r="S157" s="55">
        <f t="shared" si="12"/>
        <v>17</v>
      </c>
    </row>
    <row r="158" spans="1:19">
      <c r="A158" s="35" t="s">
        <v>226</v>
      </c>
      <c r="B158" s="69" t="s">
        <v>229</v>
      </c>
      <c r="C158" s="35" t="s">
        <v>345</v>
      </c>
      <c r="D158" s="47">
        <v>0</v>
      </c>
      <c r="E158" s="22" t="s">
        <v>230</v>
      </c>
      <c r="N158" s="55"/>
      <c r="O158" s="55"/>
      <c r="Q158" s="47">
        <v>146</v>
      </c>
      <c r="R158" s="55" t="str">
        <f t="shared" si="13"/>
        <v>h10</v>
      </c>
      <c r="S158" s="55">
        <f t="shared" si="12"/>
        <v>18</v>
      </c>
    </row>
    <row r="159" spans="1:19">
      <c r="A159" s="35" t="s">
        <v>226</v>
      </c>
      <c r="B159" s="69" t="s">
        <v>229</v>
      </c>
      <c r="C159" s="35" t="s">
        <v>346</v>
      </c>
      <c r="D159" s="14">
        <v>0</v>
      </c>
      <c r="E159" s="22" t="s">
        <v>230</v>
      </c>
      <c r="M159" s="47"/>
      <c r="N159" s="55"/>
      <c r="O159" s="55"/>
      <c r="Q159" s="14">
        <v>147</v>
      </c>
      <c r="R159" s="55" t="str">
        <f t="shared" si="13"/>
        <v>h10</v>
      </c>
      <c r="S159" s="55">
        <f t="shared" si="12"/>
        <v>19</v>
      </c>
    </row>
    <row r="160" spans="1:19">
      <c r="A160" s="35" t="s">
        <v>226</v>
      </c>
      <c r="B160" s="69" t="s">
        <v>229</v>
      </c>
      <c r="C160" s="35" t="s">
        <v>347</v>
      </c>
      <c r="D160" s="47">
        <v>0</v>
      </c>
      <c r="E160" s="22" t="s">
        <v>230</v>
      </c>
      <c r="N160" s="55"/>
      <c r="O160" s="55"/>
      <c r="Q160" s="47">
        <v>148</v>
      </c>
      <c r="R160" s="55" t="str">
        <f t="shared" si="13"/>
        <v>h10</v>
      </c>
      <c r="S160" s="55">
        <f t="shared" si="12"/>
        <v>20</v>
      </c>
    </row>
    <row r="161" spans="1:19">
      <c r="A161" s="35" t="s">
        <v>226</v>
      </c>
      <c r="B161" s="69" t="s">
        <v>229</v>
      </c>
      <c r="C161" s="35" t="s">
        <v>348</v>
      </c>
      <c r="D161" s="14">
        <v>0</v>
      </c>
      <c r="E161" s="22" t="s">
        <v>230</v>
      </c>
      <c r="M161" s="47"/>
      <c r="N161" s="55"/>
      <c r="O161" s="55"/>
      <c r="Q161" s="14">
        <v>149</v>
      </c>
      <c r="R161" s="55" t="str">
        <f t="shared" si="13"/>
        <v>h10</v>
      </c>
      <c r="S161" s="55">
        <f t="shared" si="12"/>
        <v>21</v>
      </c>
    </row>
  </sheetData>
  <autoFilter ref="A12:AH161">
    <extLst/>
  </autoFilter>
  <mergeCells count="2">
    <mergeCell ref="E11:F11"/>
    <mergeCell ref="AA11:AH11"/>
  </mergeCells>
  <conditionalFormatting sqref="D157:D161">
    <cfRule type="cellIs" dxfId="0" priority="3" operator="equal">
      <formula>1</formula>
    </cfRule>
  </conditionalFormatting>
  <conditionalFormatting sqref="E157:E161">
    <cfRule type="cellIs" dxfId="0" priority="1" operator="equal">
      <formula>"DIV_IN0_SRC_MUX"</formula>
    </cfRule>
  </conditionalFormatting>
  <conditionalFormatting sqref="L157:L161">
    <cfRule type="cellIs" dxfId="0" priority="2" operator="equal">
      <formula>1</formula>
    </cfRule>
  </conditionalFormatting>
  <conditionalFormatting sqref="L162:L1048576">
    <cfRule type="cellIs" dxfId="0" priority="6" operator="equal">
      <formula>1</formula>
    </cfRule>
  </conditionalFormatting>
  <conditionalFormatting sqref="N1:N12 N162:N1048576 D162:D1048576 D1:D156 L1:L156">
    <cfRule type="cellIs" dxfId="0" priority="7" operator="equal">
      <formula>1</formula>
    </cfRule>
  </conditionalFormatting>
  <conditionalFormatting sqref="E162:E1048576 E1:E156">
    <cfRule type="cellIs" dxfId="0" priority="4" operator="equal">
      <formula>"DIV_IN0_SRC_MUX"</formula>
    </cfRule>
  </conditionalFormatting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zoomScale="130" zoomScaleNormal="130" workbookViewId="0">
      <selection activeCell="E19" sqref="E19"/>
    </sheetView>
  </sheetViews>
  <sheetFormatPr defaultColWidth="28.4285714285714" defaultRowHeight="16.8"/>
  <cols>
    <col min="1" max="1" width="28.4285714285714" style="14" customWidth="1"/>
    <col min="2" max="2" width="26.4285714285714" style="15" customWidth="1"/>
    <col min="3" max="3" width="10.1428571428571" style="15" customWidth="1"/>
    <col min="4" max="4" width="32.8571428571429" style="16" customWidth="1"/>
    <col min="5" max="5" width="29.4285714285714" style="16" customWidth="1"/>
  </cols>
  <sheetData>
    <row r="1" s="12" customFormat="1" ht="17" spans="1:11">
      <c r="A1" s="12" t="s">
        <v>349</v>
      </c>
      <c r="D1" s="17">
        <v>1000</v>
      </c>
      <c r="E1" s="17">
        <v>1000</v>
      </c>
      <c r="F1" s="23">
        <v>1000</v>
      </c>
      <c r="G1" s="23">
        <v>1000</v>
      </c>
      <c r="H1" s="24">
        <v>1500</v>
      </c>
      <c r="I1" s="24">
        <v>1500</v>
      </c>
      <c r="J1" s="29">
        <v>1500</v>
      </c>
      <c r="K1" s="29">
        <v>1500</v>
      </c>
    </row>
    <row r="2" s="12" customFormat="1" ht="17" spans="1:11">
      <c r="A2" s="12" t="s">
        <v>350</v>
      </c>
      <c r="D2" s="17">
        <v>1500</v>
      </c>
      <c r="E2" s="17">
        <v>1500</v>
      </c>
      <c r="F2" s="23">
        <v>1500</v>
      </c>
      <c r="G2" s="23">
        <v>1500</v>
      </c>
      <c r="H2" s="24">
        <v>1500</v>
      </c>
      <c r="I2" s="24">
        <v>1500</v>
      </c>
      <c r="J2" s="29">
        <v>1500</v>
      </c>
      <c r="K2" s="29">
        <v>1500</v>
      </c>
    </row>
    <row r="3" s="12" customFormat="1" spans="1:11">
      <c r="A3" s="18" t="s">
        <v>5</v>
      </c>
      <c r="D3" s="17">
        <v>750</v>
      </c>
      <c r="E3" s="17">
        <v>750</v>
      </c>
      <c r="F3" s="23">
        <v>750</v>
      </c>
      <c r="G3" s="23">
        <v>750</v>
      </c>
      <c r="H3" s="24">
        <v>1000</v>
      </c>
      <c r="I3" s="24">
        <v>1000</v>
      </c>
      <c r="J3" s="29">
        <v>1000</v>
      </c>
      <c r="K3" s="29">
        <v>1000</v>
      </c>
    </row>
    <row r="4" s="12" customFormat="1" ht="17" spans="1:11">
      <c r="A4" s="18" t="s">
        <v>351</v>
      </c>
      <c r="D4" s="17">
        <v>1200</v>
      </c>
      <c r="E4" s="17">
        <v>1200</v>
      </c>
      <c r="F4" s="23">
        <v>1200</v>
      </c>
      <c r="G4" s="23">
        <v>1200</v>
      </c>
      <c r="H4" s="24">
        <v>1200</v>
      </c>
      <c r="I4" s="24">
        <v>1200</v>
      </c>
      <c r="J4" s="29">
        <v>1200</v>
      </c>
      <c r="K4" s="29">
        <v>1200</v>
      </c>
    </row>
    <row r="5" s="12" customFormat="1" spans="1:11">
      <c r="A5" s="18" t="s">
        <v>7</v>
      </c>
      <c r="D5" s="17">
        <v>1188</v>
      </c>
      <c r="E5" s="17">
        <v>1188</v>
      </c>
      <c r="F5" s="23">
        <v>1188</v>
      </c>
      <c r="G5" s="23">
        <v>1188</v>
      </c>
      <c r="H5" s="24">
        <v>1188</v>
      </c>
      <c r="I5" s="24">
        <v>1188</v>
      </c>
      <c r="J5" s="29">
        <v>1188</v>
      </c>
      <c r="K5" s="29">
        <v>1188</v>
      </c>
    </row>
    <row r="6" s="12" customFormat="1" spans="1:11">
      <c r="A6" s="18" t="s">
        <v>8</v>
      </c>
      <c r="D6" s="17">
        <v>1050</v>
      </c>
      <c r="E6" s="17">
        <v>1050</v>
      </c>
      <c r="F6" s="23">
        <v>1050</v>
      </c>
      <c r="G6" s="23">
        <v>1050</v>
      </c>
      <c r="H6" s="24">
        <v>1050</v>
      </c>
      <c r="I6" s="24">
        <v>1050</v>
      </c>
      <c r="J6" s="29">
        <v>1050</v>
      </c>
      <c r="K6" s="29">
        <v>1050</v>
      </c>
    </row>
    <row r="7" s="12" customFormat="1" spans="1:11">
      <c r="A7" s="18" t="s">
        <v>9</v>
      </c>
      <c r="D7" s="17">
        <v>1050</v>
      </c>
      <c r="E7" s="17">
        <v>1050</v>
      </c>
      <c r="F7" s="23">
        <v>1050</v>
      </c>
      <c r="G7" s="23">
        <v>1050</v>
      </c>
      <c r="H7" s="24">
        <v>1500</v>
      </c>
      <c r="I7" s="24">
        <v>1500</v>
      </c>
      <c r="J7" s="29">
        <v>1650</v>
      </c>
      <c r="K7" s="29">
        <v>1650</v>
      </c>
    </row>
    <row r="8" s="12" customFormat="1" spans="1:11">
      <c r="A8" s="12" t="s">
        <v>10</v>
      </c>
      <c r="D8" s="17">
        <v>442.368</v>
      </c>
      <c r="E8" s="17">
        <v>442.368</v>
      </c>
      <c r="F8" s="23">
        <v>417.492</v>
      </c>
      <c r="G8" s="23">
        <v>417.492</v>
      </c>
      <c r="H8" s="24">
        <v>589.824</v>
      </c>
      <c r="I8" s="24">
        <v>589.824</v>
      </c>
      <c r="J8" s="29">
        <v>638.976</v>
      </c>
      <c r="K8" s="29">
        <v>638.976</v>
      </c>
    </row>
    <row r="9" s="12" customFormat="1" spans="1:11">
      <c r="A9" s="12" t="s">
        <v>11</v>
      </c>
      <c r="D9" s="17">
        <v>25</v>
      </c>
      <c r="E9" s="17">
        <v>25</v>
      </c>
      <c r="F9" s="23">
        <v>25</v>
      </c>
      <c r="G9" s="23">
        <v>25</v>
      </c>
      <c r="H9" s="24">
        <v>25</v>
      </c>
      <c r="I9" s="24">
        <v>25</v>
      </c>
      <c r="J9" s="29">
        <v>25</v>
      </c>
      <c r="K9" s="29">
        <v>25</v>
      </c>
    </row>
    <row r="10" s="13" customFormat="1" ht="18.6" customHeight="1" spans="1:11">
      <c r="A10" s="19"/>
      <c r="B10" s="19"/>
      <c r="C10" s="19"/>
      <c r="D10" s="20" t="s">
        <v>352</v>
      </c>
      <c r="E10" s="25"/>
      <c r="F10" s="20" t="s">
        <v>353</v>
      </c>
      <c r="G10" s="25"/>
      <c r="H10" s="20" t="s">
        <v>354</v>
      </c>
      <c r="I10" s="25"/>
      <c r="J10" s="20" t="s">
        <v>355</v>
      </c>
      <c r="K10" s="25"/>
    </row>
    <row r="11" s="13" customFormat="1" ht="18.6" customHeight="1" spans="1:5">
      <c r="A11" s="19"/>
      <c r="B11" s="19" t="s">
        <v>356</v>
      </c>
      <c r="C11" s="19"/>
      <c r="D11" s="20" t="s">
        <v>357</v>
      </c>
      <c r="E11" s="25"/>
    </row>
    <row r="12" spans="1:11">
      <c r="A12" s="21" t="s">
        <v>31</v>
      </c>
      <c r="B12" s="21" t="s">
        <v>358</v>
      </c>
      <c r="C12" s="21" t="s">
        <v>359</v>
      </c>
      <c r="D12" s="21" t="s">
        <v>360</v>
      </c>
      <c r="E12" s="21" t="s">
        <v>361</v>
      </c>
      <c r="F12" s="21" t="s">
        <v>360</v>
      </c>
      <c r="G12" s="21" t="s">
        <v>361</v>
      </c>
      <c r="H12" s="21" t="s">
        <v>360</v>
      </c>
      <c r="I12" s="21" t="s">
        <v>361</v>
      </c>
      <c r="J12" s="21" t="s">
        <v>360</v>
      </c>
      <c r="K12" s="21" t="s">
        <v>361</v>
      </c>
    </row>
    <row r="13" spans="1:11">
      <c r="A13" s="14" t="s">
        <v>65</v>
      </c>
      <c r="B13" s="14" t="s">
        <v>67</v>
      </c>
      <c r="C13" s="14" t="s">
        <v>67</v>
      </c>
      <c r="D13" s="14" t="s">
        <v>362</v>
      </c>
      <c r="E13" s="14" t="s">
        <v>363</v>
      </c>
      <c r="F13" s="26" t="s">
        <v>362</v>
      </c>
      <c r="G13" s="27" t="s">
        <v>363</v>
      </c>
      <c r="H13" s="24" t="s">
        <v>364</v>
      </c>
      <c r="I13" s="14" t="s">
        <v>363</v>
      </c>
      <c r="J13" s="30" t="s">
        <v>364</v>
      </c>
      <c r="K13" s="14" t="s">
        <v>363</v>
      </c>
    </row>
    <row r="14" spans="1:11">
      <c r="A14" s="21" t="s">
        <v>74</v>
      </c>
      <c r="B14" s="14" t="s">
        <v>67</v>
      </c>
      <c r="C14" s="14" t="s">
        <v>67</v>
      </c>
      <c r="D14" s="14" t="s">
        <v>365</v>
      </c>
      <c r="E14" s="14" t="s">
        <v>366</v>
      </c>
      <c r="F14" s="26" t="s">
        <v>365</v>
      </c>
      <c r="G14" s="27" t="s">
        <v>366</v>
      </c>
      <c r="H14" s="14" t="s">
        <v>365</v>
      </c>
      <c r="I14" s="24" t="s">
        <v>363</v>
      </c>
      <c r="J14" s="14" t="s">
        <v>365</v>
      </c>
      <c r="K14" s="30" t="s">
        <v>363</v>
      </c>
    </row>
    <row r="15" spans="1:11">
      <c r="A15" s="21" t="s">
        <v>78</v>
      </c>
      <c r="B15" s="14" t="s">
        <v>67</v>
      </c>
      <c r="C15" s="14" t="s">
        <v>67</v>
      </c>
      <c r="D15" s="14" t="s">
        <v>367</v>
      </c>
      <c r="E15" s="14"/>
      <c r="F15" s="26" t="s">
        <v>367</v>
      </c>
      <c r="G15" s="26"/>
      <c r="H15" s="24" t="s">
        <v>367</v>
      </c>
      <c r="I15" s="24"/>
      <c r="J15" s="30" t="s">
        <v>367</v>
      </c>
      <c r="K15" s="30"/>
    </row>
    <row r="16" spans="1:11">
      <c r="A16" s="14" t="s">
        <v>368</v>
      </c>
      <c r="B16" s="14" t="s">
        <v>67</v>
      </c>
      <c r="C16" s="14" t="s">
        <v>67</v>
      </c>
      <c r="D16" s="14" t="s">
        <v>369</v>
      </c>
      <c r="E16" s="14" t="s">
        <v>363</v>
      </c>
      <c r="F16" s="26" t="s">
        <v>369</v>
      </c>
      <c r="G16" s="27" t="s">
        <v>363</v>
      </c>
      <c r="H16" s="24" t="s">
        <v>370</v>
      </c>
      <c r="I16" s="14" t="s">
        <v>363</v>
      </c>
      <c r="J16" s="30" t="s">
        <v>370</v>
      </c>
      <c r="K16" s="14" t="s">
        <v>363</v>
      </c>
    </row>
    <row r="17" spans="1:11">
      <c r="A17" s="14" t="s">
        <v>87</v>
      </c>
      <c r="B17" s="14" t="s">
        <v>67</v>
      </c>
      <c r="C17" s="14" t="s">
        <v>67</v>
      </c>
      <c r="D17" s="14" t="s">
        <v>365</v>
      </c>
      <c r="E17" s="14" t="s">
        <v>366</v>
      </c>
      <c r="F17" s="26" t="s">
        <v>365</v>
      </c>
      <c r="G17" s="27" t="s">
        <v>366</v>
      </c>
      <c r="H17" s="14" t="s">
        <v>365</v>
      </c>
      <c r="I17" s="24" t="s">
        <v>363</v>
      </c>
      <c r="J17" s="14" t="s">
        <v>365</v>
      </c>
      <c r="K17" s="30" t="s">
        <v>363</v>
      </c>
    </row>
    <row r="18" spans="1:11">
      <c r="A18" s="14" t="s">
        <v>119</v>
      </c>
      <c r="B18" s="14" t="s">
        <v>67</v>
      </c>
      <c r="C18" s="14" t="s">
        <v>67</v>
      </c>
      <c r="D18" s="14" t="s">
        <v>371</v>
      </c>
      <c r="E18" s="14" t="s">
        <v>372</v>
      </c>
      <c r="F18" s="26" t="s">
        <v>371</v>
      </c>
      <c r="G18" s="27" t="s">
        <v>372</v>
      </c>
      <c r="H18" s="24" t="s">
        <v>371</v>
      </c>
      <c r="I18" s="14" t="s">
        <v>372</v>
      </c>
      <c r="J18" s="30" t="s">
        <v>371</v>
      </c>
      <c r="K18" s="14" t="s">
        <v>372</v>
      </c>
    </row>
    <row r="19" spans="1:11">
      <c r="A19" s="14" t="s">
        <v>127</v>
      </c>
      <c r="B19" s="14" t="s">
        <v>67</v>
      </c>
      <c r="C19" s="14" t="s">
        <v>67</v>
      </c>
      <c r="D19" s="14" t="s">
        <v>371</v>
      </c>
      <c r="E19" s="14" t="s">
        <v>372</v>
      </c>
      <c r="F19" s="26" t="s">
        <v>371</v>
      </c>
      <c r="G19" s="27" t="s">
        <v>372</v>
      </c>
      <c r="H19" s="24" t="s">
        <v>371</v>
      </c>
      <c r="I19" s="14" t="s">
        <v>372</v>
      </c>
      <c r="J19" s="30" t="s">
        <v>371</v>
      </c>
      <c r="K19" s="14" t="s">
        <v>372</v>
      </c>
    </row>
    <row r="20" spans="1:11">
      <c r="A20" s="14" t="s">
        <v>132</v>
      </c>
      <c r="B20" s="14" t="s">
        <v>67</v>
      </c>
      <c r="C20" s="14" t="s">
        <v>67</v>
      </c>
      <c r="D20" s="14" t="s">
        <v>371</v>
      </c>
      <c r="E20" s="14" t="s">
        <v>372</v>
      </c>
      <c r="F20" s="26" t="s">
        <v>371</v>
      </c>
      <c r="G20" s="27" t="s">
        <v>372</v>
      </c>
      <c r="H20" s="24" t="s">
        <v>371</v>
      </c>
      <c r="I20" s="14" t="s">
        <v>372</v>
      </c>
      <c r="J20" s="30" t="s">
        <v>371</v>
      </c>
      <c r="K20" s="14" t="s">
        <v>372</v>
      </c>
    </row>
    <row r="21" spans="1:11">
      <c r="A21" s="14" t="s">
        <v>138</v>
      </c>
      <c r="B21" s="14" t="s">
        <v>67</v>
      </c>
      <c r="C21" s="14" t="s">
        <v>67</v>
      </c>
      <c r="D21" s="14" t="s">
        <v>373</v>
      </c>
      <c r="E21" s="14"/>
      <c r="F21" s="26" t="s">
        <v>373</v>
      </c>
      <c r="G21" s="26"/>
      <c r="H21" s="24" t="s">
        <v>373</v>
      </c>
      <c r="I21" s="24"/>
      <c r="J21" s="30" t="s">
        <v>373</v>
      </c>
      <c r="K21" s="30"/>
    </row>
    <row r="22" spans="1:11">
      <c r="A22" s="14" t="s">
        <v>164</v>
      </c>
      <c r="B22" s="14" t="s">
        <v>67</v>
      </c>
      <c r="C22" s="14" t="s">
        <v>67</v>
      </c>
      <c r="D22" s="14" t="s">
        <v>374</v>
      </c>
      <c r="E22" s="14"/>
      <c r="F22" s="23" t="s">
        <v>375</v>
      </c>
      <c r="G22" s="23"/>
      <c r="H22" s="24" t="s">
        <v>376</v>
      </c>
      <c r="I22" s="24"/>
      <c r="J22" s="30" t="s">
        <v>377</v>
      </c>
      <c r="K22" s="30"/>
    </row>
    <row r="23" spans="1:11">
      <c r="A23" s="14" t="s">
        <v>168</v>
      </c>
      <c r="B23" s="14" t="s">
        <v>67</v>
      </c>
      <c r="C23" s="14" t="s">
        <v>67</v>
      </c>
      <c r="D23" s="14" t="s">
        <v>374</v>
      </c>
      <c r="E23" s="14"/>
      <c r="F23" s="23" t="s">
        <v>375</v>
      </c>
      <c r="G23" s="23"/>
      <c r="H23" s="24" t="s">
        <v>376</v>
      </c>
      <c r="I23" s="24"/>
      <c r="J23" s="30" t="s">
        <v>377</v>
      </c>
      <c r="K23" s="30"/>
    </row>
    <row r="24" spans="1:11">
      <c r="A24" s="14" t="s">
        <v>170</v>
      </c>
      <c r="B24" s="14" t="s">
        <v>67</v>
      </c>
      <c r="C24" s="14" t="s">
        <v>67</v>
      </c>
      <c r="D24" s="14" t="s">
        <v>374</v>
      </c>
      <c r="E24" s="14"/>
      <c r="F24" s="23" t="s">
        <v>375</v>
      </c>
      <c r="G24" s="23"/>
      <c r="H24" s="24" t="s">
        <v>376</v>
      </c>
      <c r="I24" s="24"/>
      <c r="J24" s="30" t="s">
        <v>377</v>
      </c>
      <c r="K24" s="30"/>
    </row>
    <row r="25" spans="1:11">
      <c r="A25" s="14" t="s">
        <v>173</v>
      </c>
      <c r="B25" s="14" t="s">
        <v>67</v>
      </c>
      <c r="C25" s="14" t="s">
        <v>67</v>
      </c>
      <c r="D25" s="14" t="s">
        <v>374</v>
      </c>
      <c r="E25" s="14"/>
      <c r="F25" s="23" t="s">
        <v>375</v>
      </c>
      <c r="G25" s="23"/>
      <c r="H25" s="24" t="s">
        <v>376</v>
      </c>
      <c r="I25" s="24"/>
      <c r="J25" s="30" t="s">
        <v>377</v>
      </c>
      <c r="K25" s="30"/>
    </row>
    <row r="26" spans="1:11">
      <c r="A26" s="14" t="s">
        <v>378</v>
      </c>
      <c r="B26" s="14" t="s">
        <v>67</v>
      </c>
      <c r="C26" s="14" t="s">
        <v>379</v>
      </c>
      <c r="D26" s="14" t="s">
        <v>380</v>
      </c>
      <c r="E26" s="14" t="s">
        <v>381</v>
      </c>
      <c r="F26" s="14" t="s">
        <v>380</v>
      </c>
      <c r="G26" s="23" t="s">
        <v>381</v>
      </c>
      <c r="H26" s="14" t="s">
        <v>380</v>
      </c>
      <c r="I26" s="24" t="s">
        <v>381</v>
      </c>
      <c r="J26" s="14" t="s">
        <v>380</v>
      </c>
      <c r="K26" s="30" t="s">
        <v>381</v>
      </c>
    </row>
    <row r="27" spans="1:11">
      <c r="A27" s="14" t="s">
        <v>193</v>
      </c>
      <c r="B27" s="14"/>
      <c r="C27" s="14" t="s">
        <v>379</v>
      </c>
      <c r="D27" s="14" t="s">
        <v>382</v>
      </c>
      <c r="E27" s="14" t="s">
        <v>383</v>
      </c>
      <c r="F27" s="23" t="s">
        <v>382</v>
      </c>
      <c r="G27" s="14" t="s">
        <v>383</v>
      </c>
      <c r="H27" s="24" t="s">
        <v>382</v>
      </c>
      <c r="I27" s="14" t="s">
        <v>383</v>
      </c>
      <c r="J27" s="30" t="s">
        <v>382</v>
      </c>
      <c r="K27" s="14" t="s">
        <v>383</v>
      </c>
    </row>
    <row r="28" spans="1:11">
      <c r="A28" s="14" t="s">
        <v>196</v>
      </c>
      <c r="B28" s="14"/>
      <c r="C28" s="14" t="s">
        <v>379</v>
      </c>
      <c r="D28" s="14" t="s">
        <v>382</v>
      </c>
      <c r="E28" s="14" t="s">
        <v>383</v>
      </c>
      <c r="F28" s="23" t="s">
        <v>382</v>
      </c>
      <c r="G28" s="14" t="s">
        <v>383</v>
      </c>
      <c r="H28" s="24" t="s">
        <v>382</v>
      </c>
      <c r="I28" s="14" t="s">
        <v>383</v>
      </c>
      <c r="J28" s="30" t="s">
        <v>382</v>
      </c>
      <c r="K28" s="14" t="s">
        <v>383</v>
      </c>
    </row>
    <row r="29" spans="1:11">
      <c r="A29" s="14" t="s">
        <v>198</v>
      </c>
      <c r="B29" s="14"/>
      <c r="C29" s="14" t="s">
        <v>379</v>
      </c>
      <c r="D29" s="14" t="s">
        <v>382</v>
      </c>
      <c r="E29" s="14" t="s">
        <v>383</v>
      </c>
      <c r="F29" s="23" t="s">
        <v>382</v>
      </c>
      <c r="G29" s="14" t="s">
        <v>383</v>
      </c>
      <c r="H29" s="24" t="s">
        <v>382</v>
      </c>
      <c r="I29" s="14" t="s">
        <v>383</v>
      </c>
      <c r="J29" s="30" t="s">
        <v>382</v>
      </c>
      <c r="K29" s="14" t="s">
        <v>383</v>
      </c>
    </row>
    <row r="30" spans="1:11">
      <c r="A30" s="14" t="s">
        <v>200</v>
      </c>
      <c r="B30" s="14"/>
      <c r="C30" s="14" t="s">
        <v>379</v>
      </c>
      <c r="D30" s="14" t="s">
        <v>382</v>
      </c>
      <c r="E30" s="14" t="s">
        <v>383</v>
      </c>
      <c r="F30" s="23" t="s">
        <v>382</v>
      </c>
      <c r="G30" s="14" t="s">
        <v>383</v>
      </c>
      <c r="H30" s="24" t="s">
        <v>382</v>
      </c>
      <c r="I30" s="14" t="s">
        <v>383</v>
      </c>
      <c r="J30" s="30" t="s">
        <v>382</v>
      </c>
      <c r="K30" s="14" t="s">
        <v>383</v>
      </c>
    </row>
    <row r="31" spans="1:11">
      <c r="A31" s="14" t="s">
        <v>202</v>
      </c>
      <c r="B31" s="14"/>
      <c r="C31" s="14" t="s">
        <v>379</v>
      </c>
      <c r="D31" s="14" t="s">
        <v>382</v>
      </c>
      <c r="E31" s="14" t="s">
        <v>383</v>
      </c>
      <c r="F31" s="23" t="s">
        <v>382</v>
      </c>
      <c r="G31" s="14" t="s">
        <v>383</v>
      </c>
      <c r="H31" s="24" t="s">
        <v>382</v>
      </c>
      <c r="I31" s="14" t="s">
        <v>383</v>
      </c>
      <c r="J31" s="30" t="s">
        <v>382</v>
      </c>
      <c r="K31" s="14" t="s">
        <v>383</v>
      </c>
    </row>
    <row r="32" spans="1:11">
      <c r="A32" s="22" t="s">
        <v>230</v>
      </c>
      <c r="B32" s="14" t="s">
        <v>67</v>
      </c>
      <c r="C32" s="14" t="s">
        <v>67</v>
      </c>
      <c r="D32" s="14" t="s">
        <v>384</v>
      </c>
      <c r="E32" s="14" t="s">
        <v>385</v>
      </c>
      <c r="F32" s="23" t="s">
        <v>384</v>
      </c>
      <c r="G32" s="14" t="s">
        <v>385</v>
      </c>
      <c r="H32" s="24" t="s">
        <v>384</v>
      </c>
      <c r="I32" s="14" t="s">
        <v>385</v>
      </c>
      <c r="J32" s="30" t="s">
        <v>384</v>
      </c>
      <c r="K32" s="14" t="s">
        <v>385</v>
      </c>
    </row>
    <row r="33" spans="1:11">
      <c r="A33" s="22" t="s">
        <v>233</v>
      </c>
      <c r="B33" s="14" t="s">
        <v>67</v>
      </c>
      <c r="C33" s="14" t="s">
        <v>67</v>
      </c>
      <c r="D33" s="14" t="s">
        <v>386</v>
      </c>
      <c r="E33" s="14" t="s">
        <v>387</v>
      </c>
      <c r="F33" s="23" t="s">
        <v>386</v>
      </c>
      <c r="G33" s="14" t="s">
        <v>387</v>
      </c>
      <c r="H33" s="24" t="s">
        <v>385</v>
      </c>
      <c r="I33" s="14" t="s">
        <v>387</v>
      </c>
      <c r="J33" s="30" t="s">
        <v>385</v>
      </c>
      <c r="K33" s="14" t="s">
        <v>387</v>
      </c>
    </row>
    <row r="34" spans="1:11">
      <c r="A34" s="22" t="s">
        <v>235</v>
      </c>
      <c r="B34" s="14" t="s">
        <v>67</v>
      </c>
      <c r="C34" s="14" t="s">
        <v>67</v>
      </c>
      <c r="D34" s="14" t="s">
        <v>388</v>
      </c>
      <c r="E34" s="14" t="s">
        <v>389</v>
      </c>
      <c r="F34" s="23" t="s">
        <v>388</v>
      </c>
      <c r="G34" s="14" t="s">
        <v>389</v>
      </c>
      <c r="H34" s="24" t="s">
        <v>385</v>
      </c>
      <c r="I34" s="14" t="s">
        <v>389</v>
      </c>
      <c r="J34" s="30" t="s">
        <v>385</v>
      </c>
      <c r="K34" s="14" t="s">
        <v>389</v>
      </c>
    </row>
    <row r="35" spans="1:11">
      <c r="A35" s="22" t="s">
        <v>390</v>
      </c>
      <c r="B35" s="14" t="s">
        <v>67</v>
      </c>
      <c r="C35" s="14" t="s">
        <v>67</v>
      </c>
      <c r="D35" s="14" t="s">
        <v>391</v>
      </c>
      <c r="E35" s="14"/>
      <c r="F35" s="23" t="s">
        <v>391</v>
      </c>
      <c r="G35" s="23"/>
      <c r="H35" s="24" t="s">
        <v>391</v>
      </c>
      <c r="I35" s="24"/>
      <c r="J35" s="30" t="s">
        <v>391</v>
      </c>
      <c r="K35" s="30"/>
    </row>
    <row r="36" ht="27.95" customHeight="1" spans="1:11">
      <c r="A36" s="14" t="s">
        <v>238</v>
      </c>
      <c r="B36" s="14" t="s">
        <v>67</v>
      </c>
      <c r="C36" s="14" t="s">
        <v>67</v>
      </c>
      <c r="D36" s="14" t="s">
        <v>366</v>
      </c>
      <c r="E36" s="28" t="s">
        <v>392</v>
      </c>
      <c r="F36" s="23" t="s">
        <v>366</v>
      </c>
      <c r="G36" s="28" t="s">
        <v>392</v>
      </c>
      <c r="H36" s="14" t="s">
        <v>366</v>
      </c>
      <c r="I36" s="31" t="s">
        <v>393</v>
      </c>
      <c r="J36" s="14" t="s">
        <v>366</v>
      </c>
      <c r="K36" s="32" t="s">
        <v>394</v>
      </c>
    </row>
    <row r="37" spans="1:11">
      <c r="A37" s="14" t="s">
        <v>242</v>
      </c>
      <c r="B37" s="14" t="s">
        <v>67</v>
      </c>
      <c r="C37" s="14" t="s">
        <v>67</v>
      </c>
      <c r="D37" s="14" t="s">
        <v>395</v>
      </c>
      <c r="E37" s="14" t="s">
        <v>385</v>
      </c>
      <c r="F37" s="23" t="s">
        <v>396</v>
      </c>
      <c r="G37" s="14" t="s">
        <v>385</v>
      </c>
      <c r="H37" s="24" t="s">
        <v>397</v>
      </c>
      <c r="I37" s="14" t="s">
        <v>385</v>
      </c>
      <c r="J37" s="30" t="s">
        <v>398</v>
      </c>
      <c r="K37" s="14" t="s">
        <v>385</v>
      </c>
    </row>
    <row r="38" spans="1:11">
      <c r="A38" s="14" t="s">
        <v>251</v>
      </c>
      <c r="B38" s="14" t="s">
        <v>67</v>
      </c>
      <c r="C38" s="14" t="s">
        <v>67</v>
      </c>
      <c r="D38" s="14" t="s">
        <v>399</v>
      </c>
      <c r="E38" s="14"/>
      <c r="F38" s="23" t="s">
        <v>399</v>
      </c>
      <c r="G38" s="23"/>
      <c r="H38" s="24" t="s">
        <v>399</v>
      </c>
      <c r="I38" s="24"/>
      <c r="J38" s="30" t="s">
        <v>399</v>
      </c>
      <c r="K38" s="30"/>
    </row>
    <row r="39" spans="1:11">
      <c r="A39" s="14" t="s">
        <v>253</v>
      </c>
      <c r="B39" s="14" t="s">
        <v>67</v>
      </c>
      <c r="C39" s="14" t="s">
        <v>67</v>
      </c>
      <c r="D39" s="14" t="s">
        <v>400</v>
      </c>
      <c r="E39" s="14"/>
      <c r="F39" s="23" t="s">
        <v>400</v>
      </c>
      <c r="G39" s="23"/>
      <c r="H39" s="24" t="s">
        <v>401</v>
      </c>
      <c r="I39" s="24"/>
      <c r="J39" s="30" t="s">
        <v>402</v>
      </c>
      <c r="K39" s="30"/>
    </row>
    <row r="40" spans="1:11">
      <c r="A40" s="14" t="s">
        <v>277</v>
      </c>
      <c r="B40" s="14" t="s">
        <v>67</v>
      </c>
      <c r="C40" s="14" t="s">
        <v>67</v>
      </c>
      <c r="D40" s="14" t="s">
        <v>373</v>
      </c>
      <c r="E40" s="14"/>
      <c r="F40" s="23" t="s">
        <v>373</v>
      </c>
      <c r="G40" s="23"/>
      <c r="H40" s="24" t="s">
        <v>373</v>
      </c>
      <c r="I40" s="24"/>
      <c r="J40" s="30" t="s">
        <v>373</v>
      </c>
      <c r="K40" s="30"/>
    </row>
    <row r="41" spans="1:11">
      <c r="A41" s="14" t="s">
        <v>280</v>
      </c>
      <c r="B41" s="14" t="s">
        <v>67</v>
      </c>
      <c r="C41" s="14" t="s">
        <v>67</v>
      </c>
      <c r="D41" s="14" t="s">
        <v>403</v>
      </c>
      <c r="E41" s="14"/>
      <c r="F41" s="23" t="s">
        <v>403</v>
      </c>
      <c r="G41" s="23"/>
      <c r="H41" s="24" t="s">
        <v>403</v>
      </c>
      <c r="I41" s="24"/>
      <c r="J41" s="30" t="s">
        <v>403</v>
      </c>
      <c r="K41" s="30"/>
    </row>
    <row r="42" spans="1:11">
      <c r="A42" s="14" t="s">
        <v>307</v>
      </c>
      <c r="B42" s="14" t="s">
        <v>67</v>
      </c>
      <c r="C42" s="14" t="s">
        <v>67</v>
      </c>
      <c r="D42" s="14" t="s">
        <v>404</v>
      </c>
      <c r="E42" s="14" t="s">
        <v>366</v>
      </c>
      <c r="F42" s="23" t="s">
        <v>404</v>
      </c>
      <c r="G42" s="14" t="s">
        <v>366</v>
      </c>
      <c r="H42" s="24" t="s">
        <v>405</v>
      </c>
      <c r="I42" s="14" t="s">
        <v>366</v>
      </c>
      <c r="J42" s="30" t="s">
        <v>406</v>
      </c>
      <c r="K42" s="14" t="s">
        <v>366</v>
      </c>
    </row>
    <row r="43" spans="1:11">
      <c r="A43" s="22" t="s">
        <v>308</v>
      </c>
      <c r="B43" s="14" t="s">
        <v>67</v>
      </c>
      <c r="C43" s="14" t="s">
        <v>67</v>
      </c>
      <c r="D43" s="14" t="s">
        <v>384</v>
      </c>
      <c r="E43" s="14" t="s">
        <v>385</v>
      </c>
      <c r="F43" s="23" t="s">
        <v>384</v>
      </c>
      <c r="G43" s="14" t="s">
        <v>385</v>
      </c>
      <c r="H43" s="24" t="s">
        <v>365</v>
      </c>
      <c r="I43" s="14" t="s">
        <v>385</v>
      </c>
      <c r="J43" s="30" t="s">
        <v>365</v>
      </c>
      <c r="K43" s="14" t="s">
        <v>385</v>
      </c>
    </row>
    <row r="44" spans="1:11">
      <c r="A44" s="14" t="s">
        <v>316</v>
      </c>
      <c r="B44" s="14" t="s">
        <v>67</v>
      </c>
      <c r="C44" s="14" t="s">
        <v>67</v>
      </c>
      <c r="D44" s="14" t="s">
        <v>374</v>
      </c>
      <c r="E44" s="14"/>
      <c r="F44" s="23" t="s">
        <v>375</v>
      </c>
      <c r="G44" s="23"/>
      <c r="H44" s="24" t="s">
        <v>376</v>
      </c>
      <c r="I44" s="24"/>
      <c r="J44" s="30" t="s">
        <v>377</v>
      </c>
      <c r="K44" s="30"/>
    </row>
    <row r="45" spans="1:11">
      <c r="A45" s="14" t="s">
        <v>320</v>
      </c>
      <c r="B45" s="14" t="s">
        <v>379</v>
      </c>
      <c r="C45" s="14" t="s">
        <v>67</v>
      </c>
      <c r="D45" s="14" t="s">
        <v>391</v>
      </c>
      <c r="E45" s="14" t="s">
        <v>407</v>
      </c>
      <c r="F45" s="23" t="s">
        <v>391</v>
      </c>
      <c r="G45" s="14" t="s">
        <v>407</v>
      </c>
      <c r="H45" s="24" t="s">
        <v>391</v>
      </c>
      <c r="I45" s="14" t="s">
        <v>407</v>
      </c>
      <c r="J45" s="30" t="s">
        <v>391</v>
      </c>
      <c r="K45" s="14" t="s">
        <v>407</v>
      </c>
    </row>
  </sheetData>
  <mergeCells count="53">
    <mergeCell ref="D10:E10"/>
    <mergeCell ref="F10:G10"/>
    <mergeCell ref="H10:I10"/>
    <mergeCell ref="J10:K10"/>
    <mergeCell ref="D11:E11"/>
    <mergeCell ref="D15:E15"/>
    <mergeCell ref="F15:G15"/>
    <mergeCell ref="H15:I15"/>
    <mergeCell ref="J15:K15"/>
    <mergeCell ref="D21:E21"/>
    <mergeCell ref="F21:G21"/>
    <mergeCell ref="H21:I21"/>
    <mergeCell ref="J21:K21"/>
    <mergeCell ref="D22:E22"/>
    <mergeCell ref="F22:G22"/>
    <mergeCell ref="H22:I22"/>
    <mergeCell ref="J22:K22"/>
    <mergeCell ref="D23:E23"/>
    <mergeCell ref="F23:G23"/>
    <mergeCell ref="H23:I23"/>
    <mergeCell ref="J23:K23"/>
    <mergeCell ref="D24:E24"/>
    <mergeCell ref="F24:G24"/>
    <mergeCell ref="H24:I24"/>
    <mergeCell ref="J24:K24"/>
    <mergeCell ref="D25:E25"/>
    <mergeCell ref="F25:G25"/>
    <mergeCell ref="H25:I25"/>
    <mergeCell ref="J25:K25"/>
    <mergeCell ref="D35:E35"/>
    <mergeCell ref="F35:G35"/>
    <mergeCell ref="H35:I35"/>
    <mergeCell ref="J35:K35"/>
    <mergeCell ref="D38:E38"/>
    <mergeCell ref="F38:G38"/>
    <mergeCell ref="H38:I38"/>
    <mergeCell ref="J38:K38"/>
    <mergeCell ref="D39:E39"/>
    <mergeCell ref="F39:G39"/>
    <mergeCell ref="H39:I39"/>
    <mergeCell ref="J39:K39"/>
    <mergeCell ref="D40:E40"/>
    <mergeCell ref="F40:G40"/>
    <mergeCell ref="H40:I40"/>
    <mergeCell ref="J40:K40"/>
    <mergeCell ref="D41:E41"/>
    <mergeCell ref="F41:G41"/>
    <mergeCell ref="H41:I41"/>
    <mergeCell ref="J41:K41"/>
    <mergeCell ref="D44:E44"/>
    <mergeCell ref="F44:G44"/>
    <mergeCell ref="H44:I44"/>
    <mergeCell ref="J44:K44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20" sqref="B20"/>
    </sheetView>
  </sheetViews>
  <sheetFormatPr defaultColWidth="9" defaultRowHeight="16.8" outlineLevelRow="5" outlineLevelCol="5"/>
  <cols>
    <col min="1" max="1" width="24.2857142857143" customWidth="1"/>
    <col min="2" max="2" width="28.1428571428571" customWidth="1"/>
    <col min="3" max="3" width="11.2857142857143" customWidth="1"/>
    <col min="4" max="6" width="17.4285714285714" customWidth="1"/>
  </cols>
  <sheetData>
    <row r="1" ht="36" spans="2:6">
      <c r="B1" s="1" t="s">
        <v>408</v>
      </c>
      <c r="C1" s="2"/>
      <c r="D1" s="3" t="s">
        <v>409</v>
      </c>
      <c r="E1" s="3" t="s">
        <v>410</v>
      </c>
      <c r="F1" s="3" t="s">
        <v>411</v>
      </c>
    </row>
    <row r="2" ht="18" spans="2:6">
      <c r="B2" s="4"/>
      <c r="C2" s="5"/>
      <c r="D2" s="6" t="s">
        <v>412</v>
      </c>
      <c r="E2" s="6" t="s">
        <v>413</v>
      </c>
      <c r="F2" s="6" t="s">
        <v>414</v>
      </c>
    </row>
    <row r="3" ht="17.6" spans="2:6">
      <c r="B3" s="7" t="s">
        <v>307</v>
      </c>
      <c r="C3" s="7"/>
      <c r="D3" s="8">
        <v>525</v>
      </c>
      <c r="E3" s="10">
        <v>750</v>
      </c>
      <c r="F3" s="11">
        <v>825</v>
      </c>
    </row>
    <row r="4" ht="17.6" spans="2:6">
      <c r="B4" s="7" t="s">
        <v>415</v>
      </c>
      <c r="C4" s="9">
        <v>37.125</v>
      </c>
      <c r="D4" s="7">
        <f t="shared" ref="D4:F6" si="0">INT(D$3*2/$C4)*$C4</f>
        <v>1039.5</v>
      </c>
      <c r="E4" s="7">
        <f t="shared" si="0"/>
        <v>1485</v>
      </c>
      <c r="F4" s="7">
        <f t="shared" si="0"/>
        <v>1633.5</v>
      </c>
    </row>
    <row r="5" ht="17.6" spans="2:6">
      <c r="B5" s="7" t="s">
        <v>416</v>
      </c>
      <c r="C5" s="9">
        <v>25</v>
      </c>
      <c r="D5" s="7">
        <f t="shared" si="0"/>
        <v>1050</v>
      </c>
      <c r="E5" s="7">
        <f t="shared" si="0"/>
        <v>1500</v>
      </c>
      <c r="F5" s="7">
        <f t="shared" si="0"/>
        <v>1650</v>
      </c>
    </row>
    <row r="6" ht="17.6" spans="2:6">
      <c r="B6" s="7" t="s">
        <v>417</v>
      </c>
      <c r="C6" s="9">
        <v>27</v>
      </c>
      <c r="D6" s="7">
        <f t="shared" si="0"/>
        <v>1026</v>
      </c>
      <c r="E6" s="7">
        <f t="shared" si="0"/>
        <v>1485</v>
      </c>
      <c r="F6" s="7">
        <f t="shared" si="0"/>
        <v>1647</v>
      </c>
    </row>
  </sheetData>
  <mergeCells count="1">
    <mergeCell ref="B1:C2"/>
  </mergeCells>
  <hyperlinks>
    <hyperlink ref="F1" r:id="rId1" display="STA@ TT1v"/>
  </hyperlink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' 1 . 0 '   e n c o d i n g = ' u t f - 8 ' ? > 
 < L o n g P r o p e r t i e s   x m l n s = " h t t p : / / s c h e m a s . m i c r o s o f t . c o m / o f f i c e / 2 0 0 6 / m e t a d a t a / l o n g P r o p e r t i e s " / > 
 
</file>

<file path=customXml/item2.xml>��< ? x m l   v e r s i o n = ' 1 . 0 '   e n c o d i n g = ' u t f - 8 ' ? > 
 < c t : c o n t e n t T y p e S c h e m a   m a : c o n t e n t T y p e V e r s i o n = " 1 5 "   m a : c o n t e n t T y p e D e s c r i p t i o n = " C r e a t e   a   n e w   d o c u m e n t . "   m a : v e r s i o n I D = " 2 0 4 7 b 6 4 2 5 c d e 1 1 3 0 0 d f 4 e f a 1 a f f 3 a 5 f 2 "   m a : c o n t e n t T y p e N a m e = " D o c u m e n t "   c t : _ = " "   m a : _ = " "   m a : c o n t e n t T y p e I D = " 0 x 0 1 0 1 0 0 8 C 9 5 1 0 9 D D F D C F 9 4 F B 2 4 E C A 5 6 7 6 7 B A 8 B 5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  m a : c o n t e n t T y p e S c o p e = " " > 
   < x s d : s c h e m a   m a : r o o t = " t r u e "   n s 3 : _ = " "   x m l n s : n s 2 = " f 4 0 6 3 9 6 a - 9 4 5 7 - 4 a 3 a - b 7 b e - d f 7 0 4 4 8 7 3 e 0 3 "   x m l n s : n s 3 = " 5 5 1 0 9 0 3 5 - b 3 9 6 - 4 6 4 6 - b 8 b 2 - e f 9 f d 3 d 4 0 6 b d "   x m l n s : x s d = " h t t p : / / w w w . w 3 . o r g / 2 0 0 1 / X M L S c h e m a "   m a : f i e l d s I D = " 4 d 0 4 8 e 2 3 0 4 e 5 a 2 d 3 4 d f d b e c 7 d 7 1 d 0 4 9 7 "   n s 2 : _ = " "   t a r g e t N a m e s p a c e = " h t t p : / / s c h e m a s . m i c r o s o f t . c o m / o f f i c e / 2 0 0 6 / m e t a d a t a / p r o p e r t i e s "   x m l n s : x s = " h t t p : / / w w w . w 3 . o r g / 2 0 0 1 / X M L S c h e m a "   x m l n s : p = " h t t p : / / s c h e m a s . m i c r o s o f t . c o m / o f f i c e / 2 0 0 6 / m e t a d a t a / p r o p e r t i e s " > 
     < x s d : i m p o r t   n a m e s p a c e = " f 4 0 6 3 9 6 a - 9 4 5 7 - 4 a 3 a - b 7 b e - d f 7 0 4 4 8 7 3 e 0 3 " / > 
     < x s d : i m p o r t   n a m e s p a c e = " 5 5 1 0 9 0 3 5 - b 3 9 6 - 4 6 4 6 - b 8 b 2 - e f 9 f d 3 d 4 0 6 b d " / > 
     < x s d : e l e m e n t   n a m e = " p r o p e r t i e s " > 
       < x s d : c o m p l e x T y p e > 
         < x s d : s e q u e n c e > 
           < x s d : e l e m e n t   n a m e = " d o c u m e n t M a n a g e m e n t " > 
             < x s d : c o m p l e x T y p e > 
               < x s d : a l l > 
                 < x s d : e l e m e n t   r e f = " n s 2 : S h a r e d W i t h U s e r s "   m i n O c c u r s = " 0 " / > 
                 < x s d : e l e m e n t   r e f = " n s 2 : S h a r e d W i t h D e t a i l s "   m i n O c c u r s = " 0 " / > 
                 < x s d : e l e m e n t   r e f = " n s 3 : M e d i a S e r v i c e M e t a d a t a "   m i n O c c u r s = " 0 " / > 
                 < x s d : e l e m e n t   r e f = " n s 3 : M e d i a S e r v i c e F a s t M e t a d a t a "   m i n O c c u r s = " 0 " / > 
                 < x s d : e l e m e n t   r e f = " n s 3 : M e d i a S e r v i c e A u t o T a g s "   m i n O c c u r s = " 0 " / > 
                 < x s d : e l e m e n t   r e f = " n s 3 : M e d i a S e r v i c e O C R "   m i n O c c u r s = " 0 " / > 
                 < x s d : e l e m e n t   r e f = " n s 3 : M e d i a S e r v i c e G e n e r a t i o n T i m e "   m i n O c c u r s = " 0 " / > 
                 < x s d : e l e m e n t   r e f = " n s 3 : M e d i a S e r v i c e E v e n t H a s h C o d e "   m i n O c c u r s = " 0 " / > 
                 < x s d : e l e m e n t   r e f = " n s 3 : l c f 7 6 f 1 5 5 c e d 4 d d c b 4 0 9 7 1 3 4 f f 3 c 3 3 2 f "   m i n O c c u r s = " 0 " / > 
                 < x s d : e l e m e n t   r e f = " n s 2 : T a x C a t c h A l l "   m i n O c c u r s = " 0 " / > 
                 < x s d : e l e m e n t   r e f = " n s 3 : M e d i a S e r v i c e D a t e T a k e n "   m i n O c c u r s = " 0 " / > 
                 < x s d : e l e m e n t   r e f = " n s 3 : M e d i a L e n g t h I n S e c o n d s "   m i n O c c u r s = " 0 " / > 
                 < x s d : e l e m e n t   r e f = " n s 3 : M e d i a S e r v i c e A u t o K e y P o i n t s "   m i n O c c u r s = " 0 " / > 
                 < x s d : e l e m e n t   r e f = " n s 3 : M e d i a S e r v i c e K e y P o i n t s "   m i n O c c u r s = " 0 " / > 
               < / x s d : a l l > 
             < / x s d : c o m p l e x T y p e > 
           < / x s d : e l e m e n t > 
         < / x s d : s e q u e n c e > 
       < / x s d : c o m p l e x T y p e > 
     < / x s d : e l e m e n t > 
   < / x s d : s c h e m a > 
   < x s d : s c h e m a   x m l n s : p c = " h t t p : / / s c h e m a s . m i c r o s o f t . c o m / o f f i c e / i n f o p a t h / 2 0 0 7 / P a r t n e r C o n t r o l s "   e l e m e n t F o r m D e f a u l t = " q u a l i f i e d "   x m l n s : x s d = " h t t p : / / w w w . w 3 . o r g / 2 0 0 1 / X M L S c h e m a "   t a r g e t N a m e s p a c e = " f 4 0 6 3 9 6 a - 9 4 5 7 - 4 a 3 a - b 7 b e - d f 7 0 4 4 8 7 3 e 0 3 "   x m l n s : d m s = " h t t p : / / s c h e m a s . m i c r o s o f t . c o m / o f f i c e / 2 0 0 6 / d o c u m e n t M a n a g e m e n t / t y p e s "   x m l n s : x s = " h t t p : / / w w w . w 3 . o r g / 2 0 0 1 / X M L S c h e m a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n i l l a b l e = " t r u e "   n a m e = " S h a r e d W i t h U s e r s "   m a : d i s p l a y N a m e = " S h a r e d   W i t h "   m a : i n t e r n a l N a m e = " S h a r e d W i t h U s e r s "   m a : i n d e x = " 8 "   m a : r e a d O n l y = " t r u e " > 
       < x s d : c o m p l e x T y p e > 
         < x s d : c o m p l e x C o n t e n t > 
           < x s d : e x t e n s i o n   b a s e = " d m s : U s e r M u l t i " > 
             < x s d : s e q u e n c e > 
               < x s d : e l e m e n t   n a m e = " U s e r I n f o "   m a x O c c u r s = " u n b o u n d e d "   m i n O c c u r s = " 0 " > 
                 < x s d : c o m p l e x T y p e > 
                   < x s d : s e q u e n c e > 
                     < x s d : e l e m e n t   n a m e = " D i s p l a y N a m e "   m i n O c c u r s = " 0 "   t y p e = " x s d : s t r i n g " / > 
                     < x s d : e l e m e n t   n i l l a b l e = " t r u e "   n a m e = " A c c o u n t I d "   m i n O c c u r s = " 0 "   t y p e = " d m s : U s e r I d " / > 
                     < x s d : e l e m e n t   n a m e = " A c c o u n t T y p e "   m i n O c c u r s = " 0 "   t y p e = " x s d : s t r i n g " / > 
                   < / x s d : s e q u e n c e > 
                 < / x s d : c o m p l e x T y p e > 
               < / x s d : e l e m e n t > 
             < / x s d : s e q u e n c e > 
           < / x s d : e x t e n s i o n > 
         < / x s d : c o m p l e x C o n t e n t > 
       < / x s d : c o m p l e x T y p e > 
     < / x s d : e l e m e n t > 
     < x s d : e l e m e n t   n i l l a b l e = " t r u e "   n a m e = " S h a r e d W i t h D e t a i l s "   m a : d i s p l a y N a m e = " S h a r e d   W i t h   D e t a i l s "   m a : i n t e r n a l N a m e = " S h a r e d W i t h D e t a i l s "   m a : i n d e x = " 9 "   m a : r e a d O n l y = " t r u e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n i l l a b l e = " t r u e "   n a m e = " T a x C a t c h A l l "   m a : h i d d e n = " t r u e "   m a : d i s p l a y N a m e = " T a x o n o m y   C a t c h   A l l   C o l u m n "   m a : i n t e r n a l N a m e = " T a x C a t c h A l l "   m a : s h o w F i e l d = " C a t c h A l l D a t a "   m a : i n d e x = " 1 8 "   m a : w e b = " f 4 0 6 3 9 6 a - 9 4 5 7 - 4 a 3 a - b 7 b e - d f 7 0 4 4 8 7 3 e 0 3 "   m a : l i s t = " { 7 1 5 8 b 0 a f - 6 a 9 1 - 4 0 9 9 - a b d 4 - 7 f a 2 2 5 e 7 0 2 6 c } " > 
       < x s d : c o m p l e x T y p e > 
         < x s d : c o m p l e x C o n t e n t > 
           < x s d : e x t e n s i o n   b a s e = " d m s : M u l t i C h o i c e L o o k u p " > 
             < x s d : s e q u e n c e > 
               < x s d : e l e m e n t   n i l l a b l e = " t r u e "   n a m e = " V a l u e "   m a x O c c u r s = " u n b o u n d e d "   m i n O c c u r s = " 0 "   t y p e = " d m s : L o o k u p " / > 
             < / x s d : s e q u e n c e > 
           < / x s d : e x t e n s i o n > 
         < / x s d : c o m p l e x C o n t e n t > 
       < / x s d : c o m p l e x T y p e > 
     < / x s d : e l e m e n t > 
   < / x s d : s c h e m a > 
   < x s d : s c h e m a   x m l n s : p c = " h t t p : / / s c h e m a s . m i c r o s o f t . c o m / o f f i c e / i n f o p a t h / 2 0 0 7 / P a r t n e r C o n t r o l s "   e l e m e n t F o r m D e f a u l t = " q u a l i f i e d "   x m l n s : x s d = " h t t p : / / w w w . w 3 . o r g / 2 0 0 1 / X M L S c h e m a "   t a r g e t N a m e s p a c e = " 5 5 1 0 9 0 3 5 - b 3 9 6 - 4 6 4 6 - b 8 b 2 - e f 9 f d 3 d 4 0 6 b d "   x m l n s : d m s = " h t t p : / / s c h e m a s . m i c r o s o f t . c o m / o f f i c e / 2 0 0 6 / d o c u m e n t M a n a g e m e n t / t y p e s "   x m l n s : x s = " h t t p : / / w w w . w 3 . o r g / 2 0 0 1 / X M L S c h e m a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n i l l a b l e = " t r u e "   n a m e = " M e d i a S e r v i c e M e t a d a t a "   m a : h i d d e n = " t r u e "   m a : d i s p l a y N a m e = " M e d i a S e r v i c e M e t a d a t a "   m a : i n t e r n a l N a m e = " M e d i a S e r v i c e M e t a d a t a "   m a : i n d e x = " 1 0 "   m a : r e a d O n l y = " t r u e " > 
       < x s d : s i m p l e T y p e > 
         < x s d : r e s t r i c t i o n   b a s e = " d m s : N o t e " / > 
       < / x s d : s i m p l e T y p e > 
     < / x s d : e l e m e n t > 
     < x s d : e l e m e n t   n i l l a b l e = " t r u e "   n a m e = " M e d i a S e r v i c e F a s t M e t a d a t a "   m a : h i d d e n = " t r u e "   m a : d i s p l a y N a m e = " M e d i a S e r v i c e F a s t M e t a d a t a "   m a : i n t e r n a l N a m e = " M e d i a S e r v i c e F a s t M e t a d a t a "   m a : i n d e x = " 1 1 "   m a : r e a d O n l y = " t r u e " > 
       < x s d : s i m p l e T y p e > 
         < x s d : r e s t r i c t i o n   b a s e = " d m s : N o t e " / > 
       < / x s d : s i m p l e T y p e > 
     < / x s d : e l e m e n t > 
     < x s d : e l e m e n t   n i l l a b l e = " t r u e "   n a m e = " M e d i a S e r v i c e A u t o T a g s "   m a : d i s p l a y N a m e = " T a g s "   m a : i n t e r n a l N a m e = " M e d i a S e r v i c e A u t o T a g s "   m a : i n d e x = " 1 2 "   m a : r e a d O n l y = " t r u e " > 
       < x s d : s i m p l e T y p e > 
         < x s d : r e s t r i c t i o n   b a s e = " d m s : T e x t " / > 
       < / x s d : s i m p l e T y p e > 
     < / x s d : e l e m e n t > 
     < x s d : e l e m e n t   n i l l a b l e = " t r u e "   n a m e = " M e d i a S e r v i c e O C R "   m a : d i s p l a y N a m e = " E x t r a c t e d   T e x t "   m a : i n t e r n a l N a m e = " M e d i a S e r v i c e O C R "   m a : i n d e x = " 1 3 "   m a : r e a d O n l y = " t r u e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n i l l a b l e = " t r u e "   n a m e = " M e d i a S e r v i c e G e n e r a t i o n T i m e "   m a : h i d d e n = " t r u e "   m a : d i s p l a y N a m e = " M e d i a S e r v i c e G e n e r a t i o n T i m e "   m a : i n t e r n a l N a m e = " M e d i a S e r v i c e G e n e r a t i o n T i m e "   m a : i n d e x = " 1 4 "   m a : r e a d O n l y = " t r u e " > 
       < x s d : s i m p l e T y p e > 
         < x s d : r e s t r i c t i o n   b a s e = " d m s : T e x t " / > 
       < / x s d : s i m p l e T y p e > 
     < / x s d : e l e m e n t > 
     < x s d : e l e m e n t   n i l l a b l e = " t r u e "   n a m e = " M e d i a S e r v i c e E v e n t H a s h C o d e "   m a : h i d d e n = " t r u e "   m a : d i s p l a y N a m e = " M e d i a S e r v i c e E v e n t H a s h C o d e "   m a : i n t e r n a l N a m e = " M e d i a S e r v i c e E v e n t H a s h C o d e "   m a : i n d e x = " 1 5 "   m a : r e a d O n l y = " t r u e " > 
       < x s d : s i m p l e T y p e > 
         < x s d : r e s t r i c t i o n   b a s e = " d m s : T e x t " / > 
       < / x s d : s i m p l e T y p e > 
     < / x s d : e l e m e n t > 
     < x s d : e l e m e n t   n i l l a b l e = " t r u e "   n a m e = " l c f 7 6 f 1 5 5 c e d 4 d d c b 4 0 9 7 1 3 4 f f 3 c 3 3 2 f "   m a : s s p I d = " a b 2 3 0 8 f b - 1 c f 6 - 4 2 3 0 - 8 3 2 2 - 1 6 4 9 6 e 1 2 f 7 2 3 "   m a : d i s p l a y N a m e = " I m a g e   T a g s "   m a : i n t e r n a l N a m e = " l c f 7 6 f 1 5 5 c e d 4 d d c b 4 0 9 7 1 3 4 f f 3 c 3 3 2 f "   m a : a n c h o r I d = " f b a 5 4 f b 3 - c 3 e 1 - f e 8 1 - a 7 7 6 - c a 4 b 6 9 1 4 8 c 4 d "   m a : i n d e x = " 1 7 "   m a : r e a d O n l y = " f a l s e "   m a : t a x o n o m y F i e l d N a m e = " M e d i a S e r v i c e I m a g e T a g s "   m a : i s K e y w o r d = " f a l s e "   m a : t a x o n o m y = " t r u e "   m a : t e r m S e t I d = " 0 9 8 1 4 c d 3 - 5 6 8 e - f e 9 0 - 9 8 1 4 - 8 d 6 2 1 f f 8 f b 8 4 "   m a : f i e l d I d = " { 5 c f 7 6 f 1 5 - 5 c e d - 4 d d c - b 4 0 9 - 7 1 3 4 f f 3 c 3 3 2 f } "   m a : o p e n = " t r u e "   m a : t a x o n o m y M u l t i = " t r u e " > 
       < x s d : c o m p l e x T y p e > 
         < x s d : s e q u e n c e > 
           < x s d : e l e m e n t   r e f = " p c : T e r m s "   m a x O c c u r s = " 1 "   m i n O c c u r s = " 0 " / > 
         < / x s d : s e q u e n c e > 
       < / x s d : c o m p l e x T y p e > 
     < / x s d : e l e m e n t > 
     < x s d : e l e m e n t   n i l l a b l e = " t r u e "   n a m e = " M e d i a S e r v i c e D a t e T a k e n "   m a : h i d d e n = " t r u e "   m a : d i s p l a y N a m e = " M e d i a S e r v i c e D a t e T a k e n "   m a : i n t e r n a l N a m e = " M e d i a S e r v i c e D a t e T a k e n "   m a : i n d e x = " 1 9 "   m a : r e a d O n l y = " t r u e " > 
       < x s d : s i m p l e T y p e > 
         < x s d : r e s t r i c t i o n   b a s e = " d m s : T e x t " / > 
       < / x s d : s i m p l e T y p e > 
     < / x s d : e l e m e n t > 
     < x s d : e l e m e n t   n i l l a b l e = " t r u e "   n a m e = " M e d i a L e n g t h I n S e c o n d s "   m a : h i d d e n = " t r u e "   m a : d i s p l a y N a m e = " M e d i a L e n g t h I n S e c o n d s "   m a : i n t e r n a l N a m e = " M e d i a L e n g t h I n S e c o n d s "   m a : i n d e x = " 2 0 "   m a : r e a d O n l y = " t r u e " > 
       < x s d : s i m p l e T y p e > 
         < x s d : r e s t r i c t i o n   b a s e = " d m s : U n k n o w n " / > 
       < / x s d : s i m p l e T y p e > 
     < / x s d : e l e m e n t > 
     < x s d : e l e m e n t   n i l l a b l e = " t r u e "   n a m e = " M e d i a S e r v i c e A u t o K e y P o i n t s "   m a : h i d d e n = " t r u e "   m a : d i s p l a y N a m e = " M e d i a S e r v i c e A u t o K e y P o i n t s "   m a : i n t e r n a l N a m e = " M e d i a S e r v i c e A u t o K e y P o i n t s "   m a : i n d e x = " 2 1 "   m a : r e a d O n l y = " t r u e " > 
       < x s d : s i m p l e T y p e > 
         < x s d : r e s t r i c t i o n   b a s e = " d m s : N o t e " / > 
       < / x s d : s i m p l e T y p e > 
     < / x s d : e l e m e n t > 
     < x s d : e l e m e n t   n i l l a b l e = " t r u e "   n a m e = " M e d i a S e r v i c e K e y P o i n t s "   m a : d i s p l a y N a m e = " K e y P o i n t s "   m a : i n t e r n a l N a m e = " M e d i a S e r v i c e K e y P o i n t s "   m a : i n d e x = " 2 2 "   m a : r e a d O n l y = " t r u e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< / x s d : s c h e m a > 
   < x s d : s c h e m a   x m l n s : o d o c = " h t t p : / / s c h e m a s . m i c r o s o f t . c o m / i n t e r n a l / o b d "   a t t r i b u t e F o r m D e f a u l t = " u n q u a l i f i e d "   e l e m e n t F o r m D e f a u l t = " q u a l i f i e d "   x m l n s : x s d = " h t t p : / / w w w . w 3 . o r g / 2 0 0 1 / X M L S c h e m a "   x m l n s : d c = " h t t p : / / p u r l . o r g / d c / e l e m e n t s / 1 . 1 / "   x m l n s = " h t t p : / / s c h e m a s . o p e n x m l f o r m a t s . o r g / p a c k a g e / 2 0 0 6 / m e t a d a t a / c o r e - p r o p e r t i e s "   b l o c k D e f a u l t = " # a l l "   t a r g e t N a m e s p a c e = " h t t p : / / s c h e m a s . o p e n x m l f o r m a t s . o r g / p a c k a g e / 2 0 0 6 / m e t a d a t a / c o r e - p r o p e r t i e s "   x m l n s : x s i = " h t t p : / / w w w . w 3 . o r g / 2 0 0 1 / X M L S c h e m a - i n s t a n c e "   x m l n s : d c t e r m s = " h t t p : / / p u r l . o r g / d c / t e r m s / " > 
     < x s d : i m p o r t   s c h e m a L o c a t i o n = " h t t p : / / d u b l i n c o r e . o r g / s c h e m a s / x m l s / q d c / 2 0 0 3 / 0 4 / 0 2 / d c . x s d "   n a m e s p a c e = " h t t p : / / p u r l . o r g / d c / e l e m e n t s / 1 . 1 / " / > 
     < x s d : i m p o r t   s c h e m a L o c a t i o n = " h t t p : / / d u b l i n c o r e . o r g / s c h e m a s / x m l s / q d c / 2 0 0 3 / 0 4 / 0 2 / d c t e r m s . x s d "   n a m e s p a c e = " h t t p : / / p u r l . o r g / d c / t e r m s / " / > 
     < x s d : e l e m e n t   n a m e = " c o r e P r o p e r t i e s "   t y p e = " C T _ c o r e P r o p e r t i e s " / > 
     < x s d : c o m p l e x T y p e   n a m e = " C T _ c o r e P r o p e r t i e s " > 
       < x s d : a l l > 
         < x s d : e l e m e n t   r e f = " d c : c r e a t o r "   m a x O c c u r s = " 1 "   m i n O c c u r s = " 0 " / > 
         < x s d : e l e m e n t   r e f = " d c t e r m s : c r e a t e d "   m a x O c c u r s = " 1 "   m i n O c c u r s = " 0 " / > 
         < x s d : e l e m e n t   r e f = " d c : i d e n t i f i e r "   m a x O c c u r s = " 1 "   m i n O c c u r s = " 0 " / > 
         < x s d : e l e m e n t   n a m e = " c o n t e n t T y p e "   m a : d i s p l a y N a m e = " C o n t e n t   T y p e "   m a : i n d e x = " 0 "   m a x O c c u r s = " 1 "   m i n O c c u r s = " 0 "   t y p e = " x s d : s t r i n g " / > 
         < x s d : e l e m e n t   r e f = " d c : t i t l e "   m a : d i s p l a y N a m e = " T i t l e "   m a : i n d e x = " 4 "   m a x O c c u r s = " 1 "   m i n O c c u r s = " 0 " / > 
         < x s d : e l e m e n t   r e f = " d c : s u b j e c t "   m a x O c c u r s = " 1 "   m i n O c c u r s = " 0 " / > 
         < x s d : e l e m e n t   r e f = " d c : d e s c r i p t i o n "   m a x O c c u r s = " 1 "   m i n O c c u r s = " 0 " / > 
         < x s d : e l e m e n t   n a m e = " k e y w o r d s "   m a x O c c u r s = " 1 "   m i n O c c u r s = " 0 "   t y p e = " x s d : s t r i n g " / > 
         < x s d : e l e m e n t   r e f = " d c : l a n g u a g e "   m a x O c c u r s = " 1 "   m i n O c c u r s = " 0 " / > 
         < x s d : e l e m e n t   n a m e = " c a t e g o r y "   m a x O c c u r s = " 1 "   m i n O c c u r s = " 0 "   t y p e = " x s d : s t r i n g " / > 
         < x s d : e l e m e n t   n a m e = " v e r s i o n "   m a x O c c u r s = " 1 "   m i n O c c u r s = " 0 "   t y p e = " x s d : s t r i n g " / > 
         < x s d : e l e m e n t   n a m e = " r e v i s i o n "   m a x O c c u r s = " 1 "   m i n O c c u r s = " 0 "   t y p e = " x s d : s t r i n g " > 
           < x s d : a n n o t a t i o n > 
             < x s d : d o c u m e n t a t i o n > & # x d ; 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 r e v i s i o n . & # x d ; 
                                         < / x s d : d o c u m e n t a t i o n > 
           < / x s d : a n n o t a t i o n > 
         < / x s d : e l e m e n t > 
         < x s d : e l e m e n t   n a m e = " l a s t M o d i f i e d B y "   m a x O c c u r s = " 1 "   m i n O c c u r s = " 0 "   t y p e = " x s d : s t r i n g " / > 
         < x s d : e l e m e n t   r e f = " d c t e r m s : m o d i f i e d "   m a x O c c u r s = " 1 "   m i n O c c u r s = " 0 " / > 
         < x s d : e l e m e n t   n a m e = " c o n t e n t S t a t u s "   m a x O c c u r s = " 1 "   m i n O c c u r s = " 0 "   t y p e = " x s d : s t r i n g " / > 
       < / x s d : a l l > 
     < / x s d : c o m p l e x T y p e > 
   < / x s d : s c h e m a > 
   < x s : s c h e m a   a t t r i b u t e F o r m D e f a u l t = " u n q u a l i f i e d "   x m l n s : p c = " h t t p : / / s c h e m a s . m i c r o s o f t . c o m / o f f i c e / i n f o p a t h / 2 0 0 7 / P a r t n e r C o n t r o l s "   e l e m e n t F o r m D e f a u l t = " q u a l i f i e d "   t a r g e t N a m e s p a c e = " h t t p : / / s c h e m a s . m i c r o s o f t . c o m / o f f i c e / i n f o p a t h / 2 0 0 7 / P a r t n e r C o n t r o l s "   x m l n s : x s = " h t t p : / / w w w . w 3 . o r g / 2 0 0 1 / X M L S c h e m a " > 
     < x s : e l e m e n t   n a m e = " P e r s o n " > 
       < x s : c o m p l e x T y p e > 
         < x s : s e q u e n c e > 
           < x s : e l e m e n t   r e f = " p c : D i s p l a y N a m e "   m i n O c c u r s = " 0 " / > 
           < x s : e l e m e n t   r e f = " p c : A c c o u n t I d "   m i n O c c u r s = " 0 " / > 
           < x s : e l e m e n t   r e f = " p c : A c c o u n t T y p e "   m i n O c c u r s = " 0 " / > 
         < / x s : s e q u e n c e > 
       < / x s : c o m p l e x T y p e > 
     < / x s : e l e m e n t > 
     < x s : e l e m e n t   n a m e = " D i s p l a y N a m e "   t y p e = " x s : s t r i n g " / > 
     < x s : e l e m e n t   n a m e = " A c c o u n t I d "   t y p e = " x s : s t r i n g " / > 
     < x s : e l e m e n t   n a m e = " A c c o u n t T y p e "   t y p e = " x s : s t r i n g " / > 
     < x s : e l e m e n t   n a m e = " B D C A s s o c i a t e d E n t i t y " > 
       < x s : c o m p l e x T y p e > 
         < x s : s e q u e n c e > 
           < x s : e l e m e n t   r e f = " p c : B D C E n t i t y "   m a x O c c u r s = " u n b o u n d e d "   m i n O c c u r s = " 0 " / > 
         < / x s : s e q u e n c e > 
         < x s : a t t r i b u t e   r e f = " p c : E n t i t y N a m e s p a c e " / > 
         < x s : a t t r i b u t e   r e f = " p c : E n t i t y N a m e " / > 
         < x s : a t t r i b u t e   r e f = " p c : S y s t e m I n s t a n c e N a m e " / > 
         < x s : a t t r i b u t e   r e f = " p c : A s s o c i a t i o n N a m e " / > 
       < / x s : c o m p l e x T y p e > 
     < / x s : e l e m e n t > 
     < x s : a t t r i b u t e   n a m e = " E n t i t y N a m e s p a c e "   t y p e = " x s : s t r i n g " / > 
     < x s : a t t r i b u t e   n a m e = " E n t i t y N a m e "   t y p e = " x s : s t r i n g " / > 
     < x s : a t t r i b u t e   n a m e = " S y s t e m I n s t a n c e N a m e "   t y p e = " x s : s t r i n g " / > 
     < x s : a t t r i b u t e   n a m e = " A s s o c i a t i o n N a m e "   t y p e = " x s : s t r i n g " / > 
     < x s : e l e m e n t   n a m e = " B D C E n t i t y " > 
       < x s : c o m p l e x T y p e > 
         < x s : s e q u e n c e > 
           < x s : e l e m e n t   r e f = " p c : E n t i t y D i s p l a y N a m e "   m i n O c c u r s = " 0 " / > 
           < x s : e l e m e n t   r e f = " p c : E n t i t y I n s t a n c e R e f e r e n c e "   m i n O c c u r s = " 0 " / > 
           < x s : e l e m e n t   r e f = " p c : E n t i t y I d 1 "   m i n O c c u r s = " 0 " / > 
           < x s : e l e m e n t   r e f = " p c : E n t i t y I d 2 "   m i n O c c u r s = " 0 " / > 
           < x s : e l e m e n t   r e f = " p c : E n t i t y I d 3 "   m i n O c c u r s = " 0 " / > 
           < x s : e l e m e n t   r e f = " p c : E n t i t y I d 4 "   m i n O c c u r s = " 0 " / > 
           < x s : e l e m e n t   r e f = " p c : E n t i t y I d 5 "   m i n O c c u r s = " 0 " / > 
         < / x s : s e q u e n c e > 
       < / x s : c o m p l e x T y p e > 
     < / x s : e l e m e n t > 
     < x s : e l e m e n t   n a m e = " E n t i t y D i s p l a y N a m e "   t y p e = " x s : s t r i n g " / > 
     < x s : e l e m e n t   n a m e = " E n t i t y I n s t a n c e R e f e r e n c e "   t y p e = " x s : s t r i n g " / > 
     < x s : e l e m e n t   n a m e = " E n t i t y I d 1 "   t y p e = " x s : s t r i n g " / > 
     < x s : e l e m e n t   n a m e = " E n t i t y I d 2 "   t y p e = " x s : s t r i n g " / > 
     < x s : e l e m e n t   n a m e = " E n t i t y I d 3 "   t y p e = " x s : s t r i n g " / > 
     < x s : e l e m e n t   n a m e = " E n t i t y I d 4 "   t y p e = " x s : s t r i n g " / > 
     < x s : e l e m e n t   n a m e = " E n t i t y I d 5 "   t y p e = " x s : s t r i n g " / > 
     < x s : e l e m e n t   n a m e = " T e r m s " > 
       < x s : c o m p l e x T y p e > 
         < x s : s e q u e n c e > 
           < x s : e l e m e n t   r e f = " p c : T e r m I n f o "   m a x O c c u r s = " u n b o u n d e d "   m i n O c c u r s = " 0 " / > 
         < / x s : s e q u e n c e > 
       < / x s : c o m p l e x T y p e > 
     < / x s : e l e m e n t > 
     < x s : e l e m e n t   n a m e = " T e r m I n f o " > 
       < x s : c o m p l e x T y p e > 
         < x s : s e q u e n c e > 
           < x s : e l e m e n t   r e f = " p c : T e r m N a m e "   m i n O c c u r s = " 0 " / > 
           < x s : e l e m e n t   r e f = " p c : T e r m I d "   m i n O c c u r s = " 0 " / > 
         < / x s : s e q u e n c e > 
       < / x s : c o m p l e x T y p e > 
     < / x s : e l e m e n t > 
     < x s : e l e m e n t   n a m e = " T e r m N a m e "   t y p e = " x s : s t r i n g " / > 
     < x s : e l e m e n t   n a m e = " T e r m I d "   t y p e = " x s : s t r i n g " / > 
   < / x s : s c h e m a > 
 < / c t : c o n t e n t T y p e S c h e m a > 
 
</file>

<file path=customXml/item3.xml>��< ? m s o - c o n t e n t T y p e   ? > 
 < F o r m T e m p l a t e s   x m l n s = " h t t p : / / s c h e m a s . m i c r o s o f t . c o m / s h a r e p o i n t / v 3 / c o n t e n t t y p e / f o r m s " > 
   < D i s p l a y > D o c u m e n t L i b r a r y F o r m < / D i s p l a y > 
   < E d i t > D o c u m e n t L i b r a r y F o r m < / E d i t > 
   < N e w > D o c u m e n t L i b r a r y F o r m < / N e w > 
 < / F o r m T e m p l a t e s > 
 
</file>

<file path=customXml/item4.xml>��< ? x m l   v e r s i o n = ' 1 . 0 '   e n c o d i n g = ' u t f - 8 ' ? > 
 < p : p r o p e r t i e s   x m l n s : p c = " h t t p : / / s c h e m a s . m i c r o s o f t . c o m / o f f i c e / i n f o p a t h / 2 0 0 7 / P a r t n e r C o n t r o l s "   x m l n s : x s i = " h t t p : / / w w w . w 3 . o r g / 2 0 0 1 / X M L S c h e m a - i n s t a n c e "   x m l n s : p = " h t t p : / / s c h e m a s . m i c r o s o f t . c o m / o f f i c e / 2 0 0 6 / m e t a d a t a / p r o p e r t i e s " > 
   < d o c u m e n t M a n a g e m e n t > 
     < S h a r e d W i t h U s e r s   x m l n s = " f 4 0 6 3 9 6 a - 9 4 5 7 - 4 a 3 a - b 7 b e - d f 7 0 4 4 8 7 3 e 0 3 " > 
       < U s e r I n f o > 
         < D i s p l a y N a m e / > 
         < A c c o u n t I d   x s i : n i l = " t r u e " / > 
         < A c c o u n t T y p e / > 
       < / U s e r I n f o > 
     < / S h a r e d W i t h U s e r s > 
     < T a x C a t c h A l l   x s i : n i l = " t r u e "   x m l n s = " f 4 0 6 3 9 6 a - 9 4 5 7 - 4 a 3 a - b 7 b e - d f 7 0 4 4 8 7 3 e 0 3 " / > 
     < l c f 7 6 f 1 5 5 c e d 4 d d c b 4 0 9 7 1 3 4 f f 3 c 3 3 2 f   x m l n s = " 5 5 1 0 9 0 3 5 - b 3 9 6 - 4 6 4 6 - b 8 b 2 - e f 9 f d 3 d 4 0 6 b d " > 
       < T e r m s   x m l n s = " h t t p : / / s c h e m a s . m i c r o s o f t . c o m / o f f i c e / i n f o p a t h / 2 0 0 7 / P a r t n e r C o n t r o l s " / > 
     < / l c f 7 6 f 1 5 5 c e d 4 d d c b 4 0 9 7 1 3 4 f f 3 c 3 3 2 f > 
   < / d o c u m e n t M a n a g e m e n t > 
 < / p : p r o p e r t i e s > 
 
</file>

<file path=customXml/itemProps1.xml><?xml version="1.0" encoding="utf-8"?>
<ds:datastoreItem xmlns:ds="http://schemas.openxmlformats.org/officeDocument/2006/customXml" ds:itemID="{C60B8B16-8D34-46C6-954A-D1AD10DD9DAD}">
  <ds:schemaRefs/>
</ds:datastoreItem>
</file>

<file path=customXml/itemProps2.xml><?xml version="1.0" encoding="utf-8"?>
<ds:datastoreItem xmlns:ds="http://schemas.openxmlformats.org/officeDocument/2006/customXml" ds:itemID="{7694BC8F-BB85-4071-A0A0-538C5665E7C2}">
  <ds:schemaRefs/>
</ds:datastoreItem>
</file>

<file path=customXml/itemProps3.xml><?xml version="1.0" encoding="utf-8"?>
<ds:datastoreItem xmlns:ds="http://schemas.openxmlformats.org/officeDocument/2006/customXml" ds:itemID="{2A07E363-3295-4814-B197-44791745037A}">
  <ds:schemaRefs/>
</ds:datastoreItem>
</file>

<file path=customXml/itemProps4.xml><?xml version="1.0" encoding="utf-8"?>
<ds:datastoreItem xmlns:ds="http://schemas.openxmlformats.org/officeDocument/2006/customXml" ds:itemID="{6FC45A19-8F5D-46ED-BA6A-284C7E91B9D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Rev</vt:lpstr>
      <vt:lpstr>clkgen_DV_SW</vt:lpstr>
      <vt:lpstr>||-&gt; mercury backup</vt:lpstr>
      <vt:lpstr>clock table</vt:lpstr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你心目中风度翩翩的猪肉王子</cp:lastModifiedBy>
  <dcterms:created xsi:type="dcterms:W3CDTF">2018-02-16T16:30:00Z</dcterms:created>
  <dcterms:modified xsi:type="dcterms:W3CDTF">2023-11-08T16:20:28Z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Elvin Wei 魏弘國</vt:lpwstr>
  </property>
  <property fmtid="{D5CDD505-2E9C-101B-9397-08002B2CF9AE}" pid="3" name="Order">
    <vt:r8>10300</vt:r8>
  </property>
  <property fmtid="{D5CDD505-2E9C-101B-9397-08002B2CF9AE}" pid="4" name="display_urn:schemas-microsoft-com:office:office#Author">
    <vt:lpwstr>Elvin Wei 魏弘國</vt:lpwstr>
  </property>
  <property fmtid="{D5CDD505-2E9C-101B-9397-08002B2CF9AE}" pid="5" name="MigrationWizId">
    <vt:lpwstr>136d7ddb-7a7b-4bc3-aa60-fd180d482f58</vt:lpwstr>
  </property>
  <property fmtid="{D5CDD505-2E9C-101B-9397-08002B2CF9AE}" pid="6" name="MigrationWizIdPermissions">
    <vt:lpwstr/>
  </property>
  <property fmtid="{D5CDD505-2E9C-101B-9397-08002B2CF9AE}" pid="7" name="MigrationWizIdPermissionLevels">
    <vt:lpwstr/>
  </property>
  <property fmtid="{D5CDD505-2E9C-101B-9397-08002B2CF9AE}" pid="8" name="MigrationWizIdSecurityGroups">
    <vt:lpwstr/>
  </property>
  <property fmtid="{D5CDD505-2E9C-101B-9397-08002B2CF9AE}" pid="9" name="MigrationWizIdDocumentLibraryPermissions">
    <vt:lpwstr/>
  </property>
  <property fmtid="{D5CDD505-2E9C-101B-9397-08002B2CF9AE}" pid="10" name="ContentTypeId">
    <vt:lpwstr>0x0101008C95109DDFDCF94FB24ECA56767BA8B5</vt:lpwstr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ComplianceAssetId">
    <vt:lpwstr/>
  </property>
  <property fmtid="{D5CDD505-2E9C-101B-9397-08002B2CF9AE}" pid="14" name="TemplateUrl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  <property fmtid="{D5CDD505-2E9C-101B-9397-08002B2CF9AE}" pid="17" name="MediaServiceImageTags">
    <vt:lpwstr/>
  </property>
  <property fmtid="{D5CDD505-2E9C-101B-9397-08002B2CF9AE}" pid="18" name="ICV">
    <vt:lpwstr>DA45D357A71599587C444B65DEBFEEF6_43</vt:lpwstr>
  </property>
  <property fmtid="{D5CDD505-2E9C-101B-9397-08002B2CF9AE}" pid="19" name="KSOProductBuildVer">
    <vt:lpwstr>2052-6.2.2.8394</vt:lpwstr>
  </property>
</Properties>
</file>