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franc\Desktop\Portfolio\DataEdilis\"/>
    </mc:Choice>
  </mc:AlternateContent>
  <xr:revisionPtr revIDLastSave="0" documentId="13_ncr:1_{8311C105-B155-43D1-BD4F-2DC17EAF0A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endite" sheetId="3" r:id="rId1"/>
    <sheet name="Acquisti" sheetId="2" r:id="rId2"/>
  </sheets>
  <definedNames>
    <definedName name="_xlnm._FilterDatabase" localSheetId="0" hidden="1">Vendite!$B:$B</definedName>
    <definedName name="DatiEsterni_1" localSheetId="1" hidden="1">Acquisti!$A$1:$G$251</definedName>
    <definedName name="DatiEsterni_2" localSheetId="0" hidden="1">Vendite!$A$1:$H$252</definedName>
    <definedName name="Tab_Clienti">TB_Clienti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3" l="1" a="1"/>
  <c r="Q1" i="3" s="1"/>
  <c r="P1" i="3" a="1"/>
  <c r="P1" i="3" s="1"/>
  <c r="L1" i="3" a="1"/>
  <c r="L1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" i="3"/>
  <c r="M1" i="3" l="1" a="1"/>
  <c r="M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7AEFE-C6C3-4966-A0EC-593C9DA762E5}" keepAlive="1" name="Query - Acquisti" description="Connessione alla query 'Acquisti' nella cartella di lavoro." type="5" refreshedVersion="8" background="1" saveData="1">
    <dbPr connection="Provider=Microsoft.Mashup.OleDb.1;Data Source=$Workbook$;Location=Acquisti;Extended Properties=&quot;&quot;" command="SELECT * FROM [Acquisti]"/>
  </connection>
  <connection id="2" xr16:uid="{64C839B4-1423-4851-8DC7-766C60364EB8}" keepAlive="1" name="Query - Vendite" description="Connessione alla query 'Vendite' nella cartella di lavoro." type="5" refreshedVersion="8" background="1" saveData="1">
    <dbPr connection="Provider=Microsoft.Mashup.OleDb.1;Data Source=$Workbook$;Location=Vendite;Extended Properties=&quot;&quot;" command="SELECT * FROM [Vendi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<sst xmlns="http://schemas.openxmlformats.org/spreadsheetml/2006/main" count="1517" uniqueCount="583">
  <si>
    <t>ID_Acquisto</t>
  </si>
  <si>
    <t>Fornitore</t>
  </si>
  <si>
    <t>Data_Acquisto</t>
  </si>
  <si>
    <t>Materiale</t>
  </si>
  <si>
    <t>Prezzo_Unitario</t>
  </si>
  <si>
    <t>Quantità</t>
  </si>
  <si>
    <t>Importo_Totale</t>
  </si>
  <si>
    <t>ACQ-001</t>
  </si>
  <si>
    <t>SwiftConstruct Supplies</t>
  </si>
  <si>
    <t>Coperture in tegole</t>
  </si>
  <si>
    <t>ACQ-002</t>
  </si>
  <si>
    <t>EnviroStruct Innovations</t>
  </si>
  <si>
    <t>Sistema di riscaldamento a pavimento</t>
  </si>
  <si>
    <t>ACQ-003</t>
  </si>
  <si>
    <t>InnoBuild Solutions</t>
  </si>
  <si>
    <t>Porte in legno massiccio</t>
  </si>
  <si>
    <t>ACQ-004</t>
  </si>
  <si>
    <t>EcoBuild Innovations</t>
  </si>
  <si>
    <t>Rivestimento in pietra naturale</t>
  </si>
  <si>
    <t>ACQ-005</t>
  </si>
  <si>
    <t>Everlast Building Materials</t>
  </si>
  <si>
    <t>Scalini di granito</t>
  </si>
  <si>
    <t>ACQ-006</t>
  </si>
  <si>
    <t>NexGen Construction Supply</t>
  </si>
  <si>
    <t>Impalcature</t>
  </si>
  <si>
    <t>ACQ-007</t>
  </si>
  <si>
    <t>InnoGlobe Building Solutions</t>
  </si>
  <si>
    <t>Piastrelle in ceramica</t>
  </si>
  <si>
    <t>ACQ-008</t>
  </si>
  <si>
    <t>ACQ-009</t>
  </si>
  <si>
    <t>GreenHarbor Builders</t>
  </si>
  <si>
    <t>Calcestruzzo pronto</t>
  </si>
  <si>
    <t>ACQ-010</t>
  </si>
  <si>
    <t>Pannelli solari termici</t>
  </si>
  <si>
    <t>ACQ-011</t>
  </si>
  <si>
    <t>Lastre di gesso</t>
  </si>
  <si>
    <t>ACQ-012</t>
  </si>
  <si>
    <t>EliteBuild Innovations</t>
  </si>
  <si>
    <t>ACQ-013</t>
  </si>
  <si>
    <t>Finitura a gesso</t>
  </si>
  <si>
    <t>ACQ-014</t>
  </si>
  <si>
    <t>ACQ-015</t>
  </si>
  <si>
    <t>ACQ-016</t>
  </si>
  <si>
    <t>Legname da costruzione</t>
  </si>
  <si>
    <t>ACQ-017</t>
  </si>
  <si>
    <t>PrimeStone Construction Supplies</t>
  </si>
  <si>
    <t>ACQ-018</t>
  </si>
  <si>
    <t>EcoMaterials Group</t>
  </si>
  <si>
    <t>ACQ-019</t>
  </si>
  <si>
    <t>Pinnacle Builders Supply</t>
  </si>
  <si>
    <t>Isolamento termico</t>
  </si>
  <si>
    <t>ACQ-020</t>
  </si>
  <si>
    <t>BuildTech Solutions</t>
  </si>
  <si>
    <t>Mattoni ceramici</t>
  </si>
  <si>
    <t>ACQ-021</t>
  </si>
  <si>
    <t>Cemento Portland</t>
  </si>
  <si>
    <t>ACQ-022</t>
  </si>
  <si>
    <t>ACQ-023</t>
  </si>
  <si>
    <t>ACQ-024</t>
  </si>
  <si>
    <t>ACQ-025</t>
  </si>
  <si>
    <t>UrbanBuild Materials</t>
  </si>
  <si>
    <t>Cartongesso</t>
  </si>
  <si>
    <t>ACQ-026</t>
  </si>
  <si>
    <t>ACQ-027</t>
  </si>
  <si>
    <t>ACQ-028</t>
  </si>
  <si>
    <t>ACQ-029</t>
  </si>
  <si>
    <t>ACQ-030</t>
  </si>
  <si>
    <t>ACQ-031</t>
  </si>
  <si>
    <t>MetroConstruct Distributors</t>
  </si>
  <si>
    <t>Pittura acrilica</t>
  </si>
  <si>
    <t>ACQ-032</t>
  </si>
  <si>
    <t>TechStruct Supplies</t>
  </si>
  <si>
    <t>ACQ-033</t>
  </si>
  <si>
    <t>ACQ-034</t>
  </si>
  <si>
    <t>ACQ-035</t>
  </si>
  <si>
    <t>InnoConstruct Supplies</t>
  </si>
  <si>
    <t>ACQ-036</t>
  </si>
  <si>
    <t>ACQ-037</t>
  </si>
  <si>
    <t>Finestre in alluminio</t>
  </si>
  <si>
    <t>ACQ-038</t>
  </si>
  <si>
    <t>ACQ-039</t>
  </si>
  <si>
    <t>ACQ-040</t>
  </si>
  <si>
    <t>ACQ-041</t>
  </si>
  <si>
    <t>ACQ-042</t>
  </si>
  <si>
    <t>ACQ-043</t>
  </si>
  <si>
    <t>Ferro per armatura</t>
  </si>
  <si>
    <t>ACQ-044</t>
  </si>
  <si>
    <t>ACQ-045</t>
  </si>
  <si>
    <t>ACQ-046</t>
  </si>
  <si>
    <t>CityBuild Materials Co.</t>
  </si>
  <si>
    <t>ACQ-047</t>
  </si>
  <si>
    <t>ACQ-048</t>
  </si>
  <si>
    <t>ACQ-049</t>
  </si>
  <si>
    <t>ACQ-050</t>
  </si>
  <si>
    <t>ACQ-051</t>
  </si>
  <si>
    <t>ACQ-052</t>
  </si>
  <si>
    <t>ACQ-053</t>
  </si>
  <si>
    <t>HarborStone Builders</t>
  </si>
  <si>
    <t>ACQ-054</t>
  </si>
  <si>
    <t>ACQ-055</t>
  </si>
  <si>
    <t>ACQ-056</t>
  </si>
  <si>
    <t>ACQ-057</t>
  </si>
  <si>
    <t>ACQ-058</t>
  </si>
  <si>
    <t>ACQ-059</t>
  </si>
  <si>
    <t>ProStruct Materials</t>
  </si>
  <si>
    <t>ACQ-060</t>
  </si>
  <si>
    <t>ACQ-061</t>
  </si>
  <si>
    <t>ACQ-062</t>
  </si>
  <si>
    <t>ACQ-063</t>
  </si>
  <si>
    <t>ACQ-064</t>
  </si>
  <si>
    <t>ACQ-065</t>
  </si>
  <si>
    <t>ACQ-066</t>
  </si>
  <si>
    <t>ACQ-067</t>
  </si>
  <si>
    <t>ACQ-068</t>
  </si>
  <si>
    <t>ACQ-069</t>
  </si>
  <si>
    <t>ACQ-070</t>
  </si>
  <si>
    <t>ACQ-071</t>
  </si>
  <si>
    <t>ACQ-072</t>
  </si>
  <si>
    <t>ACQ-073</t>
  </si>
  <si>
    <t>ACQ-074</t>
  </si>
  <si>
    <t>ACQ-075</t>
  </si>
  <si>
    <t>ACQ-076</t>
  </si>
  <si>
    <t>Tubazioni in PVC</t>
  </si>
  <si>
    <t>ACQ-077</t>
  </si>
  <si>
    <t>ACQ-078</t>
  </si>
  <si>
    <t>ACQ-079</t>
  </si>
  <si>
    <t>ACQ-080</t>
  </si>
  <si>
    <t>ACQ-081</t>
  </si>
  <si>
    <t>ACQ-082</t>
  </si>
  <si>
    <t>ACQ-083</t>
  </si>
  <si>
    <t>ACQ-084</t>
  </si>
  <si>
    <t>ACQ-085</t>
  </si>
  <si>
    <t>ACQ-086</t>
  </si>
  <si>
    <t>ACQ-087</t>
  </si>
  <si>
    <t>ACQ-088</t>
  </si>
  <si>
    <t>ACQ-089</t>
  </si>
  <si>
    <t>ACQ-090</t>
  </si>
  <si>
    <t>ACQ-091</t>
  </si>
  <si>
    <t>ACQ-092</t>
  </si>
  <si>
    <t>ACQ-093</t>
  </si>
  <si>
    <t>ACQ-094</t>
  </si>
  <si>
    <t>ACQ-095</t>
  </si>
  <si>
    <t>ACQ-096</t>
  </si>
  <si>
    <t>ACQ-097</t>
  </si>
  <si>
    <t>ACQ-098</t>
  </si>
  <si>
    <t>ACQ-099</t>
  </si>
  <si>
    <t>ACQ-100</t>
  </si>
  <si>
    <t>ACQ-101</t>
  </si>
  <si>
    <t>ACQ-102</t>
  </si>
  <si>
    <t>ACQ-103</t>
  </si>
  <si>
    <t>ACQ-104</t>
  </si>
  <si>
    <t>ACQ-105</t>
  </si>
  <si>
    <t>ACQ-106</t>
  </si>
  <si>
    <t>ACQ-107</t>
  </si>
  <si>
    <t>ACQ-108</t>
  </si>
  <si>
    <t>ACQ-109</t>
  </si>
  <si>
    <t>ACQ-110</t>
  </si>
  <si>
    <t>ACQ-111</t>
  </si>
  <si>
    <t>ACQ-112</t>
  </si>
  <si>
    <t>ACQ-113</t>
  </si>
  <si>
    <t>ACQ-114</t>
  </si>
  <si>
    <t>ACQ-115</t>
  </si>
  <si>
    <t>ACQ-116</t>
  </si>
  <si>
    <t>ACQ-117</t>
  </si>
  <si>
    <t>ACQ-118</t>
  </si>
  <si>
    <t>ACQ-119</t>
  </si>
  <si>
    <t>ACQ-120</t>
  </si>
  <si>
    <t>ACQ-121</t>
  </si>
  <si>
    <t>ACQ-122</t>
  </si>
  <si>
    <t>ACQ-123</t>
  </si>
  <si>
    <t>ACQ-124</t>
  </si>
  <si>
    <t>ACQ-125</t>
  </si>
  <si>
    <t>ACQ-126</t>
  </si>
  <si>
    <t>ACQ-127</t>
  </si>
  <si>
    <t>ACQ-128</t>
  </si>
  <si>
    <t>ACQ-129</t>
  </si>
  <si>
    <t>ACQ-130</t>
  </si>
  <si>
    <t>ACQ-131</t>
  </si>
  <si>
    <t>ACQ-132</t>
  </si>
  <si>
    <t>ACQ-133</t>
  </si>
  <si>
    <t>ACQ-134</t>
  </si>
  <si>
    <t>ACQ-135</t>
  </si>
  <si>
    <t>ACQ-136</t>
  </si>
  <si>
    <t>ACQ-137</t>
  </si>
  <si>
    <t>ACQ-138</t>
  </si>
  <si>
    <t>ACQ-139</t>
  </si>
  <si>
    <t>ACQ-140</t>
  </si>
  <si>
    <t>ACQ-141</t>
  </si>
  <si>
    <t>ACQ-142</t>
  </si>
  <si>
    <t>ACQ-143</t>
  </si>
  <si>
    <t>ACQ-144</t>
  </si>
  <si>
    <t>ACQ-145</t>
  </si>
  <si>
    <t>ACQ-146</t>
  </si>
  <si>
    <t>ACQ-147</t>
  </si>
  <si>
    <t>ACQ-148</t>
  </si>
  <si>
    <t>ACQ-149</t>
  </si>
  <si>
    <t>ACQ-150</t>
  </si>
  <si>
    <t>ACQ-151</t>
  </si>
  <si>
    <t>ACQ-152</t>
  </si>
  <si>
    <t>ACQ-153</t>
  </si>
  <si>
    <t>ACQ-154</t>
  </si>
  <si>
    <t>ACQ-155</t>
  </si>
  <si>
    <t>ACQ-156</t>
  </si>
  <si>
    <t>ACQ-157</t>
  </si>
  <si>
    <t>ACQ-158</t>
  </si>
  <si>
    <t>ACQ-159</t>
  </si>
  <si>
    <t>ACQ-160</t>
  </si>
  <si>
    <t>ACQ-161</t>
  </si>
  <si>
    <t>ACQ-162</t>
  </si>
  <si>
    <t>ACQ-163</t>
  </si>
  <si>
    <t>ACQ-164</t>
  </si>
  <si>
    <t>ACQ-165</t>
  </si>
  <si>
    <t>ACQ-166</t>
  </si>
  <si>
    <t>ACQ-167</t>
  </si>
  <si>
    <t>ACQ-168</t>
  </si>
  <si>
    <t>ACQ-169</t>
  </si>
  <si>
    <t>ACQ-170</t>
  </si>
  <si>
    <t>ACQ-171</t>
  </si>
  <si>
    <t>ACQ-172</t>
  </si>
  <si>
    <t>ACQ-173</t>
  </si>
  <si>
    <t>ACQ-174</t>
  </si>
  <si>
    <t>ACQ-175</t>
  </si>
  <si>
    <t>ACQ-176</t>
  </si>
  <si>
    <t>ACQ-177</t>
  </si>
  <si>
    <t>ACQ-178</t>
  </si>
  <si>
    <t>ACQ-179</t>
  </si>
  <si>
    <t>ACQ-180</t>
  </si>
  <si>
    <t>ACQ-181</t>
  </si>
  <si>
    <t>ACQ-182</t>
  </si>
  <si>
    <t>ACQ-183</t>
  </si>
  <si>
    <t>ACQ-184</t>
  </si>
  <si>
    <t>ACQ-185</t>
  </si>
  <si>
    <t>ACQ-186</t>
  </si>
  <si>
    <t>ACQ-187</t>
  </si>
  <si>
    <t>ACQ-188</t>
  </si>
  <si>
    <t>ACQ-189</t>
  </si>
  <si>
    <t>ACQ-190</t>
  </si>
  <si>
    <t>ACQ-191</t>
  </si>
  <si>
    <t>ACQ-192</t>
  </si>
  <si>
    <t>ACQ-193</t>
  </si>
  <si>
    <t>ACQ-194</t>
  </si>
  <si>
    <t>ACQ-195</t>
  </si>
  <si>
    <t>ACQ-196</t>
  </si>
  <si>
    <t>ACQ-197</t>
  </si>
  <si>
    <t>ACQ-198</t>
  </si>
  <si>
    <t>ACQ-199</t>
  </si>
  <si>
    <t>ACQ-200</t>
  </si>
  <si>
    <t>ACQ-201</t>
  </si>
  <si>
    <t>ACQ-202</t>
  </si>
  <si>
    <t>ACQ-203</t>
  </si>
  <si>
    <t>ACQ-204</t>
  </si>
  <si>
    <t>ACQ-205</t>
  </si>
  <si>
    <t>ACQ-206</t>
  </si>
  <si>
    <t>ACQ-207</t>
  </si>
  <si>
    <t>ACQ-208</t>
  </si>
  <si>
    <t>ACQ-209</t>
  </si>
  <si>
    <t>ACQ-210</t>
  </si>
  <si>
    <t>ACQ-211</t>
  </si>
  <si>
    <t>ACQ-212</t>
  </si>
  <si>
    <t>ACQ-213</t>
  </si>
  <si>
    <t>ACQ-214</t>
  </si>
  <si>
    <t>ACQ-215</t>
  </si>
  <si>
    <t>ACQ-216</t>
  </si>
  <si>
    <t>ACQ-217</t>
  </si>
  <si>
    <t>ACQ-218</t>
  </si>
  <si>
    <t>ACQ-219</t>
  </si>
  <si>
    <t>ACQ-220</t>
  </si>
  <si>
    <t>ACQ-221</t>
  </si>
  <si>
    <t>ACQ-222</t>
  </si>
  <si>
    <t>ACQ-223</t>
  </si>
  <si>
    <t>ACQ-224</t>
  </si>
  <si>
    <t>ACQ-225</t>
  </si>
  <si>
    <t>ACQ-226</t>
  </si>
  <si>
    <t>ACQ-227</t>
  </si>
  <si>
    <t>ACQ-228</t>
  </si>
  <si>
    <t>ACQ-229</t>
  </si>
  <si>
    <t>ACQ-230</t>
  </si>
  <si>
    <t>ACQ-231</t>
  </si>
  <si>
    <t>ACQ-232</t>
  </si>
  <si>
    <t>ACQ-233</t>
  </si>
  <si>
    <t>ACQ-234</t>
  </si>
  <si>
    <t>ACQ-235</t>
  </si>
  <si>
    <t>ACQ-236</t>
  </si>
  <si>
    <t>ACQ-237</t>
  </si>
  <si>
    <t>ACQ-238</t>
  </si>
  <si>
    <t>ACQ-239</t>
  </si>
  <si>
    <t>ACQ-240</t>
  </si>
  <si>
    <t>ACQ-241</t>
  </si>
  <si>
    <t>ACQ-242</t>
  </si>
  <si>
    <t>ACQ-243</t>
  </si>
  <si>
    <t>ACQ-244</t>
  </si>
  <si>
    <t>ACQ-245</t>
  </si>
  <si>
    <t>ACQ-246</t>
  </si>
  <si>
    <t>ACQ-247</t>
  </si>
  <si>
    <t>ACQ-248</t>
  </si>
  <si>
    <t>ACQ-249</t>
  </si>
  <si>
    <t>ACQ-250</t>
  </si>
  <si>
    <t>ID_Vendita</t>
  </si>
  <si>
    <t>Cliente</t>
  </si>
  <si>
    <t>Data_vendita</t>
  </si>
  <si>
    <t>Perc_Margine</t>
  </si>
  <si>
    <t>VND-001</t>
  </si>
  <si>
    <t>EdilElegance Residenze</t>
  </si>
  <si>
    <t>VND-002</t>
  </si>
  <si>
    <t>EdilEco Residenze</t>
  </si>
  <si>
    <t>VND-003</t>
  </si>
  <si>
    <t>EdilStyle Innovazioni</t>
  </si>
  <si>
    <t>VND-004</t>
  </si>
  <si>
    <t>CasaSostenibile Progetti</t>
  </si>
  <si>
    <t>VND-005</t>
  </si>
  <si>
    <t>CasaFutura Design</t>
  </si>
  <si>
    <t>VND-006</t>
  </si>
  <si>
    <t>VND-007</t>
  </si>
  <si>
    <t>GreenSolutions Costruzioni</t>
  </si>
  <si>
    <t>VND-008</t>
  </si>
  <si>
    <t>VND-009</t>
  </si>
  <si>
    <t>VND-010</t>
  </si>
  <si>
    <t>UrbanDesign &amp; Edilizia</t>
  </si>
  <si>
    <t>VND-011</t>
  </si>
  <si>
    <t>VND-012</t>
  </si>
  <si>
    <t>CasaBella Progetti</t>
  </si>
  <si>
    <t>VND-013</t>
  </si>
  <si>
    <t>EcoArchitettura Residenziale</t>
  </si>
  <si>
    <t>VND-014</t>
  </si>
  <si>
    <t>NuovaCasa Costruzioni</t>
  </si>
  <si>
    <t>VND-015</t>
  </si>
  <si>
    <t>ArchitetturaVerde snc</t>
  </si>
  <si>
    <t>VND-016</t>
  </si>
  <si>
    <t>ArchitetturaInnovativa srl</t>
  </si>
  <si>
    <t>VND-017</t>
  </si>
  <si>
    <t>GreenBuild Costruzioni</t>
  </si>
  <si>
    <t>VND-018</t>
  </si>
  <si>
    <t>ImpreseEdili Rossi</t>
  </si>
  <si>
    <t>VND-019</t>
  </si>
  <si>
    <t>VND-020</t>
  </si>
  <si>
    <t>VND-021</t>
  </si>
  <si>
    <t>EdilDesign Innovazioni</t>
  </si>
  <si>
    <t>VND-022</t>
  </si>
  <si>
    <t>VND-023</t>
  </si>
  <si>
    <t>VND-024</t>
  </si>
  <si>
    <t>VND-025</t>
  </si>
  <si>
    <t>EdilArte Design</t>
  </si>
  <si>
    <t>VND-026</t>
  </si>
  <si>
    <t>VND-027</t>
  </si>
  <si>
    <t>VND-028</t>
  </si>
  <si>
    <t>GreenSpace Costruzioni</t>
  </si>
  <si>
    <t>VND-029</t>
  </si>
  <si>
    <t>VND-030</t>
  </si>
  <si>
    <t>TecnicoEdile Studio</t>
  </si>
  <si>
    <t>VND-031</t>
  </si>
  <si>
    <t>VND-032</t>
  </si>
  <si>
    <t>VND-033</t>
  </si>
  <si>
    <t>VND-034</t>
  </si>
  <si>
    <t>CasaModerna Progetti</t>
  </si>
  <si>
    <t>VND-035</t>
  </si>
  <si>
    <t>VND-036</t>
  </si>
  <si>
    <t>VND-037</t>
  </si>
  <si>
    <t>EcoBuild Residenze</t>
  </si>
  <si>
    <t>VND-038</t>
  </si>
  <si>
    <t>EdilCostruzioni Srl</t>
  </si>
  <si>
    <t>VND-039</t>
  </si>
  <si>
    <t>VND-040</t>
  </si>
  <si>
    <t>ModernLiving Progetti</t>
  </si>
  <si>
    <t>VND-041</t>
  </si>
  <si>
    <t>VND-042</t>
  </si>
  <si>
    <t>VND-043</t>
  </si>
  <si>
    <t>VND-044</t>
  </si>
  <si>
    <t>VND-045</t>
  </si>
  <si>
    <t>Ambiente&amp;Edilizia Studio</t>
  </si>
  <si>
    <t>VND-046</t>
  </si>
  <si>
    <t>VND-047</t>
  </si>
  <si>
    <t>VND-048</t>
  </si>
  <si>
    <t>VND-049</t>
  </si>
  <si>
    <t>VND-050</t>
  </si>
  <si>
    <t>VND-051</t>
  </si>
  <si>
    <t>VND-052</t>
  </si>
  <si>
    <t>VND-053</t>
  </si>
  <si>
    <t>VND-054</t>
  </si>
  <si>
    <t>VND-055</t>
  </si>
  <si>
    <t>VND-056</t>
  </si>
  <si>
    <t>VND-057</t>
  </si>
  <si>
    <t>VND-058</t>
  </si>
  <si>
    <t>VND-059</t>
  </si>
  <si>
    <t>VND-060</t>
  </si>
  <si>
    <t>VND-061</t>
  </si>
  <si>
    <t>VND-062</t>
  </si>
  <si>
    <t>CasaNuova Costruzioni</t>
  </si>
  <si>
    <t>VND-063</t>
  </si>
  <si>
    <t>VND-064</t>
  </si>
  <si>
    <t>VND-065</t>
  </si>
  <si>
    <t>VND-066</t>
  </si>
  <si>
    <t>VND-067</t>
  </si>
  <si>
    <t>VND-068</t>
  </si>
  <si>
    <t>VND-069</t>
  </si>
  <si>
    <t>VND-070</t>
  </si>
  <si>
    <t>VND-071</t>
  </si>
  <si>
    <t>VND-072</t>
  </si>
  <si>
    <t>VND-073</t>
  </si>
  <si>
    <t>StudioArchitettura Bianchi</t>
  </si>
  <si>
    <t>VND-074</t>
  </si>
  <si>
    <t>VND-075</t>
  </si>
  <si>
    <t>VND-076</t>
  </si>
  <si>
    <t>VND-077</t>
  </si>
  <si>
    <t>AmbientArchitettura</t>
  </si>
  <si>
    <t>VND-078</t>
  </si>
  <si>
    <t>EcoHabitat Costruzioni</t>
  </si>
  <si>
    <t>VND-079</t>
  </si>
  <si>
    <t>VND-080</t>
  </si>
  <si>
    <t>VND-081</t>
  </si>
  <si>
    <t>VND-082</t>
  </si>
  <si>
    <t>VND-083</t>
  </si>
  <si>
    <t>VND-084</t>
  </si>
  <si>
    <t>VND-085</t>
  </si>
  <si>
    <t>VND-086</t>
  </si>
  <si>
    <t>VND-087</t>
  </si>
  <si>
    <t>VND-088</t>
  </si>
  <si>
    <t>ArchitetturaViva snc</t>
  </si>
  <si>
    <t>VND-089</t>
  </si>
  <si>
    <t>VND-090</t>
  </si>
  <si>
    <t>VND-091</t>
  </si>
  <si>
    <t>VND-092</t>
  </si>
  <si>
    <t>VND-093</t>
  </si>
  <si>
    <t>VND-094</t>
  </si>
  <si>
    <t>VND-095</t>
  </si>
  <si>
    <t>VND-096</t>
  </si>
  <si>
    <t>VND-097</t>
  </si>
  <si>
    <t>VND-098</t>
  </si>
  <si>
    <t>VND-099</t>
  </si>
  <si>
    <t>VND-100</t>
  </si>
  <si>
    <t>VND-101</t>
  </si>
  <si>
    <t>VND-102</t>
  </si>
  <si>
    <t>VND-103</t>
  </si>
  <si>
    <t>VND-104</t>
  </si>
  <si>
    <t>VND-105</t>
  </si>
  <si>
    <t>VND-106</t>
  </si>
  <si>
    <t>VND-107</t>
  </si>
  <si>
    <t>VND-108</t>
  </si>
  <si>
    <t>VND-109</t>
  </si>
  <si>
    <t>VND-110</t>
  </si>
  <si>
    <t>VND-111</t>
  </si>
  <si>
    <t>VND-112</t>
  </si>
  <si>
    <t>VND-113</t>
  </si>
  <si>
    <t>VND-114</t>
  </si>
  <si>
    <t>VND-115</t>
  </si>
  <si>
    <t>VND-116</t>
  </si>
  <si>
    <t>VND-117</t>
  </si>
  <si>
    <t>VND-118</t>
  </si>
  <si>
    <t>VND-119</t>
  </si>
  <si>
    <t>ProgettoCasa Srl</t>
  </si>
  <si>
    <t>VND-120</t>
  </si>
  <si>
    <t>VND-121</t>
  </si>
  <si>
    <t>VND-122</t>
  </si>
  <si>
    <t>VND-123</t>
  </si>
  <si>
    <t>VND-124</t>
  </si>
  <si>
    <t>VND-125</t>
  </si>
  <si>
    <t>VND-126</t>
  </si>
  <si>
    <t>VND-127</t>
  </si>
  <si>
    <t>VND-128</t>
  </si>
  <si>
    <t>VND-129</t>
  </si>
  <si>
    <t>VND-130</t>
  </si>
  <si>
    <t>VND-131</t>
  </si>
  <si>
    <t>VND-132</t>
  </si>
  <si>
    <t>VND-133</t>
  </si>
  <si>
    <t>VND-134</t>
  </si>
  <si>
    <t>VND-135</t>
  </si>
  <si>
    <t>VND-136</t>
  </si>
  <si>
    <t>VND-137</t>
  </si>
  <si>
    <t>VND-138</t>
  </si>
  <si>
    <t>VND-139</t>
  </si>
  <si>
    <t>VND-140</t>
  </si>
  <si>
    <t>VND-141</t>
  </si>
  <si>
    <t>Architetti Associati</t>
  </si>
  <si>
    <t>VND-142</t>
  </si>
  <si>
    <t>VND-143</t>
  </si>
  <si>
    <t>VND-144</t>
  </si>
  <si>
    <t>VND-145</t>
  </si>
  <si>
    <t>VND-146</t>
  </si>
  <si>
    <t>VND-147</t>
  </si>
  <si>
    <t>VND-148</t>
  </si>
  <si>
    <t>VND-149</t>
  </si>
  <si>
    <t>VND-150</t>
  </si>
  <si>
    <t>VND-151</t>
  </si>
  <si>
    <t>VND-152</t>
  </si>
  <si>
    <t>VND-153</t>
  </si>
  <si>
    <t>VND-154</t>
  </si>
  <si>
    <t>VND-155</t>
  </si>
  <si>
    <t>VND-156</t>
  </si>
  <si>
    <t>VND-157</t>
  </si>
  <si>
    <t>VND-158</t>
  </si>
  <si>
    <t>VND-159</t>
  </si>
  <si>
    <t>VND-160</t>
  </si>
  <si>
    <t>VND-161</t>
  </si>
  <si>
    <t>VND-162</t>
  </si>
  <si>
    <t>VND-163</t>
  </si>
  <si>
    <t>VND-164</t>
  </si>
  <si>
    <t>VND-165</t>
  </si>
  <si>
    <t>VND-166</t>
  </si>
  <si>
    <t>VND-167</t>
  </si>
  <si>
    <t>VND-168</t>
  </si>
  <si>
    <t>VND-169</t>
  </si>
  <si>
    <t>VND-170</t>
  </si>
  <si>
    <t>VND-171</t>
  </si>
  <si>
    <t>VND-172</t>
  </si>
  <si>
    <t>VND-173</t>
  </si>
  <si>
    <t>VND-174</t>
  </si>
  <si>
    <t>VND-175</t>
  </si>
  <si>
    <t>VND-176</t>
  </si>
  <si>
    <t>VND-177</t>
  </si>
  <si>
    <t>VND-178</t>
  </si>
  <si>
    <t>VND-179</t>
  </si>
  <si>
    <t>VND-180</t>
  </si>
  <si>
    <t>VND-181</t>
  </si>
  <si>
    <t>VND-182</t>
  </si>
  <si>
    <t>VND-183</t>
  </si>
  <si>
    <t>VND-184</t>
  </si>
  <si>
    <t>VND-185</t>
  </si>
  <si>
    <t>VND-186</t>
  </si>
  <si>
    <t>VND-187</t>
  </si>
  <si>
    <t>VND-188</t>
  </si>
  <si>
    <t>VND-189</t>
  </si>
  <si>
    <t>VND-190</t>
  </si>
  <si>
    <t>VND-191</t>
  </si>
  <si>
    <t>VND-192</t>
  </si>
  <si>
    <t>VND-193</t>
  </si>
  <si>
    <t>VND-194</t>
  </si>
  <si>
    <t>VND-195</t>
  </si>
  <si>
    <t>VND-196</t>
  </si>
  <si>
    <t>VND-197</t>
  </si>
  <si>
    <t>VND-198</t>
  </si>
  <si>
    <t>VND-199</t>
  </si>
  <si>
    <t>VND-200</t>
  </si>
  <si>
    <t>VND-201</t>
  </si>
  <si>
    <t>VND-202</t>
  </si>
  <si>
    <t>VND-203</t>
  </si>
  <si>
    <t>VND-204</t>
  </si>
  <si>
    <t>VND-205</t>
  </si>
  <si>
    <t>VND-206</t>
  </si>
  <si>
    <t>VND-207</t>
  </si>
  <si>
    <t>VND-208</t>
  </si>
  <si>
    <t>VND-209</t>
  </si>
  <si>
    <t>VND-210</t>
  </si>
  <si>
    <t>VND-211</t>
  </si>
  <si>
    <t>VND-212</t>
  </si>
  <si>
    <t>VND-213</t>
  </si>
  <si>
    <t>VND-214</t>
  </si>
  <si>
    <t>VND-215</t>
  </si>
  <si>
    <t>VND-216</t>
  </si>
  <si>
    <t>VND-217</t>
  </si>
  <si>
    <t>VND-218</t>
  </si>
  <si>
    <t>VND-219</t>
  </si>
  <si>
    <t>VND-220</t>
  </si>
  <si>
    <t>VND-221</t>
  </si>
  <si>
    <t>VND-222</t>
  </si>
  <si>
    <t>VND-223</t>
  </si>
  <si>
    <t>VND-224</t>
  </si>
  <si>
    <t>VND-225</t>
  </si>
  <si>
    <t>VND-226</t>
  </si>
  <si>
    <t>VND-227</t>
  </si>
  <si>
    <t>VND-228</t>
  </si>
  <si>
    <t>VND-229</t>
  </si>
  <si>
    <t>VND-230</t>
  </si>
  <si>
    <t>VND-231</t>
  </si>
  <si>
    <t>VND-232</t>
  </si>
  <si>
    <t>VND-233</t>
  </si>
  <si>
    <t>VND-234</t>
  </si>
  <si>
    <t>VND-235</t>
  </si>
  <si>
    <t>VND-236</t>
  </si>
  <si>
    <t>VND-237</t>
  </si>
  <si>
    <t>VND-238</t>
  </si>
  <si>
    <t>VND-239</t>
  </si>
  <si>
    <t>VND-240</t>
  </si>
  <si>
    <t>VND-241</t>
  </si>
  <si>
    <t>VND-242</t>
  </si>
  <si>
    <t>VND-243</t>
  </si>
  <si>
    <t>VND-244</t>
  </si>
  <si>
    <t>VND-245</t>
  </si>
  <si>
    <t>VND-246</t>
  </si>
  <si>
    <t>VND-247</t>
  </si>
  <si>
    <t>VND-248</t>
  </si>
  <si>
    <t>VND-249</t>
  </si>
  <si>
    <t>VND-250</t>
  </si>
  <si>
    <t/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</si>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</sst>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"/>
    <numFmt numFmtId="166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4">
    <dxf>
      <numFmt numFmtId="166" formatCode="&quot;€&quot;\ #,##0.00"/>
    </dxf>
    <dxf>
      <numFmt numFmtId="1" formatCode="0"/>
    </dxf>
    <dxf>
      <numFmt numFmtId="0" formatCode="General"/>
    </dxf>
    <dxf>
      <numFmt numFmtId="166" formatCode="&quot;€&quot;\ #,##0.00"/>
    </dxf>
    <dxf>
      <numFmt numFmtId="13" formatCode="0%"/>
    </dxf>
    <dxf>
      <numFmt numFmtId="0" formatCode="General"/>
    </dxf>
    <dxf>
      <numFmt numFmtId="164" formatCode="&quot;€&quot;\ #,##0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&quot;€&quot;\ #,##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4CA1D4D-C0A5-4A10-A88B-236588AF9DA2}" autoFormatId="16" applyNumberFormats="0" applyBorderFormats="0" applyFontFormats="0" applyPatternFormats="0" applyAlignmentFormats="0" applyWidthHeightFormats="0">
  <queryTableRefresh nextId="12">
    <queryTableFields count="8">
      <queryTableField id="1" name="ID_Vendita" tableColumnId="1"/>
      <queryTableField id="2" name="Cliente" tableColumnId="2"/>
      <queryTableField id="3" name="Data_vendita" tableColumnId="3"/>
      <queryTableField id="4" name="Materiale" tableColumnId="4"/>
      <queryTableField id="5" name="Prezzo_Unitario" tableColumnId="5"/>
      <queryTableField id="6" name="Perc_Margine" tableColumnId="6"/>
      <queryTableField id="7" name="Quantità" tableColumnId="7"/>
      <queryTableField id="8" name="Importo_Total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00C7FAE-2E4F-4C8B-B510-45359A988B12}" autoFormatId="16" applyNumberFormats="0" applyBorderFormats="0" applyFontFormats="0" applyPatternFormats="0" applyAlignmentFormats="0" applyWidthHeightFormats="0">
  <queryTableRefresh nextId="9">
    <queryTableFields count="7">
      <queryTableField id="1" name="ID_Acquisto" tableColumnId="1"/>
      <queryTableField id="2" name="Fornitore" tableColumnId="2"/>
      <queryTableField id="3" name="Data_Acquisto" tableColumnId="3"/>
      <queryTableField id="4" name="Materiale" tableColumnId="4"/>
      <queryTableField id="5" name="Prezzo_Unitario" tableColumnId="5"/>
      <queryTableField id="6" name="Quantità" tableColumnId="6"/>
      <queryTableField id="7" name="Importo_Tota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62159-BE2E-4675-91A2-E219125CE75F}" name="Vendite" displayName="Vendite" ref="A1:H252" tableType="queryTable" totalsRowShown="0">
  <autoFilter ref="A1:H252" xr:uid="{F3862159-BE2E-4675-91A2-E219125CE75F}"/>
  <tableColumns count="8">
    <tableColumn id="1" xr3:uid="{0FBC2B7D-9806-49DC-B48C-78B232ECCDE6}" uniqueName="1" name="ID_Vendita" queryTableFieldId="1" dataDxfId="13"/>
    <tableColumn id="2" xr3:uid="{A269152B-EB82-4A73-891D-E65D66240D98}" uniqueName="2" name="Cliente" queryTableFieldId="2" dataDxfId="12"/>
    <tableColumn id="3" xr3:uid="{AB50ECFE-D596-4D0C-BA32-8836902628AB}" uniqueName="3" name="Data_vendita" queryTableFieldId="3" dataDxfId="11"/>
    <tableColumn id="4" xr3:uid="{840B2796-0E66-4B3B-9D94-8CB458BE49E3}" uniqueName="4" name="Materiale" queryTableFieldId="4" dataDxfId="5"/>
    <tableColumn id="5" xr3:uid="{D1FF48CC-603E-45E9-9559-66580BCD65AB}" uniqueName="5" name="Prezzo_Unitario" queryTableFieldId="5" dataDxfId="3"/>
    <tableColumn id="6" xr3:uid="{5C92EA38-D17F-434F-A06F-30DAC8365440}" uniqueName="6" name="Perc_Margine" queryTableFieldId="6" dataDxfId="4"/>
    <tableColumn id="7" xr3:uid="{99A30219-53F8-43E5-B7D2-F8DDC6FFEEE4}" uniqueName="7" name="Quantità" queryTableFieldId="7"/>
    <tableColumn id="8" xr3:uid="{A18E0018-98C6-4268-A2AD-A71EB3D5498A}" uniqueName="8" name="Importo_Totale" queryTableFieldId="8" dataDxfId="1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6FDA9-7B08-4E4B-999B-5FB023FC8468}" name="Acquisti" displayName="Acquisti" ref="A1:G251" tableType="queryTable" totalsRowShown="0">
  <autoFilter ref="A1:G251" xr:uid="{1A46FDA9-7B08-4E4B-999B-5FB023FC8468}"/>
  <tableColumns count="7">
    <tableColumn id="1" xr3:uid="{62F665F8-0243-4C61-80B4-17FEC447F5A0}" uniqueName="1" name="ID_Acquisto" queryTableFieldId="1" dataDxfId="9"/>
    <tableColumn id="2" xr3:uid="{654CE56F-F003-4BD1-8040-10334F58E5D6}" uniqueName="2" name="Fornitore" queryTableFieldId="2" dataDxfId="8"/>
    <tableColumn id="3" xr3:uid="{D4F4D954-475E-4B98-9CF0-399BF389CFFD}" uniqueName="3" name="Data_Acquisto" queryTableFieldId="3" dataDxfId="7"/>
    <tableColumn id="4" xr3:uid="{CD1F0706-339A-49C8-B44B-2464EAE1232D}" uniqueName="4" name="Materiale" queryTableFieldId="4" dataDxfId="2"/>
    <tableColumn id="5" xr3:uid="{9F13C7EA-7766-4A37-8A01-1F5FD14C361F}" uniqueName="5" name="Prezzo_Unitario" queryTableFieldId="5" dataDxfId="0"/>
    <tableColumn id="6" xr3:uid="{4CB625CE-88AF-4C0C-9240-8F38901B968A}" uniqueName="6" name="Quantità" queryTableFieldId="6" dataDxfId="1"/>
    <tableColumn id="7" xr3:uid="{A853E5AC-282D-4E65-84C5-462F7E1F672F}" uniqueName="7" name="Importo_Totale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3DCC-6867-46BF-A85B-D3310FC58A87}">
  <sheetPr codeName="Foglio2">
    <tabColor theme="8" tint="-0.249977111117893"/>
  </sheetPr>
  <dimension ref="A1:Q252"/>
  <sheetViews>
    <sheetView tabSelected="1" workbookViewId="0">
      <selection activeCell="T2" sqref="T2"/>
    </sheetView>
  </sheetViews>
  <sheetFormatPr defaultRowHeight="15" x14ac:dyDescent="0.25"/>
  <cols>
    <col min="1" max="1" width="13.140625" bestFit="1" customWidth="1"/>
    <col min="2" max="2" width="27" bestFit="1" customWidth="1"/>
    <col min="3" max="3" width="15" bestFit="1" customWidth="1"/>
    <col min="4" max="4" width="35.42578125" bestFit="1" customWidth="1"/>
    <col min="5" max="5" width="17.5703125" style="6" bestFit="1" customWidth="1"/>
    <col min="6" max="6" width="15.7109375" style="4" bestFit="1" customWidth="1"/>
    <col min="7" max="7" width="11" bestFit="1" customWidth="1"/>
    <col min="8" max="8" width="17.140625" style="2" bestFit="1" customWidth="1"/>
    <col min="12" max="12" width="23.5703125" customWidth="1"/>
    <col min="13" max="13" width="16.85546875" customWidth="1"/>
    <col min="15" max="15" width="18.140625" customWidth="1"/>
    <col min="16" max="16" width="14.140625" bestFit="1" customWidth="1"/>
  </cols>
  <sheetData>
    <row r="1" spans="1:17" x14ac:dyDescent="0.25">
      <c r="A1" t="s">
        <v>297</v>
      </c>
      <c r="B1" t="s">
        <v>298</v>
      </c>
      <c r="C1" t="s">
        <v>299</v>
      </c>
      <c r="D1" t="s">
        <v>3</v>
      </c>
      <c r="E1" s="6" t="s">
        <v>4</v>
      </c>
      <c r="F1" s="4" t="s">
        <v>300</v>
      </c>
      <c r="G1" t="s">
        <v>5</v>
      </c>
      <c r="H1" s="2" t="s">
        <v>6</v>
      </c>
      <c r="L1" t="str" cm="1">
        <f t="array" ref="L1:L31">_xlfn._xlws.SORT(_xlfn.UNIQUE(Vendite[Cliente]))</f>
        <v>AmbientArchitettura</v>
      </c>
      <c r="M1" t="str" cm="1">
        <f t="array" aca="1" ref="M1:M31" ca="1">OFFSET(L1,,,COUNTA(L:L))</f>
        <v>AmbientArchitettura</v>
      </c>
      <c r="O1" t="s">
        <v>581</v>
      </c>
      <c r="P1" t="str" cm="1">
        <f t="array" ref="P1:P21">_xlfn._xlws.SORT(_xlfn.UNIQUE(Vendite[Materiale]))</f>
        <v>Calcestruzzo pronto</v>
      </c>
      <c r="Q1" t="str" cm="1">
        <f t="array" aca="1" ref="Q1:Q21" ca="1">OFFSET(P1,,,COUNTA(P:P))</f>
        <v>Calcestruzzo pronto</v>
      </c>
    </row>
    <row r="2" spans="1:17" x14ac:dyDescent="0.25">
      <c r="A2" t="s">
        <v>301</v>
      </c>
      <c r="B2" t="s">
        <v>302</v>
      </c>
      <c r="C2" s="1">
        <v>44872</v>
      </c>
      <c r="D2" t="s">
        <v>78</v>
      </c>
      <c r="E2" s="6">
        <v>175.73</v>
      </c>
      <c r="F2" s="5">
        <v>0.34</v>
      </c>
      <c r="G2">
        <v>36</v>
      </c>
      <c r="H2" s="2">
        <f>(Vendite[[#This Row],[Prezzo_Unitario]]+Vendite[[#This Row],[Prezzo_Unitario]]*Vendite[[#This Row],[Perc_Margine]])*Vendite[[#This Row],[Quantità]]</f>
        <v>8477.2151999999987</v>
      </c>
      <c r="L2" t="str">
        <v>Ambiente&amp;Edilizia Studio</v>
      </c>
      <c r="M2" t="str">
        <f ca="1"/>
        <v>Ambiente&amp;Edilizia Studio</v>
      </c>
      <c r="P2" t="str">
        <v>Cartongesso</v>
      </c>
      <c r="Q2" t="str">
        <f ca="1"/>
        <v>Cartongesso</v>
      </c>
    </row>
    <row r="3" spans="1:17" x14ac:dyDescent="0.25">
      <c r="A3" t="s">
        <v>303</v>
      </c>
      <c r="B3" t="s">
        <v>304</v>
      </c>
      <c r="C3" s="1">
        <v>44031</v>
      </c>
      <c r="D3" t="s">
        <v>9</v>
      </c>
      <c r="E3" s="6">
        <v>23.77</v>
      </c>
      <c r="F3" s="5">
        <v>0.39</v>
      </c>
      <c r="G3">
        <v>72</v>
      </c>
      <c r="H3" s="2">
        <f>(Vendite[[#This Row],[Prezzo_Unitario]]+Vendite[[#This Row],[Prezzo_Unitario]]*Vendite[[#This Row],[Perc_Margine]])*Vendite[[#This Row],[Quantità]]</f>
        <v>2378.9016000000001</v>
      </c>
      <c r="L3" t="str">
        <v>Architetti Associati</v>
      </c>
      <c r="M3" t="str">
        <f ca="1"/>
        <v>Architetti Associati</v>
      </c>
      <c r="P3" t="str">
        <v>Cemento Portland</v>
      </c>
      <c r="Q3" t="str">
        <f ca="1"/>
        <v>Cemento Portland</v>
      </c>
    </row>
    <row r="4" spans="1:17" x14ac:dyDescent="0.25">
      <c r="A4" t="s">
        <v>305</v>
      </c>
      <c r="B4" t="s">
        <v>306</v>
      </c>
      <c r="C4" s="1">
        <v>44501</v>
      </c>
      <c r="D4" t="s">
        <v>21</v>
      </c>
      <c r="E4" s="6">
        <v>85.33</v>
      </c>
      <c r="F4" s="5">
        <v>0.37</v>
      </c>
      <c r="G4">
        <v>66</v>
      </c>
      <c r="H4" s="2">
        <f>(Vendite[[#This Row],[Prezzo_Unitario]]+Vendite[[#This Row],[Prezzo_Unitario]]*Vendite[[#This Row],[Perc_Margine]])*Vendite[[#This Row],[Quantità]]</f>
        <v>7715.538599999999</v>
      </c>
      <c r="L4" t="str">
        <v>ArchitetturaInnovativa srl</v>
      </c>
      <c r="M4" t="str">
        <f ca="1"/>
        <v>ArchitetturaInnovativa srl</v>
      </c>
      <c r="P4" t="str">
        <v>Coperture in tegole</v>
      </c>
      <c r="Q4" t="str">
        <f ca="1"/>
        <v>Coperture in tegole</v>
      </c>
    </row>
    <row r="5" spans="1:17" x14ac:dyDescent="0.25">
      <c r="A5" t="s">
        <v>307</v>
      </c>
      <c r="B5" t="s">
        <v>308</v>
      </c>
      <c r="C5" s="1">
        <v>44571</v>
      </c>
      <c r="D5" t="s">
        <v>9</v>
      </c>
      <c r="E5" s="6">
        <v>11.81</v>
      </c>
      <c r="F5" s="5">
        <v>0.28999999999999998</v>
      </c>
      <c r="G5">
        <v>86</v>
      </c>
      <c r="H5" s="2">
        <f>(Vendite[[#This Row],[Prezzo_Unitario]]+Vendite[[#This Row],[Prezzo_Unitario]]*Vendite[[#This Row],[Perc_Margine]])*Vendite[[#This Row],[Quantità]]</f>
        <v>1310.2013999999999</v>
      </c>
      <c r="L5" t="str">
        <v>ArchitetturaVerde snc</v>
      </c>
      <c r="M5" t="str">
        <f ca="1"/>
        <v>ArchitetturaVerde snc</v>
      </c>
      <c r="P5" t="str">
        <v>Ferro per armatura</v>
      </c>
      <c r="Q5" t="str">
        <f ca="1"/>
        <v>Ferro per armatura</v>
      </c>
    </row>
    <row r="6" spans="1:17" x14ac:dyDescent="0.25">
      <c r="A6" t="s">
        <v>309</v>
      </c>
      <c r="B6" t="s">
        <v>310</v>
      </c>
      <c r="C6" s="1">
        <v>45209</v>
      </c>
      <c r="D6" t="s">
        <v>12</v>
      </c>
      <c r="E6" s="6">
        <v>571.03</v>
      </c>
      <c r="F6" s="5">
        <v>0.25</v>
      </c>
      <c r="G6">
        <v>54</v>
      </c>
      <c r="H6" s="2">
        <f>(Vendite[[#This Row],[Prezzo_Unitario]]+Vendite[[#This Row],[Prezzo_Unitario]]*Vendite[[#This Row],[Perc_Margine]])*Vendite[[#This Row],[Quantità]]</f>
        <v>38544.524999999994</v>
      </c>
      <c r="L6" t="str">
        <v>ArchitetturaViva snc</v>
      </c>
      <c r="M6" t="str">
        <f ca="1"/>
        <v>ArchitetturaViva snc</v>
      </c>
      <c r="P6" t="str">
        <v>Finestre in alluminio</v>
      </c>
      <c r="Q6" t="str">
        <f ca="1"/>
        <v>Finestre in alluminio</v>
      </c>
    </row>
    <row r="7" spans="1:17" x14ac:dyDescent="0.25">
      <c r="A7" t="s">
        <v>311</v>
      </c>
      <c r="B7" t="s">
        <v>306</v>
      </c>
      <c r="C7" s="1">
        <v>44775</v>
      </c>
      <c r="D7" t="s">
        <v>78</v>
      </c>
      <c r="E7" s="6">
        <v>103.96</v>
      </c>
      <c r="F7" s="5">
        <v>0.27</v>
      </c>
      <c r="G7">
        <v>43</v>
      </c>
      <c r="H7" s="2">
        <f>(Vendite[[#This Row],[Prezzo_Unitario]]+Vendite[[#This Row],[Prezzo_Unitario]]*Vendite[[#This Row],[Perc_Margine]])*Vendite[[#This Row],[Quantità]]</f>
        <v>5677.2556000000004</v>
      </c>
      <c r="L7" t="str">
        <v>CasaBella Progetti</v>
      </c>
      <c r="M7" t="str">
        <f ca="1"/>
        <v>CasaBella Progetti</v>
      </c>
      <c r="P7" t="str">
        <v>Finitura a gesso</v>
      </c>
      <c r="Q7" t="str">
        <f ca="1"/>
        <v>Finitura a gesso</v>
      </c>
    </row>
    <row r="8" spans="1:17" x14ac:dyDescent="0.25">
      <c r="A8" t="s">
        <v>312</v>
      </c>
      <c r="B8" t="s">
        <v>313</v>
      </c>
      <c r="C8" s="1">
        <v>43989</v>
      </c>
      <c r="D8" t="s">
        <v>78</v>
      </c>
      <c r="E8" s="6">
        <v>100.18</v>
      </c>
      <c r="F8" s="5">
        <v>0.37</v>
      </c>
      <c r="G8">
        <v>37</v>
      </c>
      <c r="H8" s="2">
        <f>(Vendite[[#This Row],[Prezzo_Unitario]]+Vendite[[#This Row],[Prezzo_Unitario]]*Vendite[[#This Row],[Perc_Margine]])*Vendite[[#This Row],[Quantità]]</f>
        <v>5078.1242000000002</v>
      </c>
      <c r="L8" t="str">
        <v>CasaFutura Design</v>
      </c>
      <c r="M8" t="str">
        <f ca="1"/>
        <v>CasaFutura Design</v>
      </c>
      <c r="P8" t="str">
        <v>Impalcature</v>
      </c>
      <c r="Q8" t="str">
        <f ca="1"/>
        <v>Impalcature</v>
      </c>
    </row>
    <row r="9" spans="1:17" x14ac:dyDescent="0.25">
      <c r="A9" t="s">
        <v>314</v>
      </c>
      <c r="B9" t="s">
        <v>302</v>
      </c>
      <c r="C9" s="1">
        <v>44566</v>
      </c>
      <c r="D9" t="s">
        <v>33</v>
      </c>
      <c r="E9" s="6">
        <v>935.95</v>
      </c>
      <c r="F9" s="5">
        <v>0.25</v>
      </c>
      <c r="G9">
        <v>57</v>
      </c>
      <c r="H9" s="2">
        <f>(Vendite[[#This Row],[Prezzo_Unitario]]+Vendite[[#This Row],[Prezzo_Unitario]]*Vendite[[#This Row],[Perc_Margine]])*Vendite[[#This Row],[Quantità]]</f>
        <v>66686.4375</v>
      </c>
      <c r="L9" t="str">
        <v>CasaModerna Progetti</v>
      </c>
      <c r="M9" t="str">
        <f ca="1"/>
        <v>CasaModerna Progetti</v>
      </c>
      <c r="P9" t="str">
        <v>Isolamento termico</v>
      </c>
      <c r="Q9" t="str">
        <f ca="1"/>
        <v>Isolamento termico</v>
      </c>
    </row>
    <row r="10" spans="1:17" x14ac:dyDescent="0.25">
      <c r="A10" t="s">
        <v>315</v>
      </c>
      <c r="B10" t="s">
        <v>308</v>
      </c>
      <c r="C10" s="1">
        <v>44722</v>
      </c>
      <c r="D10" t="s">
        <v>33</v>
      </c>
      <c r="E10" s="6">
        <v>694.08</v>
      </c>
      <c r="F10" s="5">
        <v>0.28000000000000003</v>
      </c>
      <c r="G10">
        <v>49</v>
      </c>
      <c r="H10" s="2">
        <f>(Vendite[[#This Row],[Prezzo_Unitario]]+Vendite[[#This Row],[Prezzo_Unitario]]*Vendite[[#This Row],[Perc_Margine]])*Vendite[[#This Row],[Quantità]]</f>
        <v>43532.6976</v>
      </c>
      <c r="L10" t="str">
        <v>CasaNuova Costruzioni</v>
      </c>
      <c r="M10" t="str">
        <f ca="1"/>
        <v>CasaNuova Costruzioni</v>
      </c>
      <c r="P10" t="str">
        <v>Lastre di gesso</v>
      </c>
      <c r="Q10" t="str">
        <f ca="1"/>
        <v>Lastre di gesso</v>
      </c>
    </row>
    <row r="11" spans="1:17" x14ac:dyDescent="0.25">
      <c r="A11" t="s">
        <v>316</v>
      </c>
      <c r="B11" t="s">
        <v>317</v>
      </c>
      <c r="C11" s="1">
        <v>44476</v>
      </c>
      <c r="D11" t="s">
        <v>78</v>
      </c>
      <c r="E11" s="6">
        <v>147.75</v>
      </c>
      <c r="F11" s="5">
        <v>0.4</v>
      </c>
      <c r="G11">
        <v>95</v>
      </c>
      <c r="H11" s="2">
        <f>(Vendite[[#This Row],[Prezzo_Unitario]]+Vendite[[#This Row],[Prezzo_Unitario]]*Vendite[[#This Row],[Perc_Margine]])*Vendite[[#This Row],[Quantità]]</f>
        <v>19650.75</v>
      </c>
      <c r="L11" t="str">
        <v>CasaSostenibile Progetti</v>
      </c>
      <c r="M11" t="str">
        <f ca="1"/>
        <v>CasaSostenibile Progetti</v>
      </c>
      <c r="P11" t="str">
        <v>Legname da costruzione</v>
      </c>
      <c r="Q11" t="str">
        <f ca="1"/>
        <v>Legname da costruzione</v>
      </c>
    </row>
    <row r="12" spans="1:17" x14ac:dyDescent="0.25">
      <c r="A12" t="s">
        <v>318</v>
      </c>
      <c r="B12" t="s">
        <v>313</v>
      </c>
      <c r="C12" s="1">
        <v>44614</v>
      </c>
      <c r="D12" t="s">
        <v>35</v>
      </c>
      <c r="E12" s="6">
        <v>5.0199999999999996</v>
      </c>
      <c r="F12" s="5">
        <v>0.27</v>
      </c>
      <c r="G12">
        <v>51</v>
      </c>
      <c r="H12" s="2">
        <f>(Vendite[[#This Row],[Prezzo_Unitario]]+Vendite[[#This Row],[Prezzo_Unitario]]*Vendite[[#This Row],[Perc_Margine]])*Vendite[[#This Row],[Quantità]]</f>
        <v>325.14539999999994</v>
      </c>
      <c r="L12" t="str">
        <v>EcoArchitettura Residenziale</v>
      </c>
      <c r="M12" t="str">
        <f ca="1"/>
        <v>EcoArchitettura Residenziale</v>
      </c>
      <c r="P12" t="str">
        <v>Mattoni ceramici</v>
      </c>
      <c r="Q12" t="str">
        <f ca="1"/>
        <v>Mattoni ceramici</v>
      </c>
    </row>
    <row r="13" spans="1:17" x14ac:dyDescent="0.25">
      <c r="A13" t="s">
        <v>319</v>
      </c>
      <c r="B13" t="s">
        <v>320</v>
      </c>
      <c r="C13" s="1">
        <v>45092</v>
      </c>
      <c r="D13" t="s">
        <v>27</v>
      </c>
      <c r="E13" s="6">
        <v>24.58</v>
      </c>
      <c r="F13" s="5">
        <v>0.26</v>
      </c>
      <c r="G13">
        <v>50</v>
      </c>
      <c r="H13" s="2">
        <f>(Vendite[[#This Row],[Prezzo_Unitario]]+Vendite[[#This Row],[Prezzo_Unitario]]*Vendite[[#This Row],[Perc_Margine]])*Vendite[[#This Row],[Quantità]]</f>
        <v>1548.54</v>
      </c>
      <c r="L13" t="str">
        <v>EcoBuild Residenze</v>
      </c>
      <c r="M13" t="str">
        <f ca="1"/>
        <v>EcoBuild Residenze</v>
      </c>
      <c r="P13" t="str">
        <v>Pannelli solari termici</v>
      </c>
      <c r="Q13" t="str">
        <f ca="1"/>
        <v>Pannelli solari termici</v>
      </c>
    </row>
    <row r="14" spans="1:17" x14ac:dyDescent="0.25">
      <c r="A14" t="s">
        <v>321</v>
      </c>
      <c r="B14" t="s">
        <v>322</v>
      </c>
      <c r="C14" s="1">
        <v>45076</v>
      </c>
      <c r="D14" t="s">
        <v>78</v>
      </c>
      <c r="E14" s="6">
        <v>149.99</v>
      </c>
      <c r="F14" s="5">
        <v>0.28999999999999998</v>
      </c>
      <c r="G14">
        <v>13</v>
      </c>
      <c r="H14" s="2">
        <f>(Vendite[[#This Row],[Prezzo_Unitario]]+Vendite[[#This Row],[Prezzo_Unitario]]*Vendite[[#This Row],[Perc_Margine]])*Vendite[[#This Row],[Quantità]]</f>
        <v>2515.3323</v>
      </c>
      <c r="L14" t="str">
        <v>EcoHabitat Costruzioni</v>
      </c>
      <c r="M14" t="str">
        <f ca="1"/>
        <v>EcoHabitat Costruzioni</v>
      </c>
      <c r="P14" t="str">
        <v>Piastrelle in ceramica</v>
      </c>
      <c r="Q14" t="str">
        <f ca="1"/>
        <v>Piastrelle in ceramica</v>
      </c>
    </row>
    <row r="15" spans="1:17" x14ac:dyDescent="0.25">
      <c r="A15" t="s">
        <v>323</v>
      </c>
      <c r="B15" t="s">
        <v>324</v>
      </c>
      <c r="C15" s="1">
        <v>44796</v>
      </c>
      <c r="D15" t="s">
        <v>15</v>
      </c>
      <c r="E15" s="6">
        <v>205.33</v>
      </c>
      <c r="F15" s="5">
        <v>0.34</v>
      </c>
      <c r="G15">
        <v>30</v>
      </c>
      <c r="H15" s="2">
        <f>(Vendite[[#This Row],[Prezzo_Unitario]]+Vendite[[#This Row],[Prezzo_Unitario]]*Vendite[[#This Row],[Perc_Margine]])*Vendite[[#This Row],[Quantità]]</f>
        <v>8254.2659999999996</v>
      </c>
      <c r="L15" t="str">
        <v>EdilArte Design</v>
      </c>
      <c r="M15" t="str">
        <f ca="1"/>
        <v>EdilArte Design</v>
      </c>
      <c r="P15" t="str">
        <v>Pittura acrilica</v>
      </c>
      <c r="Q15" t="str">
        <f ca="1"/>
        <v>Pittura acrilica</v>
      </c>
    </row>
    <row r="16" spans="1:17" x14ac:dyDescent="0.25">
      <c r="A16" t="s">
        <v>325</v>
      </c>
      <c r="B16" t="s">
        <v>326</v>
      </c>
      <c r="C16" s="1">
        <v>43876</v>
      </c>
      <c r="D16" t="s">
        <v>69</v>
      </c>
      <c r="E16" s="6">
        <v>33.11</v>
      </c>
      <c r="F16" s="5">
        <v>0.34</v>
      </c>
      <c r="G16">
        <v>99</v>
      </c>
      <c r="H16" s="2">
        <f>(Vendite[[#This Row],[Prezzo_Unitario]]+Vendite[[#This Row],[Prezzo_Unitario]]*Vendite[[#This Row],[Perc_Margine]])*Vendite[[#This Row],[Quantità]]</f>
        <v>4392.3726000000006</v>
      </c>
      <c r="L16" t="str">
        <v>EdilCostruzioni Srl</v>
      </c>
      <c r="M16" t="str">
        <f ca="1"/>
        <v>EdilCostruzioni Srl</v>
      </c>
      <c r="P16" t="str">
        <v>Porte in legno massiccio</v>
      </c>
      <c r="Q16" t="str">
        <f ca="1"/>
        <v>Porte in legno massiccio</v>
      </c>
    </row>
    <row r="17" spans="1:17" x14ac:dyDescent="0.25">
      <c r="A17" t="s">
        <v>327</v>
      </c>
      <c r="B17" t="s">
        <v>328</v>
      </c>
      <c r="C17" s="1">
        <v>44996</v>
      </c>
      <c r="D17" t="s">
        <v>122</v>
      </c>
      <c r="E17" s="6">
        <v>3.17</v>
      </c>
      <c r="F17" s="5">
        <v>0.25</v>
      </c>
      <c r="G17">
        <v>67</v>
      </c>
      <c r="H17" s="2">
        <f>(Vendite[[#This Row],[Prezzo_Unitario]]+Vendite[[#This Row],[Prezzo_Unitario]]*Vendite[[#This Row],[Perc_Margine]])*Vendite[[#This Row],[Quantità]]</f>
        <v>265.48750000000001</v>
      </c>
      <c r="L17" t="str">
        <v>EdilDesign Innovazioni</v>
      </c>
      <c r="M17" t="str">
        <f ca="1"/>
        <v>EdilDesign Innovazioni</v>
      </c>
      <c r="P17" t="str">
        <v>Rivestimento in pietra naturale</v>
      </c>
      <c r="Q17" t="str">
        <f ca="1"/>
        <v>Rivestimento in pietra naturale</v>
      </c>
    </row>
    <row r="18" spans="1:17" x14ac:dyDescent="0.25">
      <c r="A18" t="s">
        <v>329</v>
      </c>
      <c r="B18" t="s">
        <v>330</v>
      </c>
      <c r="C18" s="1">
        <v>44467</v>
      </c>
      <c r="D18" t="s">
        <v>18</v>
      </c>
      <c r="E18" s="6">
        <v>26.61</v>
      </c>
      <c r="F18" s="5">
        <v>0.3</v>
      </c>
      <c r="G18">
        <v>20</v>
      </c>
      <c r="H18" s="2">
        <f>(Vendite[[#This Row],[Prezzo_Unitario]]+Vendite[[#This Row],[Prezzo_Unitario]]*Vendite[[#This Row],[Perc_Margine]])*Vendite[[#This Row],[Quantità]]</f>
        <v>691.8599999999999</v>
      </c>
      <c r="L18" t="str">
        <v>EdilEco Residenze</v>
      </c>
      <c r="M18" t="str">
        <f ca="1"/>
        <v>EdilEco Residenze</v>
      </c>
      <c r="P18" t="str">
        <v>Scalini di granito</v>
      </c>
      <c r="Q18" t="str">
        <f ca="1"/>
        <v>Scalini di granito</v>
      </c>
    </row>
    <row r="19" spans="1:17" x14ac:dyDescent="0.25">
      <c r="A19" t="s">
        <v>331</v>
      </c>
      <c r="B19" t="s">
        <v>332</v>
      </c>
      <c r="C19" s="1">
        <v>43899</v>
      </c>
      <c r="D19" t="s">
        <v>31</v>
      </c>
      <c r="E19" s="6">
        <v>80.23</v>
      </c>
      <c r="F19" s="5">
        <v>0.32</v>
      </c>
      <c r="G19">
        <v>45</v>
      </c>
      <c r="H19" s="2">
        <f>(Vendite[[#This Row],[Prezzo_Unitario]]+Vendite[[#This Row],[Prezzo_Unitario]]*Vendite[[#This Row],[Perc_Margine]])*Vendite[[#This Row],[Quantità]]</f>
        <v>4765.6620000000003</v>
      </c>
      <c r="L19" t="str">
        <v>EdilElegance Residenze</v>
      </c>
      <c r="M19" t="str">
        <f ca="1"/>
        <v>EdilElegance Residenze</v>
      </c>
      <c r="P19" t="str">
        <v>Sistema di riscaldamento a pavimento</v>
      </c>
      <c r="Q19" t="str">
        <f ca="1"/>
        <v>Sistema di riscaldamento a pavimento</v>
      </c>
    </row>
    <row r="20" spans="1:17" x14ac:dyDescent="0.25">
      <c r="A20" t="s">
        <v>333</v>
      </c>
      <c r="B20" t="s">
        <v>324</v>
      </c>
      <c r="C20" s="1">
        <v>44001</v>
      </c>
      <c r="D20" t="s">
        <v>27</v>
      </c>
      <c r="E20" s="6">
        <v>19.829999999999998</v>
      </c>
      <c r="F20" s="5">
        <v>0.27</v>
      </c>
      <c r="G20">
        <v>91</v>
      </c>
      <c r="H20" s="2">
        <f>(Vendite[[#This Row],[Prezzo_Unitario]]+Vendite[[#This Row],[Prezzo_Unitario]]*Vendite[[#This Row],[Perc_Margine]])*Vendite[[#This Row],[Quantità]]</f>
        <v>2291.7530999999999</v>
      </c>
      <c r="L20" t="str">
        <v>EdilStyle Innovazioni</v>
      </c>
      <c r="M20" t="str">
        <f ca="1"/>
        <v>EdilStyle Innovazioni</v>
      </c>
      <c r="P20" t="str">
        <v>Tubazioni in PVC</v>
      </c>
      <c r="Q20" t="str">
        <f ca="1"/>
        <v>Tubazioni in PVC</v>
      </c>
    </row>
    <row r="21" spans="1:17" x14ac:dyDescent="0.25">
      <c r="A21" t="s">
        <v>334</v>
      </c>
      <c r="B21" t="s">
        <v>324</v>
      </c>
      <c r="C21" s="1">
        <v>45289</v>
      </c>
      <c r="D21" t="s">
        <v>12</v>
      </c>
      <c r="E21" s="6">
        <v>448.25</v>
      </c>
      <c r="F21" s="5">
        <v>0.25</v>
      </c>
      <c r="G21">
        <v>75</v>
      </c>
      <c r="H21" s="2">
        <f>(Vendite[[#This Row],[Prezzo_Unitario]]+Vendite[[#This Row],[Prezzo_Unitario]]*Vendite[[#This Row],[Perc_Margine]])*Vendite[[#This Row],[Quantità]]</f>
        <v>42023.4375</v>
      </c>
      <c r="L21" t="str">
        <v>GreenBuild Costruzioni</v>
      </c>
      <c r="M21" t="str">
        <f ca="1"/>
        <v>GreenBuild Costruzioni</v>
      </c>
      <c r="P21">
        <v>0</v>
      </c>
      <c r="Q21">
        <f ca="1"/>
        <v>0</v>
      </c>
    </row>
    <row r="22" spans="1:17" x14ac:dyDescent="0.25">
      <c r="A22" t="s">
        <v>335</v>
      </c>
      <c r="B22" t="s">
        <v>336</v>
      </c>
      <c r="C22" s="1">
        <v>43954</v>
      </c>
      <c r="D22" t="s">
        <v>55</v>
      </c>
      <c r="E22" s="6">
        <v>96.97</v>
      </c>
      <c r="F22" s="5">
        <v>0.34</v>
      </c>
      <c r="G22">
        <v>48</v>
      </c>
      <c r="H22" s="2">
        <f>(Vendite[[#This Row],[Prezzo_Unitario]]+Vendite[[#This Row],[Prezzo_Unitario]]*Vendite[[#This Row],[Perc_Margine]])*Vendite[[#This Row],[Quantità]]</f>
        <v>6237.1103999999996</v>
      </c>
      <c r="L22" t="str">
        <v>GreenSolutions Costruzioni</v>
      </c>
      <c r="M22" t="str">
        <f ca="1"/>
        <v>GreenSolutions Costruzioni</v>
      </c>
    </row>
    <row r="23" spans="1:17" x14ac:dyDescent="0.25">
      <c r="A23" t="s">
        <v>337</v>
      </c>
      <c r="B23" t="s">
        <v>336</v>
      </c>
      <c r="C23" s="1">
        <v>44480</v>
      </c>
      <c r="D23" t="s">
        <v>122</v>
      </c>
      <c r="E23" s="6">
        <v>4.53</v>
      </c>
      <c r="F23" s="5">
        <v>0.28000000000000003</v>
      </c>
      <c r="G23">
        <v>43</v>
      </c>
      <c r="H23" s="2">
        <f>(Vendite[[#This Row],[Prezzo_Unitario]]+Vendite[[#This Row],[Prezzo_Unitario]]*Vendite[[#This Row],[Perc_Margine]])*Vendite[[#This Row],[Quantità]]</f>
        <v>249.33120000000002</v>
      </c>
      <c r="L23" t="str">
        <v>GreenSpace Costruzioni</v>
      </c>
      <c r="M23" t="str">
        <f ca="1"/>
        <v>GreenSpace Costruzioni</v>
      </c>
    </row>
    <row r="24" spans="1:17" x14ac:dyDescent="0.25">
      <c r="A24" t="s">
        <v>338</v>
      </c>
      <c r="B24" t="s">
        <v>326</v>
      </c>
      <c r="C24" s="1">
        <v>44091</v>
      </c>
      <c r="D24" t="s">
        <v>43</v>
      </c>
      <c r="E24" s="6">
        <v>407.57</v>
      </c>
      <c r="F24" s="5">
        <v>0.38</v>
      </c>
      <c r="G24">
        <v>68</v>
      </c>
      <c r="H24" s="2">
        <f>(Vendite[[#This Row],[Prezzo_Unitario]]+Vendite[[#This Row],[Prezzo_Unitario]]*Vendite[[#This Row],[Perc_Margine]])*Vendite[[#This Row],[Quantità]]</f>
        <v>38246.368799999997</v>
      </c>
      <c r="L24" t="str">
        <v>ImpreseEdili Rossi</v>
      </c>
      <c r="M24" t="str">
        <f ca="1"/>
        <v>ImpreseEdili Rossi</v>
      </c>
    </row>
    <row r="25" spans="1:17" x14ac:dyDescent="0.25">
      <c r="A25" t="s">
        <v>339</v>
      </c>
      <c r="B25" t="s">
        <v>306</v>
      </c>
      <c r="C25" s="1">
        <v>44555</v>
      </c>
      <c r="D25" t="s">
        <v>35</v>
      </c>
      <c r="E25" s="6">
        <v>10.02</v>
      </c>
      <c r="F25" s="5">
        <v>0.38</v>
      </c>
      <c r="G25">
        <v>45</v>
      </c>
      <c r="H25" s="2">
        <f>(Vendite[[#This Row],[Prezzo_Unitario]]+Vendite[[#This Row],[Prezzo_Unitario]]*Vendite[[#This Row],[Perc_Margine]])*Vendite[[#This Row],[Quantità]]</f>
        <v>622.24199999999996</v>
      </c>
      <c r="L25" t="str">
        <v>ModernLiving Progetti</v>
      </c>
      <c r="M25" t="str">
        <f ca="1"/>
        <v>ModernLiving Progetti</v>
      </c>
    </row>
    <row r="26" spans="1:17" x14ac:dyDescent="0.25">
      <c r="A26" t="s">
        <v>340</v>
      </c>
      <c r="B26" t="s">
        <v>341</v>
      </c>
      <c r="C26" s="1">
        <v>45134</v>
      </c>
      <c r="D26" t="s">
        <v>39</v>
      </c>
      <c r="E26" s="6">
        <v>23.06</v>
      </c>
      <c r="F26" s="5">
        <v>0.25</v>
      </c>
      <c r="G26">
        <v>7</v>
      </c>
      <c r="H26" s="2">
        <f>(Vendite[[#This Row],[Prezzo_Unitario]]+Vendite[[#This Row],[Prezzo_Unitario]]*Vendite[[#This Row],[Perc_Margine]])*Vendite[[#This Row],[Quantità]]</f>
        <v>201.77500000000001</v>
      </c>
      <c r="L26" t="str">
        <v>NuovaCasa Costruzioni</v>
      </c>
      <c r="M26" t="str">
        <f ca="1"/>
        <v>NuovaCasa Costruzioni</v>
      </c>
    </row>
    <row r="27" spans="1:17" x14ac:dyDescent="0.25">
      <c r="A27" t="s">
        <v>342</v>
      </c>
      <c r="B27" t="s">
        <v>310</v>
      </c>
      <c r="C27" s="1">
        <v>44260</v>
      </c>
      <c r="D27" t="s">
        <v>31</v>
      </c>
      <c r="E27" s="6">
        <v>90.17</v>
      </c>
      <c r="F27" s="5">
        <v>0.25</v>
      </c>
      <c r="G27">
        <v>58</v>
      </c>
      <c r="H27" s="2">
        <f>(Vendite[[#This Row],[Prezzo_Unitario]]+Vendite[[#This Row],[Prezzo_Unitario]]*Vendite[[#This Row],[Perc_Margine]])*Vendite[[#This Row],[Quantità]]</f>
        <v>6537.3250000000007</v>
      </c>
      <c r="L27" t="str">
        <v>ProgettoCasa Srl</v>
      </c>
      <c r="M27" t="str">
        <f ca="1"/>
        <v>ProgettoCasa Srl</v>
      </c>
    </row>
    <row r="28" spans="1:17" x14ac:dyDescent="0.25">
      <c r="A28" t="s">
        <v>343</v>
      </c>
      <c r="B28" t="s">
        <v>330</v>
      </c>
      <c r="C28" s="1">
        <v>44736</v>
      </c>
      <c r="D28" t="s">
        <v>27</v>
      </c>
      <c r="E28" s="6">
        <v>23.33</v>
      </c>
      <c r="F28" s="5">
        <v>0.28000000000000003</v>
      </c>
      <c r="G28">
        <v>11</v>
      </c>
      <c r="H28" s="2">
        <f>(Vendite[[#This Row],[Prezzo_Unitario]]+Vendite[[#This Row],[Prezzo_Unitario]]*Vendite[[#This Row],[Perc_Margine]])*Vendite[[#This Row],[Quantità]]</f>
        <v>328.48639999999995</v>
      </c>
      <c r="L28" t="str">
        <v>prova</v>
      </c>
      <c r="M28" t="str">
        <f ca="1"/>
        <v>prova</v>
      </c>
    </row>
    <row r="29" spans="1:17" x14ac:dyDescent="0.25">
      <c r="A29" t="s">
        <v>344</v>
      </c>
      <c r="B29" t="s">
        <v>345</v>
      </c>
      <c r="C29" s="1">
        <v>44190</v>
      </c>
      <c r="D29" t="s">
        <v>31</v>
      </c>
      <c r="E29" s="6">
        <v>82.52</v>
      </c>
      <c r="F29" s="5">
        <v>0.27</v>
      </c>
      <c r="G29">
        <v>16</v>
      </c>
      <c r="H29" s="2">
        <f>(Vendite[[#This Row],[Prezzo_Unitario]]+Vendite[[#This Row],[Prezzo_Unitario]]*Vendite[[#This Row],[Perc_Margine]])*Vendite[[#This Row],[Quantità]]</f>
        <v>1676.8063999999999</v>
      </c>
      <c r="L29" t="str">
        <v>StudioArchitettura Bianchi</v>
      </c>
      <c r="M29" t="str">
        <f ca="1"/>
        <v>StudioArchitettura Bianchi</v>
      </c>
    </row>
    <row r="30" spans="1:17" x14ac:dyDescent="0.25">
      <c r="A30" t="s">
        <v>346</v>
      </c>
      <c r="B30" t="s">
        <v>341</v>
      </c>
      <c r="C30" s="1">
        <v>44085</v>
      </c>
      <c r="D30" t="s">
        <v>9</v>
      </c>
      <c r="E30" s="6">
        <v>2.04</v>
      </c>
      <c r="F30" s="5">
        <v>0.28000000000000003</v>
      </c>
      <c r="G30">
        <v>11</v>
      </c>
      <c r="H30" s="2">
        <f>(Vendite[[#This Row],[Prezzo_Unitario]]+Vendite[[#This Row],[Prezzo_Unitario]]*Vendite[[#This Row],[Perc_Margine]])*Vendite[[#This Row],[Quantità]]</f>
        <v>28.723200000000002</v>
      </c>
      <c r="L30" t="str">
        <v>TecnicoEdile Studio</v>
      </c>
      <c r="M30" t="str">
        <f ca="1"/>
        <v>TecnicoEdile Studio</v>
      </c>
    </row>
    <row r="31" spans="1:17" x14ac:dyDescent="0.25">
      <c r="A31" t="s">
        <v>347</v>
      </c>
      <c r="B31" t="s">
        <v>348</v>
      </c>
      <c r="C31" s="1">
        <v>44500</v>
      </c>
      <c r="D31" t="s">
        <v>61</v>
      </c>
      <c r="E31" s="6">
        <v>14.84</v>
      </c>
      <c r="F31" s="5">
        <v>0.37</v>
      </c>
      <c r="G31">
        <v>90</v>
      </c>
      <c r="H31" s="2">
        <f>(Vendite[[#This Row],[Prezzo_Unitario]]+Vendite[[#This Row],[Prezzo_Unitario]]*Vendite[[#This Row],[Perc_Margine]])*Vendite[[#This Row],[Quantità]]</f>
        <v>1829.7719999999999</v>
      </c>
      <c r="L31" t="str">
        <v>UrbanDesign &amp; Edilizia</v>
      </c>
      <c r="M31" t="str">
        <f ca="1"/>
        <v>UrbanDesign &amp; Edilizia</v>
      </c>
    </row>
    <row r="32" spans="1:17" x14ac:dyDescent="0.25">
      <c r="A32" t="s">
        <v>349</v>
      </c>
      <c r="B32" t="s">
        <v>348</v>
      </c>
      <c r="C32" s="1">
        <v>45079</v>
      </c>
      <c r="D32" t="s">
        <v>35</v>
      </c>
      <c r="E32" s="6">
        <v>12.06</v>
      </c>
      <c r="F32" s="5">
        <v>0.38</v>
      </c>
      <c r="G32">
        <v>22</v>
      </c>
      <c r="H32" s="2">
        <f>(Vendite[[#This Row],[Prezzo_Unitario]]+Vendite[[#This Row],[Prezzo_Unitario]]*Vendite[[#This Row],[Perc_Margine]])*Vendite[[#This Row],[Quantità]]</f>
        <v>366.14160000000004</v>
      </c>
    </row>
    <row r="33" spans="1:8" x14ac:dyDescent="0.25">
      <c r="A33" t="s">
        <v>350</v>
      </c>
      <c r="B33" t="s">
        <v>302</v>
      </c>
      <c r="C33" s="1">
        <v>44146</v>
      </c>
      <c r="D33" t="s">
        <v>85</v>
      </c>
      <c r="E33" s="6">
        <v>0.18</v>
      </c>
      <c r="F33" s="5">
        <v>0.33</v>
      </c>
      <c r="G33">
        <v>74</v>
      </c>
      <c r="H33" s="2">
        <f>(Vendite[[#This Row],[Prezzo_Unitario]]+Vendite[[#This Row],[Prezzo_Unitario]]*Vendite[[#This Row],[Perc_Margine]])*Vendite[[#This Row],[Quantità]]</f>
        <v>17.715599999999998</v>
      </c>
    </row>
    <row r="34" spans="1:8" x14ac:dyDescent="0.25">
      <c r="A34" t="s">
        <v>351</v>
      </c>
      <c r="B34" t="s">
        <v>345</v>
      </c>
      <c r="C34" s="1">
        <v>45032</v>
      </c>
      <c r="D34" t="s">
        <v>78</v>
      </c>
      <c r="E34" s="6">
        <v>140.26</v>
      </c>
      <c r="F34" s="5">
        <v>0.28999999999999998</v>
      </c>
      <c r="G34">
        <v>50</v>
      </c>
      <c r="H34" s="2">
        <f>(Vendite[[#This Row],[Prezzo_Unitario]]+Vendite[[#This Row],[Prezzo_Unitario]]*Vendite[[#This Row],[Perc_Margine]])*Vendite[[#This Row],[Quantità]]</f>
        <v>9046.7699999999986</v>
      </c>
    </row>
    <row r="35" spans="1:8" x14ac:dyDescent="0.25">
      <c r="A35" t="s">
        <v>352</v>
      </c>
      <c r="B35" t="s">
        <v>353</v>
      </c>
      <c r="C35" s="1">
        <v>44963</v>
      </c>
      <c r="D35" t="s">
        <v>18</v>
      </c>
      <c r="E35" s="6">
        <v>39.85</v>
      </c>
      <c r="F35" s="5">
        <v>0.38</v>
      </c>
      <c r="G35">
        <v>46</v>
      </c>
      <c r="H35" s="2">
        <f>(Vendite[[#This Row],[Prezzo_Unitario]]+Vendite[[#This Row],[Prezzo_Unitario]]*Vendite[[#This Row],[Perc_Margine]])*Vendite[[#This Row],[Quantità]]</f>
        <v>2529.6779999999999</v>
      </c>
    </row>
    <row r="36" spans="1:8" x14ac:dyDescent="0.25">
      <c r="A36" t="s">
        <v>354</v>
      </c>
      <c r="B36" t="s">
        <v>328</v>
      </c>
      <c r="C36" s="1">
        <v>44571</v>
      </c>
      <c r="D36" t="s">
        <v>85</v>
      </c>
      <c r="E36" s="6">
        <v>1.28</v>
      </c>
      <c r="F36" s="5">
        <v>0.33</v>
      </c>
      <c r="G36">
        <v>75</v>
      </c>
      <c r="H36" s="2">
        <f>(Vendite[[#This Row],[Prezzo_Unitario]]+Vendite[[#This Row],[Prezzo_Unitario]]*Vendite[[#This Row],[Perc_Margine]])*Vendite[[#This Row],[Quantità]]</f>
        <v>127.68</v>
      </c>
    </row>
    <row r="37" spans="1:8" x14ac:dyDescent="0.25">
      <c r="A37" t="s">
        <v>355</v>
      </c>
      <c r="B37" t="s">
        <v>310</v>
      </c>
      <c r="C37" s="1">
        <v>44105</v>
      </c>
      <c r="D37" t="s">
        <v>24</v>
      </c>
      <c r="E37" s="6">
        <v>309.58999999999997</v>
      </c>
      <c r="F37" s="5">
        <v>0.34</v>
      </c>
      <c r="G37">
        <v>60</v>
      </c>
      <c r="H37" s="2">
        <f>(Vendite[[#This Row],[Prezzo_Unitario]]+Vendite[[#This Row],[Prezzo_Unitario]]*Vendite[[#This Row],[Perc_Margine]])*Vendite[[#This Row],[Quantità]]</f>
        <v>24891.036</v>
      </c>
    </row>
    <row r="38" spans="1:8" x14ac:dyDescent="0.25">
      <c r="A38" t="s">
        <v>356</v>
      </c>
      <c r="B38" t="s">
        <v>357</v>
      </c>
      <c r="C38" s="1">
        <v>44026</v>
      </c>
      <c r="D38" t="s">
        <v>39</v>
      </c>
      <c r="E38" s="6">
        <v>24.53</v>
      </c>
      <c r="F38" s="5">
        <v>0.39</v>
      </c>
      <c r="G38">
        <v>16</v>
      </c>
      <c r="H38" s="2">
        <f>(Vendite[[#This Row],[Prezzo_Unitario]]+Vendite[[#This Row],[Prezzo_Unitario]]*Vendite[[#This Row],[Perc_Margine]])*Vendite[[#This Row],[Quantità]]</f>
        <v>545.54719999999998</v>
      </c>
    </row>
    <row r="39" spans="1:8" x14ac:dyDescent="0.25">
      <c r="A39" t="s">
        <v>358</v>
      </c>
      <c r="B39" t="s">
        <v>359</v>
      </c>
      <c r="C39" s="1">
        <v>44848</v>
      </c>
      <c r="D39" t="s">
        <v>18</v>
      </c>
      <c r="E39" s="6">
        <v>46.37</v>
      </c>
      <c r="F39" s="5">
        <v>0.35</v>
      </c>
      <c r="G39">
        <v>46</v>
      </c>
      <c r="H39" s="2">
        <f>(Vendite[[#This Row],[Prezzo_Unitario]]+Vendite[[#This Row],[Prezzo_Unitario]]*Vendite[[#This Row],[Perc_Margine]])*Vendite[[#This Row],[Quantità]]</f>
        <v>2879.5769999999998</v>
      </c>
    </row>
    <row r="40" spans="1:8" x14ac:dyDescent="0.25">
      <c r="A40" t="s">
        <v>360</v>
      </c>
      <c r="B40" t="s">
        <v>317</v>
      </c>
      <c r="C40" s="1">
        <v>44317</v>
      </c>
      <c r="D40" t="s">
        <v>122</v>
      </c>
      <c r="E40" s="6">
        <v>2.14</v>
      </c>
      <c r="F40" s="5">
        <v>0.25</v>
      </c>
      <c r="G40">
        <v>54</v>
      </c>
      <c r="H40" s="2">
        <f>(Vendite[[#This Row],[Prezzo_Unitario]]+Vendite[[#This Row],[Prezzo_Unitario]]*Vendite[[#This Row],[Perc_Margine]])*Vendite[[#This Row],[Quantità]]</f>
        <v>144.45000000000002</v>
      </c>
    </row>
    <row r="41" spans="1:8" x14ac:dyDescent="0.25">
      <c r="A41" t="s">
        <v>361</v>
      </c>
      <c r="B41" t="s">
        <v>362</v>
      </c>
      <c r="C41" s="1">
        <v>44967</v>
      </c>
      <c r="D41" t="s">
        <v>31</v>
      </c>
      <c r="E41" s="6">
        <v>103.46</v>
      </c>
      <c r="F41" s="5">
        <v>0.38</v>
      </c>
      <c r="G41">
        <v>9</v>
      </c>
      <c r="H41" s="2">
        <f>(Vendite[[#This Row],[Prezzo_Unitario]]+Vendite[[#This Row],[Prezzo_Unitario]]*Vendite[[#This Row],[Perc_Margine]])*Vendite[[#This Row],[Quantità]]</f>
        <v>1284.9731999999999</v>
      </c>
    </row>
    <row r="42" spans="1:8" x14ac:dyDescent="0.25">
      <c r="A42" t="s">
        <v>363</v>
      </c>
      <c r="B42" t="s">
        <v>362</v>
      </c>
      <c r="C42" s="1">
        <v>44452</v>
      </c>
      <c r="D42" t="s">
        <v>39</v>
      </c>
      <c r="E42" s="6">
        <v>15.45</v>
      </c>
      <c r="F42" s="5">
        <v>0.32</v>
      </c>
      <c r="G42">
        <v>17</v>
      </c>
      <c r="H42" s="2">
        <f>(Vendite[[#This Row],[Prezzo_Unitario]]+Vendite[[#This Row],[Prezzo_Unitario]]*Vendite[[#This Row],[Perc_Margine]])*Vendite[[#This Row],[Quantità]]</f>
        <v>346.69799999999998</v>
      </c>
    </row>
    <row r="43" spans="1:8" x14ac:dyDescent="0.25">
      <c r="A43" t="s">
        <v>364</v>
      </c>
      <c r="B43" t="s">
        <v>324</v>
      </c>
      <c r="C43" s="1">
        <v>44153</v>
      </c>
      <c r="D43" t="s">
        <v>31</v>
      </c>
      <c r="E43" s="6">
        <v>80.650000000000006</v>
      </c>
      <c r="F43" s="5">
        <v>0.28000000000000003</v>
      </c>
      <c r="G43">
        <v>37</v>
      </c>
      <c r="H43" s="2">
        <f>(Vendite[[#This Row],[Prezzo_Unitario]]+Vendite[[#This Row],[Prezzo_Unitario]]*Vendite[[#This Row],[Perc_Margine]])*Vendite[[#This Row],[Quantità]]</f>
        <v>3819.5840000000003</v>
      </c>
    </row>
    <row r="44" spans="1:8" x14ac:dyDescent="0.25">
      <c r="A44" t="s">
        <v>365</v>
      </c>
      <c r="B44" t="s">
        <v>306</v>
      </c>
      <c r="C44" s="1">
        <v>44252</v>
      </c>
      <c r="D44" t="s">
        <v>78</v>
      </c>
      <c r="E44" s="6">
        <v>161.53</v>
      </c>
      <c r="F44" s="5">
        <v>0.38</v>
      </c>
      <c r="G44">
        <v>99</v>
      </c>
      <c r="H44" s="2">
        <f>(Vendite[[#This Row],[Prezzo_Unitario]]+Vendite[[#This Row],[Prezzo_Unitario]]*Vendite[[#This Row],[Perc_Margine]])*Vendite[[#This Row],[Quantità]]</f>
        <v>22068.228600000002</v>
      </c>
    </row>
    <row r="45" spans="1:8" x14ac:dyDescent="0.25">
      <c r="A45" t="s">
        <v>366</v>
      </c>
      <c r="B45" t="s">
        <v>320</v>
      </c>
      <c r="C45" s="1">
        <v>44175</v>
      </c>
      <c r="D45" t="s">
        <v>21</v>
      </c>
      <c r="E45" s="6">
        <v>113.45</v>
      </c>
      <c r="F45" s="5">
        <v>0.34</v>
      </c>
      <c r="G45">
        <v>32</v>
      </c>
      <c r="H45" s="2">
        <f>(Vendite[[#This Row],[Prezzo_Unitario]]+Vendite[[#This Row],[Prezzo_Unitario]]*Vendite[[#This Row],[Perc_Margine]])*Vendite[[#This Row],[Quantità]]</f>
        <v>4864.7359999999999</v>
      </c>
    </row>
    <row r="46" spans="1:8" x14ac:dyDescent="0.25">
      <c r="A46" t="s">
        <v>367</v>
      </c>
      <c r="B46" t="s">
        <v>368</v>
      </c>
      <c r="C46" s="1">
        <v>44010</v>
      </c>
      <c r="D46" t="s">
        <v>43</v>
      </c>
      <c r="E46" s="6">
        <v>375.81</v>
      </c>
      <c r="F46" s="5">
        <v>0.26</v>
      </c>
      <c r="G46">
        <v>73</v>
      </c>
      <c r="H46" s="2">
        <f>(Vendite[[#This Row],[Prezzo_Unitario]]+Vendite[[#This Row],[Prezzo_Unitario]]*Vendite[[#This Row],[Perc_Margine]])*Vendite[[#This Row],[Quantità]]</f>
        <v>34567.003799999999</v>
      </c>
    </row>
    <row r="47" spans="1:8" x14ac:dyDescent="0.25">
      <c r="A47" t="s">
        <v>369</v>
      </c>
      <c r="B47" t="s">
        <v>304</v>
      </c>
      <c r="C47" s="1">
        <v>44610</v>
      </c>
      <c r="D47" t="s">
        <v>21</v>
      </c>
      <c r="E47" s="6">
        <v>58.62</v>
      </c>
      <c r="F47" s="5">
        <v>0.35</v>
      </c>
      <c r="G47">
        <v>53</v>
      </c>
      <c r="H47" s="2">
        <f>(Vendite[[#This Row],[Prezzo_Unitario]]+Vendite[[#This Row],[Prezzo_Unitario]]*Vendite[[#This Row],[Perc_Margine]])*Vendite[[#This Row],[Quantità]]</f>
        <v>4194.2610000000004</v>
      </c>
    </row>
    <row r="48" spans="1:8" x14ac:dyDescent="0.25">
      <c r="A48" t="s">
        <v>370</v>
      </c>
      <c r="B48" t="s">
        <v>308</v>
      </c>
      <c r="C48" s="1">
        <v>44343</v>
      </c>
      <c r="D48" t="s">
        <v>55</v>
      </c>
      <c r="E48" s="6">
        <v>59.32</v>
      </c>
      <c r="F48" s="5">
        <v>0.36</v>
      </c>
      <c r="G48">
        <v>60</v>
      </c>
      <c r="H48" s="2">
        <f>(Vendite[[#This Row],[Prezzo_Unitario]]+Vendite[[#This Row],[Prezzo_Unitario]]*Vendite[[#This Row],[Perc_Margine]])*Vendite[[#This Row],[Quantità]]</f>
        <v>4840.5120000000006</v>
      </c>
    </row>
    <row r="49" spans="1:8" x14ac:dyDescent="0.25">
      <c r="A49" t="s">
        <v>371</v>
      </c>
      <c r="B49" t="s">
        <v>317</v>
      </c>
      <c r="C49" s="1">
        <v>45126</v>
      </c>
      <c r="D49" t="s">
        <v>55</v>
      </c>
      <c r="E49" s="6">
        <v>7.36</v>
      </c>
      <c r="F49" s="5">
        <v>0.31</v>
      </c>
      <c r="G49">
        <v>64</v>
      </c>
      <c r="H49" s="2">
        <f>(Vendite[[#This Row],[Prezzo_Unitario]]+Vendite[[#This Row],[Prezzo_Unitario]]*Vendite[[#This Row],[Perc_Margine]])*Vendite[[#This Row],[Quantità]]</f>
        <v>617.06240000000003</v>
      </c>
    </row>
    <row r="50" spans="1:8" x14ac:dyDescent="0.25">
      <c r="A50" t="s">
        <v>372</v>
      </c>
      <c r="B50" t="s">
        <v>302</v>
      </c>
      <c r="C50" s="1">
        <v>45149</v>
      </c>
      <c r="D50" t="s">
        <v>78</v>
      </c>
      <c r="E50" s="6">
        <v>190.75</v>
      </c>
      <c r="F50" s="5">
        <v>0.28000000000000003</v>
      </c>
      <c r="G50">
        <v>17</v>
      </c>
      <c r="H50" s="2">
        <f>(Vendite[[#This Row],[Prezzo_Unitario]]+Vendite[[#This Row],[Prezzo_Unitario]]*Vendite[[#This Row],[Perc_Margine]])*Vendite[[#This Row],[Quantità]]</f>
        <v>4150.72</v>
      </c>
    </row>
    <row r="51" spans="1:8" x14ac:dyDescent="0.25">
      <c r="A51" t="s">
        <v>373</v>
      </c>
      <c r="B51" t="s">
        <v>306</v>
      </c>
      <c r="C51" s="1">
        <v>45172</v>
      </c>
      <c r="D51" t="s">
        <v>85</v>
      </c>
      <c r="E51" s="6">
        <v>1.01</v>
      </c>
      <c r="F51" s="5">
        <v>0.33</v>
      </c>
      <c r="G51">
        <v>93</v>
      </c>
      <c r="H51" s="2">
        <f>(Vendite[[#This Row],[Prezzo_Unitario]]+Vendite[[#This Row],[Prezzo_Unitario]]*Vendite[[#This Row],[Perc_Margine]])*Vendite[[#This Row],[Quantità]]</f>
        <v>124.92690000000002</v>
      </c>
    </row>
    <row r="52" spans="1:8" x14ac:dyDescent="0.25">
      <c r="A52" t="s">
        <v>374</v>
      </c>
      <c r="B52" t="s">
        <v>332</v>
      </c>
      <c r="C52" s="1">
        <v>44601</v>
      </c>
      <c r="D52" t="s">
        <v>61</v>
      </c>
      <c r="E52" s="6">
        <v>10.58</v>
      </c>
      <c r="F52" s="5">
        <v>0.32</v>
      </c>
      <c r="G52">
        <v>25</v>
      </c>
      <c r="H52" s="2">
        <f>(Vendite[[#This Row],[Prezzo_Unitario]]+Vendite[[#This Row],[Prezzo_Unitario]]*Vendite[[#This Row],[Perc_Margine]])*Vendite[[#This Row],[Quantità]]</f>
        <v>349.14</v>
      </c>
    </row>
    <row r="53" spans="1:8" x14ac:dyDescent="0.25">
      <c r="A53" t="s">
        <v>375</v>
      </c>
      <c r="B53" t="s">
        <v>368</v>
      </c>
      <c r="C53" s="1">
        <v>44224</v>
      </c>
      <c r="D53" t="s">
        <v>122</v>
      </c>
      <c r="E53" s="6">
        <v>2.82</v>
      </c>
      <c r="F53" s="5">
        <v>0.38</v>
      </c>
      <c r="G53">
        <v>79</v>
      </c>
      <c r="H53" s="2">
        <f>(Vendite[[#This Row],[Prezzo_Unitario]]+Vendite[[#This Row],[Prezzo_Unitario]]*Vendite[[#This Row],[Perc_Margine]])*Vendite[[#This Row],[Quantità]]</f>
        <v>307.43639999999994</v>
      </c>
    </row>
    <row r="54" spans="1:8" x14ac:dyDescent="0.25">
      <c r="A54" t="s">
        <v>376</v>
      </c>
      <c r="B54" t="s">
        <v>341</v>
      </c>
      <c r="C54" s="1">
        <v>44371</v>
      </c>
      <c r="D54" t="s">
        <v>24</v>
      </c>
      <c r="E54" s="6">
        <v>35.5</v>
      </c>
      <c r="F54" s="5">
        <v>0.26</v>
      </c>
      <c r="G54">
        <v>88</v>
      </c>
      <c r="H54" s="2">
        <f>(Vendite[[#This Row],[Prezzo_Unitario]]+Vendite[[#This Row],[Prezzo_Unitario]]*Vendite[[#This Row],[Perc_Margine]])*Vendite[[#This Row],[Quantità]]</f>
        <v>3936.2400000000002</v>
      </c>
    </row>
    <row r="55" spans="1:8" x14ac:dyDescent="0.25">
      <c r="A55" t="s">
        <v>377</v>
      </c>
      <c r="B55" t="s">
        <v>308</v>
      </c>
      <c r="C55" s="1">
        <v>44770</v>
      </c>
      <c r="D55" t="s">
        <v>35</v>
      </c>
      <c r="E55" s="6">
        <v>6.11</v>
      </c>
      <c r="F55" s="5">
        <v>0.34</v>
      </c>
      <c r="G55">
        <v>41</v>
      </c>
      <c r="H55" s="2">
        <f>(Vendite[[#This Row],[Prezzo_Unitario]]+Vendite[[#This Row],[Prezzo_Unitario]]*Vendite[[#This Row],[Perc_Margine]])*Vendite[[#This Row],[Quantità]]</f>
        <v>335.68340000000001</v>
      </c>
    </row>
    <row r="56" spans="1:8" x14ac:dyDescent="0.25">
      <c r="A56" t="s">
        <v>378</v>
      </c>
      <c r="B56" t="s">
        <v>304</v>
      </c>
      <c r="C56" s="1">
        <v>43971</v>
      </c>
      <c r="D56" t="s">
        <v>24</v>
      </c>
      <c r="E56" s="6">
        <v>36.979999999999997</v>
      </c>
      <c r="F56" s="5">
        <v>0.27</v>
      </c>
      <c r="G56">
        <v>13</v>
      </c>
      <c r="H56" s="2">
        <f>(Vendite[[#This Row],[Prezzo_Unitario]]+Vendite[[#This Row],[Prezzo_Unitario]]*Vendite[[#This Row],[Perc_Margine]])*Vendite[[#This Row],[Quantità]]</f>
        <v>610.53980000000001</v>
      </c>
    </row>
    <row r="57" spans="1:8" x14ac:dyDescent="0.25">
      <c r="A57" t="s">
        <v>379</v>
      </c>
      <c r="B57" t="s">
        <v>357</v>
      </c>
      <c r="C57" s="1">
        <v>43880</v>
      </c>
      <c r="D57" t="s">
        <v>15</v>
      </c>
      <c r="E57" s="6">
        <v>268.24</v>
      </c>
      <c r="F57" s="5">
        <v>0.35</v>
      </c>
      <c r="G57">
        <v>63</v>
      </c>
      <c r="H57" s="2">
        <f>(Vendite[[#This Row],[Prezzo_Unitario]]+Vendite[[#This Row],[Prezzo_Unitario]]*Vendite[[#This Row],[Perc_Margine]])*Vendite[[#This Row],[Quantità]]</f>
        <v>22813.812000000002</v>
      </c>
    </row>
    <row r="58" spans="1:8" x14ac:dyDescent="0.25">
      <c r="A58" t="s">
        <v>380</v>
      </c>
      <c r="B58" t="s">
        <v>362</v>
      </c>
      <c r="C58" s="1">
        <v>45033</v>
      </c>
      <c r="D58" t="s">
        <v>43</v>
      </c>
      <c r="E58" s="6">
        <v>562.08000000000004</v>
      </c>
      <c r="F58" s="5">
        <v>0.38</v>
      </c>
      <c r="G58">
        <v>16</v>
      </c>
      <c r="H58" s="2">
        <f>(Vendite[[#This Row],[Prezzo_Unitario]]+Vendite[[#This Row],[Prezzo_Unitario]]*Vendite[[#This Row],[Perc_Margine]])*Vendite[[#This Row],[Quantità]]</f>
        <v>12410.726400000001</v>
      </c>
    </row>
    <row r="59" spans="1:8" x14ac:dyDescent="0.25">
      <c r="A59" t="s">
        <v>381</v>
      </c>
      <c r="B59" t="s">
        <v>328</v>
      </c>
      <c r="C59" s="1">
        <v>44809</v>
      </c>
      <c r="D59" t="s">
        <v>61</v>
      </c>
      <c r="E59" s="6">
        <v>14.13</v>
      </c>
      <c r="F59" s="5">
        <v>0.35</v>
      </c>
      <c r="G59">
        <v>85</v>
      </c>
      <c r="H59" s="2">
        <f>(Vendite[[#This Row],[Prezzo_Unitario]]+Vendite[[#This Row],[Prezzo_Unitario]]*Vendite[[#This Row],[Perc_Margine]])*Vendite[[#This Row],[Quantità]]</f>
        <v>1621.4175000000002</v>
      </c>
    </row>
    <row r="60" spans="1:8" x14ac:dyDescent="0.25">
      <c r="A60" t="s">
        <v>382</v>
      </c>
      <c r="B60" t="s">
        <v>310</v>
      </c>
      <c r="C60" s="1">
        <v>44430</v>
      </c>
      <c r="D60" t="s">
        <v>18</v>
      </c>
      <c r="E60" s="6">
        <v>21.14</v>
      </c>
      <c r="F60" s="5">
        <v>0.39</v>
      </c>
      <c r="G60">
        <v>43</v>
      </c>
      <c r="H60" s="2">
        <f>(Vendite[[#This Row],[Prezzo_Unitario]]+Vendite[[#This Row],[Prezzo_Unitario]]*Vendite[[#This Row],[Perc_Margine]])*Vendite[[#This Row],[Quantità]]</f>
        <v>1263.5378000000001</v>
      </c>
    </row>
    <row r="61" spans="1:8" x14ac:dyDescent="0.25">
      <c r="A61" t="s">
        <v>383</v>
      </c>
      <c r="B61" t="s">
        <v>341</v>
      </c>
      <c r="C61" s="1">
        <v>44026</v>
      </c>
      <c r="D61" t="s">
        <v>21</v>
      </c>
      <c r="E61" s="6">
        <v>88.75</v>
      </c>
      <c r="F61" s="5">
        <v>0.37</v>
      </c>
      <c r="G61">
        <v>35</v>
      </c>
      <c r="H61" s="2">
        <f>(Vendite[[#This Row],[Prezzo_Unitario]]+Vendite[[#This Row],[Prezzo_Unitario]]*Vendite[[#This Row],[Perc_Margine]])*Vendite[[#This Row],[Quantità]]</f>
        <v>4255.5625</v>
      </c>
    </row>
    <row r="62" spans="1:8" x14ac:dyDescent="0.25">
      <c r="A62" t="s">
        <v>384</v>
      </c>
      <c r="B62" t="s">
        <v>336</v>
      </c>
      <c r="C62" s="1">
        <v>43873</v>
      </c>
      <c r="D62" t="s">
        <v>15</v>
      </c>
      <c r="E62" s="6">
        <v>297.19</v>
      </c>
      <c r="F62" s="5">
        <v>0.27</v>
      </c>
      <c r="G62">
        <v>59</v>
      </c>
      <c r="H62" s="2">
        <f>(Vendite[[#This Row],[Prezzo_Unitario]]+Vendite[[#This Row],[Prezzo_Unitario]]*Vendite[[#This Row],[Perc_Margine]])*Vendite[[#This Row],[Quantità]]</f>
        <v>22268.4467</v>
      </c>
    </row>
    <row r="63" spans="1:8" x14ac:dyDescent="0.25">
      <c r="A63" t="s">
        <v>385</v>
      </c>
      <c r="B63" t="s">
        <v>386</v>
      </c>
      <c r="C63" s="1">
        <v>44203</v>
      </c>
      <c r="D63" t="s">
        <v>21</v>
      </c>
      <c r="E63" s="6">
        <v>50.22</v>
      </c>
      <c r="F63" s="5">
        <v>0.34</v>
      </c>
      <c r="G63">
        <v>15</v>
      </c>
      <c r="H63" s="2">
        <f>(Vendite[[#This Row],[Prezzo_Unitario]]+Vendite[[#This Row],[Prezzo_Unitario]]*Vendite[[#This Row],[Perc_Margine]])*Vendite[[#This Row],[Quantità]]</f>
        <v>1009.4219999999999</v>
      </c>
    </row>
    <row r="64" spans="1:8" x14ac:dyDescent="0.25">
      <c r="A64" t="s">
        <v>387</v>
      </c>
      <c r="B64" t="s">
        <v>326</v>
      </c>
      <c r="C64" s="1">
        <v>44984</v>
      </c>
      <c r="D64" t="s">
        <v>18</v>
      </c>
      <c r="E64" s="6">
        <v>41.51</v>
      </c>
      <c r="F64" s="5">
        <v>0.3</v>
      </c>
      <c r="G64">
        <v>42</v>
      </c>
      <c r="H64" s="2">
        <f>(Vendite[[#This Row],[Prezzo_Unitario]]+Vendite[[#This Row],[Prezzo_Unitario]]*Vendite[[#This Row],[Perc_Margine]])*Vendite[[#This Row],[Quantità]]</f>
        <v>2266.4459999999999</v>
      </c>
    </row>
    <row r="65" spans="1:8" x14ac:dyDescent="0.25">
      <c r="A65" t="s">
        <v>388</v>
      </c>
      <c r="B65" t="s">
        <v>357</v>
      </c>
      <c r="C65" s="1">
        <v>45177</v>
      </c>
      <c r="D65" t="s">
        <v>39</v>
      </c>
      <c r="E65" s="6">
        <v>21.93</v>
      </c>
      <c r="F65" s="5">
        <v>0.32</v>
      </c>
      <c r="G65">
        <v>63</v>
      </c>
      <c r="H65" s="2">
        <f>(Vendite[[#This Row],[Prezzo_Unitario]]+Vendite[[#This Row],[Prezzo_Unitario]]*Vendite[[#This Row],[Perc_Margine]])*Vendite[[#This Row],[Quantità]]</f>
        <v>1823.6988000000001</v>
      </c>
    </row>
    <row r="66" spans="1:8" x14ac:dyDescent="0.25">
      <c r="A66" t="s">
        <v>389</v>
      </c>
      <c r="B66" t="s">
        <v>304</v>
      </c>
      <c r="C66" s="1">
        <v>44973</v>
      </c>
      <c r="D66" t="s">
        <v>18</v>
      </c>
      <c r="E66" s="6">
        <v>60.89</v>
      </c>
      <c r="F66" s="5">
        <v>0.37</v>
      </c>
      <c r="G66">
        <v>84</v>
      </c>
      <c r="H66" s="2">
        <f>(Vendite[[#This Row],[Prezzo_Unitario]]+Vendite[[#This Row],[Prezzo_Unitario]]*Vendite[[#This Row],[Perc_Margine]])*Vendite[[#This Row],[Quantità]]</f>
        <v>7007.221199999999</v>
      </c>
    </row>
    <row r="67" spans="1:8" x14ac:dyDescent="0.25">
      <c r="A67" t="s">
        <v>390</v>
      </c>
      <c r="B67" t="s">
        <v>328</v>
      </c>
      <c r="C67" s="1">
        <v>44274</v>
      </c>
      <c r="D67" t="s">
        <v>12</v>
      </c>
      <c r="E67" s="6">
        <v>320.19</v>
      </c>
      <c r="F67" s="5">
        <v>0.4</v>
      </c>
      <c r="G67">
        <v>15</v>
      </c>
      <c r="H67" s="2">
        <f>(Vendite[[#This Row],[Prezzo_Unitario]]+Vendite[[#This Row],[Prezzo_Unitario]]*Vendite[[#This Row],[Perc_Margine]])*Vendite[[#This Row],[Quantità]]</f>
        <v>6723.99</v>
      </c>
    </row>
    <row r="68" spans="1:8" x14ac:dyDescent="0.25">
      <c r="A68" t="s">
        <v>391</v>
      </c>
      <c r="B68" t="s">
        <v>336</v>
      </c>
      <c r="C68" s="1">
        <v>44547</v>
      </c>
      <c r="D68" t="s">
        <v>85</v>
      </c>
      <c r="E68" s="6">
        <v>0.17</v>
      </c>
      <c r="F68" s="5">
        <v>0.36</v>
      </c>
      <c r="G68">
        <v>11</v>
      </c>
      <c r="H68" s="2">
        <f>(Vendite[[#This Row],[Prezzo_Unitario]]+Vendite[[#This Row],[Prezzo_Unitario]]*Vendite[[#This Row],[Perc_Margine]])*Vendite[[#This Row],[Quantità]]</f>
        <v>2.5432000000000001</v>
      </c>
    </row>
    <row r="69" spans="1:8" x14ac:dyDescent="0.25">
      <c r="A69" t="s">
        <v>392</v>
      </c>
      <c r="B69" t="s">
        <v>330</v>
      </c>
      <c r="C69" s="1">
        <v>43913</v>
      </c>
      <c r="D69" t="s">
        <v>53</v>
      </c>
      <c r="E69" s="6">
        <v>0.34</v>
      </c>
      <c r="F69" s="5">
        <v>0.33</v>
      </c>
      <c r="G69">
        <v>41</v>
      </c>
      <c r="H69" s="2">
        <f>(Vendite[[#This Row],[Prezzo_Unitario]]+Vendite[[#This Row],[Prezzo_Unitario]]*Vendite[[#This Row],[Perc_Margine]])*Vendite[[#This Row],[Quantità]]</f>
        <v>18.540200000000002</v>
      </c>
    </row>
    <row r="70" spans="1:8" x14ac:dyDescent="0.25">
      <c r="A70" t="s">
        <v>393</v>
      </c>
      <c r="B70" t="s">
        <v>326</v>
      </c>
      <c r="C70" s="1">
        <v>44708</v>
      </c>
      <c r="D70" t="s">
        <v>24</v>
      </c>
      <c r="E70" s="6">
        <v>204.87</v>
      </c>
      <c r="F70" s="5">
        <v>0.26</v>
      </c>
      <c r="G70">
        <v>53</v>
      </c>
      <c r="H70" s="2">
        <f>(Vendite[[#This Row],[Prezzo_Unitario]]+Vendite[[#This Row],[Prezzo_Unitario]]*Vendite[[#This Row],[Perc_Margine]])*Vendite[[#This Row],[Quantità]]</f>
        <v>13681.218600000002</v>
      </c>
    </row>
    <row r="71" spans="1:8" x14ac:dyDescent="0.25">
      <c r="A71" t="s">
        <v>394</v>
      </c>
      <c r="B71" t="s">
        <v>326</v>
      </c>
      <c r="C71" s="1">
        <v>44050</v>
      </c>
      <c r="D71" t="s">
        <v>15</v>
      </c>
      <c r="E71" s="6">
        <v>245.29</v>
      </c>
      <c r="F71" s="5">
        <v>0.26</v>
      </c>
      <c r="G71">
        <v>75</v>
      </c>
      <c r="H71" s="2">
        <f>(Vendite[[#This Row],[Prezzo_Unitario]]+Vendite[[#This Row],[Prezzo_Unitario]]*Vendite[[#This Row],[Perc_Margine]])*Vendite[[#This Row],[Quantità]]</f>
        <v>23179.905000000002</v>
      </c>
    </row>
    <row r="72" spans="1:8" x14ac:dyDescent="0.25">
      <c r="A72" t="s">
        <v>395</v>
      </c>
      <c r="B72" t="s">
        <v>341</v>
      </c>
      <c r="C72" s="1">
        <v>44536</v>
      </c>
      <c r="D72" t="s">
        <v>12</v>
      </c>
      <c r="E72" s="6">
        <v>439.71</v>
      </c>
      <c r="F72" s="5">
        <v>0.36</v>
      </c>
      <c r="G72">
        <v>6</v>
      </c>
      <c r="H72" s="2">
        <f>(Vendite[[#This Row],[Prezzo_Unitario]]+Vendite[[#This Row],[Prezzo_Unitario]]*Vendite[[#This Row],[Perc_Margine]])*Vendite[[#This Row],[Quantità]]</f>
        <v>3588.0335999999998</v>
      </c>
    </row>
    <row r="73" spans="1:8" x14ac:dyDescent="0.25">
      <c r="A73" t="s">
        <v>396</v>
      </c>
      <c r="B73" t="s">
        <v>302</v>
      </c>
      <c r="C73" s="1">
        <v>45062</v>
      </c>
      <c r="D73" t="s">
        <v>33</v>
      </c>
      <c r="E73" s="6">
        <v>956.21</v>
      </c>
      <c r="F73" s="5">
        <v>0.39</v>
      </c>
      <c r="G73">
        <v>53</v>
      </c>
      <c r="H73" s="2">
        <f>(Vendite[[#This Row],[Prezzo_Unitario]]+Vendite[[#This Row],[Prezzo_Unitario]]*Vendite[[#This Row],[Perc_Margine]])*Vendite[[#This Row],[Quantità]]</f>
        <v>70443.990700000009</v>
      </c>
    </row>
    <row r="74" spans="1:8" x14ac:dyDescent="0.25">
      <c r="A74" t="s">
        <v>397</v>
      </c>
      <c r="B74" t="s">
        <v>398</v>
      </c>
      <c r="C74" s="1">
        <v>44205</v>
      </c>
      <c r="D74" t="s">
        <v>85</v>
      </c>
      <c r="E74" s="6">
        <v>2.17</v>
      </c>
      <c r="F74" s="5">
        <v>0.36</v>
      </c>
      <c r="G74">
        <v>78</v>
      </c>
      <c r="H74" s="2">
        <f>(Vendite[[#This Row],[Prezzo_Unitario]]+Vendite[[#This Row],[Prezzo_Unitario]]*Vendite[[#This Row],[Perc_Margine]])*Vendite[[#This Row],[Quantità]]</f>
        <v>230.1936</v>
      </c>
    </row>
    <row r="75" spans="1:8" x14ac:dyDescent="0.25">
      <c r="A75" t="s">
        <v>399</v>
      </c>
      <c r="B75" t="s">
        <v>310</v>
      </c>
      <c r="C75" s="1">
        <v>44248</v>
      </c>
      <c r="D75" t="s">
        <v>27</v>
      </c>
      <c r="E75" s="6">
        <v>35.79</v>
      </c>
      <c r="F75" s="5">
        <v>0.31</v>
      </c>
      <c r="G75">
        <v>26</v>
      </c>
      <c r="H75" s="2">
        <f>(Vendite[[#This Row],[Prezzo_Unitario]]+Vendite[[#This Row],[Prezzo_Unitario]]*Vendite[[#This Row],[Perc_Margine]])*Vendite[[#This Row],[Quantità]]</f>
        <v>1219.0074</v>
      </c>
    </row>
    <row r="76" spans="1:8" x14ac:dyDescent="0.25">
      <c r="A76" t="s">
        <v>400</v>
      </c>
      <c r="B76" t="s">
        <v>332</v>
      </c>
      <c r="C76" s="1">
        <v>44503</v>
      </c>
      <c r="D76" t="s">
        <v>50</v>
      </c>
      <c r="E76" s="6">
        <v>22.11</v>
      </c>
      <c r="F76" s="5">
        <v>0.28000000000000003</v>
      </c>
      <c r="G76">
        <v>66</v>
      </c>
      <c r="H76" s="2">
        <f>(Vendite[[#This Row],[Prezzo_Unitario]]+Vendite[[#This Row],[Prezzo_Unitario]]*Vendite[[#This Row],[Perc_Margine]])*Vendite[[#This Row],[Quantità]]</f>
        <v>1867.8527999999999</v>
      </c>
    </row>
    <row r="77" spans="1:8" x14ac:dyDescent="0.25">
      <c r="A77" t="s">
        <v>401</v>
      </c>
      <c r="B77" t="s">
        <v>330</v>
      </c>
      <c r="C77" s="1">
        <v>44551</v>
      </c>
      <c r="D77" t="s">
        <v>43</v>
      </c>
      <c r="E77" s="6">
        <v>320.56</v>
      </c>
      <c r="F77" s="5">
        <v>0.28000000000000003</v>
      </c>
      <c r="G77">
        <v>30</v>
      </c>
      <c r="H77" s="2">
        <f>(Vendite[[#This Row],[Prezzo_Unitario]]+Vendite[[#This Row],[Prezzo_Unitario]]*Vendite[[#This Row],[Perc_Margine]])*Vendite[[#This Row],[Quantità]]</f>
        <v>12309.504000000001</v>
      </c>
    </row>
    <row r="78" spans="1:8" x14ac:dyDescent="0.25">
      <c r="A78" t="s">
        <v>402</v>
      </c>
      <c r="B78" t="s">
        <v>403</v>
      </c>
      <c r="C78" s="1">
        <v>44789</v>
      </c>
      <c r="D78" t="s">
        <v>35</v>
      </c>
      <c r="E78" s="6">
        <v>5.55</v>
      </c>
      <c r="F78" s="5">
        <v>0.31</v>
      </c>
      <c r="G78">
        <v>40</v>
      </c>
      <c r="H78" s="2">
        <f>(Vendite[[#This Row],[Prezzo_Unitario]]+Vendite[[#This Row],[Prezzo_Unitario]]*Vendite[[#This Row],[Perc_Margine]])*Vendite[[#This Row],[Quantità]]</f>
        <v>290.82</v>
      </c>
    </row>
    <row r="79" spans="1:8" x14ac:dyDescent="0.25">
      <c r="A79" t="s">
        <v>404</v>
      </c>
      <c r="B79" t="s">
        <v>405</v>
      </c>
      <c r="C79" s="1">
        <v>45017</v>
      </c>
      <c r="D79" t="s">
        <v>61</v>
      </c>
      <c r="E79" s="6">
        <v>9.36</v>
      </c>
      <c r="F79" s="5">
        <v>0.27</v>
      </c>
      <c r="G79">
        <v>24</v>
      </c>
      <c r="H79" s="2">
        <f>(Vendite[[#This Row],[Prezzo_Unitario]]+Vendite[[#This Row],[Prezzo_Unitario]]*Vendite[[#This Row],[Perc_Margine]])*Vendite[[#This Row],[Quantità]]</f>
        <v>285.2928</v>
      </c>
    </row>
    <row r="80" spans="1:8" x14ac:dyDescent="0.25">
      <c r="A80" t="s">
        <v>406</v>
      </c>
      <c r="B80" t="s">
        <v>324</v>
      </c>
      <c r="C80" s="1">
        <v>44935</v>
      </c>
      <c r="D80" t="s">
        <v>35</v>
      </c>
      <c r="E80" s="6">
        <v>5.87</v>
      </c>
      <c r="F80" s="5">
        <v>0.4</v>
      </c>
      <c r="G80">
        <v>39</v>
      </c>
      <c r="H80" s="2">
        <f>(Vendite[[#This Row],[Prezzo_Unitario]]+Vendite[[#This Row],[Prezzo_Unitario]]*Vendite[[#This Row],[Perc_Margine]])*Vendite[[#This Row],[Quantità]]</f>
        <v>320.50200000000001</v>
      </c>
    </row>
    <row r="81" spans="1:8" x14ac:dyDescent="0.25">
      <c r="A81" t="s">
        <v>407</v>
      </c>
      <c r="B81" t="s">
        <v>324</v>
      </c>
      <c r="C81" s="1">
        <v>44608</v>
      </c>
      <c r="D81" t="s">
        <v>85</v>
      </c>
      <c r="E81" s="6">
        <v>1.67</v>
      </c>
      <c r="F81" s="5">
        <v>0.31</v>
      </c>
      <c r="G81">
        <v>30</v>
      </c>
      <c r="H81" s="2">
        <f>(Vendite[[#This Row],[Prezzo_Unitario]]+Vendite[[#This Row],[Prezzo_Unitario]]*Vendite[[#This Row],[Perc_Margine]])*Vendite[[#This Row],[Quantità]]</f>
        <v>65.631</v>
      </c>
    </row>
    <row r="82" spans="1:8" x14ac:dyDescent="0.25">
      <c r="A82" t="s">
        <v>408</v>
      </c>
      <c r="B82" t="s">
        <v>302</v>
      </c>
      <c r="C82" s="1">
        <v>44412</v>
      </c>
      <c r="D82" t="s">
        <v>55</v>
      </c>
      <c r="E82" s="6">
        <v>62.46</v>
      </c>
      <c r="F82" s="5">
        <v>0.4</v>
      </c>
      <c r="G82">
        <v>77</v>
      </c>
      <c r="H82" s="2">
        <f>(Vendite[[#This Row],[Prezzo_Unitario]]+Vendite[[#This Row],[Prezzo_Unitario]]*Vendite[[#This Row],[Perc_Margine]])*Vendite[[#This Row],[Quantità]]</f>
        <v>6733.1880000000001</v>
      </c>
    </row>
    <row r="83" spans="1:8" x14ac:dyDescent="0.25">
      <c r="A83" t="s">
        <v>409</v>
      </c>
      <c r="B83" t="s">
        <v>336</v>
      </c>
      <c r="C83" s="1">
        <v>43852</v>
      </c>
      <c r="D83" t="s">
        <v>12</v>
      </c>
      <c r="E83" s="6">
        <v>492.01</v>
      </c>
      <c r="F83" s="5">
        <v>0.37</v>
      </c>
      <c r="G83">
        <v>93</v>
      </c>
      <c r="H83" s="2">
        <f>(Vendite[[#This Row],[Prezzo_Unitario]]+Vendite[[#This Row],[Prezzo_Unitario]]*Vendite[[#This Row],[Perc_Margine]])*Vendite[[#This Row],[Quantità]]</f>
        <v>62686.994099999996</v>
      </c>
    </row>
    <row r="84" spans="1:8" x14ac:dyDescent="0.25">
      <c r="A84" t="s">
        <v>410</v>
      </c>
      <c r="B84" t="s">
        <v>345</v>
      </c>
      <c r="C84" s="1">
        <v>45072</v>
      </c>
      <c r="D84" t="s">
        <v>61</v>
      </c>
      <c r="E84" s="6">
        <v>10.44</v>
      </c>
      <c r="F84" s="5">
        <v>0.28999999999999998</v>
      </c>
      <c r="G84">
        <v>14</v>
      </c>
      <c r="H84" s="2">
        <f>(Vendite[[#This Row],[Prezzo_Unitario]]+Vendite[[#This Row],[Prezzo_Unitario]]*Vendite[[#This Row],[Perc_Margine]])*Vendite[[#This Row],[Quantità]]</f>
        <v>188.54639999999998</v>
      </c>
    </row>
    <row r="85" spans="1:8" x14ac:dyDescent="0.25">
      <c r="A85" t="s">
        <v>411</v>
      </c>
      <c r="B85" t="s">
        <v>330</v>
      </c>
      <c r="C85" s="1">
        <v>45102</v>
      </c>
      <c r="D85" t="s">
        <v>24</v>
      </c>
      <c r="E85" s="6">
        <v>294.88</v>
      </c>
      <c r="F85" s="5">
        <v>0.28999999999999998</v>
      </c>
      <c r="G85">
        <v>35</v>
      </c>
      <c r="H85" s="2">
        <f>(Vendite[[#This Row],[Prezzo_Unitario]]+Vendite[[#This Row],[Prezzo_Unitario]]*Vendite[[#This Row],[Perc_Margine]])*Vendite[[#This Row],[Quantità]]</f>
        <v>13313.832</v>
      </c>
    </row>
    <row r="86" spans="1:8" x14ac:dyDescent="0.25">
      <c r="A86" t="s">
        <v>412</v>
      </c>
      <c r="B86" t="s">
        <v>353</v>
      </c>
      <c r="C86" s="1">
        <v>44656</v>
      </c>
      <c r="D86" t="s">
        <v>78</v>
      </c>
      <c r="E86" s="6">
        <v>160.66</v>
      </c>
      <c r="F86" s="5">
        <v>0.36</v>
      </c>
      <c r="G86">
        <v>32</v>
      </c>
      <c r="H86" s="2">
        <f>(Vendite[[#This Row],[Prezzo_Unitario]]+Vendite[[#This Row],[Prezzo_Unitario]]*Vendite[[#This Row],[Perc_Margine]])*Vendite[[#This Row],[Quantità]]</f>
        <v>6991.9231999999993</v>
      </c>
    </row>
    <row r="87" spans="1:8" x14ac:dyDescent="0.25">
      <c r="A87" t="s">
        <v>413</v>
      </c>
      <c r="B87" t="s">
        <v>308</v>
      </c>
      <c r="C87" s="1">
        <v>44575</v>
      </c>
      <c r="D87" t="s">
        <v>27</v>
      </c>
      <c r="E87" s="6">
        <v>23.18</v>
      </c>
      <c r="F87" s="5">
        <v>0.39</v>
      </c>
      <c r="G87">
        <v>90</v>
      </c>
      <c r="H87" s="2">
        <f>(Vendite[[#This Row],[Prezzo_Unitario]]+Vendite[[#This Row],[Prezzo_Unitario]]*Vendite[[#This Row],[Perc_Margine]])*Vendite[[#This Row],[Quantità]]</f>
        <v>2899.8179999999998</v>
      </c>
    </row>
    <row r="88" spans="1:8" x14ac:dyDescent="0.25">
      <c r="A88" t="s">
        <v>414</v>
      </c>
      <c r="B88" t="s">
        <v>357</v>
      </c>
      <c r="C88" s="1">
        <v>45012</v>
      </c>
      <c r="D88" t="s">
        <v>15</v>
      </c>
      <c r="E88" s="6">
        <v>158.87</v>
      </c>
      <c r="F88" s="5">
        <v>0.37</v>
      </c>
      <c r="G88">
        <v>70</v>
      </c>
      <c r="H88" s="2">
        <f>(Vendite[[#This Row],[Prezzo_Unitario]]+Vendite[[#This Row],[Prezzo_Unitario]]*Vendite[[#This Row],[Perc_Margine]])*Vendite[[#This Row],[Quantità]]</f>
        <v>15235.633000000002</v>
      </c>
    </row>
    <row r="89" spans="1:8" x14ac:dyDescent="0.25">
      <c r="A89" t="s">
        <v>415</v>
      </c>
      <c r="B89" t="s">
        <v>416</v>
      </c>
      <c r="C89" s="1">
        <v>44606</v>
      </c>
      <c r="D89" t="s">
        <v>9</v>
      </c>
      <c r="E89" s="6">
        <v>11.25</v>
      </c>
      <c r="F89" s="5">
        <v>0.4</v>
      </c>
      <c r="G89">
        <v>28</v>
      </c>
      <c r="H89" s="2">
        <f>(Vendite[[#This Row],[Prezzo_Unitario]]+Vendite[[#This Row],[Prezzo_Unitario]]*Vendite[[#This Row],[Perc_Margine]])*Vendite[[#This Row],[Quantità]]</f>
        <v>441</v>
      </c>
    </row>
    <row r="90" spans="1:8" x14ac:dyDescent="0.25">
      <c r="A90" t="s">
        <v>417</v>
      </c>
      <c r="B90" t="s">
        <v>403</v>
      </c>
      <c r="C90" s="1">
        <v>45284</v>
      </c>
      <c r="D90" t="s">
        <v>21</v>
      </c>
      <c r="E90" s="6">
        <v>90.92</v>
      </c>
      <c r="F90" s="5">
        <v>0.4</v>
      </c>
      <c r="G90">
        <v>26</v>
      </c>
      <c r="H90" s="2">
        <f>(Vendite[[#This Row],[Prezzo_Unitario]]+Vendite[[#This Row],[Prezzo_Unitario]]*Vendite[[#This Row],[Perc_Margine]])*Vendite[[#This Row],[Quantità]]</f>
        <v>3309.4880000000003</v>
      </c>
    </row>
    <row r="91" spans="1:8" x14ac:dyDescent="0.25">
      <c r="A91" t="s">
        <v>418</v>
      </c>
      <c r="B91" t="s">
        <v>322</v>
      </c>
      <c r="C91" s="1">
        <v>44970</v>
      </c>
      <c r="D91" t="s">
        <v>21</v>
      </c>
      <c r="E91" s="6">
        <v>51.38</v>
      </c>
      <c r="F91" s="5">
        <v>0.32</v>
      </c>
      <c r="G91">
        <v>48</v>
      </c>
      <c r="H91" s="2">
        <f>(Vendite[[#This Row],[Prezzo_Unitario]]+Vendite[[#This Row],[Prezzo_Unitario]]*Vendite[[#This Row],[Perc_Margine]])*Vendite[[#This Row],[Quantità]]</f>
        <v>3255.4368000000004</v>
      </c>
    </row>
    <row r="92" spans="1:8" x14ac:dyDescent="0.25">
      <c r="A92" t="s">
        <v>419</v>
      </c>
      <c r="B92" t="s">
        <v>403</v>
      </c>
      <c r="C92" s="1">
        <v>45205</v>
      </c>
      <c r="D92" t="s">
        <v>24</v>
      </c>
      <c r="E92" s="6">
        <v>342.27</v>
      </c>
      <c r="F92" s="5">
        <v>0.39</v>
      </c>
      <c r="G92">
        <v>22</v>
      </c>
      <c r="H92" s="2">
        <f>(Vendite[[#This Row],[Prezzo_Unitario]]+Vendite[[#This Row],[Prezzo_Unitario]]*Vendite[[#This Row],[Perc_Margine]])*Vendite[[#This Row],[Quantità]]</f>
        <v>10466.616599999999</v>
      </c>
    </row>
    <row r="93" spans="1:8" x14ac:dyDescent="0.25">
      <c r="A93" t="s">
        <v>420</v>
      </c>
      <c r="B93" t="s">
        <v>348</v>
      </c>
      <c r="C93" s="1">
        <v>45116</v>
      </c>
      <c r="D93" t="s">
        <v>122</v>
      </c>
      <c r="E93" s="6">
        <v>0.35</v>
      </c>
      <c r="F93" s="5">
        <v>0.37</v>
      </c>
      <c r="G93">
        <v>61</v>
      </c>
      <c r="H93" s="2">
        <f>(Vendite[[#This Row],[Prezzo_Unitario]]+Vendite[[#This Row],[Prezzo_Unitario]]*Vendite[[#This Row],[Perc_Margine]])*Vendite[[#This Row],[Quantità]]</f>
        <v>29.249499999999998</v>
      </c>
    </row>
    <row r="94" spans="1:8" x14ac:dyDescent="0.25">
      <c r="A94" t="s">
        <v>421</v>
      </c>
      <c r="B94" t="s">
        <v>320</v>
      </c>
      <c r="C94" s="1">
        <v>44088</v>
      </c>
      <c r="D94" t="s">
        <v>55</v>
      </c>
      <c r="E94" s="6">
        <v>76.33</v>
      </c>
      <c r="F94" s="5">
        <v>0.28000000000000003</v>
      </c>
      <c r="G94">
        <v>85</v>
      </c>
      <c r="H94" s="2">
        <f>(Vendite[[#This Row],[Prezzo_Unitario]]+Vendite[[#This Row],[Prezzo_Unitario]]*Vendite[[#This Row],[Perc_Margine]])*Vendite[[#This Row],[Quantità]]</f>
        <v>8304.7039999999997</v>
      </c>
    </row>
    <row r="95" spans="1:8" x14ac:dyDescent="0.25">
      <c r="A95" t="s">
        <v>422</v>
      </c>
      <c r="B95" t="s">
        <v>386</v>
      </c>
      <c r="C95" s="1">
        <v>45049</v>
      </c>
      <c r="D95" t="s">
        <v>15</v>
      </c>
      <c r="E95" s="6">
        <v>265.41000000000003</v>
      </c>
      <c r="F95" s="5">
        <v>0.32</v>
      </c>
      <c r="G95">
        <v>66</v>
      </c>
      <c r="H95" s="2">
        <f>(Vendite[[#This Row],[Prezzo_Unitario]]+Vendite[[#This Row],[Prezzo_Unitario]]*Vendite[[#This Row],[Perc_Margine]])*Vendite[[#This Row],[Quantità]]</f>
        <v>23122.519200000002</v>
      </c>
    </row>
    <row r="96" spans="1:8" x14ac:dyDescent="0.25">
      <c r="A96" t="s">
        <v>423</v>
      </c>
      <c r="B96" t="s">
        <v>324</v>
      </c>
      <c r="C96" s="1">
        <v>45051</v>
      </c>
      <c r="D96" t="s">
        <v>33</v>
      </c>
      <c r="E96" s="6">
        <v>663.84</v>
      </c>
      <c r="F96" s="5">
        <v>0.26</v>
      </c>
      <c r="G96">
        <v>94</v>
      </c>
      <c r="H96" s="2">
        <f>(Vendite[[#This Row],[Prezzo_Unitario]]+Vendite[[#This Row],[Prezzo_Unitario]]*Vendite[[#This Row],[Perc_Margine]])*Vendite[[#This Row],[Quantità]]</f>
        <v>78625.209600000002</v>
      </c>
    </row>
    <row r="97" spans="1:8" x14ac:dyDescent="0.25">
      <c r="A97" t="s">
        <v>424</v>
      </c>
      <c r="B97" t="s">
        <v>405</v>
      </c>
      <c r="C97" s="1">
        <v>44007</v>
      </c>
      <c r="D97" t="s">
        <v>27</v>
      </c>
      <c r="E97" s="6">
        <v>32.090000000000003</v>
      </c>
      <c r="F97" s="5">
        <v>0.39</v>
      </c>
      <c r="G97">
        <v>48</v>
      </c>
      <c r="H97" s="2">
        <f>(Vendite[[#This Row],[Prezzo_Unitario]]+Vendite[[#This Row],[Prezzo_Unitario]]*Vendite[[#This Row],[Perc_Margine]])*Vendite[[#This Row],[Quantità]]</f>
        <v>2141.0448000000006</v>
      </c>
    </row>
    <row r="98" spans="1:8" x14ac:dyDescent="0.25">
      <c r="A98" t="s">
        <v>425</v>
      </c>
      <c r="B98" t="s">
        <v>345</v>
      </c>
      <c r="C98" s="1">
        <v>45247</v>
      </c>
      <c r="D98" t="s">
        <v>35</v>
      </c>
      <c r="E98" s="6">
        <v>14.49</v>
      </c>
      <c r="F98" s="5">
        <v>0.32</v>
      </c>
      <c r="G98">
        <v>33</v>
      </c>
      <c r="H98" s="2">
        <f>(Vendite[[#This Row],[Prezzo_Unitario]]+Vendite[[#This Row],[Prezzo_Unitario]]*Vendite[[#This Row],[Perc_Margine]])*Vendite[[#This Row],[Quantità]]</f>
        <v>631.18439999999998</v>
      </c>
    </row>
    <row r="99" spans="1:8" x14ac:dyDescent="0.25">
      <c r="A99" t="s">
        <v>426</v>
      </c>
      <c r="B99" t="s">
        <v>386</v>
      </c>
      <c r="C99" s="1">
        <v>44106</v>
      </c>
      <c r="D99" t="s">
        <v>31</v>
      </c>
      <c r="E99" s="6">
        <v>92.19</v>
      </c>
      <c r="F99" s="5">
        <v>0.36</v>
      </c>
      <c r="G99">
        <v>38</v>
      </c>
      <c r="H99" s="2">
        <f>(Vendite[[#This Row],[Prezzo_Unitario]]+Vendite[[#This Row],[Prezzo_Unitario]]*Vendite[[#This Row],[Perc_Margine]])*Vendite[[#This Row],[Quantità]]</f>
        <v>4764.3792000000003</v>
      </c>
    </row>
    <row r="100" spans="1:8" x14ac:dyDescent="0.25">
      <c r="A100" t="s">
        <v>427</v>
      </c>
      <c r="B100" t="s">
        <v>368</v>
      </c>
      <c r="C100" s="1">
        <v>43941</v>
      </c>
      <c r="D100" t="s">
        <v>43</v>
      </c>
      <c r="E100" s="6">
        <v>322.04000000000002</v>
      </c>
      <c r="F100" s="5">
        <v>0.4</v>
      </c>
      <c r="G100">
        <v>18</v>
      </c>
      <c r="H100" s="2">
        <f>(Vendite[[#This Row],[Prezzo_Unitario]]+Vendite[[#This Row],[Prezzo_Unitario]]*Vendite[[#This Row],[Perc_Margine]])*Vendite[[#This Row],[Quantità]]</f>
        <v>8115.4079999999994</v>
      </c>
    </row>
    <row r="101" spans="1:8" x14ac:dyDescent="0.25">
      <c r="A101" t="s">
        <v>428</v>
      </c>
      <c r="B101" t="s">
        <v>302</v>
      </c>
      <c r="C101" s="1">
        <v>44851</v>
      </c>
      <c r="D101" t="s">
        <v>15</v>
      </c>
      <c r="E101" s="6">
        <v>183.17</v>
      </c>
      <c r="F101" s="5">
        <v>0.27</v>
      </c>
      <c r="G101">
        <v>94</v>
      </c>
      <c r="H101" s="2">
        <f>(Vendite[[#This Row],[Prezzo_Unitario]]+Vendite[[#This Row],[Prezzo_Unitario]]*Vendite[[#This Row],[Perc_Margine]])*Vendite[[#This Row],[Quantità]]</f>
        <v>21866.834600000002</v>
      </c>
    </row>
    <row r="102" spans="1:8" x14ac:dyDescent="0.25">
      <c r="A102" t="s">
        <v>429</v>
      </c>
      <c r="B102" t="s">
        <v>328</v>
      </c>
      <c r="C102" s="1">
        <v>44987</v>
      </c>
      <c r="D102" t="s">
        <v>18</v>
      </c>
      <c r="E102" s="6">
        <v>51.01</v>
      </c>
      <c r="F102" s="5">
        <v>0.31</v>
      </c>
      <c r="G102">
        <v>7</v>
      </c>
      <c r="H102" s="2">
        <f>(Vendite[[#This Row],[Prezzo_Unitario]]+Vendite[[#This Row],[Prezzo_Unitario]]*Vendite[[#This Row],[Perc_Margine]])*Vendite[[#This Row],[Quantità]]</f>
        <v>467.76169999999996</v>
      </c>
    </row>
    <row r="103" spans="1:8" x14ac:dyDescent="0.25">
      <c r="A103" t="s">
        <v>430</v>
      </c>
      <c r="B103" t="s">
        <v>348</v>
      </c>
      <c r="C103" s="1">
        <v>44836</v>
      </c>
      <c r="D103" t="s">
        <v>85</v>
      </c>
      <c r="E103" s="6">
        <v>2.37</v>
      </c>
      <c r="F103" s="5">
        <v>0.39</v>
      </c>
      <c r="G103">
        <v>88</v>
      </c>
      <c r="H103" s="2">
        <f>(Vendite[[#This Row],[Prezzo_Unitario]]+Vendite[[#This Row],[Prezzo_Unitario]]*Vendite[[#This Row],[Perc_Margine]])*Vendite[[#This Row],[Quantità]]</f>
        <v>289.89840000000004</v>
      </c>
    </row>
    <row r="104" spans="1:8" x14ac:dyDescent="0.25">
      <c r="A104" t="s">
        <v>431</v>
      </c>
      <c r="B104" t="s">
        <v>313</v>
      </c>
      <c r="C104" s="1">
        <v>45037</v>
      </c>
      <c r="D104" t="s">
        <v>27</v>
      </c>
      <c r="E104" s="6">
        <v>33.07</v>
      </c>
      <c r="F104" s="5">
        <v>0.32</v>
      </c>
      <c r="G104">
        <v>97</v>
      </c>
      <c r="H104" s="2">
        <f>(Vendite[[#This Row],[Prezzo_Unitario]]+Vendite[[#This Row],[Prezzo_Unitario]]*Vendite[[#This Row],[Perc_Margine]])*Vendite[[#This Row],[Quantità]]</f>
        <v>4234.2828</v>
      </c>
    </row>
    <row r="105" spans="1:8" x14ac:dyDescent="0.25">
      <c r="A105" t="s">
        <v>432</v>
      </c>
      <c r="B105" t="s">
        <v>368</v>
      </c>
      <c r="C105" s="1">
        <v>45160</v>
      </c>
      <c r="D105" t="s">
        <v>69</v>
      </c>
      <c r="E105" s="6">
        <v>23.84</v>
      </c>
      <c r="F105" s="5">
        <v>0.39</v>
      </c>
      <c r="G105">
        <v>23</v>
      </c>
      <c r="H105" s="2">
        <f>(Vendite[[#This Row],[Prezzo_Unitario]]+Vendite[[#This Row],[Prezzo_Unitario]]*Vendite[[#This Row],[Perc_Margine]])*Vendite[[#This Row],[Quantità]]</f>
        <v>762.16480000000001</v>
      </c>
    </row>
    <row r="106" spans="1:8" x14ac:dyDescent="0.25">
      <c r="A106" t="s">
        <v>433</v>
      </c>
      <c r="B106" t="s">
        <v>416</v>
      </c>
      <c r="C106" s="1">
        <v>44589</v>
      </c>
      <c r="D106" t="s">
        <v>18</v>
      </c>
      <c r="E106" s="6">
        <v>78.73</v>
      </c>
      <c r="F106" s="5">
        <v>0.34</v>
      </c>
      <c r="G106">
        <v>63</v>
      </c>
      <c r="H106" s="2">
        <f>(Vendite[[#This Row],[Prezzo_Unitario]]+Vendite[[#This Row],[Prezzo_Unitario]]*Vendite[[#This Row],[Perc_Margine]])*Vendite[[#This Row],[Quantità]]</f>
        <v>6646.3866000000007</v>
      </c>
    </row>
    <row r="107" spans="1:8" x14ac:dyDescent="0.25">
      <c r="A107" t="s">
        <v>434</v>
      </c>
      <c r="B107" t="s">
        <v>357</v>
      </c>
      <c r="C107" s="1">
        <v>44328</v>
      </c>
      <c r="D107" t="s">
        <v>31</v>
      </c>
      <c r="E107" s="6">
        <v>107.13</v>
      </c>
      <c r="F107" s="5">
        <v>0.28000000000000003</v>
      </c>
      <c r="G107">
        <v>48</v>
      </c>
      <c r="H107" s="2">
        <f>(Vendite[[#This Row],[Prezzo_Unitario]]+Vendite[[#This Row],[Prezzo_Unitario]]*Vendite[[#This Row],[Perc_Margine]])*Vendite[[#This Row],[Quantità]]</f>
        <v>6582.0671999999995</v>
      </c>
    </row>
    <row r="108" spans="1:8" x14ac:dyDescent="0.25">
      <c r="A108" t="s">
        <v>435</v>
      </c>
      <c r="B108" t="s">
        <v>306</v>
      </c>
      <c r="C108" s="1">
        <v>44911</v>
      </c>
      <c r="D108" t="s">
        <v>122</v>
      </c>
      <c r="E108" s="6">
        <v>4.72</v>
      </c>
      <c r="F108" s="5">
        <v>0.25</v>
      </c>
      <c r="G108">
        <v>30</v>
      </c>
      <c r="H108" s="2">
        <f>(Vendite[[#This Row],[Prezzo_Unitario]]+Vendite[[#This Row],[Prezzo_Unitario]]*Vendite[[#This Row],[Perc_Margine]])*Vendite[[#This Row],[Quantità]]</f>
        <v>176.99999999999997</v>
      </c>
    </row>
    <row r="109" spans="1:8" x14ac:dyDescent="0.25">
      <c r="A109" t="s">
        <v>436</v>
      </c>
      <c r="B109" t="s">
        <v>306</v>
      </c>
      <c r="C109" s="1">
        <v>43855</v>
      </c>
      <c r="D109" t="s">
        <v>55</v>
      </c>
      <c r="E109" s="6">
        <v>54.03</v>
      </c>
      <c r="F109" s="5">
        <v>0.36</v>
      </c>
      <c r="G109">
        <v>5</v>
      </c>
      <c r="H109" s="2">
        <f>(Vendite[[#This Row],[Prezzo_Unitario]]+Vendite[[#This Row],[Prezzo_Unitario]]*Vendite[[#This Row],[Perc_Margine]])*Vendite[[#This Row],[Quantità]]</f>
        <v>367.404</v>
      </c>
    </row>
    <row r="110" spans="1:8" x14ac:dyDescent="0.25">
      <c r="A110" t="s">
        <v>437</v>
      </c>
      <c r="B110" t="s">
        <v>306</v>
      </c>
      <c r="C110" s="1">
        <v>44499</v>
      </c>
      <c r="D110" t="s">
        <v>35</v>
      </c>
      <c r="E110" s="6">
        <v>9.59</v>
      </c>
      <c r="F110" s="5">
        <v>0.39</v>
      </c>
      <c r="G110">
        <v>79</v>
      </c>
      <c r="H110" s="2">
        <f>(Vendite[[#This Row],[Prezzo_Unitario]]+Vendite[[#This Row],[Prezzo_Unitario]]*Vendite[[#This Row],[Perc_Margine]])*Vendite[[#This Row],[Quantità]]</f>
        <v>1053.0779</v>
      </c>
    </row>
    <row r="111" spans="1:8" x14ac:dyDescent="0.25">
      <c r="A111" t="s">
        <v>438</v>
      </c>
      <c r="B111" t="s">
        <v>398</v>
      </c>
      <c r="C111" s="1">
        <v>45285</v>
      </c>
      <c r="D111" t="s">
        <v>31</v>
      </c>
      <c r="E111" s="6">
        <v>103.58</v>
      </c>
      <c r="F111" s="5">
        <v>0.37</v>
      </c>
      <c r="G111">
        <v>15</v>
      </c>
      <c r="H111" s="2">
        <f>(Vendite[[#This Row],[Prezzo_Unitario]]+Vendite[[#This Row],[Prezzo_Unitario]]*Vendite[[#This Row],[Perc_Margine]])*Vendite[[#This Row],[Quantità]]</f>
        <v>2128.569</v>
      </c>
    </row>
    <row r="112" spans="1:8" x14ac:dyDescent="0.25">
      <c r="A112" t="s">
        <v>439</v>
      </c>
      <c r="B112" t="s">
        <v>304</v>
      </c>
      <c r="C112" s="1">
        <v>44660</v>
      </c>
      <c r="D112" t="s">
        <v>27</v>
      </c>
      <c r="E112" s="6">
        <v>32.85</v>
      </c>
      <c r="F112" s="5">
        <v>0.31</v>
      </c>
      <c r="G112">
        <v>70</v>
      </c>
      <c r="H112" s="2">
        <f>(Vendite[[#This Row],[Prezzo_Unitario]]+Vendite[[#This Row],[Prezzo_Unitario]]*Vendite[[#This Row],[Perc_Margine]])*Vendite[[#This Row],[Quantità]]</f>
        <v>3012.3450000000003</v>
      </c>
    </row>
    <row r="113" spans="1:8" x14ac:dyDescent="0.25">
      <c r="A113" t="s">
        <v>440</v>
      </c>
      <c r="B113" t="s">
        <v>310</v>
      </c>
      <c r="C113" s="1">
        <v>43864</v>
      </c>
      <c r="D113" t="s">
        <v>31</v>
      </c>
      <c r="E113" s="6">
        <v>104.63</v>
      </c>
      <c r="F113" s="5">
        <v>0.39</v>
      </c>
      <c r="G113">
        <v>93</v>
      </c>
      <c r="H113" s="2">
        <f>(Vendite[[#This Row],[Prezzo_Unitario]]+Vendite[[#This Row],[Prezzo_Unitario]]*Vendite[[#This Row],[Perc_Margine]])*Vendite[[#This Row],[Quantità]]</f>
        <v>13525.5201</v>
      </c>
    </row>
    <row r="114" spans="1:8" x14ac:dyDescent="0.25">
      <c r="A114" t="s">
        <v>441</v>
      </c>
      <c r="B114" t="s">
        <v>357</v>
      </c>
      <c r="C114" s="1">
        <v>44882</v>
      </c>
      <c r="D114" t="s">
        <v>21</v>
      </c>
      <c r="E114" s="6">
        <v>115.45</v>
      </c>
      <c r="F114" s="5">
        <v>0.37</v>
      </c>
      <c r="G114">
        <v>80</v>
      </c>
      <c r="H114" s="2">
        <f>(Vendite[[#This Row],[Prezzo_Unitario]]+Vendite[[#This Row],[Prezzo_Unitario]]*Vendite[[#This Row],[Perc_Margine]])*Vendite[[#This Row],[Quantità]]</f>
        <v>12653.320000000002</v>
      </c>
    </row>
    <row r="115" spans="1:8" x14ac:dyDescent="0.25">
      <c r="A115" t="s">
        <v>442</v>
      </c>
      <c r="B115" t="s">
        <v>336</v>
      </c>
      <c r="C115" s="1">
        <v>44587</v>
      </c>
      <c r="D115" t="s">
        <v>31</v>
      </c>
      <c r="E115" s="6">
        <v>80.84</v>
      </c>
      <c r="F115" s="5">
        <v>0.31</v>
      </c>
      <c r="G115">
        <v>55</v>
      </c>
      <c r="H115" s="2">
        <f>(Vendite[[#This Row],[Prezzo_Unitario]]+Vendite[[#This Row],[Prezzo_Unitario]]*Vendite[[#This Row],[Perc_Margine]])*Vendite[[#This Row],[Quantità]]</f>
        <v>5824.5219999999999</v>
      </c>
    </row>
    <row r="116" spans="1:8" x14ac:dyDescent="0.25">
      <c r="A116" t="s">
        <v>443</v>
      </c>
      <c r="B116" t="s">
        <v>332</v>
      </c>
      <c r="C116" s="1">
        <v>44711</v>
      </c>
      <c r="D116" t="s">
        <v>24</v>
      </c>
      <c r="E116" s="6">
        <v>482.39</v>
      </c>
      <c r="F116" s="5">
        <v>0.31</v>
      </c>
      <c r="G116">
        <v>73</v>
      </c>
      <c r="H116" s="2">
        <f>(Vendite[[#This Row],[Prezzo_Unitario]]+Vendite[[#This Row],[Prezzo_Unitario]]*Vendite[[#This Row],[Perc_Margine]])*Vendite[[#This Row],[Quantità]]</f>
        <v>46130.955699999999</v>
      </c>
    </row>
    <row r="117" spans="1:8" x14ac:dyDescent="0.25">
      <c r="A117" t="s">
        <v>444</v>
      </c>
      <c r="B117" t="s">
        <v>317</v>
      </c>
      <c r="C117" s="1">
        <v>44804</v>
      </c>
      <c r="D117" t="s">
        <v>9</v>
      </c>
      <c r="E117" s="6">
        <v>12.96</v>
      </c>
      <c r="F117" s="5">
        <v>0.32</v>
      </c>
      <c r="G117">
        <v>22</v>
      </c>
      <c r="H117" s="2">
        <f>(Vendite[[#This Row],[Prezzo_Unitario]]+Vendite[[#This Row],[Prezzo_Unitario]]*Vendite[[#This Row],[Perc_Margine]])*Vendite[[#This Row],[Quantità]]</f>
        <v>376.35840000000007</v>
      </c>
    </row>
    <row r="118" spans="1:8" x14ac:dyDescent="0.25">
      <c r="A118" t="s">
        <v>445</v>
      </c>
      <c r="B118" t="s">
        <v>332</v>
      </c>
      <c r="C118" s="1">
        <v>44701</v>
      </c>
      <c r="D118" t="s">
        <v>122</v>
      </c>
      <c r="E118" s="6">
        <v>3.27</v>
      </c>
      <c r="F118" s="5">
        <v>0.28000000000000003</v>
      </c>
      <c r="G118">
        <v>78</v>
      </c>
      <c r="H118" s="2">
        <f>(Vendite[[#This Row],[Prezzo_Unitario]]+Vendite[[#This Row],[Prezzo_Unitario]]*Vendite[[#This Row],[Perc_Margine]])*Vendite[[#This Row],[Quantità]]</f>
        <v>326.47680000000003</v>
      </c>
    </row>
    <row r="119" spans="1:8" x14ac:dyDescent="0.25">
      <c r="A119" t="s">
        <v>446</v>
      </c>
      <c r="B119" t="s">
        <v>362</v>
      </c>
      <c r="C119" s="1">
        <v>44911</v>
      </c>
      <c r="D119" t="s">
        <v>53</v>
      </c>
      <c r="E119" s="6">
        <v>0.31</v>
      </c>
      <c r="F119" s="5">
        <v>0.28999999999999998</v>
      </c>
      <c r="G119">
        <v>95</v>
      </c>
      <c r="H119" s="2">
        <f>(Vendite[[#This Row],[Prezzo_Unitario]]+Vendite[[#This Row],[Prezzo_Unitario]]*Vendite[[#This Row],[Perc_Margine]])*Vendite[[#This Row],[Quantità]]</f>
        <v>37.990499999999997</v>
      </c>
    </row>
    <row r="120" spans="1:8" x14ac:dyDescent="0.25">
      <c r="A120" t="s">
        <v>447</v>
      </c>
      <c r="B120" t="s">
        <v>448</v>
      </c>
      <c r="C120" s="1">
        <v>44838</v>
      </c>
      <c r="D120" t="s">
        <v>31</v>
      </c>
      <c r="E120" s="6">
        <v>117.63</v>
      </c>
      <c r="F120" s="5">
        <v>0.4</v>
      </c>
      <c r="G120">
        <v>37</v>
      </c>
      <c r="H120" s="2">
        <f>(Vendite[[#This Row],[Prezzo_Unitario]]+Vendite[[#This Row],[Prezzo_Unitario]]*Vendite[[#This Row],[Perc_Margine]])*Vendite[[#This Row],[Quantità]]</f>
        <v>6093.2339999999995</v>
      </c>
    </row>
    <row r="121" spans="1:8" x14ac:dyDescent="0.25">
      <c r="A121" t="s">
        <v>449</v>
      </c>
      <c r="B121" t="s">
        <v>403</v>
      </c>
      <c r="C121" s="1">
        <v>44179</v>
      </c>
      <c r="D121" t="s">
        <v>9</v>
      </c>
      <c r="E121" s="6">
        <v>15.85</v>
      </c>
      <c r="F121" s="5">
        <v>0.38</v>
      </c>
      <c r="G121">
        <v>72</v>
      </c>
      <c r="H121" s="2">
        <f>(Vendite[[#This Row],[Prezzo_Unitario]]+Vendite[[#This Row],[Prezzo_Unitario]]*Vendite[[#This Row],[Perc_Margine]])*Vendite[[#This Row],[Quantità]]</f>
        <v>1574.8559999999998</v>
      </c>
    </row>
    <row r="122" spans="1:8" x14ac:dyDescent="0.25">
      <c r="A122" t="s">
        <v>450</v>
      </c>
      <c r="B122" t="s">
        <v>362</v>
      </c>
      <c r="C122" s="1">
        <v>44791</v>
      </c>
      <c r="D122" t="s">
        <v>21</v>
      </c>
      <c r="E122" s="6">
        <v>77.930000000000007</v>
      </c>
      <c r="F122" s="5">
        <v>0.27</v>
      </c>
      <c r="G122">
        <v>47</v>
      </c>
      <c r="H122" s="2">
        <f>(Vendite[[#This Row],[Prezzo_Unitario]]+Vendite[[#This Row],[Prezzo_Unitario]]*Vendite[[#This Row],[Perc_Margine]])*Vendite[[#This Row],[Quantità]]</f>
        <v>4651.6417000000001</v>
      </c>
    </row>
    <row r="123" spans="1:8" x14ac:dyDescent="0.25">
      <c r="A123" t="s">
        <v>451</v>
      </c>
      <c r="B123" t="s">
        <v>405</v>
      </c>
      <c r="C123" s="1">
        <v>44195</v>
      </c>
      <c r="D123" t="s">
        <v>39</v>
      </c>
      <c r="E123" s="6">
        <v>26.18</v>
      </c>
      <c r="F123" s="5">
        <v>0.35</v>
      </c>
      <c r="G123">
        <v>51</v>
      </c>
      <c r="H123" s="2">
        <f>(Vendite[[#This Row],[Prezzo_Unitario]]+Vendite[[#This Row],[Prezzo_Unitario]]*Vendite[[#This Row],[Perc_Margine]])*Vendite[[#This Row],[Quantità]]</f>
        <v>1802.4929999999997</v>
      </c>
    </row>
    <row r="124" spans="1:8" x14ac:dyDescent="0.25">
      <c r="A124" t="s">
        <v>452</v>
      </c>
      <c r="B124" t="s">
        <v>320</v>
      </c>
      <c r="C124" s="1">
        <v>43872</v>
      </c>
      <c r="D124" t="s">
        <v>55</v>
      </c>
      <c r="E124" s="6">
        <v>93.73</v>
      </c>
      <c r="F124" s="5">
        <v>0.28000000000000003</v>
      </c>
      <c r="G124">
        <v>52</v>
      </c>
      <c r="H124" s="2">
        <f>(Vendite[[#This Row],[Prezzo_Unitario]]+Vendite[[#This Row],[Prezzo_Unitario]]*Vendite[[#This Row],[Perc_Margine]])*Vendite[[#This Row],[Quantità]]</f>
        <v>6238.6688000000004</v>
      </c>
    </row>
    <row r="125" spans="1:8" x14ac:dyDescent="0.25">
      <c r="A125" t="s">
        <v>453</v>
      </c>
      <c r="B125" t="s">
        <v>386</v>
      </c>
      <c r="C125" s="1">
        <v>44309</v>
      </c>
      <c r="D125" t="s">
        <v>85</v>
      </c>
      <c r="E125" s="6">
        <v>0.11</v>
      </c>
      <c r="F125" s="5">
        <v>0.28000000000000003</v>
      </c>
      <c r="G125">
        <v>79</v>
      </c>
      <c r="H125" s="2">
        <f>(Vendite[[#This Row],[Prezzo_Unitario]]+Vendite[[#This Row],[Prezzo_Unitario]]*Vendite[[#This Row],[Perc_Margine]])*Vendite[[#This Row],[Quantità]]</f>
        <v>11.123200000000001</v>
      </c>
    </row>
    <row r="126" spans="1:8" x14ac:dyDescent="0.25">
      <c r="A126" t="s">
        <v>454</v>
      </c>
      <c r="B126" t="s">
        <v>368</v>
      </c>
      <c r="C126" s="1">
        <v>44149</v>
      </c>
      <c r="D126" t="s">
        <v>12</v>
      </c>
      <c r="E126" s="6">
        <v>688.66</v>
      </c>
      <c r="F126" s="5">
        <v>0.35</v>
      </c>
      <c r="G126">
        <v>65</v>
      </c>
      <c r="H126" s="2">
        <f>(Vendite[[#This Row],[Prezzo_Unitario]]+Vendite[[#This Row],[Prezzo_Unitario]]*Vendite[[#This Row],[Perc_Margine]])*Vendite[[#This Row],[Quantità]]</f>
        <v>60429.914999999994</v>
      </c>
    </row>
    <row r="127" spans="1:8" x14ac:dyDescent="0.25">
      <c r="A127" t="s">
        <v>455</v>
      </c>
      <c r="B127" t="s">
        <v>348</v>
      </c>
      <c r="C127" s="1">
        <v>45082</v>
      </c>
      <c r="D127" t="s">
        <v>9</v>
      </c>
      <c r="E127" s="6">
        <v>19.72</v>
      </c>
      <c r="F127" s="5">
        <v>0.28000000000000003</v>
      </c>
      <c r="G127">
        <v>32</v>
      </c>
      <c r="H127" s="2">
        <f>(Vendite[[#This Row],[Prezzo_Unitario]]+Vendite[[#This Row],[Prezzo_Unitario]]*Vendite[[#This Row],[Perc_Margine]])*Vendite[[#This Row],[Quantità]]</f>
        <v>807.73119999999994</v>
      </c>
    </row>
    <row r="128" spans="1:8" x14ac:dyDescent="0.25">
      <c r="A128" t="s">
        <v>456</v>
      </c>
      <c r="B128" t="s">
        <v>345</v>
      </c>
      <c r="C128" s="1">
        <v>43924</v>
      </c>
      <c r="D128" t="s">
        <v>43</v>
      </c>
      <c r="E128" s="6">
        <v>462.47</v>
      </c>
      <c r="F128" s="5">
        <v>0.34</v>
      </c>
      <c r="G128">
        <v>70</v>
      </c>
      <c r="H128" s="2">
        <f>(Vendite[[#This Row],[Prezzo_Unitario]]+Vendite[[#This Row],[Prezzo_Unitario]]*Vendite[[#This Row],[Perc_Margine]])*Vendite[[#This Row],[Quantità]]</f>
        <v>43379.686000000009</v>
      </c>
    </row>
    <row r="129" spans="1:8" x14ac:dyDescent="0.25">
      <c r="A129" t="s">
        <v>457</v>
      </c>
      <c r="B129" t="s">
        <v>306</v>
      </c>
      <c r="C129" s="1">
        <v>45190</v>
      </c>
      <c r="D129" t="s">
        <v>35</v>
      </c>
      <c r="E129" s="6">
        <v>9.93</v>
      </c>
      <c r="F129" s="5">
        <v>0.27</v>
      </c>
      <c r="G129">
        <v>74</v>
      </c>
      <c r="H129" s="2">
        <f>(Vendite[[#This Row],[Prezzo_Unitario]]+Vendite[[#This Row],[Prezzo_Unitario]]*Vendite[[#This Row],[Perc_Margine]])*Vendite[[#This Row],[Quantità]]</f>
        <v>933.22140000000002</v>
      </c>
    </row>
    <row r="130" spans="1:8" x14ac:dyDescent="0.25">
      <c r="A130" t="s">
        <v>458</v>
      </c>
      <c r="B130" t="s">
        <v>304</v>
      </c>
      <c r="C130" s="1">
        <v>44489</v>
      </c>
      <c r="D130" t="s">
        <v>21</v>
      </c>
      <c r="E130" s="6">
        <v>7.54</v>
      </c>
      <c r="F130" s="5">
        <v>0.32</v>
      </c>
      <c r="G130">
        <v>74</v>
      </c>
      <c r="H130" s="2">
        <f>(Vendite[[#This Row],[Prezzo_Unitario]]+Vendite[[#This Row],[Prezzo_Unitario]]*Vendite[[#This Row],[Perc_Margine]])*Vendite[[#This Row],[Quantità]]</f>
        <v>736.50720000000001</v>
      </c>
    </row>
    <row r="131" spans="1:8" x14ac:dyDescent="0.25">
      <c r="A131" t="s">
        <v>459</v>
      </c>
      <c r="B131" t="s">
        <v>341</v>
      </c>
      <c r="C131" s="1">
        <v>44447</v>
      </c>
      <c r="D131" t="s">
        <v>35</v>
      </c>
      <c r="E131" s="6">
        <v>0.52</v>
      </c>
      <c r="F131" s="5">
        <v>0.3</v>
      </c>
      <c r="G131">
        <v>11</v>
      </c>
      <c r="H131" s="2">
        <f>(Vendite[[#This Row],[Prezzo_Unitario]]+Vendite[[#This Row],[Prezzo_Unitario]]*Vendite[[#This Row],[Perc_Margine]])*Vendite[[#This Row],[Quantità]]</f>
        <v>7.4360000000000008</v>
      </c>
    </row>
    <row r="132" spans="1:8" x14ac:dyDescent="0.25">
      <c r="A132" t="s">
        <v>460</v>
      </c>
      <c r="B132" t="s">
        <v>308</v>
      </c>
      <c r="C132" s="1">
        <v>43912</v>
      </c>
      <c r="D132" t="s">
        <v>12</v>
      </c>
      <c r="E132" s="6">
        <v>451.33</v>
      </c>
      <c r="F132" s="5">
        <v>0.38</v>
      </c>
      <c r="G132">
        <v>25</v>
      </c>
      <c r="H132" s="2">
        <f>(Vendite[[#This Row],[Prezzo_Unitario]]+Vendite[[#This Row],[Prezzo_Unitario]]*Vendite[[#This Row],[Perc_Margine]])*Vendite[[#This Row],[Quantità]]</f>
        <v>15570.884999999998</v>
      </c>
    </row>
    <row r="133" spans="1:8" x14ac:dyDescent="0.25">
      <c r="A133" t="s">
        <v>461</v>
      </c>
      <c r="B133" t="s">
        <v>386</v>
      </c>
      <c r="C133" s="1">
        <v>45256</v>
      </c>
      <c r="D133" t="s">
        <v>85</v>
      </c>
      <c r="E133" s="6">
        <v>1.64</v>
      </c>
      <c r="F133" s="5">
        <v>0.26</v>
      </c>
      <c r="G133">
        <v>23</v>
      </c>
      <c r="H133" s="2">
        <f>(Vendite[[#This Row],[Prezzo_Unitario]]+Vendite[[#This Row],[Prezzo_Unitario]]*Vendite[[#This Row],[Perc_Margine]])*Vendite[[#This Row],[Quantità]]</f>
        <v>47.527199999999993</v>
      </c>
    </row>
    <row r="134" spans="1:8" x14ac:dyDescent="0.25">
      <c r="A134" t="s">
        <v>462</v>
      </c>
      <c r="B134" t="s">
        <v>386</v>
      </c>
      <c r="C134" s="1">
        <v>44167</v>
      </c>
      <c r="D134" t="s">
        <v>12</v>
      </c>
      <c r="E134" s="6">
        <v>640.28</v>
      </c>
      <c r="F134" s="5">
        <v>0.31</v>
      </c>
      <c r="G134">
        <v>90</v>
      </c>
      <c r="H134" s="2">
        <f>(Vendite[[#This Row],[Prezzo_Unitario]]+Vendite[[#This Row],[Prezzo_Unitario]]*Vendite[[#This Row],[Perc_Margine]])*Vendite[[#This Row],[Quantità]]</f>
        <v>75489.012000000002</v>
      </c>
    </row>
    <row r="135" spans="1:8" x14ac:dyDescent="0.25">
      <c r="A135" t="s">
        <v>463</v>
      </c>
      <c r="B135" t="s">
        <v>336</v>
      </c>
      <c r="C135" s="1">
        <v>45082</v>
      </c>
      <c r="D135" t="s">
        <v>9</v>
      </c>
      <c r="E135" s="6">
        <v>18.86</v>
      </c>
      <c r="F135" s="5">
        <v>0.38</v>
      </c>
      <c r="G135">
        <v>65</v>
      </c>
      <c r="H135" s="2">
        <f>(Vendite[[#This Row],[Prezzo_Unitario]]+Vendite[[#This Row],[Prezzo_Unitario]]*Vendite[[#This Row],[Perc_Margine]])*Vendite[[#This Row],[Quantità]]</f>
        <v>1691.7420000000002</v>
      </c>
    </row>
    <row r="136" spans="1:8" x14ac:dyDescent="0.25">
      <c r="A136" t="s">
        <v>464</v>
      </c>
      <c r="B136" t="s">
        <v>326</v>
      </c>
      <c r="C136" s="1">
        <v>44582</v>
      </c>
      <c r="D136" t="s">
        <v>50</v>
      </c>
      <c r="E136" s="6">
        <v>2.29</v>
      </c>
      <c r="F136" s="5">
        <v>0.33</v>
      </c>
      <c r="G136">
        <v>37</v>
      </c>
      <c r="H136" s="2">
        <f>(Vendite[[#This Row],[Prezzo_Unitario]]+Vendite[[#This Row],[Prezzo_Unitario]]*Vendite[[#This Row],[Perc_Margine]])*Vendite[[#This Row],[Quantità]]</f>
        <v>112.6909</v>
      </c>
    </row>
    <row r="137" spans="1:8" x14ac:dyDescent="0.25">
      <c r="A137" t="s">
        <v>465</v>
      </c>
      <c r="B137" t="s">
        <v>310</v>
      </c>
      <c r="C137" s="1">
        <v>44403</v>
      </c>
      <c r="D137" t="s">
        <v>69</v>
      </c>
      <c r="E137" s="6">
        <v>38.79</v>
      </c>
      <c r="F137" s="5">
        <v>0.27</v>
      </c>
      <c r="G137">
        <v>89</v>
      </c>
      <c r="H137" s="2">
        <f>(Vendite[[#This Row],[Prezzo_Unitario]]+Vendite[[#This Row],[Prezzo_Unitario]]*Vendite[[#This Row],[Perc_Margine]])*Vendite[[#This Row],[Quantità]]</f>
        <v>4384.4337000000005</v>
      </c>
    </row>
    <row r="138" spans="1:8" x14ac:dyDescent="0.25">
      <c r="A138" t="s">
        <v>466</v>
      </c>
      <c r="B138" t="s">
        <v>310</v>
      </c>
      <c r="C138" s="1">
        <v>44800</v>
      </c>
      <c r="D138" t="s">
        <v>24</v>
      </c>
      <c r="E138" s="6">
        <v>225.51</v>
      </c>
      <c r="F138" s="5">
        <v>0.38</v>
      </c>
      <c r="G138">
        <v>70</v>
      </c>
      <c r="H138" s="2">
        <f>(Vendite[[#This Row],[Prezzo_Unitario]]+Vendite[[#This Row],[Prezzo_Unitario]]*Vendite[[#This Row],[Perc_Margine]])*Vendite[[#This Row],[Quantità]]</f>
        <v>21784.266</v>
      </c>
    </row>
    <row r="139" spans="1:8" x14ac:dyDescent="0.25">
      <c r="A139" t="s">
        <v>467</v>
      </c>
      <c r="B139" t="s">
        <v>328</v>
      </c>
      <c r="C139" s="1">
        <v>44130</v>
      </c>
      <c r="D139" t="s">
        <v>27</v>
      </c>
      <c r="E139" s="6">
        <v>29.82</v>
      </c>
      <c r="F139" s="5">
        <v>0.4</v>
      </c>
      <c r="G139">
        <v>40</v>
      </c>
      <c r="H139" s="2">
        <f>(Vendite[[#This Row],[Prezzo_Unitario]]+Vendite[[#This Row],[Prezzo_Unitario]]*Vendite[[#This Row],[Perc_Margine]])*Vendite[[#This Row],[Quantità]]</f>
        <v>1669.92</v>
      </c>
    </row>
    <row r="140" spans="1:8" x14ac:dyDescent="0.25">
      <c r="A140" t="s">
        <v>468</v>
      </c>
      <c r="B140" t="s">
        <v>317</v>
      </c>
      <c r="C140" s="1">
        <v>44615</v>
      </c>
      <c r="D140" t="s">
        <v>15</v>
      </c>
      <c r="E140" s="6">
        <v>299.98</v>
      </c>
      <c r="F140" s="5">
        <v>0.32</v>
      </c>
      <c r="G140">
        <v>72</v>
      </c>
      <c r="H140" s="2">
        <f>(Vendite[[#This Row],[Prezzo_Unitario]]+Vendite[[#This Row],[Prezzo_Unitario]]*Vendite[[#This Row],[Perc_Margine]])*Vendite[[#This Row],[Quantità]]</f>
        <v>28510.099200000004</v>
      </c>
    </row>
    <row r="141" spans="1:8" x14ac:dyDescent="0.25">
      <c r="A141" t="s">
        <v>469</v>
      </c>
      <c r="B141" t="s">
        <v>341</v>
      </c>
      <c r="C141" s="1">
        <v>44953</v>
      </c>
      <c r="D141" t="s">
        <v>39</v>
      </c>
      <c r="E141" s="6">
        <v>28.63</v>
      </c>
      <c r="F141" s="5">
        <v>0.28999999999999998</v>
      </c>
      <c r="G141">
        <v>71</v>
      </c>
      <c r="H141" s="2">
        <f>(Vendite[[#This Row],[Prezzo_Unitario]]+Vendite[[#This Row],[Prezzo_Unitario]]*Vendite[[#This Row],[Perc_Margine]])*Vendite[[#This Row],[Quantità]]</f>
        <v>2622.2216999999996</v>
      </c>
    </row>
    <row r="142" spans="1:8" x14ac:dyDescent="0.25">
      <c r="A142" t="s">
        <v>470</v>
      </c>
      <c r="B142" t="s">
        <v>471</v>
      </c>
      <c r="C142" s="1">
        <v>44744</v>
      </c>
      <c r="D142" t="s">
        <v>9</v>
      </c>
      <c r="E142" s="6">
        <v>10.59</v>
      </c>
      <c r="F142" s="5">
        <v>0.38</v>
      </c>
      <c r="G142">
        <v>17</v>
      </c>
      <c r="H142" s="2">
        <f>(Vendite[[#This Row],[Prezzo_Unitario]]+Vendite[[#This Row],[Prezzo_Unitario]]*Vendite[[#This Row],[Perc_Margine]])*Vendite[[#This Row],[Quantità]]</f>
        <v>248.44140000000002</v>
      </c>
    </row>
    <row r="143" spans="1:8" x14ac:dyDescent="0.25">
      <c r="A143" t="s">
        <v>472</v>
      </c>
      <c r="B143" t="s">
        <v>405</v>
      </c>
      <c r="C143" s="1">
        <v>45003</v>
      </c>
      <c r="D143" t="s">
        <v>85</v>
      </c>
      <c r="E143" s="6">
        <v>1.81</v>
      </c>
      <c r="F143" s="5">
        <v>0.32</v>
      </c>
      <c r="G143">
        <v>20</v>
      </c>
      <c r="H143" s="2">
        <f>(Vendite[[#This Row],[Prezzo_Unitario]]+Vendite[[#This Row],[Prezzo_Unitario]]*Vendite[[#This Row],[Perc_Margine]])*Vendite[[#This Row],[Quantità]]</f>
        <v>47.784000000000006</v>
      </c>
    </row>
    <row r="144" spans="1:8" x14ac:dyDescent="0.25">
      <c r="A144" t="s">
        <v>473</v>
      </c>
      <c r="B144" t="s">
        <v>304</v>
      </c>
      <c r="C144" s="1">
        <v>45227</v>
      </c>
      <c r="D144" t="s">
        <v>33</v>
      </c>
      <c r="E144" s="6">
        <v>609.74</v>
      </c>
      <c r="F144" s="5">
        <v>0.39</v>
      </c>
      <c r="G144">
        <v>57</v>
      </c>
      <c r="H144" s="2">
        <f>(Vendite[[#This Row],[Prezzo_Unitario]]+Vendite[[#This Row],[Prezzo_Unitario]]*Vendite[[#This Row],[Perc_Margine]])*Vendite[[#This Row],[Quantità]]</f>
        <v>48309.700200000007</v>
      </c>
    </row>
    <row r="145" spans="1:8" x14ac:dyDescent="0.25">
      <c r="A145" t="s">
        <v>474</v>
      </c>
      <c r="B145" t="s">
        <v>398</v>
      </c>
      <c r="C145" s="1">
        <v>43905</v>
      </c>
      <c r="D145" t="s">
        <v>24</v>
      </c>
      <c r="E145" s="6">
        <v>409.46</v>
      </c>
      <c r="F145" s="5">
        <v>0.3</v>
      </c>
      <c r="G145">
        <v>42</v>
      </c>
      <c r="H145" s="2">
        <f>(Vendite[[#This Row],[Prezzo_Unitario]]+Vendite[[#This Row],[Prezzo_Unitario]]*Vendite[[#This Row],[Perc_Margine]])*Vendite[[#This Row],[Quantità]]</f>
        <v>22356.516</v>
      </c>
    </row>
    <row r="146" spans="1:8" x14ac:dyDescent="0.25">
      <c r="A146" t="s">
        <v>475</v>
      </c>
      <c r="B146" t="s">
        <v>336</v>
      </c>
      <c r="C146" s="1">
        <v>44634</v>
      </c>
      <c r="D146" t="s">
        <v>39</v>
      </c>
      <c r="E146" s="6">
        <v>15.66</v>
      </c>
      <c r="F146" s="5">
        <v>0.38</v>
      </c>
      <c r="G146">
        <v>65</v>
      </c>
      <c r="H146" s="2">
        <f>(Vendite[[#This Row],[Prezzo_Unitario]]+Vendite[[#This Row],[Prezzo_Unitario]]*Vendite[[#This Row],[Perc_Margine]])*Vendite[[#This Row],[Quantità]]</f>
        <v>1404.702</v>
      </c>
    </row>
    <row r="147" spans="1:8" x14ac:dyDescent="0.25">
      <c r="A147" t="s">
        <v>476</v>
      </c>
      <c r="B147" t="s">
        <v>308</v>
      </c>
      <c r="C147" s="1">
        <v>44186</v>
      </c>
      <c r="D147" t="s">
        <v>61</v>
      </c>
      <c r="E147" s="6">
        <v>11.07</v>
      </c>
      <c r="F147" s="5">
        <v>0.39</v>
      </c>
      <c r="G147">
        <v>76</v>
      </c>
      <c r="H147" s="2">
        <f>(Vendite[[#This Row],[Prezzo_Unitario]]+Vendite[[#This Row],[Prezzo_Unitario]]*Vendite[[#This Row],[Perc_Margine]])*Vendite[[#This Row],[Quantità]]</f>
        <v>1169.4348</v>
      </c>
    </row>
    <row r="148" spans="1:8" x14ac:dyDescent="0.25">
      <c r="A148" t="s">
        <v>477</v>
      </c>
      <c r="B148" t="s">
        <v>330</v>
      </c>
      <c r="C148" s="1">
        <v>44383</v>
      </c>
      <c r="D148" t="s">
        <v>43</v>
      </c>
      <c r="E148" s="6">
        <v>386.73</v>
      </c>
      <c r="F148" s="5">
        <v>0.34</v>
      </c>
      <c r="G148">
        <v>64</v>
      </c>
      <c r="H148" s="2">
        <f>(Vendite[[#This Row],[Prezzo_Unitario]]+Vendite[[#This Row],[Prezzo_Unitario]]*Vendite[[#This Row],[Perc_Margine]])*Vendite[[#This Row],[Quantità]]</f>
        <v>33165.964800000002</v>
      </c>
    </row>
    <row r="149" spans="1:8" x14ac:dyDescent="0.25">
      <c r="A149" t="s">
        <v>478</v>
      </c>
      <c r="B149" t="s">
        <v>398</v>
      </c>
      <c r="C149" s="1">
        <v>44677</v>
      </c>
      <c r="D149" t="s">
        <v>24</v>
      </c>
      <c r="E149" s="6">
        <v>343.96</v>
      </c>
      <c r="F149" s="5">
        <v>0.36</v>
      </c>
      <c r="G149">
        <v>84</v>
      </c>
      <c r="H149" s="2">
        <f>(Vendite[[#This Row],[Prezzo_Unitario]]+Vendite[[#This Row],[Prezzo_Unitario]]*Vendite[[#This Row],[Perc_Margine]])*Vendite[[#This Row],[Quantità]]</f>
        <v>39293.990400000002</v>
      </c>
    </row>
    <row r="150" spans="1:8" x14ac:dyDescent="0.25">
      <c r="A150" t="s">
        <v>479</v>
      </c>
      <c r="B150" t="s">
        <v>416</v>
      </c>
      <c r="C150" s="1">
        <v>44523</v>
      </c>
      <c r="D150" t="s">
        <v>27</v>
      </c>
      <c r="E150" s="6">
        <v>34.979999999999997</v>
      </c>
      <c r="F150" s="5">
        <v>0.32</v>
      </c>
      <c r="G150">
        <v>47</v>
      </c>
      <c r="H150" s="2">
        <f>(Vendite[[#This Row],[Prezzo_Unitario]]+Vendite[[#This Row],[Prezzo_Unitario]]*Vendite[[#This Row],[Perc_Margine]])*Vendite[[#This Row],[Quantità]]</f>
        <v>2170.1591999999996</v>
      </c>
    </row>
    <row r="151" spans="1:8" x14ac:dyDescent="0.25">
      <c r="A151" t="s">
        <v>480</v>
      </c>
      <c r="B151" t="s">
        <v>448</v>
      </c>
      <c r="C151" s="1">
        <v>44832</v>
      </c>
      <c r="D151" t="s">
        <v>122</v>
      </c>
      <c r="E151" s="6">
        <v>3.64</v>
      </c>
      <c r="F151" s="5">
        <v>0.32</v>
      </c>
      <c r="G151">
        <v>12</v>
      </c>
      <c r="H151" s="2">
        <f>(Vendite[[#This Row],[Prezzo_Unitario]]+Vendite[[#This Row],[Prezzo_Unitario]]*Vendite[[#This Row],[Perc_Margine]])*Vendite[[#This Row],[Quantità]]</f>
        <v>57.657600000000002</v>
      </c>
    </row>
    <row r="152" spans="1:8" x14ac:dyDescent="0.25">
      <c r="A152" t="s">
        <v>481</v>
      </c>
      <c r="B152" t="s">
        <v>306</v>
      </c>
      <c r="C152" s="1">
        <v>45226</v>
      </c>
      <c r="D152" t="s">
        <v>55</v>
      </c>
      <c r="E152" s="6">
        <v>78.95</v>
      </c>
      <c r="F152" s="5">
        <v>0.4</v>
      </c>
      <c r="G152">
        <v>12</v>
      </c>
      <c r="H152" s="2">
        <f>(Vendite[[#This Row],[Prezzo_Unitario]]+Vendite[[#This Row],[Prezzo_Unitario]]*Vendite[[#This Row],[Perc_Margine]])*Vendite[[#This Row],[Quantità]]</f>
        <v>1326.3600000000001</v>
      </c>
    </row>
    <row r="153" spans="1:8" x14ac:dyDescent="0.25">
      <c r="A153" t="s">
        <v>482</v>
      </c>
      <c r="B153" t="s">
        <v>348</v>
      </c>
      <c r="C153" s="1">
        <v>44605</v>
      </c>
      <c r="D153" t="s">
        <v>33</v>
      </c>
      <c r="E153" s="6">
        <v>642.07000000000005</v>
      </c>
      <c r="F153" s="5">
        <v>0.37</v>
      </c>
      <c r="G153">
        <v>28</v>
      </c>
      <c r="H153" s="2">
        <f>(Vendite[[#This Row],[Prezzo_Unitario]]+Vendite[[#This Row],[Prezzo_Unitario]]*Vendite[[#This Row],[Perc_Margine]])*Vendite[[#This Row],[Quantità]]</f>
        <v>24629.805200000003</v>
      </c>
    </row>
    <row r="154" spans="1:8" x14ac:dyDescent="0.25">
      <c r="A154" t="s">
        <v>483</v>
      </c>
      <c r="B154" t="s">
        <v>302</v>
      </c>
      <c r="C154" s="1">
        <v>43853</v>
      </c>
      <c r="D154" t="s">
        <v>21</v>
      </c>
      <c r="E154" s="6">
        <v>105.43</v>
      </c>
      <c r="F154" s="5">
        <v>0.31</v>
      </c>
      <c r="G154">
        <v>22</v>
      </c>
      <c r="H154" s="2">
        <f>(Vendite[[#This Row],[Prezzo_Unitario]]+Vendite[[#This Row],[Prezzo_Unitario]]*Vendite[[#This Row],[Perc_Margine]])*Vendite[[#This Row],[Quantità]]</f>
        <v>3038.4926</v>
      </c>
    </row>
    <row r="155" spans="1:8" x14ac:dyDescent="0.25">
      <c r="A155" t="s">
        <v>484</v>
      </c>
      <c r="B155" t="s">
        <v>405</v>
      </c>
      <c r="C155" s="1">
        <v>44174</v>
      </c>
      <c r="D155" t="s">
        <v>61</v>
      </c>
      <c r="E155" s="6">
        <v>0.95</v>
      </c>
      <c r="F155" s="5">
        <v>0.26</v>
      </c>
      <c r="G155">
        <v>58</v>
      </c>
      <c r="H155" s="2">
        <f>(Vendite[[#This Row],[Prezzo_Unitario]]+Vendite[[#This Row],[Prezzo_Unitario]]*Vendite[[#This Row],[Perc_Margine]])*Vendite[[#This Row],[Quantità]]</f>
        <v>69.426000000000002</v>
      </c>
    </row>
    <row r="156" spans="1:8" x14ac:dyDescent="0.25">
      <c r="A156" t="s">
        <v>485</v>
      </c>
      <c r="B156" t="s">
        <v>308</v>
      </c>
      <c r="C156" s="1">
        <v>44178</v>
      </c>
      <c r="D156" t="s">
        <v>31</v>
      </c>
      <c r="E156" s="6">
        <v>84.19</v>
      </c>
      <c r="F156" s="5">
        <v>0.38</v>
      </c>
      <c r="G156">
        <v>7</v>
      </c>
      <c r="H156" s="2">
        <f>(Vendite[[#This Row],[Prezzo_Unitario]]+Vendite[[#This Row],[Prezzo_Unitario]]*Vendite[[#This Row],[Perc_Margine]])*Vendite[[#This Row],[Quantità]]</f>
        <v>813.27539999999999</v>
      </c>
    </row>
    <row r="157" spans="1:8" x14ac:dyDescent="0.25">
      <c r="A157" t="s">
        <v>486</v>
      </c>
      <c r="B157" t="s">
        <v>345</v>
      </c>
      <c r="C157" s="1">
        <v>45075</v>
      </c>
      <c r="D157" t="s">
        <v>55</v>
      </c>
      <c r="E157" s="6">
        <v>68.39</v>
      </c>
      <c r="F157" s="5">
        <v>0.3</v>
      </c>
      <c r="G157">
        <v>29</v>
      </c>
      <c r="H157" s="2">
        <f>(Vendite[[#This Row],[Prezzo_Unitario]]+Vendite[[#This Row],[Prezzo_Unitario]]*Vendite[[#This Row],[Perc_Margine]])*Vendite[[#This Row],[Quantità]]</f>
        <v>2578.3029999999999</v>
      </c>
    </row>
    <row r="158" spans="1:8" x14ac:dyDescent="0.25">
      <c r="A158" t="s">
        <v>487</v>
      </c>
      <c r="B158" t="s">
        <v>386</v>
      </c>
      <c r="C158" s="1">
        <v>44172</v>
      </c>
      <c r="D158" t="s">
        <v>53</v>
      </c>
      <c r="E158" s="6">
        <v>0.46</v>
      </c>
      <c r="F158" s="5">
        <v>0.32</v>
      </c>
      <c r="G158">
        <v>45</v>
      </c>
      <c r="H158" s="2">
        <f>(Vendite[[#This Row],[Prezzo_Unitario]]+Vendite[[#This Row],[Prezzo_Unitario]]*Vendite[[#This Row],[Perc_Margine]])*Vendite[[#This Row],[Quantità]]</f>
        <v>27.323999999999998</v>
      </c>
    </row>
    <row r="159" spans="1:8" x14ac:dyDescent="0.25">
      <c r="A159" t="s">
        <v>488</v>
      </c>
      <c r="B159" t="s">
        <v>348</v>
      </c>
      <c r="C159" s="1">
        <v>44898</v>
      </c>
      <c r="D159" t="s">
        <v>61</v>
      </c>
      <c r="E159" s="6">
        <v>9.4499999999999993</v>
      </c>
      <c r="F159" s="5">
        <v>0.28999999999999998</v>
      </c>
      <c r="G159">
        <v>68</v>
      </c>
      <c r="H159" s="2">
        <f>(Vendite[[#This Row],[Prezzo_Unitario]]+Vendite[[#This Row],[Prezzo_Unitario]]*Vendite[[#This Row],[Perc_Margine]])*Vendite[[#This Row],[Quantità]]</f>
        <v>828.95399999999984</v>
      </c>
    </row>
    <row r="160" spans="1:8" x14ac:dyDescent="0.25">
      <c r="A160" t="s">
        <v>489</v>
      </c>
      <c r="B160" t="s">
        <v>324</v>
      </c>
      <c r="C160" s="1">
        <v>44150</v>
      </c>
      <c r="D160" t="s">
        <v>35</v>
      </c>
      <c r="E160" s="6">
        <v>9.3699999999999992</v>
      </c>
      <c r="F160" s="5">
        <v>0.31</v>
      </c>
      <c r="G160">
        <v>67</v>
      </c>
      <c r="H160" s="2">
        <f>(Vendite[[#This Row],[Prezzo_Unitario]]+Vendite[[#This Row],[Prezzo_Unitario]]*Vendite[[#This Row],[Perc_Margine]])*Vendite[[#This Row],[Quantità]]</f>
        <v>822.4049</v>
      </c>
    </row>
    <row r="161" spans="1:8" x14ac:dyDescent="0.25">
      <c r="A161" t="s">
        <v>490</v>
      </c>
      <c r="B161" t="s">
        <v>313</v>
      </c>
      <c r="C161" s="1">
        <v>44656</v>
      </c>
      <c r="D161" t="s">
        <v>50</v>
      </c>
      <c r="E161" s="6">
        <v>18.75</v>
      </c>
      <c r="F161" s="5">
        <v>0.26</v>
      </c>
      <c r="G161">
        <v>97</v>
      </c>
      <c r="H161" s="2">
        <f>(Vendite[[#This Row],[Prezzo_Unitario]]+Vendite[[#This Row],[Prezzo_Unitario]]*Vendite[[#This Row],[Perc_Margine]])*Vendite[[#This Row],[Quantità]]</f>
        <v>2291.625</v>
      </c>
    </row>
    <row r="162" spans="1:8" x14ac:dyDescent="0.25">
      <c r="A162" t="s">
        <v>491</v>
      </c>
      <c r="B162" t="s">
        <v>357</v>
      </c>
      <c r="C162" s="1">
        <v>45076</v>
      </c>
      <c r="D162" t="s">
        <v>18</v>
      </c>
      <c r="E162" s="6">
        <v>68.53</v>
      </c>
      <c r="F162" s="5">
        <v>0.31</v>
      </c>
      <c r="G162">
        <v>49</v>
      </c>
      <c r="H162" s="2">
        <f>(Vendite[[#This Row],[Prezzo_Unitario]]+Vendite[[#This Row],[Prezzo_Unitario]]*Vendite[[#This Row],[Perc_Margine]])*Vendite[[#This Row],[Quantità]]</f>
        <v>4398.9407000000001</v>
      </c>
    </row>
    <row r="163" spans="1:8" x14ac:dyDescent="0.25">
      <c r="A163" t="s">
        <v>492</v>
      </c>
      <c r="B163" t="s">
        <v>398</v>
      </c>
      <c r="C163" s="1">
        <v>45181</v>
      </c>
      <c r="D163" t="s">
        <v>122</v>
      </c>
      <c r="E163" s="6">
        <v>3.01</v>
      </c>
      <c r="F163" s="5">
        <v>0.25</v>
      </c>
      <c r="G163">
        <v>61</v>
      </c>
      <c r="H163" s="2">
        <f>(Vendite[[#This Row],[Prezzo_Unitario]]+Vendite[[#This Row],[Prezzo_Unitario]]*Vendite[[#This Row],[Perc_Margine]])*Vendite[[#This Row],[Quantità]]</f>
        <v>229.51249999999999</v>
      </c>
    </row>
    <row r="164" spans="1:8" x14ac:dyDescent="0.25">
      <c r="A164" t="s">
        <v>493</v>
      </c>
      <c r="B164" t="s">
        <v>330</v>
      </c>
      <c r="C164" s="1">
        <v>44822</v>
      </c>
      <c r="D164" t="s">
        <v>39</v>
      </c>
      <c r="E164" s="6">
        <v>14.01</v>
      </c>
      <c r="F164" s="5">
        <v>0.35</v>
      </c>
      <c r="G164">
        <v>7</v>
      </c>
      <c r="H164" s="2">
        <f>(Vendite[[#This Row],[Prezzo_Unitario]]+Vendite[[#This Row],[Prezzo_Unitario]]*Vendite[[#This Row],[Perc_Margine]])*Vendite[[#This Row],[Quantità]]</f>
        <v>132.39449999999999</v>
      </c>
    </row>
    <row r="165" spans="1:8" x14ac:dyDescent="0.25">
      <c r="A165" t="s">
        <v>494</v>
      </c>
      <c r="B165" t="s">
        <v>324</v>
      </c>
      <c r="C165" s="1">
        <v>44255</v>
      </c>
      <c r="D165" t="s">
        <v>33</v>
      </c>
      <c r="E165" s="6">
        <v>754.05</v>
      </c>
      <c r="F165" s="5">
        <v>0.36</v>
      </c>
      <c r="G165">
        <v>13</v>
      </c>
      <c r="H165" s="2">
        <f>(Vendite[[#This Row],[Prezzo_Unitario]]+Vendite[[#This Row],[Prezzo_Unitario]]*Vendite[[#This Row],[Perc_Margine]])*Vendite[[#This Row],[Quantità]]</f>
        <v>13331.603999999998</v>
      </c>
    </row>
    <row r="166" spans="1:8" x14ac:dyDescent="0.25">
      <c r="A166" t="s">
        <v>495</v>
      </c>
      <c r="B166" t="s">
        <v>368</v>
      </c>
      <c r="C166" s="1">
        <v>45179</v>
      </c>
      <c r="D166" t="s">
        <v>122</v>
      </c>
      <c r="E166" s="6">
        <v>3.72</v>
      </c>
      <c r="F166" s="5">
        <v>0.26</v>
      </c>
      <c r="G166">
        <v>67</v>
      </c>
      <c r="H166" s="2">
        <f>(Vendite[[#This Row],[Prezzo_Unitario]]+Vendite[[#This Row],[Prezzo_Unitario]]*Vendite[[#This Row],[Perc_Margine]])*Vendite[[#This Row],[Quantità]]</f>
        <v>314.04240000000004</v>
      </c>
    </row>
    <row r="167" spans="1:8" x14ac:dyDescent="0.25">
      <c r="A167" t="s">
        <v>496</v>
      </c>
      <c r="B167" t="s">
        <v>345</v>
      </c>
      <c r="C167" s="1">
        <v>43919</v>
      </c>
      <c r="D167" t="s">
        <v>69</v>
      </c>
      <c r="E167" s="6">
        <v>42.62</v>
      </c>
      <c r="F167" s="5">
        <v>0.35</v>
      </c>
      <c r="G167">
        <v>85</v>
      </c>
      <c r="H167" s="2">
        <f>(Vendite[[#This Row],[Prezzo_Unitario]]+Vendite[[#This Row],[Prezzo_Unitario]]*Vendite[[#This Row],[Perc_Margine]])*Vendite[[#This Row],[Quantità]]</f>
        <v>4890.6449999999995</v>
      </c>
    </row>
    <row r="168" spans="1:8" x14ac:dyDescent="0.25">
      <c r="A168" t="s">
        <v>497</v>
      </c>
      <c r="B168" t="s">
        <v>336</v>
      </c>
      <c r="C168" s="1">
        <v>44887</v>
      </c>
      <c r="D168" t="s">
        <v>31</v>
      </c>
      <c r="E168" s="6">
        <v>107.04</v>
      </c>
      <c r="F168" s="5">
        <v>0.34</v>
      </c>
      <c r="G168">
        <v>92</v>
      </c>
      <c r="H168" s="2">
        <f>(Vendite[[#This Row],[Prezzo_Unitario]]+Vendite[[#This Row],[Prezzo_Unitario]]*Vendite[[#This Row],[Perc_Margine]])*Vendite[[#This Row],[Quantità]]</f>
        <v>13195.891200000002</v>
      </c>
    </row>
    <row r="169" spans="1:8" x14ac:dyDescent="0.25">
      <c r="A169" t="s">
        <v>498</v>
      </c>
      <c r="B169" t="s">
        <v>304</v>
      </c>
      <c r="C169" s="1">
        <v>44510</v>
      </c>
      <c r="D169" t="s">
        <v>27</v>
      </c>
      <c r="E169" s="6">
        <v>29.88</v>
      </c>
      <c r="F169" s="5">
        <v>0.25</v>
      </c>
      <c r="G169">
        <v>25</v>
      </c>
      <c r="H169" s="2">
        <f>(Vendite[[#This Row],[Prezzo_Unitario]]+Vendite[[#This Row],[Prezzo_Unitario]]*Vendite[[#This Row],[Perc_Margine]])*Vendite[[#This Row],[Quantità]]</f>
        <v>933.75</v>
      </c>
    </row>
    <row r="170" spans="1:8" x14ac:dyDescent="0.25">
      <c r="A170" t="s">
        <v>499</v>
      </c>
      <c r="B170" t="s">
        <v>302</v>
      </c>
      <c r="C170" s="1">
        <v>43988</v>
      </c>
      <c r="D170" t="s">
        <v>39</v>
      </c>
      <c r="E170" s="6">
        <v>20.38</v>
      </c>
      <c r="F170" s="5">
        <v>0.36</v>
      </c>
      <c r="G170">
        <v>31</v>
      </c>
      <c r="H170" s="2">
        <f>(Vendite[[#This Row],[Prezzo_Unitario]]+Vendite[[#This Row],[Prezzo_Unitario]]*Vendite[[#This Row],[Perc_Margine]])*Vendite[[#This Row],[Quantità]]</f>
        <v>859.22079999999994</v>
      </c>
    </row>
    <row r="171" spans="1:8" x14ac:dyDescent="0.25">
      <c r="A171" t="s">
        <v>500</v>
      </c>
      <c r="B171" t="s">
        <v>386</v>
      </c>
      <c r="C171" s="1">
        <v>43989</v>
      </c>
      <c r="D171" t="s">
        <v>31</v>
      </c>
      <c r="E171" s="6">
        <v>96.52</v>
      </c>
      <c r="F171" s="5">
        <v>0.34</v>
      </c>
      <c r="G171">
        <v>97</v>
      </c>
      <c r="H171" s="2">
        <f>(Vendite[[#This Row],[Prezzo_Unitario]]+Vendite[[#This Row],[Prezzo_Unitario]]*Vendite[[#This Row],[Perc_Margine]])*Vendite[[#This Row],[Quantità]]</f>
        <v>12545.669599999997</v>
      </c>
    </row>
    <row r="172" spans="1:8" x14ac:dyDescent="0.25">
      <c r="A172" t="s">
        <v>501</v>
      </c>
      <c r="B172" t="s">
        <v>320</v>
      </c>
      <c r="C172" s="1">
        <v>45063</v>
      </c>
      <c r="D172" t="s">
        <v>15</v>
      </c>
      <c r="E172" s="6">
        <v>291.68</v>
      </c>
      <c r="F172" s="5">
        <v>0.37</v>
      </c>
      <c r="G172">
        <v>12</v>
      </c>
      <c r="H172" s="2">
        <f>(Vendite[[#This Row],[Prezzo_Unitario]]+Vendite[[#This Row],[Prezzo_Unitario]]*Vendite[[#This Row],[Perc_Margine]])*Vendite[[#This Row],[Quantità]]</f>
        <v>4795.2192000000005</v>
      </c>
    </row>
    <row r="173" spans="1:8" x14ac:dyDescent="0.25">
      <c r="A173" t="s">
        <v>502</v>
      </c>
      <c r="B173" t="s">
        <v>362</v>
      </c>
      <c r="C173" s="1">
        <v>44770</v>
      </c>
      <c r="D173" t="s">
        <v>24</v>
      </c>
      <c r="E173" s="6">
        <v>474.66</v>
      </c>
      <c r="F173" s="5">
        <v>0.3</v>
      </c>
      <c r="G173">
        <v>18</v>
      </c>
      <c r="H173" s="2">
        <f>(Vendite[[#This Row],[Prezzo_Unitario]]+Vendite[[#This Row],[Prezzo_Unitario]]*Vendite[[#This Row],[Perc_Margine]])*Vendite[[#This Row],[Quantità]]</f>
        <v>11107.044</v>
      </c>
    </row>
    <row r="174" spans="1:8" x14ac:dyDescent="0.25">
      <c r="A174" t="s">
        <v>503</v>
      </c>
      <c r="B174" t="s">
        <v>448</v>
      </c>
      <c r="C174" s="1">
        <v>45094</v>
      </c>
      <c r="D174" t="s">
        <v>27</v>
      </c>
      <c r="E174" s="6">
        <v>36.159999999999997</v>
      </c>
      <c r="F174" s="5">
        <v>0.33</v>
      </c>
      <c r="G174">
        <v>48</v>
      </c>
      <c r="H174" s="2">
        <f>(Vendite[[#This Row],[Prezzo_Unitario]]+Vendite[[#This Row],[Prezzo_Unitario]]*Vendite[[#This Row],[Perc_Margine]])*Vendite[[#This Row],[Quantità]]</f>
        <v>2308.4543999999996</v>
      </c>
    </row>
    <row r="175" spans="1:8" x14ac:dyDescent="0.25">
      <c r="A175" t="s">
        <v>504</v>
      </c>
      <c r="B175" t="s">
        <v>403</v>
      </c>
      <c r="C175" s="1">
        <v>44646</v>
      </c>
      <c r="D175" t="s">
        <v>78</v>
      </c>
      <c r="E175" s="6">
        <v>187.69</v>
      </c>
      <c r="F175" s="5">
        <v>0.38</v>
      </c>
      <c r="G175">
        <v>26</v>
      </c>
      <c r="H175" s="2">
        <f>(Vendite[[#This Row],[Prezzo_Unitario]]+Vendite[[#This Row],[Prezzo_Unitario]]*Vendite[[#This Row],[Perc_Margine]])*Vendite[[#This Row],[Quantità]]</f>
        <v>6734.3172000000004</v>
      </c>
    </row>
    <row r="176" spans="1:8" x14ac:dyDescent="0.25">
      <c r="A176" t="s">
        <v>505</v>
      </c>
      <c r="B176" t="s">
        <v>448</v>
      </c>
      <c r="C176" s="1">
        <v>44701</v>
      </c>
      <c r="D176" t="s">
        <v>18</v>
      </c>
      <c r="E176" s="6">
        <v>78.89</v>
      </c>
      <c r="F176" s="5">
        <v>0.28000000000000003</v>
      </c>
      <c r="G176">
        <v>70</v>
      </c>
      <c r="H176" s="2">
        <f>(Vendite[[#This Row],[Prezzo_Unitario]]+Vendite[[#This Row],[Prezzo_Unitario]]*Vendite[[#This Row],[Perc_Margine]])*Vendite[[#This Row],[Quantità]]</f>
        <v>7068.5440000000008</v>
      </c>
    </row>
    <row r="177" spans="1:8" x14ac:dyDescent="0.25">
      <c r="A177" t="s">
        <v>506</v>
      </c>
      <c r="B177" t="s">
        <v>398</v>
      </c>
      <c r="C177" s="1">
        <v>44960</v>
      </c>
      <c r="D177" t="s">
        <v>21</v>
      </c>
      <c r="E177" s="6">
        <v>65.38</v>
      </c>
      <c r="F177" s="5">
        <v>0.26</v>
      </c>
      <c r="G177">
        <v>86</v>
      </c>
      <c r="H177" s="2">
        <f>(Vendite[[#This Row],[Prezzo_Unitario]]+Vendite[[#This Row],[Prezzo_Unitario]]*Vendite[[#This Row],[Perc_Margine]])*Vendite[[#This Row],[Quantità]]</f>
        <v>7084.5767999999998</v>
      </c>
    </row>
    <row r="178" spans="1:8" x14ac:dyDescent="0.25">
      <c r="A178" t="s">
        <v>507</v>
      </c>
      <c r="B178" t="s">
        <v>326</v>
      </c>
      <c r="C178" s="1">
        <v>44277</v>
      </c>
      <c r="D178" t="s">
        <v>15</v>
      </c>
      <c r="E178" s="6">
        <v>254.01</v>
      </c>
      <c r="F178" s="5">
        <v>0.28999999999999998</v>
      </c>
      <c r="G178">
        <v>79</v>
      </c>
      <c r="H178" s="2">
        <f>(Vendite[[#This Row],[Prezzo_Unitario]]+Vendite[[#This Row],[Prezzo_Unitario]]*Vendite[[#This Row],[Perc_Margine]])*Vendite[[#This Row],[Quantità]]</f>
        <v>25886.159099999997</v>
      </c>
    </row>
    <row r="179" spans="1:8" x14ac:dyDescent="0.25">
      <c r="A179" t="s">
        <v>508</v>
      </c>
      <c r="B179" t="s">
        <v>386</v>
      </c>
      <c r="C179" s="1">
        <v>44144</v>
      </c>
      <c r="D179" t="s">
        <v>33</v>
      </c>
      <c r="E179" s="6">
        <v>688.38</v>
      </c>
      <c r="F179" s="5">
        <v>0.39</v>
      </c>
      <c r="G179">
        <v>9</v>
      </c>
      <c r="H179" s="2">
        <f>(Vendite[[#This Row],[Prezzo_Unitario]]+Vendite[[#This Row],[Prezzo_Unitario]]*Vendite[[#This Row],[Perc_Margine]])*Vendite[[#This Row],[Quantità]]</f>
        <v>8611.6337999999996</v>
      </c>
    </row>
    <row r="180" spans="1:8" x14ac:dyDescent="0.25">
      <c r="A180" t="s">
        <v>509</v>
      </c>
      <c r="B180" t="s">
        <v>336</v>
      </c>
      <c r="C180" s="1">
        <v>44555</v>
      </c>
      <c r="D180" t="s">
        <v>69</v>
      </c>
      <c r="E180" s="6">
        <v>47.84</v>
      </c>
      <c r="F180" s="5">
        <v>0.37</v>
      </c>
      <c r="G180">
        <v>79</v>
      </c>
      <c r="H180" s="2">
        <f>(Vendite[[#This Row],[Prezzo_Unitario]]+Vendite[[#This Row],[Prezzo_Unitario]]*Vendite[[#This Row],[Perc_Margine]])*Vendite[[#This Row],[Quantità]]</f>
        <v>5177.7232000000004</v>
      </c>
    </row>
    <row r="181" spans="1:8" x14ac:dyDescent="0.25">
      <c r="A181" t="s">
        <v>510</v>
      </c>
      <c r="B181" t="s">
        <v>330</v>
      </c>
      <c r="C181" s="1">
        <v>44248</v>
      </c>
      <c r="D181" t="s">
        <v>61</v>
      </c>
      <c r="E181" s="6">
        <v>14.73</v>
      </c>
      <c r="F181" s="5">
        <v>0.3</v>
      </c>
      <c r="G181">
        <v>36</v>
      </c>
      <c r="H181" s="2">
        <f>(Vendite[[#This Row],[Prezzo_Unitario]]+Vendite[[#This Row],[Prezzo_Unitario]]*Vendite[[#This Row],[Perc_Margine]])*Vendite[[#This Row],[Quantità]]</f>
        <v>689.36400000000003</v>
      </c>
    </row>
    <row r="182" spans="1:8" x14ac:dyDescent="0.25">
      <c r="A182" t="s">
        <v>511</v>
      </c>
      <c r="B182" t="s">
        <v>328</v>
      </c>
      <c r="C182" s="1">
        <v>44920</v>
      </c>
      <c r="D182" t="s">
        <v>50</v>
      </c>
      <c r="E182" s="6">
        <v>26.36</v>
      </c>
      <c r="F182" s="5">
        <v>0.34</v>
      </c>
      <c r="G182">
        <v>45</v>
      </c>
      <c r="H182" s="2">
        <f>(Vendite[[#This Row],[Prezzo_Unitario]]+Vendite[[#This Row],[Prezzo_Unitario]]*Vendite[[#This Row],[Perc_Margine]])*Vendite[[#This Row],[Quantità]]</f>
        <v>1589.508</v>
      </c>
    </row>
    <row r="183" spans="1:8" x14ac:dyDescent="0.25">
      <c r="A183" t="s">
        <v>512</v>
      </c>
      <c r="B183" t="s">
        <v>471</v>
      </c>
      <c r="C183" s="1">
        <v>44442</v>
      </c>
      <c r="D183" t="s">
        <v>15</v>
      </c>
      <c r="E183" s="6">
        <v>171.71</v>
      </c>
      <c r="F183" s="5">
        <v>0.3</v>
      </c>
      <c r="G183">
        <v>8</v>
      </c>
      <c r="H183" s="2">
        <f>(Vendite[[#This Row],[Prezzo_Unitario]]+Vendite[[#This Row],[Prezzo_Unitario]]*Vendite[[#This Row],[Perc_Margine]])*Vendite[[#This Row],[Quantità]]</f>
        <v>1785.7840000000001</v>
      </c>
    </row>
    <row r="184" spans="1:8" x14ac:dyDescent="0.25">
      <c r="A184" t="s">
        <v>513</v>
      </c>
      <c r="B184" t="s">
        <v>304</v>
      </c>
      <c r="C184" s="1">
        <v>44335</v>
      </c>
      <c r="D184" t="s">
        <v>31</v>
      </c>
      <c r="E184" s="6">
        <v>80.34</v>
      </c>
      <c r="F184" s="5">
        <v>0.32</v>
      </c>
      <c r="G184">
        <v>58</v>
      </c>
      <c r="H184" s="2">
        <f>(Vendite[[#This Row],[Prezzo_Unitario]]+Vendite[[#This Row],[Prezzo_Unitario]]*Vendite[[#This Row],[Perc_Margine]])*Vendite[[#This Row],[Quantità]]</f>
        <v>6150.8303999999998</v>
      </c>
    </row>
    <row r="185" spans="1:8" x14ac:dyDescent="0.25">
      <c r="A185" t="s">
        <v>514</v>
      </c>
      <c r="B185" t="s">
        <v>326</v>
      </c>
      <c r="C185" s="1">
        <v>45008</v>
      </c>
      <c r="D185" t="s">
        <v>122</v>
      </c>
      <c r="E185" s="6">
        <v>5.13</v>
      </c>
      <c r="F185" s="5">
        <v>0.3</v>
      </c>
      <c r="G185">
        <v>41</v>
      </c>
      <c r="H185" s="2">
        <f>(Vendite[[#This Row],[Prezzo_Unitario]]+Vendite[[#This Row],[Prezzo_Unitario]]*Vendite[[#This Row],[Perc_Margine]])*Vendite[[#This Row],[Quantità]]</f>
        <v>273.42899999999997</v>
      </c>
    </row>
    <row r="186" spans="1:8" x14ac:dyDescent="0.25">
      <c r="A186" t="s">
        <v>515</v>
      </c>
      <c r="B186" t="s">
        <v>328</v>
      </c>
      <c r="C186" s="1">
        <v>45276</v>
      </c>
      <c r="D186" t="s">
        <v>78</v>
      </c>
      <c r="E186" s="6">
        <v>188.39</v>
      </c>
      <c r="F186" s="5">
        <v>0.31</v>
      </c>
      <c r="G186">
        <v>78</v>
      </c>
      <c r="H186" s="2">
        <f>(Vendite[[#This Row],[Prezzo_Unitario]]+Vendite[[#This Row],[Prezzo_Unitario]]*Vendite[[#This Row],[Perc_Margine]])*Vendite[[#This Row],[Quantità]]</f>
        <v>19249.690199999997</v>
      </c>
    </row>
    <row r="187" spans="1:8" x14ac:dyDescent="0.25">
      <c r="A187" t="s">
        <v>516</v>
      </c>
      <c r="B187" t="s">
        <v>310</v>
      </c>
      <c r="C187" s="1">
        <v>43937</v>
      </c>
      <c r="D187" t="s">
        <v>39</v>
      </c>
      <c r="E187" s="6">
        <v>12.44</v>
      </c>
      <c r="F187" s="5">
        <v>0.37</v>
      </c>
      <c r="G187">
        <v>34</v>
      </c>
      <c r="H187" s="2">
        <f>(Vendite[[#This Row],[Prezzo_Unitario]]+Vendite[[#This Row],[Prezzo_Unitario]]*Vendite[[#This Row],[Perc_Margine]])*Vendite[[#This Row],[Quantità]]</f>
        <v>579.45519999999999</v>
      </c>
    </row>
    <row r="188" spans="1:8" x14ac:dyDescent="0.25">
      <c r="A188" t="s">
        <v>517</v>
      </c>
      <c r="B188" t="s">
        <v>386</v>
      </c>
      <c r="C188" s="1">
        <v>44461</v>
      </c>
      <c r="D188" t="s">
        <v>61</v>
      </c>
      <c r="E188" s="6">
        <v>11.71</v>
      </c>
      <c r="F188" s="5">
        <v>0.37</v>
      </c>
      <c r="G188">
        <v>90</v>
      </c>
      <c r="H188" s="2">
        <f>(Vendite[[#This Row],[Prezzo_Unitario]]+Vendite[[#This Row],[Prezzo_Unitario]]*Vendite[[#This Row],[Perc_Margine]])*Vendite[[#This Row],[Quantità]]</f>
        <v>1443.8430000000001</v>
      </c>
    </row>
    <row r="189" spans="1:8" x14ac:dyDescent="0.25">
      <c r="A189" t="s">
        <v>518</v>
      </c>
      <c r="B189" t="s">
        <v>313</v>
      </c>
      <c r="C189" s="1">
        <v>44688</v>
      </c>
      <c r="D189" t="s">
        <v>18</v>
      </c>
      <c r="E189" s="6">
        <v>52.12</v>
      </c>
      <c r="F189" s="5">
        <v>0.26</v>
      </c>
      <c r="G189">
        <v>54</v>
      </c>
      <c r="H189" s="2">
        <f>(Vendite[[#This Row],[Prezzo_Unitario]]+Vendite[[#This Row],[Prezzo_Unitario]]*Vendite[[#This Row],[Perc_Margine]])*Vendite[[#This Row],[Quantità]]</f>
        <v>3546.2447999999999</v>
      </c>
    </row>
    <row r="190" spans="1:8" x14ac:dyDescent="0.25">
      <c r="A190" t="s">
        <v>519</v>
      </c>
      <c r="B190" t="s">
        <v>398</v>
      </c>
      <c r="C190" s="1">
        <v>44700</v>
      </c>
      <c r="D190" t="s">
        <v>33</v>
      </c>
      <c r="E190" s="6">
        <v>670.08</v>
      </c>
      <c r="F190" s="5">
        <v>0.25</v>
      </c>
      <c r="G190">
        <v>54</v>
      </c>
      <c r="H190" s="2">
        <f>(Vendite[[#This Row],[Prezzo_Unitario]]+Vendite[[#This Row],[Prezzo_Unitario]]*Vendite[[#This Row],[Perc_Margine]])*Vendite[[#This Row],[Quantità]]</f>
        <v>45230.400000000001</v>
      </c>
    </row>
    <row r="191" spans="1:8" x14ac:dyDescent="0.25">
      <c r="A191" t="s">
        <v>520</v>
      </c>
      <c r="B191" t="s">
        <v>359</v>
      </c>
      <c r="C191" s="1">
        <v>43985</v>
      </c>
      <c r="D191" t="s">
        <v>15</v>
      </c>
      <c r="E191" s="6">
        <v>259.27</v>
      </c>
      <c r="F191" s="5">
        <v>0.28000000000000003</v>
      </c>
      <c r="G191">
        <v>50</v>
      </c>
      <c r="H191" s="2">
        <f>(Vendite[[#This Row],[Prezzo_Unitario]]+Vendite[[#This Row],[Prezzo_Unitario]]*Vendite[[#This Row],[Perc_Margine]])*Vendite[[#This Row],[Quantità]]</f>
        <v>16593.28</v>
      </c>
    </row>
    <row r="192" spans="1:8" x14ac:dyDescent="0.25">
      <c r="A192" t="s">
        <v>521</v>
      </c>
      <c r="B192" t="s">
        <v>341</v>
      </c>
      <c r="C192" s="1">
        <v>44174</v>
      </c>
      <c r="D192" t="s">
        <v>43</v>
      </c>
      <c r="E192" s="6">
        <v>479.24</v>
      </c>
      <c r="F192" s="5">
        <v>0.31</v>
      </c>
      <c r="G192">
        <v>97</v>
      </c>
      <c r="H192" s="2">
        <f>(Vendite[[#This Row],[Prezzo_Unitario]]+Vendite[[#This Row],[Prezzo_Unitario]]*Vendite[[#This Row],[Perc_Margine]])*Vendite[[#This Row],[Quantità]]</f>
        <v>60897.0268</v>
      </c>
    </row>
    <row r="193" spans="1:8" x14ac:dyDescent="0.25">
      <c r="A193" t="s">
        <v>522</v>
      </c>
      <c r="B193" t="s">
        <v>326</v>
      </c>
      <c r="C193" s="1">
        <v>44145</v>
      </c>
      <c r="D193" t="s">
        <v>18</v>
      </c>
      <c r="E193" s="6">
        <v>67.67</v>
      </c>
      <c r="F193" s="5">
        <v>0.34</v>
      </c>
      <c r="G193">
        <v>99</v>
      </c>
      <c r="H193" s="2">
        <f>(Vendite[[#This Row],[Prezzo_Unitario]]+Vendite[[#This Row],[Prezzo_Unitario]]*Vendite[[#This Row],[Perc_Margine]])*Vendite[[#This Row],[Quantità]]</f>
        <v>8977.1022000000012</v>
      </c>
    </row>
    <row r="194" spans="1:8" x14ac:dyDescent="0.25">
      <c r="A194" t="s">
        <v>523</v>
      </c>
      <c r="B194" t="s">
        <v>328</v>
      </c>
      <c r="C194" s="1">
        <v>44166</v>
      </c>
      <c r="D194" t="s">
        <v>35</v>
      </c>
      <c r="E194" s="6">
        <v>7.36</v>
      </c>
      <c r="F194" s="5">
        <v>0.27</v>
      </c>
      <c r="G194">
        <v>74</v>
      </c>
      <c r="H194" s="2">
        <f>(Vendite[[#This Row],[Prezzo_Unitario]]+Vendite[[#This Row],[Prezzo_Unitario]]*Vendite[[#This Row],[Perc_Margine]])*Vendite[[#This Row],[Quantità]]</f>
        <v>691.69280000000003</v>
      </c>
    </row>
    <row r="195" spans="1:8" x14ac:dyDescent="0.25">
      <c r="A195" t="s">
        <v>524</v>
      </c>
      <c r="B195" t="s">
        <v>368</v>
      </c>
      <c r="C195" s="1">
        <v>44232</v>
      </c>
      <c r="D195" t="s">
        <v>78</v>
      </c>
      <c r="E195" s="6">
        <v>159.38</v>
      </c>
      <c r="F195" s="5">
        <v>0.32</v>
      </c>
      <c r="G195">
        <v>78</v>
      </c>
      <c r="H195" s="2">
        <f>(Vendite[[#This Row],[Prezzo_Unitario]]+Vendite[[#This Row],[Prezzo_Unitario]]*Vendite[[#This Row],[Perc_Margine]])*Vendite[[#This Row],[Quantità]]</f>
        <v>16409.764800000001</v>
      </c>
    </row>
    <row r="196" spans="1:8" x14ac:dyDescent="0.25">
      <c r="A196" t="s">
        <v>525</v>
      </c>
      <c r="B196" t="s">
        <v>362</v>
      </c>
      <c r="C196" s="1">
        <v>44355</v>
      </c>
      <c r="D196" t="s">
        <v>61</v>
      </c>
      <c r="E196" s="6">
        <v>10.95</v>
      </c>
      <c r="F196" s="5">
        <v>0.27</v>
      </c>
      <c r="G196">
        <v>16</v>
      </c>
      <c r="H196" s="2">
        <f>(Vendite[[#This Row],[Prezzo_Unitario]]+Vendite[[#This Row],[Prezzo_Unitario]]*Vendite[[#This Row],[Perc_Margine]])*Vendite[[#This Row],[Quantità]]</f>
        <v>222.50399999999999</v>
      </c>
    </row>
    <row r="197" spans="1:8" x14ac:dyDescent="0.25">
      <c r="A197" t="s">
        <v>526</v>
      </c>
      <c r="B197" t="s">
        <v>345</v>
      </c>
      <c r="C197" s="1">
        <v>44666</v>
      </c>
      <c r="D197" t="s">
        <v>53</v>
      </c>
      <c r="E197" s="6">
        <v>0.49</v>
      </c>
      <c r="F197" s="5">
        <v>0.31</v>
      </c>
      <c r="G197">
        <v>39</v>
      </c>
      <c r="H197" s="2">
        <f>(Vendite[[#This Row],[Prezzo_Unitario]]+Vendite[[#This Row],[Prezzo_Unitario]]*Vendite[[#This Row],[Perc_Margine]])*Vendite[[#This Row],[Quantità]]</f>
        <v>25.034100000000002</v>
      </c>
    </row>
    <row r="198" spans="1:8" x14ac:dyDescent="0.25">
      <c r="A198" t="s">
        <v>527</v>
      </c>
      <c r="B198" t="s">
        <v>403</v>
      </c>
      <c r="C198" s="1">
        <v>44170</v>
      </c>
      <c r="D198" t="s">
        <v>69</v>
      </c>
      <c r="E198" s="6">
        <v>39.369999999999997</v>
      </c>
      <c r="F198" s="5">
        <v>0.39</v>
      </c>
      <c r="G198">
        <v>76</v>
      </c>
      <c r="H198" s="2">
        <f>(Vendite[[#This Row],[Prezzo_Unitario]]+Vendite[[#This Row],[Prezzo_Unitario]]*Vendite[[#This Row],[Perc_Margine]])*Vendite[[#This Row],[Quantità]]</f>
        <v>4159.0468000000001</v>
      </c>
    </row>
    <row r="199" spans="1:8" x14ac:dyDescent="0.25">
      <c r="A199" t="s">
        <v>528</v>
      </c>
      <c r="B199" t="s">
        <v>324</v>
      </c>
      <c r="C199" s="1">
        <v>44940</v>
      </c>
      <c r="D199" t="s">
        <v>21</v>
      </c>
      <c r="E199" s="6">
        <v>8.1</v>
      </c>
      <c r="F199" s="5">
        <v>0.36</v>
      </c>
      <c r="G199">
        <v>80</v>
      </c>
      <c r="H199" s="2">
        <f>(Vendite[[#This Row],[Prezzo_Unitario]]+Vendite[[#This Row],[Prezzo_Unitario]]*Vendite[[#This Row],[Perc_Margine]])*Vendite[[#This Row],[Quantità]]</f>
        <v>881.28</v>
      </c>
    </row>
    <row r="200" spans="1:8" x14ac:dyDescent="0.25">
      <c r="A200" t="s">
        <v>529</v>
      </c>
      <c r="B200" t="s">
        <v>306</v>
      </c>
      <c r="C200" s="1">
        <v>43990</v>
      </c>
      <c r="D200" t="s">
        <v>55</v>
      </c>
      <c r="E200" s="6">
        <v>82.58</v>
      </c>
      <c r="F200" s="5">
        <v>0.31</v>
      </c>
      <c r="G200">
        <v>97</v>
      </c>
      <c r="H200" s="2">
        <f>(Vendite[[#This Row],[Prezzo_Unitario]]+Vendite[[#This Row],[Prezzo_Unitario]]*Vendite[[#This Row],[Perc_Margine]])*Vendite[[#This Row],[Quantità]]</f>
        <v>10493.4406</v>
      </c>
    </row>
    <row r="201" spans="1:8" x14ac:dyDescent="0.25">
      <c r="A201" t="s">
        <v>530</v>
      </c>
      <c r="B201" t="s">
        <v>448</v>
      </c>
      <c r="C201" s="1">
        <v>44111</v>
      </c>
      <c r="D201" t="s">
        <v>78</v>
      </c>
      <c r="E201" s="6">
        <v>183.63</v>
      </c>
      <c r="F201" s="5">
        <v>0.37</v>
      </c>
      <c r="G201">
        <v>42</v>
      </c>
      <c r="H201" s="2">
        <f>(Vendite[[#This Row],[Prezzo_Unitario]]+Vendite[[#This Row],[Prezzo_Unitario]]*Vendite[[#This Row],[Perc_Margine]])*Vendite[[#This Row],[Quantità]]</f>
        <v>10566.0702</v>
      </c>
    </row>
    <row r="202" spans="1:8" x14ac:dyDescent="0.25">
      <c r="A202" t="s">
        <v>531</v>
      </c>
      <c r="B202" t="s">
        <v>448</v>
      </c>
      <c r="C202" s="1">
        <v>44051</v>
      </c>
      <c r="D202" t="s">
        <v>31</v>
      </c>
      <c r="E202" s="6">
        <v>85.74</v>
      </c>
      <c r="F202" s="5">
        <v>0.28999999999999998</v>
      </c>
      <c r="G202">
        <v>67</v>
      </c>
      <c r="H202" s="2">
        <f>(Vendite[[#This Row],[Prezzo_Unitario]]+Vendite[[#This Row],[Prezzo_Unitario]]*Vendite[[#This Row],[Perc_Margine]])*Vendite[[#This Row],[Quantità]]</f>
        <v>7410.5081999999993</v>
      </c>
    </row>
    <row r="203" spans="1:8" x14ac:dyDescent="0.25">
      <c r="A203" t="s">
        <v>532</v>
      </c>
      <c r="B203" t="s">
        <v>403</v>
      </c>
      <c r="C203" s="1">
        <v>43835</v>
      </c>
      <c r="D203" t="s">
        <v>24</v>
      </c>
      <c r="E203" s="6">
        <v>312.91000000000003</v>
      </c>
      <c r="F203" s="5">
        <v>0.33</v>
      </c>
      <c r="G203">
        <v>36</v>
      </c>
      <c r="H203" s="2">
        <f>(Vendite[[#This Row],[Prezzo_Unitario]]+Vendite[[#This Row],[Prezzo_Unitario]]*Vendite[[#This Row],[Perc_Margine]])*Vendite[[#This Row],[Quantità]]</f>
        <v>14982.130800000003</v>
      </c>
    </row>
    <row r="204" spans="1:8" x14ac:dyDescent="0.25">
      <c r="A204" t="s">
        <v>533</v>
      </c>
      <c r="B204" t="s">
        <v>386</v>
      </c>
      <c r="C204" s="1">
        <v>44037</v>
      </c>
      <c r="D204" t="s">
        <v>50</v>
      </c>
      <c r="E204" s="6">
        <v>15.53</v>
      </c>
      <c r="F204" s="5">
        <v>0.38</v>
      </c>
      <c r="G204">
        <v>26</v>
      </c>
      <c r="H204" s="2">
        <f>(Vendite[[#This Row],[Prezzo_Unitario]]+Vendite[[#This Row],[Prezzo_Unitario]]*Vendite[[#This Row],[Perc_Margine]])*Vendite[[#This Row],[Quantità]]</f>
        <v>557.21640000000002</v>
      </c>
    </row>
    <row r="205" spans="1:8" x14ac:dyDescent="0.25">
      <c r="A205" t="s">
        <v>534</v>
      </c>
      <c r="B205" t="s">
        <v>324</v>
      </c>
      <c r="C205" s="1">
        <v>43846</v>
      </c>
      <c r="D205" t="s">
        <v>27</v>
      </c>
      <c r="E205" s="6">
        <v>30.18</v>
      </c>
      <c r="F205" s="5">
        <v>0.26</v>
      </c>
      <c r="G205">
        <v>63</v>
      </c>
      <c r="H205" s="2">
        <f>(Vendite[[#This Row],[Prezzo_Unitario]]+Vendite[[#This Row],[Prezzo_Unitario]]*Vendite[[#This Row],[Perc_Margine]])*Vendite[[#This Row],[Quantità]]</f>
        <v>2395.6884</v>
      </c>
    </row>
    <row r="206" spans="1:8" x14ac:dyDescent="0.25">
      <c r="A206" t="s">
        <v>535</v>
      </c>
      <c r="B206" t="s">
        <v>306</v>
      </c>
      <c r="C206" s="1">
        <v>44523</v>
      </c>
      <c r="D206" t="s">
        <v>55</v>
      </c>
      <c r="E206" s="6">
        <v>86.35</v>
      </c>
      <c r="F206" s="5">
        <v>0.27</v>
      </c>
      <c r="G206">
        <v>5</v>
      </c>
      <c r="H206" s="2">
        <f>(Vendite[[#This Row],[Prezzo_Unitario]]+Vendite[[#This Row],[Prezzo_Unitario]]*Vendite[[#This Row],[Perc_Margine]])*Vendite[[#This Row],[Quantità]]</f>
        <v>548.32249999999999</v>
      </c>
    </row>
    <row r="207" spans="1:8" x14ac:dyDescent="0.25">
      <c r="A207" t="s">
        <v>536</v>
      </c>
      <c r="B207" t="s">
        <v>368</v>
      </c>
      <c r="C207" s="1">
        <v>45278</v>
      </c>
      <c r="D207" t="s">
        <v>39</v>
      </c>
      <c r="E207" s="6">
        <v>22.21</v>
      </c>
      <c r="F207" s="5">
        <v>0.32</v>
      </c>
      <c r="G207">
        <v>25</v>
      </c>
      <c r="H207" s="2">
        <f>(Vendite[[#This Row],[Prezzo_Unitario]]+Vendite[[#This Row],[Prezzo_Unitario]]*Vendite[[#This Row],[Perc_Margine]])*Vendite[[#This Row],[Quantità]]</f>
        <v>732.93</v>
      </c>
    </row>
    <row r="208" spans="1:8" x14ac:dyDescent="0.25">
      <c r="A208" t="s">
        <v>537</v>
      </c>
      <c r="B208" t="s">
        <v>320</v>
      </c>
      <c r="C208" s="1">
        <v>44061</v>
      </c>
      <c r="D208" t="s">
        <v>69</v>
      </c>
      <c r="E208" s="6">
        <v>31.26</v>
      </c>
      <c r="F208" s="5">
        <v>0.36</v>
      </c>
      <c r="G208">
        <v>44</v>
      </c>
      <c r="H208" s="2">
        <f>(Vendite[[#This Row],[Prezzo_Unitario]]+Vendite[[#This Row],[Prezzo_Unitario]]*Vendite[[#This Row],[Perc_Margine]])*Vendite[[#This Row],[Quantità]]</f>
        <v>1870.5984000000001</v>
      </c>
    </row>
    <row r="209" spans="1:8" x14ac:dyDescent="0.25">
      <c r="A209" t="s">
        <v>538</v>
      </c>
      <c r="B209" t="s">
        <v>324</v>
      </c>
      <c r="C209" s="1">
        <v>45206</v>
      </c>
      <c r="D209" t="s">
        <v>43</v>
      </c>
      <c r="E209" s="6">
        <v>479.16</v>
      </c>
      <c r="F209" s="5">
        <v>0.3</v>
      </c>
      <c r="G209">
        <v>82</v>
      </c>
      <c r="H209" s="2">
        <f>(Vendite[[#This Row],[Prezzo_Unitario]]+Vendite[[#This Row],[Prezzo_Unitario]]*Vendite[[#This Row],[Perc_Margine]])*Vendite[[#This Row],[Quantità]]</f>
        <v>51078.455999999998</v>
      </c>
    </row>
    <row r="210" spans="1:8" x14ac:dyDescent="0.25">
      <c r="A210" t="s">
        <v>539</v>
      </c>
      <c r="B210" t="s">
        <v>326</v>
      </c>
      <c r="C210" s="1">
        <v>44041</v>
      </c>
      <c r="D210" t="s">
        <v>31</v>
      </c>
      <c r="E210" s="6">
        <v>94.33</v>
      </c>
      <c r="F210" s="5">
        <v>0.28000000000000003</v>
      </c>
      <c r="G210">
        <v>12</v>
      </c>
      <c r="H210" s="2">
        <f>(Vendite[[#This Row],[Prezzo_Unitario]]+Vendite[[#This Row],[Prezzo_Unitario]]*Vendite[[#This Row],[Perc_Margine]])*Vendite[[#This Row],[Quantità]]</f>
        <v>1448.9088000000002</v>
      </c>
    </row>
    <row r="211" spans="1:8" x14ac:dyDescent="0.25">
      <c r="A211" t="s">
        <v>540</v>
      </c>
      <c r="B211" t="s">
        <v>386</v>
      </c>
      <c r="C211" s="1">
        <v>44943</v>
      </c>
      <c r="D211" t="s">
        <v>18</v>
      </c>
      <c r="E211" s="6">
        <v>2.41</v>
      </c>
      <c r="F211" s="5">
        <v>0.39</v>
      </c>
      <c r="G211">
        <v>93</v>
      </c>
      <c r="H211" s="2">
        <f>(Vendite[[#This Row],[Prezzo_Unitario]]+Vendite[[#This Row],[Prezzo_Unitario]]*Vendite[[#This Row],[Perc_Margine]])*Vendite[[#This Row],[Quantità]]</f>
        <v>311.54070000000002</v>
      </c>
    </row>
    <row r="212" spans="1:8" x14ac:dyDescent="0.25">
      <c r="A212" t="s">
        <v>541</v>
      </c>
      <c r="B212" t="s">
        <v>357</v>
      </c>
      <c r="C212" s="1">
        <v>44022</v>
      </c>
      <c r="D212" t="s">
        <v>18</v>
      </c>
      <c r="E212" s="6">
        <v>4.95</v>
      </c>
      <c r="F212" s="5">
        <v>0.28000000000000003</v>
      </c>
      <c r="G212">
        <v>40</v>
      </c>
      <c r="H212" s="2">
        <f>(Vendite[[#This Row],[Prezzo_Unitario]]+Vendite[[#This Row],[Prezzo_Unitario]]*Vendite[[#This Row],[Perc_Margine]])*Vendite[[#This Row],[Quantità]]</f>
        <v>253.44</v>
      </c>
    </row>
    <row r="213" spans="1:8" x14ac:dyDescent="0.25">
      <c r="A213" t="s">
        <v>542</v>
      </c>
      <c r="B213" t="s">
        <v>317</v>
      </c>
      <c r="C213" s="1">
        <v>44210</v>
      </c>
      <c r="D213" t="s">
        <v>15</v>
      </c>
      <c r="E213" s="6">
        <v>157.83000000000001</v>
      </c>
      <c r="F213" s="5">
        <v>0.33</v>
      </c>
      <c r="G213">
        <v>79</v>
      </c>
      <c r="H213" s="2">
        <f>(Vendite[[#This Row],[Prezzo_Unitario]]+Vendite[[#This Row],[Prezzo_Unitario]]*Vendite[[#This Row],[Perc_Margine]])*Vendite[[#This Row],[Quantità]]</f>
        <v>16583.198100000001</v>
      </c>
    </row>
    <row r="214" spans="1:8" x14ac:dyDescent="0.25">
      <c r="A214" t="s">
        <v>543</v>
      </c>
      <c r="B214" t="s">
        <v>359</v>
      </c>
      <c r="C214" s="1">
        <v>44487</v>
      </c>
      <c r="D214" t="s">
        <v>78</v>
      </c>
      <c r="E214" s="6">
        <v>193.55</v>
      </c>
      <c r="F214" s="5">
        <v>0.26</v>
      </c>
      <c r="G214">
        <v>11</v>
      </c>
      <c r="H214" s="2">
        <f>(Vendite[[#This Row],[Prezzo_Unitario]]+Vendite[[#This Row],[Prezzo_Unitario]]*Vendite[[#This Row],[Perc_Margine]])*Vendite[[#This Row],[Quantità]]</f>
        <v>2682.6030000000001</v>
      </c>
    </row>
    <row r="215" spans="1:8" x14ac:dyDescent="0.25">
      <c r="A215" t="s">
        <v>544</v>
      </c>
      <c r="B215" t="s">
        <v>359</v>
      </c>
      <c r="C215" s="1">
        <v>44918</v>
      </c>
      <c r="D215" t="s">
        <v>50</v>
      </c>
      <c r="E215" s="6">
        <v>13.38</v>
      </c>
      <c r="F215" s="5">
        <v>0.39</v>
      </c>
      <c r="G215">
        <v>19</v>
      </c>
      <c r="H215" s="2">
        <f>(Vendite[[#This Row],[Prezzo_Unitario]]+Vendite[[#This Row],[Prezzo_Unitario]]*Vendite[[#This Row],[Perc_Margine]])*Vendite[[#This Row],[Quantità]]</f>
        <v>353.36580000000004</v>
      </c>
    </row>
    <row r="216" spans="1:8" x14ac:dyDescent="0.25">
      <c r="A216" t="s">
        <v>545</v>
      </c>
      <c r="B216" t="s">
        <v>359</v>
      </c>
      <c r="C216" s="1">
        <v>45232</v>
      </c>
      <c r="D216" t="s">
        <v>35</v>
      </c>
      <c r="E216" s="6">
        <v>11.96</v>
      </c>
      <c r="F216" s="5">
        <v>0.28999999999999998</v>
      </c>
      <c r="G216">
        <v>16</v>
      </c>
      <c r="H216" s="2">
        <f>(Vendite[[#This Row],[Prezzo_Unitario]]+Vendite[[#This Row],[Prezzo_Unitario]]*Vendite[[#This Row],[Perc_Margine]])*Vendite[[#This Row],[Quantità]]</f>
        <v>246.8544</v>
      </c>
    </row>
    <row r="217" spans="1:8" x14ac:dyDescent="0.25">
      <c r="A217" t="s">
        <v>546</v>
      </c>
      <c r="B217" t="s">
        <v>330</v>
      </c>
      <c r="C217" s="1">
        <v>44346</v>
      </c>
      <c r="D217" t="s">
        <v>122</v>
      </c>
      <c r="E217" s="6">
        <v>5.41</v>
      </c>
      <c r="F217" s="5">
        <v>0.39</v>
      </c>
      <c r="G217">
        <v>41</v>
      </c>
      <c r="H217" s="2">
        <f>(Vendite[[#This Row],[Prezzo_Unitario]]+Vendite[[#This Row],[Prezzo_Unitario]]*Vendite[[#This Row],[Perc_Margine]])*Vendite[[#This Row],[Quantità]]</f>
        <v>308.3159</v>
      </c>
    </row>
    <row r="218" spans="1:8" x14ac:dyDescent="0.25">
      <c r="A218" t="s">
        <v>547</v>
      </c>
      <c r="B218" t="s">
        <v>306</v>
      </c>
      <c r="C218" s="1">
        <v>45252</v>
      </c>
      <c r="D218" t="s">
        <v>27</v>
      </c>
      <c r="E218" s="6">
        <v>30.45</v>
      </c>
      <c r="F218" s="5">
        <v>0.34</v>
      </c>
      <c r="G218">
        <v>81</v>
      </c>
      <c r="H218" s="2">
        <f>(Vendite[[#This Row],[Prezzo_Unitario]]+Vendite[[#This Row],[Prezzo_Unitario]]*Vendite[[#This Row],[Perc_Margine]])*Vendite[[#This Row],[Quantità]]</f>
        <v>3305.0429999999997</v>
      </c>
    </row>
    <row r="219" spans="1:8" x14ac:dyDescent="0.25">
      <c r="A219" t="s">
        <v>548</v>
      </c>
      <c r="B219" t="s">
        <v>471</v>
      </c>
      <c r="C219" s="1">
        <v>45069</v>
      </c>
      <c r="D219" t="s">
        <v>69</v>
      </c>
      <c r="E219" s="6">
        <v>4.0999999999999996</v>
      </c>
      <c r="F219" s="5">
        <v>0.28999999999999998</v>
      </c>
      <c r="G219">
        <v>48</v>
      </c>
      <c r="H219" s="2">
        <f>(Vendite[[#This Row],[Prezzo_Unitario]]+Vendite[[#This Row],[Prezzo_Unitario]]*Vendite[[#This Row],[Perc_Margine]])*Vendite[[#This Row],[Quantità]]</f>
        <v>253.87199999999999</v>
      </c>
    </row>
    <row r="220" spans="1:8" x14ac:dyDescent="0.25">
      <c r="A220" t="s">
        <v>549</v>
      </c>
      <c r="B220" t="s">
        <v>310</v>
      </c>
      <c r="C220" s="1">
        <v>44400</v>
      </c>
      <c r="D220" t="s">
        <v>24</v>
      </c>
      <c r="E220" s="6">
        <v>321.94</v>
      </c>
      <c r="F220" s="5">
        <v>0.36</v>
      </c>
      <c r="G220">
        <v>20</v>
      </c>
      <c r="H220" s="2">
        <f>(Vendite[[#This Row],[Prezzo_Unitario]]+Vendite[[#This Row],[Prezzo_Unitario]]*Vendite[[#This Row],[Perc_Margine]])*Vendite[[#This Row],[Quantità]]</f>
        <v>8756.768</v>
      </c>
    </row>
    <row r="221" spans="1:8" x14ac:dyDescent="0.25">
      <c r="A221" t="s">
        <v>550</v>
      </c>
      <c r="B221" t="s">
        <v>405</v>
      </c>
      <c r="C221" s="1">
        <v>44914</v>
      </c>
      <c r="D221" t="s">
        <v>24</v>
      </c>
      <c r="E221" s="6">
        <v>263.26</v>
      </c>
      <c r="F221" s="5">
        <v>0.26</v>
      </c>
      <c r="G221">
        <v>87</v>
      </c>
      <c r="H221" s="2">
        <f>(Vendite[[#This Row],[Prezzo_Unitario]]+Vendite[[#This Row],[Prezzo_Unitario]]*Vendite[[#This Row],[Perc_Margine]])*Vendite[[#This Row],[Quantità]]</f>
        <v>28858.561199999996</v>
      </c>
    </row>
    <row r="222" spans="1:8" x14ac:dyDescent="0.25">
      <c r="A222" t="s">
        <v>551</v>
      </c>
      <c r="B222" t="s">
        <v>302</v>
      </c>
      <c r="C222" s="1">
        <v>44840</v>
      </c>
      <c r="D222" t="s">
        <v>24</v>
      </c>
      <c r="E222" s="6">
        <v>318.62</v>
      </c>
      <c r="F222" s="5">
        <v>0.25</v>
      </c>
      <c r="G222">
        <v>40</v>
      </c>
      <c r="H222" s="2">
        <f>(Vendite[[#This Row],[Prezzo_Unitario]]+Vendite[[#This Row],[Prezzo_Unitario]]*Vendite[[#This Row],[Perc_Margine]])*Vendite[[#This Row],[Quantità]]</f>
        <v>15931</v>
      </c>
    </row>
    <row r="223" spans="1:8" x14ac:dyDescent="0.25">
      <c r="A223" t="s">
        <v>552</v>
      </c>
      <c r="B223" t="s">
        <v>359</v>
      </c>
      <c r="C223" s="1">
        <v>43901</v>
      </c>
      <c r="D223" t="s">
        <v>85</v>
      </c>
      <c r="E223" s="6">
        <v>1.1499999999999999</v>
      </c>
      <c r="F223" s="5">
        <v>0.35</v>
      </c>
      <c r="G223">
        <v>37</v>
      </c>
      <c r="H223" s="2">
        <f>(Vendite[[#This Row],[Prezzo_Unitario]]+Vendite[[#This Row],[Prezzo_Unitario]]*Vendite[[#This Row],[Perc_Margine]])*Vendite[[#This Row],[Quantità]]</f>
        <v>57.442499999999988</v>
      </c>
    </row>
    <row r="224" spans="1:8" x14ac:dyDescent="0.25">
      <c r="A224" t="s">
        <v>553</v>
      </c>
      <c r="B224" t="s">
        <v>348</v>
      </c>
      <c r="C224" s="1">
        <v>45167</v>
      </c>
      <c r="D224" t="s">
        <v>27</v>
      </c>
      <c r="E224" s="6">
        <v>15.68</v>
      </c>
      <c r="F224" s="5">
        <v>0.26</v>
      </c>
      <c r="G224">
        <v>87</v>
      </c>
      <c r="H224" s="2">
        <f>(Vendite[[#This Row],[Prezzo_Unitario]]+Vendite[[#This Row],[Prezzo_Unitario]]*Vendite[[#This Row],[Perc_Margine]])*Vendite[[#This Row],[Quantità]]</f>
        <v>1718.8415999999997</v>
      </c>
    </row>
    <row r="225" spans="1:8" x14ac:dyDescent="0.25">
      <c r="A225" t="s">
        <v>554</v>
      </c>
      <c r="B225" t="s">
        <v>403</v>
      </c>
      <c r="C225" s="1">
        <v>44446</v>
      </c>
      <c r="D225" t="s">
        <v>9</v>
      </c>
      <c r="E225" s="6">
        <v>14.55</v>
      </c>
      <c r="F225" s="5">
        <v>0.28000000000000003</v>
      </c>
      <c r="G225">
        <v>28</v>
      </c>
      <c r="H225" s="2">
        <f>(Vendite[[#This Row],[Prezzo_Unitario]]+Vendite[[#This Row],[Prezzo_Unitario]]*Vendite[[#This Row],[Perc_Margine]])*Vendite[[#This Row],[Quantità]]</f>
        <v>521.47200000000009</v>
      </c>
    </row>
    <row r="226" spans="1:8" x14ac:dyDescent="0.25">
      <c r="A226" t="s">
        <v>555</v>
      </c>
      <c r="B226" t="s">
        <v>310</v>
      </c>
      <c r="C226" s="1">
        <v>44626</v>
      </c>
      <c r="D226" t="s">
        <v>24</v>
      </c>
      <c r="E226" s="6">
        <v>220.89</v>
      </c>
      <c r="F226" s="5">
        <v>0.35</v>
      </c>
      <c r="G226">
        <v>86</v>
      </c>
      <c r="H226" s="2">
        <f>(Vendite[[#This Row],[Prezzo_Unitario]]+Vendite[[#This Row],[Prezzo_Unitario]]*Vendite[[#This Row],[Perc_Margine]])*Vendite[[#This Row],[Quantità]]</f>
        <v>25645.329000000002</v>
      </c>
    </row>
    <row r="227" spans="1:8" x14ac:dyDescent="0.25">
      <c r="A227" t="s">
        <v>556</v>
      </c>
      <c r="B227" t="s">
        <v>386</v>
      </c>
      <c r="C227" s="1">
        <v>43896</v>
      </c>
      <c r="D227" t="s">
        <v>39</v>
      </c>
      <c r="E227" s="6">
        <v>21.48</v>
      </c>
      <c r="F227" s="5">
        <v>0.26</v>
      </c>
      <c r="G227">
        <v>94</v>
      </c>
      <c r="H227" s="2">
        <f>(Vendite[[#This Row],[Prezzo_Unitario]]+Vendite[[#This Row],[Prezzo_Unitario]]*Vendite[[#This Row],[Perc_Margine]])*Vendite[[#This Row],[Quantità]]</f>
        <v>2544.0912000000003</v>
      </c>
    </row>
    <row r="228" spans="1:8" x14ac:dyDescent="0.25">
      <c r="A228" t="s">
        <v>557</v>
      </c>
      <c r="B228" t="s">
        <v>324</v>
      </c>
      <c r="C228" s="1">
        <v>45281</v>
      </c>
      <c r="D228" t="s">
        <v>43</v>
      </c>
      <c r="E228" s="6">
        <v>384.63</v>
      </c>
      <c r="F228" s="5">
        <v>0.25</v>
      </c>
      <c r="G228">
        <v>22</v>
      </c>
      <c r="H228" s="2">
        <f>(Vendite[[#This Row],[Prezzo_Unitario]]+Vendite[[#This Row],[Prezzo_Unitario]]*Vendite[[#This Row],[Perc_Margine]])*Vendite[[#This Row],[Quantità]]</f>
        <v>10577.325000000001</v>
      </c>
    </row>
    <row r="229" spans="1:8" x14ac:dyDescent="0.25">
      <c r="A229" t="s">
        <v>558</v>
      </c>
      <c r="B229" t="s">
        <v>386</v>
      </c>
      <c r="C229" s="1">
        <v>44067</v>
      </c>
      <c r="D229" t="s">
        <v>50</v>
      </c>
      <c r="E229" s="6">
        <v>26.78</v>
      </c>
      <c r="F229" s="5">
        <v>0.36</v>
      </c>
      <c r="G229">
        <v>71</v>
      </c>
      <c r="H229" s="2">
        <f>(Vendite[[#This Row],[Prezzo_Unitario]]+Vendite[[#This Row],[Prezzo_Unitario]]*Vendite[[#This Row],[Perc_Margine]])*Vendite[[#This Row],[Quantità]]</f>
        <v>2585.8768</v>
      </c>
    </row>
    <row r="230" spans="1:8" x14ac:dyDescent="0.25">
      <c r="A230" t="s">
        <v>559</v>
      </c>
      <c r="B230" t="s">
        <v>304</v>
      </c>
      <c r="C230" s="1">
        <v>44586</v>
      </c>
      <c r="D230" t="s">
        <v>31</v>
      </c>
      <c r="E230" s="6">
        <v>92.83</v>
      </c>
      <c r="F230" s="5">
        <v>0.25</v>
      </c>
      <c r="G230">
        <v>42</v>
      </c>
      <c r="H230" s="2">
        <f>(Vendite[[#This Row],[Prezzo_Unitario]]+Vendite[[#This Row],[Prezzo_Unitario]]*Vendite[[#This Row],[Perc_Margine]])*Vendite[[#This Row],[Quantità]]</f>
        <v>4873.5749999999998</v>
      </c>
    </row>
    <row r="231" spans="1:8" x14ac:dyDescent="0.25">
      <c r="A231" t="s">
        <v>560</v>
      </c>
      <c r="B231" t="s">
        <v>403</v>
      </c>
      <c r="C231" s="1">
        <v>44673</v>
      </c>
      <c r="D231" t="s">
        <v>27</v>
      </c>
      <c r="E231" s="6">
        <v>23.85</v>
      </c>
      <c r="F231" s="5">
        <v>0.31</v>
      </c>
      <c r="G231">
        <v>13</v>
      </c>
      <c r="H231" s="2">
        <f>(Vendite[[#This Row],[Prezzo_Unitario]]+Vendite[[#This Row],[Prezzo_Unitario]]*Vendite[[#This Row],[Perc_Margine]])*Vendite[[#This Row],[Quantità]]</f>
        <v>406.16550000000001</v>
      </c>
    </row>
    <row r="232" spans="1:8" x14ac:dyDescent="0.25">
      <c r="A232" t="s">
        <v>561</v>
      </c>
      <c r="B232" t="s">
        <v>324</v>
      </c>
      <c r="C232" s="1">
        <v>44627</v>
      </c>
      <c r="D232" t="s">
        <v>12</v>
      </c>
      <c r="E232" s="6">
        <v>661.73</v>
      </c>
      <c r="F232" s="5">
        <v>0.34</v>
      </c>
      <c r="G232">
        <v>68</v>
      </c>
      <c r="H232" s="2">
        <f>(Vendite[[#This Row],[Prezzo_Unitario]]+Vendite[[#This Row],[Prezzo_Unitario]]*Vendite[[#This Row],[Perc_Margine]])*Vendite[[#This Row],[Quantità]]</f>
        <v>60296.837599999999</v>
      </c>
    </row>
    <row r="233" spans="1:8" x14ac:dyDescent="0.25">
      <c r="A233" t="s">
        <v>562</v>
      </c>
      <c r="B233" t="s">
        <v>317</v>
      </c>
      <c r="C233" s="1">
        <v>44388</v>
      </c>
      <c r="D233" t="s">
        <v>78</v>
      </c>
      <c r="E233" s="6">
        <v>198.32</v>
      </c>
      <c r="F233" s="5">
        <v>0.28999999999999998</v>
      </c>
      <c r="G233">
        <v>61</v>
      </c>
      <c r="H233" s="2">
        <f>(Vendite[[#This Row],[Prezzo_Unitario]]+Vendite[[#This Row],[Prezzo_Unitario]]*Vendite[[#This Row],[Perc_Margine]])*Vendite[[#This Row],[Quantità]]</f>
        <v>15605.800799999999</v>
      </c>
    </row>
    <row r="234" spans="1:8" x14ac:dyDescent="0.25">
      <c r="A234" t="s">
        <v>563</v>
      </c>
      <c r="B234" t="s">
        <v>471</v>
      </c>
      <c r="C234" s="1">
        <v>44512</v>
      </c>
      <c r="D234" t="s">
        <v>43</v>
      </c>
      <c r="E234" s="6">
        <v>580.28</v>
      </c>
      <c r="F234" s="5">
        <v>0.3</v>
      </c>
      <c r="G234">
        <v>94</v>
      </c>
      <c r="H234" s="2">
        <f>(Vendite[[#This Row],[Prezzo_Unitario]]+Vendite[[#This Row],[Prezzo_Unitario]]*Vendite[[#This Row],[Perc_Margine]])*Vendite[[#This Row],[Quantità]]</f>
        <v>70910.215999999986</v>
      </c>
    </row>
    <row r="235" spans="1:8" x14ac:dyDescent="0.25">
      <c r="A235" t="s">
        <v>564</v>
      </c>
      <c r="B235" t="s">
        <v>357</v>
      </c>
      <c r="C235" s="1">
        <v>45056</v>
      </c>
      <c r="D235" t="s">
        <v>39</v>
      </c>
      <c r="E235" s="6">
        <v>14.97</v>
      </c>
      <c r="F235" s="5">
        <v>0.27</v>
      </c>
      <c r="G235">
        <v>86</v>
      </c>
      <c r="H235" s="2">
        <f>(Vendite[[#This Row],[Prezzo_Unitario]]+Vendite[[#This Row],[Prezzo_Unitario]]*Vendite[[#This Row],[Perc_Margine]])*Vendite[[#This Row],[Quantità]]</f>
        <v>1635.0234</v>
      </c>
    </row>
    <row r="236" spans="1:8" x14ac:dyDescent="0.25">
      <c r="A236" t="s">
        <v>565</v>
      </c>
      <c r="B236" t="s">
        <v>345</v>
      </c>
      <c r="C236" s="1">
        <v>44123</v>
      </c>
      <c r="D236" t="s">
        <v>33</v>
      </c>
      <c r="E236" s="6">
        <v>557.58000000000004</v>
      </c>
      <c r="F236" s="5">
        <v>0.35</v>
      </c>
      <c r="G236">
        <v>6</v>
      </c>
      <c r="H236" s="2">
        <f>(Vendite[[#This Row],[Prezzo_Unitario]]+Vendite[[#This Row],[Prezzo_Unitario]]*Vendite[[#This Row],[Perc_Margine]])*Vendite[[#This Row],[Quantità]]</f>
        <v>4516.3980000000001</v>
      </c>
    </row>
    <row r="237" spans="1:8" x14ac:dyDescent="0.25">
      <c r="A237" t="s">
        <v>566</v>
      </c>
      <c r="B237" t="s">
        <v>330</v>
      </c>
      <c r="C237" s="1">
        <v>44259</v>
      </c>
      <c r="D237" t="s">
        <v>18</v>
      </c>
      <c r="E237" s="6">
        <v>22.89</v>
      </c>
      <c r="F237" s="5">
        <v>0.32</v>
      </c>
      <c r="G237">
        <v>67</v>
      </c>
      <c r="H237" s="2">
        <f>(Vendite[[#This Row],[Prezzo_Unitario]]+Vendite[[#This Row],[Prezzo_Unitario]]*Vendite[[#This Row],[Perc_Margine]])*Vendite[[#This Row],[Quantità]]</f>
        <v>2024.3915999999999</v>
      </c>
    </row>
    <row r="238" spans="1:8" x14ac:dyDescent="0.25">
      <c r="A238" t="s">
        <v>567</v>
      </c>
      <c r="B238" t="s">
        <v>317</v>
      </c>
      <c r="C238" s="1">
        <v>44615</v>
      </c>
      <c r="D238" t="s">
        <v>31</v>
      </c>
      <c r="E238" s="6">
        <v>86.72</v>
      </c>
      <c r="F238" s="5">
        <v>0.26</v>
      </c>
      <c r="G238">
        <v>65</v>
      </c>
      <c r="H238" s="2">
        <f>(Vendite[[#This Row],[Prezzo_Unitario]]+Vendite[[#This Row],[Prezzo_Unitario]]*Vendite[[#This Row],[Perc_Margine]])*Vendite[[#This Row],[Quantità]]</f>
        <v>7102.3680000000004</v>
      </c>
    </row>
    <row r="239" spans="1:8" x14ac:dyDescent="0.25">
      <c r="A239" t="s">
        <v>568</v>
      </c>
      <c r="B239" t="s">
        <v>332</v>
      </c>
      <c r="C239" s="1">
        <v>44490</v>
      </c>
      <c r="D239" t="s">
        <v>43</v>
      </c>
      <c r="E239" s="6">
        <v>596.48</v>
      </c>
      <c r="F239" s="5">
        <v>0.34</v>
      </c>
      <c r="G239">
        <v>85</v>
      </c>
      <c r="H239" s="2">
        <f>(Vendite[[#This Row],[Prezzo_Unitario]]+Vendite[[#This Row],[Prezzo_Unitario]]*Vendite[[#This Row],[Perc_Margine]])*Vendite[[#This Row],[Quantità]]</f>
        <v>67939.072</v>
      </c>
    </row>
    <row r="240" spans="1:8" x14ac:dyDescent="0.25">
      <c r="A240" t="s">
        <v>569</v>
      </c>
      <c r="B240" t="s">
        <v>403</v>
      </c>
      <c r="C240" s="1">
        <v>44823</v>
      </c>
      <c r="D240" t="s">
        <v>78</v>
      </c>
      <c r="E240" s="6">
        <v>148.79</v>
      </c>
      <c r="F240" s="5">
        <v>0.37</v>
      </c>
      <c r="G240">
        <v>59</v>
      </c>
      <c r="H240" s="2">
        <f>(Vendite[[#This Row],[Prezzo_Unitario]]+Vendite[[#This Row],[Prezzo_Unitario]]*Vendite[[#This Row],[Perc_Margine]])*Vendite[[#This Row],[Quantità]]</f>
        <v>12026.6957</v>
      </c>
    </row>
    <row r="241" spans="1:8" x14ac:dyDescent="0.25">
      <c r="A241" t="s">
        <v>570</v>
      </c>
      <c r="B241" t="s">
        <v>348</v>
      </c>
      <c r="C241" s="1">
        <v>44514</v>
      </c>
      <c r="D241" t="s">
        <v>35</v>
      </c>
      <c r="E241" s="6">
        <v>10.65</v>
      </c>
      <c r="F241" s="5">
        <v>0.31</v>
      </c>
      <c r="G241">
        <v>17</v>
      </c>
      <c r="H241" s="2">
        <f>(Vendite[[#This Row],[Prezzo_Unitario]]+Vendite[[#This Row],[Prezzo_Unitario]]*Vendite[[#This Row],[Perc_Margine]])*Vendite[[#This Row],[Quantità]]</f>
        <v>237.1755</v>
      </c>
    </row>
    <row r="242" spans="1:8" x14ac:dyDescent="0.25">
      <c r="A242" t="s">
        <v>571</v>
      </c>
      <c r="B242" t="s">
        <v>357</v>
      </c>
      <c r="C242" s="1">
        <v>45003</v>
      </c>
      <c r="D242" t="s">
        <v>43</v>
      </c>
      <c r="E242" s="6">
        <v>455.94</v>
      </c>
      <c r="F242" s="5">
        <v>0.34</v>
      </c>
      <c r="G242">
        <v>73</v>
      </c>
      <c r="H242" s="2">
        <f>(Vendite[[#This Row],[Prezzo_Unitario]]+Vendite[[#This Row],[Prezzo_Unitario]]*Vendite[[#This Row],[Perc_Margine]])*Vendite[[#This Row],[Quantità]]</f>
        <v>44600.050800000005</v>
      </c>
    </row>
    <row r="243" spans="1:8" x14ac:dyDescent="0.25">
      <c r="A243" t="s">
        <v>572</v>
      </c>
      <c r="B243" t="s">
        <v>357</v>
      </c>
      <c r="C243" s="1">
        <v>44417</v>
      </c>
      <c r="D243" t="s">
        <v>24</v>
      </c>
      <c r="E243" s="6">
        <v>407.46</v>
      </c>
      <c r="F243" s="5">
        <v>0.25</v>
      </c>
      <c r="G243">
        <v>50</v>
      </c>
      <c r="H243" s="2">
        <f>(Vendite[[#This Row],[Prezzo_Unitario]]+Vendite[[#This Row],[Prezzo_Unitario]]*Vendite[[#This Row],[Perc_Margine]])*Vendite[[#This Row],[Quantità]]</f>
        <v>25466.25</v>
      </c>
    </row>
    <row r="244" spans="1:8" x14ac:dyDescent="0.25">
      <c r="A244" t="s">
        <v>573</v>
      </c>
      <c r="B244" t="s">
        <v>345</v>
      </c>
      <c r="C244" s="1">
        <v>45269</v>
      </c>
      <c r="D244" t="s">
        <v>33</v>
      </c>
      <c r="E244" s="6">
        <v>552.92999999999995</v>
      </c>
      <c r="F244" s="5">
        <v>0.38</v>
      </c>
      <c r="G244">
        <v>91</v>
      </c>
      <c r="H244" s="2">
        <f>(Vendite[[#This Row],[Prezzo_Unitario]]+Vendite[[#This Row],[Prezzo_Unitario]]*Vendite[[#This Row],[Perc_Margine]])*Vendite[[#This Row],[Quantità]]</f>
        <v>69436.949399999998</v>
      </c>
    </row>
    <row r="245" spans="1:8" x14ac:dyDescent="0.25">
      <c r="A245" t="s">
        <v>574</v>
      </c>
      <c r="B245" t="s">
        <v>324</v>
      </c>
      <c r="C245" s="1">
        <v>45235</v>
      </c>
      <c r="D245" t="s">
        <v>15</v>
      </c>
      <c r="E245" s="6">
        <v>254.71</v>
      </c>
      <c r="F245" s="5">
        <v>0.31</v>
      </c>
      <c r="G245">
        <v>16</v>
      </c>
      <c r="H245" s="2">
        <f>(Vendite[[#This Row],[Prezzo_Unitario]]+Vendite[[#This Row],[Prezzo_Unitario]]*Vendite[[#This Row],[Perc_Margine]])*Vendite[[#This Row],[Quantità]]</f>
        <v>5338.7215999999999</v>
      </c>
    </row>
    <row r="246" spans="1:8" x14ac:dyDescent="0.25">
      <c r="A246" t="s">
        <v>575</v>
      </c>
      <c r="B246" t="s">
        <v>322</v>
      </c>
      <c r="C246" s="1">
        <v>44771</v>
      </c>
      <c r="D246" t="s">
        <v>50</v>
      </c>
      <c r="E246" s="6">
        <v>12.44</v>
      </c>
      <c r="F246" s="5">
        <v>0.25</v>
      </c>
      <c r="G246">
        <v>38</v>
      </c>
      <c r="H246" s="2">
        <f>(Vendite[[#This Row],[Prezzo_Unitario]]+Vendite[[#This Row],[Prezzo_Unitario]]*Vendite[[#This Row],[Perc_Margine]])*Vendite[[#This Row],[Quantità]]</f>
        <v>590.9</v>
      </c>
    </row>
    <row r="247" spans="1:8" x14ac:dyDescent="0.25">
      <c r="A247" t="s">
        <v>576</v>
      </c>
      <c r="B247" t="s">
        <v>306</v>
      </c>
      <c r="C247" s="1">
        <v>44585</v>
      </c>
      <c r="D247" t="s">
        <v>69</v>
      </c>
      <c r="E247" s="6">
        <v>31.19</v>
      </c>
      <c r="F247" s="5">
        <v>0.3</v>
      </c>
      <c r="G247">
        <v>41</v>
      </c>
      <c r="H247" s="2">
        <f>(Vendite[[#This Row],[Prezzo_Unitario]]+Vendite[[#This Row],[Prezzo_Unitario]]*Vendite[[#This Row],[Perc_Margine]])*Vendite[[#This Row],[Quantità]]</f>
        <v>1662.4269999999999</v>
      </c>
    </row>
    <row r="248" spans="1:8" x14ac:dyDescent="0.25">
      <c r="A248" t="s">
        <v>577</v>
      </c>
      <c r="B248" t="s">
        <v>326</v>
      </c>
      <c r="C248" s="1">
        <v>44960</v>
      </c>
      <c r="D248" t="s">
        <v>9</v>
      </c>
      <c r="E248" s="6">
        <v>13.41</v>
      </c>
      <c r="F248" s="5">
        <v>0.33</v>
      </c>
      <c r="G248">
        <v>59</v>
      </c>
      <c r="H248" s="2">
        <f>(Vendite[[#This Row],[Prezzo_Unitario]]+Vendite[[#This Row],[Prezzo_Unitario]]*Vendite[[#This Row],[Perc_Margine]])*Vendite[[#This Row],[Quantità]]</f>
        <v>1052.2827</v>
      </c>
    </row>
    <row r="249" spans="1:8" x14ac:dyDescent="0.25">
      <c r="A249" t="s">
        <v>578</v>
      </c>
      <c r="B249" t="s">
        <v>403</v>
      </c>
      <c r="C249" s="1">
        <v>44152</v>
      </c>
      <c r="D249" t="s">
        <v>9</v>
      </c>
      <c r="E249" s="6">
        <v>1.17</v>
      </c>
      <c r="F249" s="5">
        <v>0.36</v>
      </c>
      <c r="G249">
        <v>49</v>
      </c>
      <c r="H249" s="2">
        <f>(Vendite[[#This Row],[Prezzo_Unitario]]+Vendite[[#This Row],[Prezzo_Unitario]]*Vendite[[#This Row],[Perc_Margine]])*Vendite[[#This Row],[Quantità]]</f>
        <v>77.968800000000002</v>
      </c>
    </row>
    <row r="250" spans="1:8" x14ac:dyDescent="0.25">
      <c r="A250" t="s">
        <v>579</v>
      </c>
      <c r="B250" t="s">
        <v>359</v>
      </c>
      <c r="C250" s="1">
        <v>43926</v>
      </c>
      <c r="D250" t="s">
        <v>18</v>
      </c>
      <c r="E250" s="6">
        <v>33.340000000000003</v>
      </c>
      <c r="F250" s="5">
        <v>0.31</v>
      </c>
      <c r="G250">
        <v>57</v>
      </c>
      <c r="H250" s="2">
        <f>(Vendite[[#This Row],[Prezzo_Unitario]]+Vendite[[#This Row],[Prezzo_Unitario]]*Vendite[[#This Row],[Perc_Margine]])*Vendite[[#This Row],[Quantità]]</f>
        <v>2489.4978000000001</v>
      </c>
    </row>
    <row r="251" spans="1:8" x14ac:dyDescent="0.25">
      <c r="A251" t="s">
        <v>580</v>
      </c>
      <c r="B251" t="s">
        <v>345</v>
      </c>
      <c r="C251" s="1">
        <v>44169</v>
      </c>
      <c r="D251" t="s">
        <v>35</v>
      </c>
      <c r="E251" s="6">
        <v>8.7799999999999994</v>
      </c>
      <c r="F251" s="5">
        <v>0.36</v>
      </c>
      <c r="G251">
        <v>42</v>
      </c>
      <c r="H251" s="2">
        <f>(Vendite[[#This Row],[Prezzo_Unitario]]+Vendite[[#This Row],[Prezzo_Unitario]]*Vendite[[#This Row],[Perc_Margine]])*Vendite[[#This Row],[Quantità]]</f>
        <v>501.5136</v>
      </c>
    </row>
    <row r="252" spans="1:8" x14ac:dyDescent="0.25">
      <c r="A252" s="7"/>
      <c r="B252" s="7" t="s">
        <v>582</v>
      </c>
      <c r="C252" s="1"/>
      <c r="D252" s="7"/>
      <c r="F252" s="5"/>
    </row>
  </sheetData>
  <dataValidations count="2">
    <dataValidation type="list" allowBlank="1" showInputMessage="1" showErrorMessage="1" sqref="O2" xr:uid="{A8276B75-2CE1-4A4B-89DB-C11772092807}">
      <formula1>OFFSET(L1,,,COUNTA(L:L))</formula1>
    </dataValidation>
    <dataValidation type="list" allowBlank="1" showInputMessage="1" showErrorMessage="1" sqref="T2" xr:uid="{35CBEC68-7242-44FA-808F-40011FBD1FFC}">
      <formula1>OFFSET(P1,,,COUNTA(P:P))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C8CD-2BEF-4A2E-A840-061BCBBDA681}">
  <sheetPr codeName="Foglio3">
    <tabColor theme="9" tint="-0.249977111117893"/>
  </sheetPr>
  <dimension ref="A1:G251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31.85546875" bestFit="1" customWidth="1"/>
    <col min="3" max="3" width="16.140625" style="1" bestFit="1" customWidth="1"/>
    <col min="4" max="4" width="35.42578125" bestFit="1" customWidth="1"/>
    <col min="5" max="5" width="17.5703125" style="6" bestFit="1" customWidth="1"/>
    <col min="6" max="6" width="11" style="3" bestFit="1" customWidth="1"/>
    <col min="7" max="7" width="25.28515625" style="2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6" t="s">
        <v>4</v>
      </c>
      <c r="F1" s="3" t="s">
        <v>5</v>
      </c>
      <c r="G1" s="2" t="s">
        <v>6</v>
      </c>
    </row>
    <row r="2" spans="1:7" x14ac:dyDescent="0.25">
      <c r="A2" t="s">
        <v>7</v>
      </c>
      <c r="B2" t="s">
        <v>8</v>
      </c>
      <c r="C2" s="1">
        <v>43897</v>
      </c>
      <c r="D2" t="s">
        <v>9</v>
      </c>
      <c r="E2" s="6">
        <v>15.77</v>
      </c>
      <c r="F2" s="3">
        <v>111</v>
      </c>
      <c r="G2" s="2">
        <f>Acquisti[[#This Row],[Prezzo_Unitario]]*Acquisti[[#This Row],[Quantità]]</f>
        <v>1750.47</v>
      </c>
    </row>
    <row r="3" spans="1:7" x14ac:dyDescent="0.25">
      <c r="A3" t="s">
        <v>10</v>
      </c>
      <c r="B3" t="s">
        <v>11</v>
      </c>
      <c r="C3" s="1">
        <v>44988</v>
      </c>
      <c r="D3" t="s">
        <v>12</v>
      </c>
      <c r="E3" s="6">
        <v>312.11</v>
      </c>
      <c r="F3" s="3">
        <v>57</v>
      </c>
      <c r="G3" s="2">
        <f>Acquisti[[#This Row],[Prezzo_Unitario]]*Acquisti[[#This Row],[Quantità]]</f>
        <v>17790.27</v>
      </c>
    </row>
    <row r="4" spans="1:7" x14ac:dyDescent="0.25">
      <c r="A4" t="s">
        <v>13</v>
      </c>
      <c r="B4" t="s">
        <v>14</v>
      </c>
      <c r="C4" s="1">
        <v>44287</v>
      </c>
      <c r="D4" t="s">
        <v>15</v>
      </c>
      <c r="E4" s="6">
        <v>208.76</v>
      </c>
      <c r="F4" s="3">
        <v>212</v>
      </c>
      <c r="G4" s="2">
        <f>Acquisti[[#This Row],[Prezzo_Unitario]]*Acquisti[[#This Row],[Quantità]]</f>
        <v>44257.119999999995</v>
      </c>
    </row>
    <row r="5" spans="1:7" x14ac:dyDescent="0.25">
      <c r="A5" t="s">
        <v>16</v>
      </c>
      <c r="B5" t="s">
        <v>17</v>
      </c>
      <c r="C5" s="1">
        <v>44124</v>
      </c>
      <c r="D5" t="s">
        <v>18</v>
      </c>
      <c r="E5" s="6">
        <v>42.72</v>
      </c>
      <c r="F5" s="3">
        <v>116</v>
      </c>
      <c r="G5" s="2">
        <f>Acquisti[[#This Row],[Prezzo_Unitario]]*Acquisti[[#This Row],[Quantità]]</f>
        <v>4955.5199999999995</v>
      </c>
    </row>
    <row r="6" spans="1:7" x14ac:dyDescent="0.25">
      <c r="A6" t="s">
        <v>19</v>
      </c>
      <c r="B6" t="s">
        <v>20</v>
      </c>
      <c r="C6" s="1">
        <v>45211</v>
      </c>
      <c r="D6" t="s">
        <v>21</v>
      </c>
      <c r="E6" s="6">
        <v>100.36</v>
      </c>
      <c r="F6" s="3">
        <v>177</v>
      </c>
      <c r="G6" s="2">
        <f>Acquisti[[#This Row],[Prezzo_Unitario]]*Acquisti[[#This Row],[Quantità]]</f>
        <v>17763.72</v>
      </c>
    </row>
    <row r="7" spans="1:7" x14ac:dyDescent="0.25">
      <c r="A7" t="s">
        <v>22</v>
      </c>
      <c r="B7" t="s">
        <v>23</v>
      </c>
      <c r="C7" s="1">
        <v>44745</v>
      </c>
      <c r="D7" t="s">
        <v>24</v>
      </c>
      <c r="E7" s="6">
        <v>245.25</v>
      </c>
      <c r="F7" s="3">
        <v>131</v>
      </c>
      <c r="G7" s="2">
        <f>Acquisti[[#This Row],[Prezzo_Unitario]]*Acquisti[[#This Row],[Quantità]]</f>
        <v>32127.75</v>
      </c>
    </row>
    <row r="8" spans="1:7" x14ac:dyDescent="0.25">
      <c r="A8" t="s">
        <v>25</v>
      </c>
      <c r="B8" t="s">
        <v>26</v>
      </c>
      <c r="C8" s="1">
        <v>43910</v>
      </c>
      <c r="D8" t="s">
        <v>27</v>
      </c>
      <c r="E8" s="6">
        <v>31.59</v>
      </c>
      <c r="F8" s="3">
        <v>485</v>
      </c>
      <c r="G8" s="2">
        <f>Acquisti[[#This Row],[Prezzo_Unitario]]*Acquisti[[#This Row],[Quantità]]</f>
        <v>15321.15</v>
      </c>
    </row>
    <row r="9" spans="1:7" x14ac:dyDescent="0.25">
      <c r="A9" t="s">
        <v>28</v>
      </c>
      <c r="B9" t="s">
        <v>20</v>
      </c>
      <c r="C9" s="1">
        <v>44966</v>
      </c>
      <c r="D9" t="s">
        <v>27</v>
      </c>
      <c r="E9" s="6">
        <v>36.01</v>
      </c>
      <c r="F9" s="3">
        <v>480</v>
      </c>
      <c r="G9" s="2">
        <f>Acquisti[[#This Row],[Prezzo_Unitario]]*Acquisti[[#This Row],[Quantità]]</f>
        <v>17284.8</v>
      </c>
    </row>
    <row r="10" spans="1:7" x14ac:dyDescent="0.25">
      <c r="A10" t="s">
        <v>29</v>
      </c>
      <c r="B10" t="s">
        <v>30</v>
      </c>
      <c r="C10" s="1">
        <v>45228</v>
      </c>
      <c r="D10" t="s">
        <v>31</v>
      </c>
      <c r="E10" s="6">
        <v>86.26</v>
      </c>
      <c r="F10" s="3">
        <v>319</v>
      </c>
      <c r="G10" s="2">
        <f>Acquisti[[#This Row],[Prezzo_Unitario]]*Acquisti[[#This Row],[Quantità]]</f>
        <v>27516.940000000002</v>
      </c>
    </row>
    <row r="11" spans="1:7" x14ac:dyDescent="0.25">
      <c r="A11" t="s">
        <v>32</v>
      </c>
      <c r="B11" t="s">
        <v>11</v>
      </c>
      <c r="C11" s="1">
        <v>44753</v>
      </c>
      <c r="D11" t="s">
        <v>33</v>
      </c>
      <c r="E11" s="6">
        <v>663.34</v>
      </c>
      <c r="F11" s="3">
        <v>396</v>
      </c>
      <c r="G11" s="2">
        <f>Acquisti[[#This Row],[Prezzo_Unitario]]*Acquisti[[#This Row],[Quantità]]</f>
        <v>262682.64</v>
      </c>
    </row>
    <row r="12" spans="1:7" x14ac:dyDescent="0.25">
      <c r="A12" t="s">
        <v>34</v>
      </c>
      <c r="B12" t="s">
        <v>26</v>
      </c>
      <c r="C12" s="1">
        <v>44909</v>
      </c>
      <c r="D12" t="s">
        <v>35</v>
      </c>
      <c r="E12" s="6">
        <v>6.98</v>
      </c>
      <c r="F12" s="3">
        <v>241</v>
      </c>
      <c r="G12" s="2">
        <f>Acquisti[[#This Row],[Prezzo_Unitario]]*Acquisti[[#This Row],[Quantità]]</f>
        <v>1682.18</v>
      </c>
    </row>
    <row r="13" spans="1:7" x14ac:dyDescent="0.25">
      <c r="A13" t="s">
        <v>36</v>
      </c>
      <c r="B13" t="s">
        <v>37</v>
      </c>
      <c r="C13" s="1">
        <v>44247</v>
      </c>
      <c r="D13" t="s">
        <v>24</v>
      </c>
      <c r="E13" s="6">
        <v>290.52999999999997</v>
      </c>
      <c r="F13" s="3">
        <v>292</v>
      </c>
      <c r="G13" s="2">
        <f>Acquisti[[#This Row],[Prezzo_Unitario]]*Acquisti[[#This Row],[Quantità]]</f>
        <v>84834.76</v>
      </c>
    </row>
    <row r="14" spans="1:7" x14ac:dyDescent="0.25">
      <c r="A14" t="s">
        <v>38</v>
      </c>
      <c r="B14" t="s">
        <v>17</v>
      </c>
      <c r="C14" s="1">
        <v>44207</v>
      </c>
      <c r="D14" t="s">
        <v>39</v>
      </c>
      <c r="E14" s="6">
        <v>28.01</v>
      </c>
      <c r="F14" s="3">
        <v>366</v>
      </c>
      <c r="G14" s="2">
        <f>Acquisti[[#This Row],[Prezzo_Unitario]]*Acquisti[[#This Row],[Quantità]]</f>
        <v>10251.66</v>
      </c>
    </row>
    <row r="15" spans="1:7" x14ac:dyDescent="0.25">
      <c r="A15" t="s">
        <v>40</v>
      </c>
      <c r="B15" t="s">
        <v>20</v>
      </c>
      <c r="C15" s="1">
        <v>44249</v>
      </c>
      <c r="D15" t="s">
        <v>39</v>
      </c>
      <c r="E15" s="6">
        <v>10.99</v>
      </c>
      <c r="F15" s="3">
        <v>250</v>
      </c>
      <c r="G15" s="2">
        <f>Acquisti[[#This Row],[Prezzo_Unitario]]*Acquisti[[#This Row],[Quantità]]</f>
        <v>2747.5</v>
      </c>
    </row>
    <row r="16" spans="1:7" x14ac:dyDescent="0.25">
      <c r="A16" t="s">
        <v>41</v>
      </c>
      <c r="B16" t="s">
        <v>23</v>
      </c>
      <c r="C16" s="1">
        <v>44807</v>
      </c>
      <c r="D16" t="s">
        <v>35</v>
      </c>
      <c r="E16" s="6">
        <v>11.21</v>
      </c>
      <c r="F16" s="3">
        <v>64</v>
      </c>
      <c r="G16" s="2">
        <f>Acquisti[[#This Row],[Prezzo_Unitario]]*Acquisti[[#This Row],[Quantità]]</f>
        <v>717.44</v>
      </c>
    </row>
    <row r="17" spans="1:7" x14ac:dyDescent="0.25">
      <c r="A17" t="s">
        <v>42</v>
      </c>
      <c r="B17" t="s">
        <v>14</v>
      </c>
      <c r="C17" s="1">
        <v>44313</v>
      </c>
      <c r="D17" t="s">
        <v>43</v>
      </c>
      <c r="E17" s="6">
        <v>587.73</v>
      </c>
      <c r="F17" s="3">
        <v>493</v>
      </c>
      <c r="G17" s="2">
        <f>Acquisti[[#This Row],[Prezzo_Unitario]]*Acquisti[[#This Row],[Quantità]]</f>
        <v>289750.89</v>
      </c>
    </row>
    <row r="18" spans="1:7" x14ac:dyDescent="0.25">
      <c r="A18" t="s">
        <v>44</v>
      </c>
      <c r="B18" t="s">
        <v>45</v>
      </c>
      <c r="C18" s="1">
        <v>45223</v>
      </c>
      <c r="D18" t="s">
        <v>24</v>
      </c>
      <c r="E18" s="6">
        <v>25</v>
      </c>
      <c r="F18" s="3">
        <v>420</v>
      </c>
      <c r="G18" s="2">
        <f>Acquisti[[#This Row],[Prezzo_Unitario]]*Acquisti[[#This Row],[Quantità]]</f>
        <v>10500</v>
      </c>
    </row>
    <row r="19" spans="1:7" x14ac:dyDescent="0.25">
      <c r="A19" t="s">
        <v>46</v>
      </c>
      <c r="B19" t="s">
        <v>47</v>
      </c>
      <c r="C19" s="1">
        <v>44684</v>
      </c>
      <c r="D19" t="s">
        <v>33</v>
      </c>
      <c r="E19" s="6">
        <v>882.39</v>
      </c>
      <c r="F19" s="3">
        <v>487</v>
      </c>
      <c r="G19" s="2">
        <f>Acquisti[[#This Row],[Prezzo_Unitario]]*Acquisti[[#This Row],[Quantità]]</f>
        <v>429723.93</v>
      </c>
    </row>
    <row r="20" spans="1:7" x14ac:dyDescent="0.25">
      <c r="A20" t="s">
        <v>48</v>
      </c>
      <c r="B20" t="s">
        <v>49</v>
      </c>
      <c r="C20" s="1">
        <v>44331</v>
      </c>
      <c r="D20" t="s">
        <v>50</v>
      </c>
      <c r="E20" s="6">
        <v>24.26</v>
      </c>
      <c r="F20" s="3">
        <v>90</v>
      </c>
      <c r="G20" s="2">
        <f>Acquisti[[#This Row],[Prezzo_Unitario]]*Acquisti[[#This Row],[Quantità]]</f>
        <v>2183.4</v>
      </c>
    </row>
    <row r="21" spans="1:7" x14ac:dyDescent="0.25">
      <c r="A21" t="s">
        <v>51</v>
      </c>
      <c r="B21" t="s">
        <v>52</v>
      </c>
      <c r="C21" s="1">
        <v>43921</v>
      </c>
      <c r="D21" t="s">
        <v>53</v>
      </c>
      <c r="E21" s="6">
        <v>0.43</v>
      </c>
      <c r="F21" s="3">
        <v>132</v>
      </c>
      <c r="G21" s="2">
        <f>Acquisti[[#This Row],[Prezzo_Unitario]]*Acquisti[[#This Row],[Quantità]]</f>
        <v>56.76</v>
      </c>
    </row>
    <row r="22" spans="1:7" x14ac:dyDescent="0.25">
      <c r="A22" t="s">
        <v>54</v>
      </c>
      <c r="B22" t="s">
        <v>30</v>
      </c>
      <c r="C22" s="1">
        <v>44876</v>
      </c>
      <c r="D22" t="s">
        <v>55</v>
      </c>
      <c r="E22" s="6">
        <v>61.72</v>
      </c>
      <c r="F22" s="3">
        <v>462</v>
      </c>
      <c r="G22" s="2">
        <f>Acquisti[[#This Row],[Prezzo_Unitario]]*Acquisti[[#This Row],[Quantità]]</f>
        <v>28514.639999999999</v>
      </c>
    </row>
    <row r="23" spans="1:7" x14ac:dyDescent="0.25">
      <c r="A23" t="s">
        <v>56</v>
      </c>
      <c r="B23" t="s">
        <v>8</v>
      </c>
      <c r="C23" s="1">
        <v>44085</v>
      </c>
      <c r="D23" t="s">
        <v>21</v>
      </c>
      <c r="E23" s="6">
        <v>98.51</v>
      </c>
      <c r="F23" s="3">
        <v>30</v>
      </c>
      <c r="G23" s="2">
        <f>Acquisti[[#This Row],[Prezzo_Unitario]]*Acquisti[[#This Row],[Quantità]]</f>
        <v>2955.3</v>
      </c>
    </row>
    <row r="24" spans="1:7" x14ac:dyDescent="0.25">
      <c r="A24" t="s">
        <v>57</v>
      </c>
      <c r="B24" t="s">
        <v>8</v>
      </c>
      <c r="C24" s="1">
        <v>44786</v>
      </c>
      <c r="D24" t="s">
        <v>31</v>
      </c>
      <c r="E24" s="6">
        <v>111.83</v>
      </c>
      <c r="F24" s="3">
        <v>377</v>
      </c>
      <c r="G24" s="2">
        <f>Acquisti[[#This Row],[Prezzo_Unitario]]*Acquisti[[#This Row],[Quantità]]</f>
        <v>42159.909999999996</v>
      </c>
    </row>
    <row r="25" spans="1:7" x14ac:dyDescent="0.25">
      <c r="A25" t="s">
        <v>58</v>
      </c>
      <c r="B25" t="s">
        <v>11</v>
      </c>
      <c r="C25" s="1">
        <v>44898</v>
      </c>
      <c r="D25" t="s">
        <v>18</v>
      </c>
      <c r="E25" s="6">
        <v>26.64</v>
      </c>
      <c r="F25" s="3">
        <v>188</v>
      </c>
      <c r="G25" s="2">
        <f>Acquisti[[#This Row],[Prezzo_Unitario]]*Acquisti[[#This Row],[Quantità]]</f>
        <v>5008.32</v>
      </c>
    </row>
    <row r="26" spans="1:7" x14ac:dyDescent="0.25">
      <c r="A26" t="s">
        <v>59</v>
      </c>
      <c r="B26" t="s">
        <v>60</v>
      </c>
      <c r="C26" s="1">
        <v>45111</v>
      </c>
      <c r="D26" t="s">
        <v>61</v>
      </c>
      <c r="E26" s="6">
        <v>8.2899999999999991</v>
      </c>
      <c r="F26" s="3">
        <v>125</v>
      </c>
      <c r="G26" s="2">
        <f>Acquisti[[#This Row],[Prezzo_Unitario]]*Acquisti[[#This Row],[Quantità]]</f>
        <v>1036.25</v>
      </c>
    </row>
    <row r="27" spans="1:7" x14ac:dyDescent="0.25">
      <c r="A27" t="s">
        <v>62</v>
      </c>
      <c r="B27" t="s">
        <v>60</v>
      </c>
      <c r="C27" s="1">
        <v>44630</v>
      </c>
      <c r="D27" t="s">
        <v>21</v>
      </c>
      <c r="E27" s="6">
        <v>71.040000000000006</v>
      </c>
      <c r="F27" s="3">
        <v>126</v>
      </c>
      <c r="G27" s="2">
        <f>Acquisti[[#This Row],[Prezzo_Unitario]]*Acquisti[[#This Row],[Quantità]]</f>
        <v>8951.0400000000009</v>
      </c>
    </row>
    <row r="28" spans="1:7" x14ac:dyDescent="0.25">
      <c r="A28" t="s">
        <v>63</v>
      </c>
      <c r="B28" t="s">
        <v>8</v>
      </c>
      <c r="C28" s="1">
        <v>44698</v>
      </c>
      <c r="D28" t="s">
        <v>31</v>
      </c>
      <c r="E28" s="6">
        <v>99.59</v>
      </c>
      <c r="F28" s="3">
        <v>254</v>
      </c>
      <c r="G28" s="2">
        <f>Acquisti[[#This Row],[Prezzo_Unitario]]*Acquisti[[#This Row],[Quantità]]</f>
        <v>25295.86</v>
      </c>
    </row>
    <row r="29" spans="1:7" x14ac:dyDescent="0.25">
      <c r="A29" t="s">
        <v>64</v>
      </c>
      <c r="B29" t="s">
        <v>60</v>
      </c>
      <c r="C29" s="1">
        <v>44704</v>
      </c>
      <c r="D29" t="s">
        <v>24</v>
      </c>
      <c r="E29" s="6">
        <v>402.17</v>
      </c>
      <c r="F29" s="3">
        <v>458</v>
      </c>
      <c r="G29" s="2">
        <f>Acquisti[[#This Row],[Prezzo_Unitario]]*Acquisti[[#This Row],[Quantità]]</f>
        <v>184193.86000000002</v>
      </c>
    </row>
    <row r="30" spans="1:7" x14ac:dyDescent="0.25">
      <c r="A30" t="s">
        <v>65</v>
      </c>
      <c r="B30" t="s">
        <v>11</v>
      </c>
      <c r="C30" s="1">
        <v>44557</v>
      </c>
      <c r="D30" t="s">
        <v>12</v>
      </c>
      <c r="E30" s="6">
        <v>467.03</v>
      </c>
      <c r="F30" s="3">
        <v>222</v>
      </c>
      <c r="G30" s="2">
        <f>Acquisti[[#This Row],[Prezzo_Unitario]]*Acquisti[[#This Row],[Quantità]]</f>
        <v>103680.65999999999</v>
      </c>
    </row>
    <row r="31" spans="1:7" x14ac:dyDescent="0.25">
      <c r="A31" t="s">
        <v>66</v>
      </c>
      <c r="B31" t="s">
        <v>26</v>
      </c>
      <c r="C31" s="1">
        <v>44747</v>
      </c>
      <c r="D31" t="s">
        <v>15</v>
      </c>
      <c r="E31" s="6">
        <v>279.87</v>
      </c>
      <c r="F31" s="3">
        <v>287</v>
      </c>
      <c r="G31" s="2">
        <f>Acquisti[[#This Row],[Prezzo_Unitario]]*Acquisti[[#This Row],[Quantità]]</f>
        <v>80322.69</v>
      </c>
    </row>
    <row r="32" spans="1:7" x14ac:dyDescent="0.25">
      <c r="A32" t="s">
        <v>67</v>
      </c>
      <c r="B32" t="s">
        <v>68</v>
      </c>
      <c r="C32" s="1">
        <v>44782</v>
      </c>
      <c r="D32" t="s">
        <v>69</v>
      </c>
      <c r="E32" s="6">
        <v>2.84</v>
      </c>
      <c r="F32" s="3">
        <v>61</v>
      </c>
      <c r="G32" s="2">
        <f>Acquisti[[#This Row],[Prezzo_Unitario]]*Acquisti[[#This Row],[Quantità]]</f>
        <v>173.23999999999998</v>
      </c>
    </row>
    <row r="33" spans="1:7" x14ac:dyDescent="0.25">
      <c r="A33" t="s">
        <v>70</v>
      </c>
      <c r="B33" t="s">
        <v>71</v>
      </c>
      <c r="C33" s="1">
        <v>44954</v>
      </c>
      <c r="D33" t="s">
        <v>21</v>
      </c>
      <c r="E33" s="6">
        <v>62.55</v>
      </c>
      <c r="F33" s="3">
        <v>243</v>
      </c>
      <c r="G33" s="2">
        <f>Acquisti[[#This Row],[Prezzo_Unitario]]*Acquisti[[#This Row],[Quantità]]</f>
        <v>15199.65</v>
      </c>
    </row>
    <row r="34" spans="1:7" x14ac:dyDescent="0.25">
      <c r="A34" t="s">
        <v>72</v>
      </c>
      <c r="B34" t="s">
        <v>47</v>
      </c>
      <c r="C34" s="1">
        <v>44467</v>
      </c>
      <c r="D34" t="s">
        <v>53</v>
      </c>
      <c r="E34" s="6">
        <v>0.37</v>
      </c>
      <c r="F34" s="3">
        <v>484</v>
      </c>
      <c r="G34" s="2">
        <f>Acquisti[[#This Row],[Prezzo_Unitario]]*Acquisti[[#This Row],[Quantità]]</f>
        <v>179.07999999999998</v>
      </c>
    </row>
    <row r="35" spans="1:7" x14ac:dyDescent="0.25">
      <c r="A35" t="s">
        <v>73</v>
      </c>
      <c r="B35" t="s">
        <v>30</v>
      </c>
      <c r="C35" s="1">
        <v>43925</v>
      </c>
      <c r="D35" t="s">
        <v>55</v>
      </c>
      <c r="E35" s="6">
        <v>66.67</v>
      </c>
      <c r="F35" s="3">
        <v>472</v>
      </c>
      <c r="G35" s="2">
        <f>Acquisti[[#This Row],[Prezzo_Unitario]]*Acquisti[[#This Row],[Quantità]]</f>
        <v>31468.240000000002</v>
      </c>
    </row>
    <row r="36" spans="1:7" x14ac:dyDescent="0.25">
      <c r="A36" t="s">
        <v>74</v>
      </c>
      <c r="B36" t="s">
        <v>75</v>
      </c>
      <c r="C36" s="1">
        <v>44608</v>
      </c>
      <c r="D36" t="s">
        <v>9</v>
      </c>
      <c r="E36" s="6">
        <v>18.03</v>
      </c>
      <c r="F36" s="3">
        <v>84</v>
      </c>
      <c r="G36" s="2">
        <f>Acquisti[[#This Row],[Prezzo_Unitario]]*Acquisti[[#This Row],[Quantità]]</f>
        <v>1514.52</v>
      </c>
    </row>
    <row r="37" spans="1:7" x14ac:dyDescent="0.25">
      <c r="A37" t="s">
        <v>76</v>
      </c>
      <c r="B37" t="s">
        <v>26</v>
      </c>
      <c r="C37" s="1">
        <v>44056</v>
      </c>
      <c r="D37" t="s">
        <v>39</v>
      </c>
      <c r="E37" s="6">
        <v>14.34</v>
      </c>
      <c r="F37" s="3">
        <v>486</v>
      </c>
      <c r="G37" s="2">
        <f>Acquisti[[#This Row],[Prezzo_Unitario]]*Acquisti[[#This Row],[Quantità]]</f>
        <v>6969.24</v>
      </c>
    </row>
    <row r="38" spans="1:7" x14ac:dyDescent="0.25">
      <c r="A38" t="s">
        <v>77</v>
      </c>
      <c r="B38" t="s">
        <v>52</v>
      </c>
      <c r="C38" s="1">
        <v>44512</v>
      </c>
      <c r="D38" t="s">
        <v>78</v>
      </c>
      <c r="E38" s="6">
        <v>93.68</v>
      </c>
      <c r="F38" s="3">
        <v>123</v>
      </c>
      <c r="G38" s="2">
        <f>Acquisti[[#This Row],[Prezzo_Unitario]]*Acquisti[[#This Row],[Quantità]]</f>
        <v>11522.640000000001</v>
      </c>
    </row>
    <row r="39" spans="1:7" x14ac:dyDescent="0.25">
      <c r="A39" t="s">
        <v>79</v>
      </c>
      <c r="B39" t="s">
        <v>17</v>
      </c>
      <c r="C39" s="1">
        <v>45027</v>
      </c>
      <c r="D39" t="s">
        <v>27</v>
      </c>
      <c r="E39" s="6">
        <v>28.96</v>
      </c>
      <c r="F39" s="3">
        <v>211</v>
      </c>
      <c r="G39" s="2">
        <f>Acquisti[[#This Row],[Prezzo_Unitario]]*Acquisti[[#This Row],[Quantità]]</f>
        <v>6110.56</v>
      </c>
    </row>
    <row r="40" spans="1:7" x14ac:dyDescent="0.25">
      <c r="A40" t="s">
        <v>80</v>
      </c>
      <c r="B40" t="s">
        <v>47</v>
      </c>
      <c r="C40" s="1">
        <v>44936</v>
      </c>
      <c r="D40" t="s">
        <v>43</v>
      </c>
      <c r="E40" s="6">
        <v>542.30999999999995</v>
      </c>
      <c r="F40" s="3">
        <v>266</v>
      </c>
      <c r="G40" s="2">
        <f>Acquisti[[#This Row],[Prezzo_Unitario]]*Acquisti[[#This Row],[Quantità]]</f>
        <v>144254.46</v>
      </c>
    </row>
    <row r="41" spans="1:7" x14ac:dyDescent="0.25">
      <c r="A41" t="s">
        <v>81</v>
      </c>
      <c r="B41" t="s">
        <v>17</v>
      </c>
      <c r="C41" s="1">
        <v>44438</v>
      </c>
      <c r="D41" t="s">
        <v>69</v>
      </c>
      <c r="E41" s="6">
        <v>44.03</v>
      </c>
      <c r="F41" s="3">
        <v>161</v>
      </c>
      <c r="G41" s="2">
        <f>Acquisti[[#This Row],[Prezzo_Unitario]]*Acquisti[[#This Row],[Quantità]]</f>
        <v>7088.83</v>
      </c>
    </row>
    <row r="42" spans="1:7" x14ac:dyDescent="0.25">
      <c r="A42" t="s">
        <v>82</v>
      </c>
      <c r="B42" t="s">
        <v>45</v>
      </c>
      <c r="C42" s="1">
        <v>45177</v>
      </c>
      <c r="D42" t="s">
        <v>15</v>
      </c>
      <c r="E42" s="6">
        <v>214.32</v>
      </c>
      <c r="F42" s="3">
        <v>440</v>
      </c>
      <c r="G42" s="2">
        <f>Acquisti[[#This Row],[Prezzo_Unitario]]*Acquisti[[#This Row],[Quantità]]</f>
        <v>94300.800000000003</v>
      </c>
    </row>
    <row r="43" spans="1:7" x14ac:dyDescent="0.25">
      <c r="A43" t="s">
        <v>83</v>
      </c>
      <c r="B43" t="s">
        <v>8</v>
      </c>
      <c r="C43" s="1">
        <v>44966</v>
      </c>
      <c r="D43" t="s">
        <v>53</v>
      </c>
      <c r="E43" s="6">
        <v>0.24</v>
      </c>
      <c r="F43" s="3">
        <v>326</v>
      </c>
      <c r="G43" s="2">
        <f>Acquisti[[#This Row],[Prezzo_Unitario]]*Acquisti[[#This Row],[Quantità]]</f>
        <v>78.239999999999995</v>
      </c>
    </row>
    <row r="44" spans="1:7" x14ac:dyDescent="0.25">
      <c r="A44" t="s">
        <v>84</v>
      </c>
      <c r="B44" t="s">
        <v>60</v>
      </c>
      <c r="C44" s="1">
        <v>44585</v>
      </c>
      <c r="D44" t="s">
        <v>85</v>
      </c>
      <c r="E44" s="6">
        <v>1.61</v>
      </c>
      <c r="F44" s="3">
        <v>431</v>
      </c>
      <c r="G44" s="2">
        <f>Acquisti[[#This Row],[Prezzo_Unitario]]*Acquisti[[#This Row],[Quantità]]</f>
        <v>693.91000000000008</v>
      </c>
    </row>
    <row r="45" spans="1:7" x14ac:dyDescent="0.25">
      <c r="A45" t="s">
        <v>86</v>
      </c>
      <c r="B45" t="s">
        <v>60</v>
      </c>
      <c r="C45" s="1">
        <v>45053</v>
      </c>
      <c r="D45" t="s">
        <v>31</v>
      </c>
      <c r="E45" s="6">
        <v>102.54</v>
      </c>
      <c r="F45" s="3">
        <v>186</v>
      </c>
      <c r="G45" s="2">
        <f>Acquisti[[#This Row],[Prezzo_Unitario]]*Acquisti[[#This Row],[Quantità]]</f>
        <v>19072.440000000002</v>
      </c>
    </row>
    <row r="46" spans="1:7" x14ac:dyDescent="0.25">
      <c r="A46" t="s">
        <v>87</v>
      </c>
      <c r="B46" t="s">
        <v>37</v>
      </c>
      <c r="C46" s="1">
        <v>44957</v>
      </c>
      <c r="D46" t="s">
        <v>78</v>
      </c>
      <c r="E46" s="6">
        <v>179.71</v>
      </c>
      <c r="F46" s="3">
        <v>406</v>
      </c>
      <c r="G46" s="2">
        <f>Acquisti[[#This Row],[Prezzo_Unitario]]*Acquisti[[#This Row],[Quantità]]</f>
        <v>72962.260000000009</v>
      </c>
    </row>
    <row r="47" spans="1:7" x14ac:dyDescent="0.25">
      <c r="A47" t="s">
        <v>88</v>
      </c>
      <c r="B47" t="s">
        <v>89</v>
      </c>
      <c r="C47" s="1">
        <v>44241</v>
      </c>
      <c r="D47" t="s">
        <v>21</v>
      </c>
      <c r="E47" s="6">
        <v>106.21</v>
      </c>
      <c r="F47" s="3">
        <v>429</v>
      </c>
      <c r="G47" s="2">
        <f>Acquisti[[#This Row],[Prezzo_Unitario]]*Acquisti[[#This Row],[Quantità]]</f>
        <v>45564.09</v>
      </c>
    </row>
    <row r="48" spans="1:7" x14ac:dyDescent="0.25">
      <c r="A48" t="s">
        <v>90</v>
      </c>
      <c r="B48" t="s">
        <v>52</v>
      </c>
      <c r="C48" s="1">
        <v>44420</v>
      </c>
      <c r="D48" t="s">
        <v>53</v>
      </c>
      <c r="E48" s="6">
        <v>0.49</v>
      </c>
      <c r="F48" s="3">
        <v>248</v>
      </c>
      <c r="G48" s="2">
        <f>Acquisti[[#This Row],[Prezzo_Unitario]]*Acquisti[[#This Row],[Quantità]]</f>
        <v>121.52</v>
      </c>
    </row>
    <row r="49" spans="1:7" x14ac:dyDescent="0.25">
      <c r="A49" t="s">
        <v>91</v>
      </c>
      <c r="B49" t="s">
        <v>45</v>
      </c>
      <c r="C49" s="1">
        <v>44509</v>
      </c>
      <c r="D49" t="s">
        <v>69</v>
      </c>
      <c r="E49" s="6">
        <v>45.85</v>
      </c>
      <c r="F49" s="3">
        <v>480</v>
      </c>
      <c r="G49" s="2">
        <f>Acquisti[[#This Row],[Prezzo_Unitario]]*Acquisti[[#This Row],[Quantità]]</f>
        <v>22008</v>
      </c>
    </row>
    <row r="50" spans="1:7" x14ac:dyDescent="0.25">
      <c r="A50" t="s">
        <v>92</v>
      </c>
      <c r="B50" t="s">
        <v>26</v>
      </c>
      <c r="C50" s="1">
        <v>44546</v>
      </c>
      <c r="D50" t="s">
        <v>12</v>
      </c>
      <c r="E50" s="6">
        <v>685.37</v>
      </c>
      <c r="F50" s="3">
        <v>437</v>
      </c>
      <c r="G50" s="2">
        <f>Acquisti[[#This Row],[Prezzo_Unitario]]*Acquisti[[#This Row],[Quantità]]</f>
        <v>299506.69</v>
      </c>
    </row>
    <row r="51" spans="1:7" x14ac:dyDescent="0.25">
      <c r="A51" t="s">
        <v>93</v>
      </c>
      <c r="B51" t="s">
        <v>37</v>
      </c>
      <c r="C51" s="1">
        <v>44459</v>
      </c>
      <c r="D51" t="s">
        <v>53</v>
      </c>
      <c r="E51" s="6">
        <v>0.36</v>
      </c>
      <c r="F51" s="3">
        <v>206</v>
      </c>
      <c r="G51" s="2">
        <f>Acquisti[[#This Row],[Prezzo_Unitario]]*Acquisti[[#This Row],[Quantità]]</f>
        <v>74.16</v>
      </c>
    </row>
    <row r="52" spans="1:7" x14ac:dyDescent="0.25">
      <c r="A52" t="s">
        <v>94</v>
      </c>
      <c r="B52" t="s">
        <v>17</v>
      </c>
      <c r="C52" s="1">
        <v>44518</v>
      </c>
      <c r="D52" t="s">
        <v>43</v>
      </c>
      <c r="E52" s="6">
        <v>30.27</v>
      </c>
      <c r="F52" s="3">
        <v>438</v>
      </c>
      <c r="G52" s="2">
        <f>Acquisti[[#This Row],[Prezzo_Unitario]]*Acquisti[[#This Row],[Quantità]]</f>
        <v>13258.26</v>
      </c>
    </row>
    <row r="53" spans="1:7" x14ac:dyDescent="0.25">
      <c r="A53" t="s">
        <v>95</v>
      </c>
      <c r="B53" t="s">
        <v>37</v>
      </c>
      <c r="C53" s="1">
        <v>44330</v>
      </c>
      <c r="D53" t="s">
        <v>33</v>
      </c>
      <c r="E53" s="6">
        <v>614.95000000000005</v>
      </c>
      <c r="F53" s="3">
        <v>341</v>
      </c>
      <c r="G53" s="2">
        <f>Acquisti[[#This Row],[Prezzo_Unitario]]*Acquisti[[#This Row],[Quantità]]</f>
        <v>209697.95</v>
      </c>
    </row>
    <row r="54" spans="1:7" x14ac:dyDescent="0.25">
      <c r="A54" t="s">
        <v>96</v>
      </c>
      <c r="B54" t="s">
        <v>97</v>
      </c>
      <c r="C54" s="1">
        <v>44847</v>
      </c>
      <c r="D54" t="s">
        <v>50</v>
      </c>
      <c r="E54" s="6">
        <v>27.32</v>
      </c>
      <c r="F54" s="3">
        <v>467</v>
      </c>
      <c r="G54" s="2">
        <f>Acquisti[[#This Row],[Prezzo_Unitario]]*Acquisti[[#This Row],[Quantità]]</f>
        <v>12758.44</v>
      </c>
    </row>
    <row r="55" spans="1:7" x14ac:dyDescent="0.25">
      <c r="A55" t="s">
        <v>98</v>
      </c>
      <c r="B55" t="s">
        <v>37</v>
      </c>
      <c r="C55" s="1">
        <v>44982</v>
      </c>
      <c r="D55" t="s">
        <v>85</v>
      </c>
      <c r="E55" s="6">
        <v>2.39</v>
      </c>
      <c r="F55" s="3">
        <v>422</v>
      </c>
      <c r="G55" s="2">
        <f>Acquisti[[#This Row],[Prezzo_Unitario]]*Acquisti[[#This Row],[Quantità]]</f>
        <v>1008.58</v>
      </c>
    </row>
    <row r="56" spans="1:7" x14ac:dyDescent="0.25">
      <c r="A56" t="s">
        <v>99</v>
      </c>
      <c r="B56" t="s">
        <v>75</v>
      </c>
      <c r="C56" s="1">
        <v>44234</v>
      </c>
      <c r="D56" t="s">
        <v>35</v>
      </c>
      <c r="E56" s="6">
        <v>1.19</v>
      </c>
      <c r="F56" s="3">
        <v>453</v>
      </c>
      <c r="G56" s="2">
        <f>Acquisti[[#This Row],[Prezzo_Unitario]]*Acquisti[[#This Row],[Quantità]]</f>
        <v>539.06999999999994</v>
      </c>
    </row>
    <row r="57" spans="1:7" x14ac:dyDescent="0.25">
      <c r="A57" t="s">
        <v>100</v>
      </c>
      <c r="B57" t="s">
        <v>8</v>
      </c>
      <c r="C57" s="1">
        <v>44614</v>
      </c>
      <c r="D57" t="s">
        <v>24</v>
      </c>
      <c r="E57" s="6">
        <v>326.52</v>
      </c>
      <c r="F57" s="3">
        <v>74</v>
      </c>
      <c r="G57" s="2">
        <f>Acquisti[[#This Row],[Prezzo_Unitario]]*Acquisti[[#This Row],[Quantità]]</f>
        <v>24162.48</v>
      </c>
    </row>
    <row r="58" spans="1:7" x14ac:dyDescent="0.25">
      <c r="A58" t="s">
        <v>101</v>
      </c>
      <c r="B58" t="s">
        <v>11</v>
      </c>
      <c r="C58" s="1">
        <v>44384</v>
      </c>
      <c r="D58" t="s">
        <v>85</v>
      </c>
      <c r="E58" s="6">
        <v>1.86</v>
      </c>
      <c r="F58" s="3">
        <v>67</v>
      </c>
      <c r="G58" s="2">
        <f>Acquisti[[#This Row],[Prezzo_Unitario]]*Acquisti[[#This Row],[Quantità]]</f>
        <v>124.62</v>
      </c>
    </row>
    <row r="59" spans="1:7" x14ac:dyDescent="0.25">
      <c r="A59" t="s">
        <v>102</v>
      </c>
      <c r="B59" t="s">
        <v>49</v>
      </c>
      <c r="C59" s="1">
        <v>44159</v>
      </c>
      <c r="D59" t="s">
        <v>18</v>
      </c>
      <c r="E59" s="6">
        <v>44.86</v>
      </c>
      <c r="F59" s="3">
        <v>499</v>
      </c>
      <c r="G59" s="2">
        <f>Acquisti[[#This Row],[Prezzo_Unitario]]*Acquisti[[#This Row],[Quantità]]</f>
        <v>22385.14</v>
      </c>
    </row>
    <row r="60" spans="1:7" x14ac:dyDescent="0.25">
      <c r="A60" t="s">
        <v>103</v>
      </c>
      <c r="B60" t="s">
        <v>104</v>
      </c>
      <c r="C60" s="1">
        <v>44094</v>
      </c>
      <c r="D60" t="s">
        <v>69</v>
      </c>
      <c r="E60" s="6">
        <v>28.53</v>
      </c>
      <c r="F60" s="3">
        <v>354</v>
      </c>
      <c r="G60" s="2">
        <f>Acquisti[[#This Row],[Prezzo_Unitario]]*Acquisti[[#This Row],[Quantità]]</f>
        <v>10099.620000000001</v>
      </c>
    </row>
    <row r="61" spans="1:7" x14ac:dyDescent="0.25">
      <c r="A61" t="s">
        <v>105</v>
      </c>
      <c r="B61" t="s">
        <v>17</v>
      </c>
      <c r="C61" s="1">
        <v>44426</v>
      </c>
      <c r="D61" t="s">
        <v>55</v>
      </c>
      <c r="E61" s="6">
        <v>51.99</v>
      </c>
      <c r="F61" s="3">
        <v>171</v>
      </c>
      <c r="G61" s="2">
        <f>Acquisti[[#This Row],[Prezzo_Unitario]]*Acquisti[[#This Row],[Quantità]]</f>
        <v>8890.2900000000009</v>
      </c>
    </row>
    <row r="62" spans="1:7" x14ac:dyDescent="0.25">
      <c r="A62" t="s">
        <v>106</v>
      </c>
      <c r="B62" t="s">
        <v>104</v>
      </c>
      <c r="C62" s="1">
        <v>44082</v>
      </c>
      <c r="D62" t="s">
        <v>50</v>
      </c>
      <c r="E62" s="6">
        <v>28.66</v>
      </c>
      <c r="F62" s="3">
        <v>466</v>
      </c>
      <c r="G62" s="2">
        <f>Acquisti[[#This Row],[Prezzo_Unitario]]*Acquisti[[#This Row],[Quantità]]</f>
        <v>13355.56</v>
      </c>
    </row>
    <row r="63" spans="1:7" x14ac:dyDescent="0.25">
      <c r="A63" t="s">
        <v>107</v>
      </c>
      <c r="B63" t="s">
        <v>26</v>
      </c>
      <c r="C63" s="1">
        <v>43925</v>
      </c>
      <c r="D63" t="s">
        <v>9</v>
      </c>
      <c r="E63" s="6">
        <v>12.84</v>
      </c>
      <c r="F63" s="3">
        <v>24</v>
      </c>
      <c r="G63" s="2">
        <f>Acquisti[[#This Row],[Prezzo_Unitario]]*Acquisti[[#This Row],[Quantità]]</f>
        <v>308.15999999999997</v>
      </c>
    </row>
    <row r="64" spans="1:7" x14ac:dyDescent="0.25">
      <c r="A64" t="s">
        <v>108</v>
      </c>
      <c r="B64" t="s">
        <v>37</v>
      </c>
      <c r="C64" s="1">
        <v>44193</v>
      </c>
      <c r="D64" t="s">
        <v>33</v>
      </c>
      <c r="E64" s="6">
        <v>905.69</v>
      </c>
      <c r="F64" s="3">
        <v>70</v>
      </c>
      <c r="G64" s="2">
        <f>Acquisti[[#This Row],[Prezzo_Unitario]]*Acquisti[[#This Row],[Quantità]]</f>
        <v>63398.3</v>
      </c>
    </row>
    <row r="65" spans="1:7" x14ac:dyDescent="0.25">
      <c r="A65" t="s">
        <v>109</v>
      </c>
      <c r="B65" t="s">
        <v>71</v>
      </c>
      <c r="C65" s="1">
        <v>44536</v>
      </c>
      <c r="D65" t="s">
        <v>50</v>
      </c>
      <c r="E65" s="6">
        <v>24.95</v>
      </c>
      <c r="F65" s="3">
        <v>171</v>
      </c>
      <c r="G65" s="2">
        <f>Acquisti[[#This Row],[Prezzo_Unitario]]*Acquisti[[#This Row],[Quantità]]</f>
        <v>4266.45</v>
      </c>
    </row>
    <row r="66" spans="1:7" x14ac:dyDescent="0.25">
      <c r="A66" t="s">
        <v>110</v>
      </c>
      <c r="B66" t="s">
        <v>37</v>
      </c>
      <c r="C66" s="1">
        <v>44766</v>
      </c>
      <c r="D66" t="s">
        <v>18</v>
      </c>
      <c r="E66" s="6">
        <v>7.53</v>
      </c>
      <c r="F66" s="3">
        <v>54</v>
      </c>
      <c r="G66" s="2">
        <f>Acquisti[[#This Row],[Prezzo_Unitario]]*Acquisti[[#This Row],[Quantità]]</f>
        <v>406.62</v>
      </c>
    </row>
    <row r="67" spans="1:7" x14ac:dyDescent="0.25">
      <c r="A67" t="s">
        <v>111</v>
      </c>
      <c r="B67" t="s">
        <v>45</v>
      </c>
      <c r="C67" s="1">
        <v>44890</v>
      </c>
      <c r="D67" t="s">
        <v>33</v>
      </c>
      <c r="E67" s="6">
        <v>678.28</v>
      </c>
      <c r="F67" s="3">
        <v>248</v>
      </c>
      <c r="G67" s="2">
        <f>Acquisti[[#This Row],[Prezzo_Unitario]]*Acquisti[[#This Row],[Quantità]]</f>
        <v>168213.44</v>
      </c>
    </row>
    <row r="68" spans="1:7" x14ac:dyDescent="0.25">
      <c r="A68" t="s">
        <v>112</v>
      </c>
      <c r="B68" t="s">
        <v>52</v>
      </c>
      <c r="C68" s="1">
        <v>43972</v>
      </c>
      <c r="D68" t="s">
        <v>33</v>
      </c>
      <c r="E68" s="6">
        <v>849.38</v>
      </c>
      <c r="F68" s="3">
        <v>476</v>
      </c>
      <c r="G68" s="2">
        <f>Acquisti[[#This Row],[Prezzo_Unitario]]*Acquisti[[#This Row],[Quantità]]</f>
        <v>404304.88</v>
      </c>
    </row>
    <row r="69" spans="1:7" x14ac:dyDescent="0.25">
      <c r="A69" t="s">
        <v>113</v>
      </c>
      <c r="B69" t="s">
        <v>47</v>
      </c>
      <c r="C69" s="1">
        <v>44407</v>
      </c>
      <c r="D69" t="s">
        <v>31</v>
      </c>
      <c r="E69" s="6">
        <v>102.23</v>
      </c>
      <c r="F69" s="3">
        <v>29</v>
      </c>
      <c r="G69" s="2">
        <f>Acquisti[[#This Row],[Prezzo_Unitario]]*Acquisti[[#This Row],[Quantità]]</f>
        <v>2964.67</v>
      </c>
    </row>
    <row r="70" spans="1:7" x14ac:dyDescent="0.25">
      <c r="A70" t="s">
        <v>114</v>
      </c>
      <c r="B70" t="s">
        <v>11</v>
      </c>
      <c r="C70" s="1">
        <v>44398</v>
      </c>
      <c r="D70" t="s">
        <v>69</v>
      </c>
      <c r="E70" s="6">
        <v>35.51</v>
      </c>
      <c r="F70" s="3">
        <v>314</v>
      </c>
      <c r="G70" s="2">
        <f>Acquisti[[#This Row],[Prezzo_Unitario]]*Acquisti[[#This Row],[Quantità]]</f>
        <v>11150.14</v>
      </c>
    </row>
    <row r="71" spans="1:7" x14ac:dyDescent="0.25">
      <c r="A71" t="s">
        <v>115</v>
      </c>
      <c r="B71" t="s">
        <v>8</v>
      </c>
      <c r="C71" s="1">
        <v>44270</v>
      </c>
      <c r="D71" t="s">
        <v>85</v>
      </c>
      <c r="E71" s="6">
        <v>1.54</v>
      </c>
      <c r="F71" s="3">
        <v>148</v>
      </c>
      <c r="G71" s="2">
        <f>Acquisti[[#This Row],[Prezzo_Unitario]]*Acquisti[[#This Row],[Quantità]]</f>
        <v>227.92000000000002</v>
      </c>
    </row>
    <row r="72" spans="1:7" x14ac:dyDescent="0.25">
      <c r="A72" t="s">
        <v>116</v>
      </c>
      <c r="B72" t="s">
        <v>8</v>
      </c>
      <c r="C72" s="1">
        <v>43986</v>
      </c>
      <c r="D72" t="s">
        <v>39</v>
      </c>
      <c r="E72" s="6">
        <v>10.61</v>
      </c>
      <c r="F72" s="3">
        <v>61</v>
      </c>
      <c r="G72" s="2">
        <f>Acquisti[[#This Row],[Prezzo_Unitario]]*Acquisti[[#This Row],[Quantità]]</f>
        <v>647.20999999999992</v>
      </c>
    </row>
    <row r="73" spans="1:7" x14ac:dyDescent="0.25">
      <c r="A73" t="s">
        <v>117</v>
      </c>
      <c r="B73" t="s">
        <v>52</v>
      </c>
      <c r="C73" s="1">
        <v>44509</v>
      </c>
      <c r="D73" t="s">
        <v>18</v>
      </c>
      <c r="E73" s="6">
        <v>51.64</v>
      </c>
      <c r="F73" s="3">
        <v>314</v>
      </c>
      <c r="G73" s="2">
        <f>Acquisti[[#This Row],[Prezzo_Unitario]]*Acquisti[[#This Row],[Quantità]]</f>
        <v>16214.960000000001</v>
      </c>
    </row>
    <row r="74" spans="1:7" x14ac:dyDescent="0.25">
      <c r="A74" t="s">
        <v>118</v>
      </c>
      <c r="B74" t="s">
        <v>26</v>
      </c>
      <c r="C74" s="1">
        <v>44830</v>
      </c>
      <c r="D74" t="s">
        <v>50</v>
      </c>
      <c r="E74" s="6">
        <v>11.45</v>
      </c>
      <c r="F74" s="3">
        <v>57</v>
      </c>
      <c r="G74" s="2">
        <f>Acquisti[[#This Row],[Prezzo_Unitario]]*Acquisti[[#This Row],[Quantità]]</f>
        <v>652.65</v>
      </c>
    </row>
    <row r="75" spans="1:7" x14ac:dyDescent="0.25">
      <c r="A75" t="s">
        <v>119</v>
      </c>
      <c r="B75" t="s">
        <v>104</v>
      </c>
      <c r="C75" s="1">
        <v>44442</v>
      </c>
      <c r="D75" t="s">
        <v>21</v>
      </c>
      <c r="E75" s="6">
        <v>6.47</v>
      </c>
      <c r="F75" s="3">
        <v>298</v>
      </c>
      <c r="G75" s="2">
        <f>Acquisti[[#This Row],[Prezzo_Unitario]]*Acquisti[[#This Row],[Quantità]]</f>
        <v>1928.06</v>
      </c>
    </row>
    <row r="76" spans="1:7" x14ac:dyDescent="0.25">
      <c r="A76" t="s">
        <v>120</v>
      </c>
      <c r="B76" t="s">
        <v>20</v>
      </c>
      <c r="C76" s="1">
        <v>44934</v>
      </c>
      <c r="D76" t="s">
        <v>18</v>
      </c>
      <c r="E76" s="6">
        <v>59.96</v>
      </c>
      <c r="F76" s="3">
        <v>416</v>
      </c>
      <c r="G76" s="2">
        <f>Acquisti[[#This Row],[Prezzo_Unitario]]*Acquisti[[#This Row],[Quantità]]</f>
        <v>24943.360000000001</v>
      </c>
    </row>
    <row r="77" spans="1:7" x14ac:dyDescent="0.25">
      <c r="A77" t="s">
        <v>121</v>
      </c>
      <c r="B77" t="s">
        <v>52</v>
      </c>
      <c r="C77" s="1">
        <v>44435</v>
      </c>
      <c r="D77" t="s">
        <v>122</v>
      </c>
      <c r="E77" s="6">
        <v>6.78</v>
      </c>
      <c r="F77" s="3">
        <v>189</v>
      </c>
      <c r="G77" s="2">
        <f>Acquisti[[#This Row],[Prezzo_Unitario]]*Acquisti[[#This Row],[Quantità]]</f>
        <v>1281.42</v>
      </c>
    </row>
    <row r="78" spans="1:7" x14ac:dyDescent="0.25">
      <c r="A78" t="s">
        <v>123</v>
      </c>
      <c r="B78" t="s">
        <v>17</v>
      </c>
      <c r="C78" s="1">
        <v>44104</v>
      </c>
      <c r="D78" t="s">
        <v>78</v>
      </c>
      <c r="E78" s="6">
        <v>96.47</v>
      </c>
      <c r="F78" s="3">
        <v>58</v>
      </c>
      <c r="G78" s="2">
        <f>Acquisti[[#This Row],[Prezzo_Unitario]]*Acquisti[[#This Row],[Quantità]]</f>
        <v>5595.26</v>
      </c>
    </row>
    <row r="79" spans="1:7" x14ac:dyDescent="0.25">
      <c r="A79" t="s">
        <v>124</v>
      </c>
      <c r="B79" t="s">
        <v>104</v>
      </c>
      <c r="C79" s="1">
        <v>45200</v>
      </c>
      <c r="D79" t="s">
        <v>85</v>
      </c>
      <c r="E79" s="6">
        <v>1.55</v>
      </c>
      <c r="F79" s="3">
        <v>336</v>
      </c>
      <c r="G79" s="2">
        <f>Acquisti[[#This Row],[Prezzo_Unitario]]*Acquisti[[#This Row],[Quantità]]</f>
        <v>520.80000000000007</v>
      </c>
    </row>
    <row r="80" spans="1:7" x14ac:dyDescent="0.25">
      <c r="A80" t="s">
        <v>125</v>
      </c>
      <c r="B80" t="s">
        <v>60</v>
      </c>
      <c r="C80" s="1">
        <v>44519</v>
      </c>
      <c r="D80" t="s">
        <v>33</v>
      </c>
      <c r="E80" s="6">
        <v>567.78</v>
      </c>
      <c r="F80" s="3">
        <v>396</v>
      </c>
      <c r="G80" s="2">
        <f>Acquisti[[#This Row],[Prezzo_Unitario]]*Acquisti[[#This Row],[Quantità]]</f>
        <v>224840.87999999998</v>
      </c>
    </row>
    <row r="81" spans="1:7" x14ac:dyDescent="0.25">
      <c r="A81" t="s">
        <v>126</v>
      </c>
      <c r="B81" t="s">
        <v>97</v>
      </c>
      <c r="C81" s="1">
        <v>44684</v>
      </c>
      <c r="D81" t="s">
        <v>43</v>
      </c>
      <c r="E81" s="6">
        <v>399.71</v>
      </c>
      <c r="F81" s="3">
        <v>365</v>
      </c>
      <c r="G81" s="2">
        <f>Acquisti[[#This Row],[Prezzo_Unitario]]*Acquisti[[#This Row],[Quantità]]</f>
        <v>145894.15</v>
      </c>
    </row>
    <row r="82" spans="1:7" x14ac:dyDescent="0.25">
      <c r="A82" t="s">
        <v>127</v>
      </c>
      <c r="B82" t="s">
        <v>89</v>
      </c>
      <c r="C82" s="1">
        <v>44925</v>
      </c>
      <c r="D82" t="s">
        <v>31</v>
      </c>
      <c r="E82" s="6">
        <v>86.54</v>
      </c>
      <c r="F82" s="3">
        <v>25</v>
      </c>
      <c r="G82" s="2">
        <f>Acquisti[[#This Row],[Prezzo_Unitario]]*Acquisti[[#This Row],[Quantità]]</f>
        <v>2163.5</v>
      </c>
    </row>
    <row r="83" spans="1:7" x14ac:dyDescent="0.25">
      <c r="A83" t="s">
        <v>128</v>
      </c>
      <c r="B83" t="s">
        <v>68</v>
      </c>
      <c r="C83" s="1">
        <v>45067</v>
      </c>
      <c r="D83" t="s">
        <v>78</v>
      </c>
      <c r="E83" s="6">
        <v>86.96</v>
      </c>
      <c r="F83" s="3">
        <v>36</v>
      </c>
      <c r="G83" s="2">
        <f>Acquisti[[#This Row],[Prezzo_Unitario]]*Acquisti[[#This Row],[Quantità]]</f>
        <v>3130.56</v>
      </c>
    </row>
    <row r="84" spans="1:7" x14ac:dyDescent="0.25">
      <c r="A84" t="s">
        <v>129</v>
      </c>
      <c r="B84" t="s">
        <v>97</v>
      </c>
      <c r="C84" s="1">
        <v>44132</v>
      </c>
      <c r="D84" t="s">
        <v>122</v>
      </c>
      <c r="E84" s="6">
        <v>0.66</v>
      </c>
      <c r="F84" s="3">
        <v>32</v>
      </c>
      <c r="G84" s="2">
        <f>Acquisti[[#This Row],[Prezzo_Unitario]]*Acquisti[[#This Row],[Quantità]]</f>
        <v>21.12</v>
      </c>
    </row>
    <row r="85" spans="1:7" x14ac:dyDescent="0.25">
      <c r="A85" t="s">
        <v>130</v>
      </c>
      <c r="B85" t="s">
        <v>23</v>
      </c>
      <c r="C85" s="1">
        <v>43907</v>
      </c>
      <c r="D85" t="s">
        <v>122</v>
      </c>
      <c r="E85" s="6">
        <v>3.22</v>
      </c>
      <c r="F85" s="3">
        <v>487</v>
      </c>
      <c r="G85" s="2">
        <f>Acquisti[[#This Row],[Prezzo_Unitario]]*Acquisti[[#This Row],[Quantità]]</f>
        <v>1568.14</v>
      </c>
    </row>
    <row r="86" spans="1:7" x14ac:dyDescent="0.25">
      <c r="A86" t="s">
        <v>131</v>
      </c>
      <c r="B86" t="s">
        <v>97</v>
      </c>
      <c r="C86" s="1">
        <v>44830</v>
      </c>
      <c r="D86" t="s">
        <v>55</v>
      </c>
      <c r="E86" s="6">
        <v>54.83</v>
      </c>
      <c r="F86" s="3">
        <v>383</v>
      </c>
      <c r="G86" s="2">
        <f>Acquisti[[#This Row],[Prezzo_Unitario]]*Acquisti[[#This Row],[Quantità]]</f>
        <v>20999.89</v>
      </c>
    </row>
    <row r="87" spans="1:7" x14ac:dyDescent="0.25">
      <c r="A87" t="s">
        <v>132</v>
      </c>
      <c r="B87" t="s">
        <v>11</v>
      </c>
      <c r="C87" s="1">
        <v>44809</v>
      </c>
      <c r="D87" t="s">
        <v>9</v>
      </c>
      <c r="E87" s="6">
        <v>23.72</v>
      </c>
      <c r="F87" s="3">
        <v>288</v>
      </c>
      <c r="G87" s="2">
        <f>Acquisti[[#This Row],[Prezzo_Unitario]]*Acquisti[[#This Row],[Quantità]]</f>
        <v>6831.36</v>
      </c>
    </row>
    <row r="88" spans="1:7" x14ac:dyDescent="0.25">
      <c r="A88" t="s">
        <v>133</v>
      </c>
      <c r="B88" t="s">
        <v>97</v>
      </c>
      <c r="C88" s="1">
        <v>43928</v>
      </c>
      <c r="D88" t="s">
        <v>27</v>
      </c>
      <c r="E88" s="6">
        <v>39.119999999999997</v>
      </c>
      <c r="F88" s="3">
        <v>486</v>
      </c>
      <c r="G88" s="2">
        <f>Acquisti[[#This Row],[Prezzo_Unitario]]*Acquisti[[#This Row],[Quantità]]</f>
        <v>19012.32</v>
      </c>
    </row>
    <row r="89" spans="1:7" x14ac:dyDescent="0.25">
      <c r="A89" t="s">
        <v>134</v>
      </c>
      <c r="B89" t="s">
        <v>68</v>
      </c>
      <c r="C89" s="1">
        <v>44320</v>
      </c>
      <c r="D89" t="s">
        <v>55</v>
      </c>
      <c r="E89" s="6">
        <v>77.86</v>
      </c>
      <c r="F89" s="3">
        <v>443</v>
      </c>
      <c r="G89" s="2">
        <f>Acquisti[[#This Row],[Prezzo_Unitario]]*Acquisti[[#This Row],[Quantità]]</f>
        <v>34491.980000000003</v>
      </c>
    </row>
    <row r="90" spans="1:7" x14ac:dyDescent="0.25">
      <c r="A90" t="s">
        <v>135</v>
      </c>
      <c r="B90" t="s">
        <v>37</v>
      </c>
      <c r="C90" s="1">
        <v>44639</v>
      </c>
      <c r="D90" t="s">
        <v>9</v>
      </c>
      <c r="E90" s="6">
        <v>12.45</v>
      </c>
      <c r="F90" s="3">
        <v>204</v>
      </c>
      <c r="G90" s="2">
        <f>Acquisti[[#This Row],[Prezzo_Unitario]]*Acquisti[[#This Row],[Quantità]]</f>
        <v>2539.7999999999997</v>
      </c>
    </row>
    <row r="91" spans="1:7" x14ac:dyDescent="0.25">
      <c r="A91" t="s">
        <v>136</v>
      </c>
      <c r="B91" t="s">
        <v>11</v>
      </c>
      <c r="C91" s="1">
        <v>43838</v>
      </c>
      <c r="D91" t="s">
        <v>122</v>
      </c>
      <c r="E91" s="6">
        <v>7.23</v>
      </c>
      <c r="F91" s="3">
        <v>119</v>
      </c>
      <c r="G91" s="2">
        <f>Acquisti[[#This Row],[Prezzo_Unitario]]*Acquisti[[#This Row],[Quantità]]</f>
        <v>860.37</v>
      </c>
    </row>
    <row r="92" spans="1:7" x14ac:dyDescent="0.25">
      <c r="A92" t="s">
        <v>137</v>
      </c>
      <c r="B92" t="s">
        <v>47</v>
      </c>
      <c r="C92" s="1">
        <v>44220</v>
      </c>
      <c r="D92" t="s">
        <v>50</v>
      </c>
      <c r="E92" s="6">
        <v>1.33</v>
      </c>
      <c r="F92" s="3">
        <v>410</v>
      </c>
      <c r="G92" s="2">
        <f>Acquisti[[#This Row],[Prezzo_Unitario]]*Acquisti[[#This Row],[Quantità]]</f>
        <v>545.30000000000007</v>
      </c>
    </row>
    <row r="93" spans="1:7" x14ac:dyDescent="0.25">
      <c r="A93" t="s">
        <v>138</v>
      </c>
      <c r="B93" t="s">
        <v>11</v>
      </c>
      <c r="C93" s="1">
        <v>44362</v>
      </c>
      <c r="D93" t="s">
        <v>18</v>
      </c>
      <c r="E93" s="6">
        <v>58.52</v>
      </c>
      <c r="F93" s="3">
        <v>122</v>
      </c>
      <c r="G93" s="2">
        <f>Acquisti[[#This Row],[Prezzo_Unitario]]*Acquisti[[#This Row],[Quantità]]</f>
        <v>7139.4400000000005</v>
      </c>
    </row>
    <row r="94" spans="1:7" x14ac:dyDescent="0.25">
      <c r="A94" t="s">
        <v>139</v>
      </c>
      <c r="B94" t="s">
        <v>71</v>
      </c>
      <c r="C94" s="1">
        <v>44461</v>
      </c>
      <c r="D94" t="s">
        <v>31</v>
      </c>
      <c r="E94" s="6">
        <v>86.49</v>
      </c>
      <c r="F94" s="3">
        <v>316</v>
      </c>
      <c r="G94" s="2">
        <f>Acquisti[[#This Row],[Prezzo_Unitario]]*Acquisti[[#This Row],[Quantità]]</f>
        <v>27330.84</v>
      </c>
    </row>
    <row r="95" spans="1:7" x14ac:dyDescent="0.25">
      <c r="A95" t="s">
        <v>140</v>
      </c>
      <c r="B95" t="s">
        <v>26</v>
      </c>
      <c r="C95" s="1">
        <v>44272</v>
      </c>
      <c r="D95" t="s">
        <v>18</v>
      </c>
      <c r="E95" s="6">
        <v>48.85</v>
      </c>
      <c r="F95" s="3">
        <v>262</v>
      </c>
      <c r="G95" s="2">
        <f>Acquisti[[#This Row],[Prezzo_Unitario]]*Acquisti[[#This Row],[Quantità]]</f>
        <v>12798.7</v>
      </c>
    </row>
    <row r="96" spans="1:7" x14ac:dyDescent="0.25">
      <c r="A96" t="s">
        <v>141</v>
      </c>
      <c r="B96" t="s">
        <v>20</v>
      </c>
      <c r="C96" s="1">
        <v>43845</v>
      </c>
      <c r="D96" t="s">
        <v>43</v>
      </c>
      <c r="E96" s="6">
        <v>342.44</v>
      </c>
      <c r="F96" s="3">
        <v>132</v>
      </c>
      <c r="G96" s="2">
        <f>Acquisti[[#This Row],[Prezzo_Unitario]]*Acquisti[[#This Row],[Quantità]]</f>
        <v>45202.080000000002</v>
      </c>
    </row>
    <row r="97" spans="1:7" x14ac:dyDescent="0.25">
      <c r="A97" t="s">
        <v>142</v>
      </c>
      <c r="B97" t="s">
        <v>11</v>
      </c>
      <c r="C97" s="1">
        <v>44564</v>
      </c>
      <c r="D97" t="s">
        <v>27</v>
      </c>
      <c r="E97" s="6">
        <v>25.74</v>
      </c>
      <c r="F97" s="3">
        <v>171</v>
      </c>
      <c r="G97" s="2">
        <f>Acquisti[[#This Row],[Prezzo_Unitario]]*Acquisti[[#This Row],[Quantità]]</f>
        <v>4401.54</v>
      </c>
    </row>
    <row r="98" spans="1:7" x14ac:dyDescent="0.25">
      <c r="A98" t="s">
        <v>143</v>
      </c>
      <c r="B98" t="s">
        <v>104</v>
      </c>
      <c r="C98" s="1">
        <v>44878</v>
      </c>
      <c r="D98" t="s">
        <v>78</v>
      </c>
      <c r="E98" s="6">
        <v>124.67</v>
      </c>
      <c r="F98" s="3">
        <v>152</v>
      </c>
      <c r="G98" s="2">
        <f>Acquisti[[#This Row],[Prezzo_Unitario]]*Acquisti[[#This Row],[Quantità]]</f>
        <v>18949.84</v>
      </c>
    </row>
    <row r="99" spans="1:7" x14ac:dyDescent="0.25">
      <c r="A99" t="s">
        <v>144</v>
      </c>
      <c r="B99" t="s">
        <v>49</v>
      </c>
      <c r="C99" s="1">
        <v>43986</v>
      </c>
      <c r="D99" t="s">
        <v>43</v>
      </c>
      <c r="E99" s="6">
        <v>583.08000000000004</v>
      </c>
      <c r="F99" s="3">
        <v>323</v>
      </c>
      <c r="G99" s="2">
        <f>Acquisti[[#This Row],[Prezzo_Unitario]]*Acquisti[[#This Row],[Quantità]]</f>
        <v>188334.84000000003</v>
      </c>
    </row>
    <row r="100" spans="1:7" x14ac:dyDescent="0.25">
      <c r="A100" t="s">
        <v>145</v>
      </c>
      <c r="B100" t="s">
        <v>104</v>
      </c>
      <c r="C100" s="1">
        <v>44376</v>
      </c>
      <c r="D100" t="s">
        <v>33</v>
      </c>
      <c r="E100" s="6">
        <v>620.04</v>
      </c>
      <c r="F100" s="3">
        <v>113</v>
      </c>
      <c r="G100" s="2">
        <f>Acquisti[[#This Row],[Prezzo_Unitario]]*Acquisti[[#This Row],[Quantità]]</f>
        <v>70064.51999999999</v>
      </c>
    </row>
    <row r="101" spans="1:7" x14ac:dyDescent="0.25">
      <c r="A101" t="s">
        <v>146</v>
      </c>
      <c r="B101" t="s">
        <v>89</v>
      </c>
      <c r="C101" s="1">
        <v>44545</v>
      </c>
      <c r="D101" t="s">
        <v>50</v>
      </c>
      <c r="E101" s="6">
        <v>20.350000000000001</v>
      </c>
      <c r="F101" s="3">
        <v>484</v>
      </c>
      <c r="G101" s="2">
        <f>Acquisti[[#This Row],[Prezzo_Unitario]]*Acquisti[[#This Row],[Quantità]]</f>
        <v>9849.4000000000015</v>
      </c>
    </row>
    <row r="102" spans="1:7" x14ac:dyDescent="0.25">
      <c r="A102" t="s">
        <v>147</v>
      </c>
      <c r="B102" t="s">
        <v>75</v>
      </c>
      <c r="C102" s="1">
        <v>44298</v>
      </c>
      <c r="D102" t="s">
        <v>33</v>
      </c>
      <c r="E102" s="6">
        <v>63.13</v>
      </c>
      <c r="F102" s="3">
        <v>74</v>
      </c>
      <c r="G102" s="2">
        <f>Acquisti[[#This Row],[Prezzo_Unitario]]*Acquisti[[#This Row],[Quantità]]</f>
        <v>4671.62</v>
      </c>
    </row>
    <row r="103" spans="1:7" x14ac:dyDescent="0.25">
      <c r="A103" t="s">
        <v>148</v>
      </c>
      <c r="B103" t="s">
        <v>30</v>
      </c>
      <c r="C103" s="1">
        <v>44577</v>
      </c>
      <c r="D103" t="s">
        <v>33</v>
      </c>
      <c r="E103" s="6">
        <v>955.85</v>
      </c>
      <c r="F103" s="3">
        <v>88</v>
      </c>
      <c r="G103" s="2">
        <f>Acquisti[[#This Row],[Prezzo_Unitario]]*Acquisti[[#This Row],[Quantità]]</f>
        <v>84114.8</v>
      </c>
    </row>
    <row r="104" spans="1:7" x14ac:dyDescent="0.25">
      <c r="A104" t="s">
        <v>149</v>
      </c>
      <c r="B104" t="s">
        <v>37</v>
      </c>
      <c r="C104" s="1">
        <v>44833</v>
      </c>
      <c r="D104" t="s">
        <v>55</v>
      </c>
      <c r="E104" s="6">
        <v>78.010000000000005</v>
      </c>
      <c r="F104" s="3">
        <v>328</v>
      </c>
      <c r="G104" s="2">
        <f>Acquisti[[#This Row],[Prezzo_Unitario]]*Acquisti[[#This Row],[Quantità]]</f>
        <v>25587.280000000002</v>
      </c>
    </row>
    <row r="105" spans="1:7" x14ac:dyDescent="0.25">
      <c r="A105" t="s">
        <v>150</v>
      </c>
      <c r="B105" t="s">
        <v>8</v>
      </c>
      <c r="C105" s="1">
        <v>44405</v>
      </c>
      <c r="D105" t="s">
        <v>35</v>
      </c>
      <c r="E105" s="6">
        <v>11.82</v>
      </c>
      <c r="F105" s="3">
        <v>275</v>
      </c>
      <c r="G105" s="2">
        <f>Acquisti[[#This Row],[Prezzo_Unitario]]*Acquisti[[#This Row],[Quantità]]</f>
        <v>3250.5</v>
      </c>
    </row>
    <row r="106" spans="1:7" x14ac:dyDescent="0.25">
      <c r="A106" t="s">
        <v>151</v>
      </c>
      <c r="B106" t="s">
        <v>37</v>
      </c>
      <c r="C106" s="1">
        <v>44885</v>
      </c>
      <c r="D106" t="s">
        <v>9</v>
      </c>
      <c r="E106" s="6">
        <v>24.06</v>
      </c>
      <c r="F106" s="3">
        <v>117</v>
      </c>
      <c r="G106" s="2">
        <f>Acquisti[[#This Row],[Prezzo_Unitario]]*Acquisti[[#This Row],[Quantità]]</f>
        <v>2815.02</v>
      </c>
    </row>
    <row r="107" spans="1:7" x14ac:dyDescent="0.25">
      <c r="A107" t="s">
        <v>152</v>
      </c>
      <c r="B107" t="s">
        <v>49</v>
      </c>
      <c r="C107" s="1">
        <v>44726</v>
      </c>
      <c r="D107" t="s">
        <v>53</v>
      </c>
      <c r="E107" s="6">
        <v>0.43</v>
      </c>
      <c r="F107" s="3">
        <v>228</v>
      </c>
      <c r="G107" s="2">
        <f>Acquisti[[#This Row],[Prezzo_Unitario]]*Acquisti[[#This Row],[Quantità]]</f>
        <v>98.039999999999992</v>
      </c>
    </row>
    <row r="108" spans="1:7" x14ac:dyDescent="0.25">
      <c r="A108" t="s">
        <v>153</v>
      </c>
      <c r="B108" t="s">
        <v>14</v>
      </c>
      <c r="C108" s="1">
        <v>44057</v>
      </c>
      <c r="D108" t="s">
        <v>24</v>
      </c>
      <c r="E108" s="6">
        <v>27.06</v>
      </c>
      <c r="F108" s="3">
        <v>475</v>
      </c>
      <c r="G108" s="2">
        <f>Acquisti[[#This Row],[Prezzo_Unitario]]*Acquisti[[#This Row],[Quantità]]</f>
        <v>12853.5</v>
      </c>
    </row>
    <row r="109" spans="1:7" x14ac:dyDescent="0.25">
      <c r="A109" t="s">
        <v>154</v>
      </c>
      <c r="B109" t="s">
        <v>52</v>
      </c>
      <c r="C109" s="1">
        <v>44949</v>
      </c>
      <c r="D109" t="s">
        <v>50</v>
      </c>
      <c r="E109" s="6">
        <v>14.04</v>
      </c>
      <c r="F109" s="3">
        <v>267</v>
      </c>
      <c r="G109" s="2">
        <f>Acquisti[[#This Row],[Prezzo_Unitario]]*Acquisti[[#This Row],[Quantità]]</f>
        <v>3748.68</v>
      </c>
    </row>
    <row r="110" spans="1:7" x14ac:dyDescent="0.25">
      <c r="A110" t="s">
        <v>155</v>
      </c>
      <c r="B110" t="s">
        <v>8</v>
      </c>
      <c r="C110" s="1">
        <v>43908</v>
      </c>
      <c r="D110" t="s">
        <v>35</v>
      </c>
      <c r="E110" s="6">
        <v>9.92</v>
      </c>
      <c r="F110" s="3">
        <v>155</v>
      </c>
      <c r="G110" s="2">
        <f>Acquisti[[#This Row],[Prezzo_Unitario]]*Acquisti[[#This Row],[Quantità]]</f>
        <v>1537.6</v>
      </c>
    </row>
    <row r="111" spans="1:7" x14ac:dyDescent="0.25">
      <c r="A111" t="s">
        <v>156</v>
      </c>
      <c r="B111" t="s">
        <v>20</v>
      </c>
      <c r="C111" s="1">
        <v>44149</v>
      </c>
      <c r="D111" t="s">
        <v>27</v>
      </c>
      <c r="E111" s="6">
        <v>30.92</v>
      </c>
      <c r="F111" s="3">
        <v>271</v>
      </c>
      <c r="G111" s="2">
        <f>Acquisti[[#This Row],[Prezzo_Unitario]]*Acquisti[[#This Row],[Quantità]]</f>
        <v>8379.32</v>
      </c>
    </row>
    <row r="112" spans="1:7" x14ac:dyDescent="0.25">
      <c r="A112" t="s">
        <v>157</v>
      </c>
      <c r="B112" t="s">
        <v>89</v>
      </c>
      <c r="C112" s="1">
        <v>44750</v>
      </c>
      <c r="D112" t="s">
        <v>55</v>
      </c>
      <c r="E112" s="6">
        <v>51.51</v>
      </c>
      <c r="F112" s="3">
        <v>491</v>
      </c>
      <c r="G112" s="2">
        <f>Acquisti[[#This Row],[Prezzo_Unitario]]*Acquisti[[#This Row],[Quantità]]</f>
        <v>25291.41</v>
      </c>
    </row>
    <row r="113" spans="1:7" x14ac:dyDescent="0.25">
      <c r="A113" t="s">
        <v>158</v>
      </c>
      <c r="B113" t="s">
        <v>47</v>
      </c>
      <c r="C113" s="1">
        <v>44410</v>
      </c>
      <c r="D113" t="s">
        <v>9</v>
      </c>
      <c r="E113" s="6">
        <v>16.66</v>
      </c>
      <c r="F113" s="3">
        <v>95</v>
      </c>
      <c r="G113" s="2">
        <f>Acquisti[[#This Row],[Prezzo_Unitario]]*Acquisti[[#This Row],[Quantità]]</f>
        <v>1582.7</v>
      </c>
    </row>
    <row r="114" spans="1:7" x14ac:dyDescent="0.25">
      <c r="A114" t="s">
        <v>159</v>
      </c>
      <c r="B114" t="s">
        <v>47</v>
      </c>
      <c r="C114" s="1">
        <v>44589</v>
      </c>
      <c r="D114" t="s">
        <v>85</v>
      </c>
      <c r="E114" s="6">
        <v>1.36</v>
      </c>
      <c r="F114" s="3">
        <v>278</v>
      </c>
      <c r="G114" s="2">
        <f>Acquisti[[#This Row],[Prezzo_Unitario]]*Acquisti[[#This Row],[Quantità]]</f>
        <v>378.08000000000004</v>
      </c>
    </row>
    <row r="115" spans="1:7" x14ac:dyDescent="0.25">
      <c r="A115" t="s">
        <v>160</v>
      </c>
      <c r="B115" t="s">
        <v>23</v>
      </c>
      <c r="C115" s="1">
        <v>44655</v>
      </c>
      <c r="D115" t="s">
        <v>35</v>
      </c>
      <c r="E115" s="6">
        <v>6.55</v>
      </c>
      <c r="F115" s="3">
        <v>38</v>
      </c>
      <c r="G115" s="2">
        <f>Acquisti[[#This Row],[Prezzo_Unitario]]*Acquisti[[#This Row],[Quantità]]</f>
        <v>248.9</v>
      </c>
    </row>
    <row r="116" spans="1:7" x14ac:dyDescent="0.25">
      <c r="A116" t="s">
        <v>161</v>
      </c>
      <c r="B116" t="s">
        <v>75</v>
      </c>
      <c r="C116" s="1">
        <v>44648</v>
      </c>
      <c r="D116" t="s">
        <v>35</v>
      </c>
      <c r="E116" s="6">
        <v>7.22</v>
      </c>
      <c r="F116" s="3">
        <v>322</v>
      </c>
      <c r="G116" s="2">
        <f>Acquisti[[#This Row],[Prezzo_Unitario]]*Acquisti[[#This Row],[Quantità]]</f>
        <v>2324.84</v>
      </c>
    </row>
    <row r="117" spans="1:7" x14ac:dyDescent="0.25">
      <c r="A117" t="s">
        <v>162</v>
      </c>
      <c r="B117" t="s">
        <v>26</v>
      </c>
      <c r="C117" s="1">
        <v>44505</v>
      </c>
      <c r="D117" t="s">
        <v>78</v>
      </c>
      <c r="E117" s="6">
        <v>10.8</v>
      </c>
      <c r="F117" s="3">
        <v>345</v>
      </c>
      <c r="G117" s="2">
        <f>Acquisti[[#This Row],[Prezzo_Unitario]]*Acquisti[[#This Row],[Quantità]]</f>
        <v>3726.0000000000005</v>
      </c>
    </row>
    <row r="118" spans="1:7" x14ac:dyDescent="0.25">
      <c r="A118" t="s">
        <v>163</v>
      </c>
      <c r="B118" t="s">
        <v>104</v>
      </c>
      <c r="C118" s="1">
        <v>44927</v>
      </c>
      <c r="D118" t="s">
        <v>43</v>
      </c>
      <c r="E118" s="6">
        <v>556.12</v>
      </c>
      <c r="F118" s="3">
        <v>262</v>
      </c>
      <c r="G118" s="2">
        <f>Acquisti[[#This Row],[Prezzo_Unitario]]*Acquisti[[#This Row],[Quantità]]</f>
        <v>145703.44</v>
      </c>
    </row>
    <row r="119" spans="1:7" x14ac:dyDescent="0.25">
      <c r="A119" t="s">
        <v>164</v>
      </c>
      <c r="B119" t="s">
        <v>97</v>
      </c>
      <c r="C119" s="1">
        <v>44711</v>
      </c>
      <c r="D119" t="s">
        <v>24</v>
      </c>
      <c r="E119" s="6">
        <v>265.64</v>
      </c>
      <c r="F119" s="3">
        <v>125</v>
      </c>
      <c r="G119" s="2">
        <f>Acquisti[[#This Row],[Prezzo_Unitario]]*Acquisti[[#This Row],[Quantità]]</f>
        <v>33205</v>
      </c>
    </row>
    <row r="120" spans="1:7" x14ac:dyDescent="0.25">
      <c r="A120" t="s">
        <v>165</v>
      </c>
      <c r="B120" t="s">
        <v>89</v>
      </c>
      <c r="C120" s="1">
        <v>43837</v>
      </c>
      <c r="D120" t="s">
        <v>43</v>
      </c>
      <c r="E120" s="6">
        <v>588.05999999999995</v>
      </c>
      <c r="F120" s="3">
        <v>173</v>
      </c>
      <c r="G120" s="2">
        <f>Acquisti[[#This Row],[Prezzo_Unitario]]*Acquisti[[#This Row],[Quantità]]</f>
        <v>101734.37999999999</v>
      </c>
    </row>
    <row r="121" spans="1:7" x14ac:dyDescent="0.25">
      <c r="A121" t="s">
        <v>166</v>
      </c>
      <c r="B121" t="s">
        <v>14</v>
      </c>
      <c r="C121" s="1">
        <v>44071</v>
      </c>
      <c r="D121" t="s">
        <v>9</v>
      </c>
      <c r="E121" s="6">
        <v>18.48</v>
      </c>
      <c r="F121" s="3">
        <v>248</v>
      </c>
      <c r="G121" s="2">
        <f>Acquisti[[#This Row],[Prezzo_Unitario]]*Acquisti[[#This Row],[Quantità]]</f>
        <v>4583.04</v>
      </c>
    </row>
    <row r="122" spans="1:7" x14ac:dyDescent="0.25">
      <c r="A122" t="s">
        <v>167</v>
      </c>
      <c r="B122" t="s">
        <v>71</v>
      </c>
      <c r="C122" s="1">
        <v>44417</v>
      </c>
      <c r="D122" t="s">
        <v>69</v>
      </c>
      <c r="E122" s="6">
        <v>29.95</v>
      </c>
      <c r="F122" s="3">
        <v>474</v>
      </c>
      <c r="G122" s="2">
        <f>Acquisti[[#This Row],[Prezzo_Unitario]]*Acquisti[[#This Row],[Quantità]]</f>
        <v>14196.3</v>
      </c>
    </row>
    <row r="123" spans="1:7" x14ac:dyDescent="0.25">
      <c r="A123" t="s">
        <v>168</v>
      </c>
      <c r="B123" t="s">
        <v>104</v>
      </c>
      <c r="C123" s="1">
        <v>44550</v>
      </c>
      <c r="D123" t="s">
        <v>85</v>
      </c>
      <c r="E123" s="6">
        <v>1.77</v>
      </c>
      <c r="F123" s="3">
        <v>197</v>
      </c>
      <c r="G123" s="2">
        <f>Acquisti[[#This Row],[Prezzo_Unitario]]*Acquisti[[#This Row],[Quantità]]</f>
        <v>348.69</v>
      </c>
    </row>
    <row r="124" spans="1:7" x14ac:dyDescent="0.25">
      <c r="A124" t="s">
        <v>169</v>
      </c>
      <c r="B124" t="s">
        <v>17</v>
      </c>
      <c r="C124" s="1">
        <v>44198</v>
      </c>
      <c r="D124" t="s">
        <v>31</v>
      </c>
      <c r="E124" s="6">
        <v>102.02</v>
      </c>
      <c r="F124" s="3">
        <v>203</v>
      </c>
      <c r="G124" s="2">
        <f>Acquisti[[#This Row],[Prezzo_Unitario]]*Acquisti[[#This Row],[Quantità]]</f>
        <v>20710.059999999998</v>
      </c>
    </row>
    <row r="125" spans="1:7" x14ac:dyDescent="0.25">
      <c r="A125" t="s">
        <v>170</v>
      </c>
      <c r="B125" t="s">
        <v>52</v>
      </c>
      <c r="C125" s="1">
        <v>44314</v>
      </c>
      <c r="D125" t="s">
        <v>21</v>
      </c>
      <c r="E125" s="6">
        <v>139.13999999999999</v>
      </c>
      <c r="F125" s="3">
        <v>411</v>
      </c>
      <c r="G125" s="2">
        <f>Acquisti[[#This Row],[Prezzo_Unitario]]*Acquisti[[#This Row],[Quantità]]</f>
        <v>57186.539999999994</v>
      </c>
    </row>
    <row r="126" spans="1:7" x14ac:dyDescent="0.25">
      <c r="A126" t="s">
        <v>171</v>
      </c>
      <c r="B126" t="s">
        <v>60</v>
      </c>
      <c r="C126" s="1">
        <v>43955</v>
      </c>
      <c r="D126" t="s">
        <v>55</v>
      </c>
      <c r="E126" s="6">
        <v>93.33</v>
      </c>
      <c r="F126" s="3">
        <v>196</v>
      </c>
      <c r="G126" s="2">
        <f>Acquisti[[#This Row],[Prezzo_Unitario]]*Acquisti[[#This Row],[Quantità]]</f>
        <v>18292.68</v>
      </c>
    </row>
    <row r="127" spans="1:7" x14ac:dyDescent="0.25">
      <c r="A127" t="s">
        <v>172</v>
      </c>
      <c r="B127" t="s">
        <v>89</v>
      </c>
      <c r="C127" s="1">
        <v>45210</v>
      </c>
      <c r="D127" t="s">
        <v>18</v>
      </c>
      <c r="E127" s="6">
        <v>55.18</v>
      </c>
      <c r="F127" s="3">
        <v>118</v>
      </c>
      <c r="G127" s="2">
        <f>Acquisti[[#This Row],[Prezzo_Unitario]]*Acquisti[[#This Row],[Quantità]]</f>
        <v>6511.24</v>
      </c>
    </row>
    <row r="128" spans="1:7" x14ac:dyDescent="0.25">
      <c r="A128" t="s">
        <v>173</v>
      </c>
      <c r="B128" t="s">
        <v>30</v>
      </c>
      <c r="C128" s="1">
        <v>44144</v>
      </c>
      <c r="D128" t="s">
        <v>69</v>
      </c>
      <c r="E128" s="6">
        <v>21.91</v>
      </c>
      <c r="F128" s="3">
        <v>124</v>
      </c>
      <c r="G128" s="2">
        <f>Acquisti[[#This Row],[Prezzo_Unitario]]*Acquisti[[#This Row],[Quantità]]</f>
        <v>2716.84</v>
      </c>
    </row>
    <row r="129" spans="1:7" x14ac:dyDescent="0.25">
      <c r="A129" t="s">
        <v>174</v>
      </c>
      <c r="B129" t="s">
        <v>49</v>
      </c>
      <c r="C129" s="1">
        <v>44393</v>
      </c>
      <c r="D129" t="s">
        <v>39</v>
      </c>
      <c r="E129" s="6">
        <v>14.33</v>
      </c>
      <c r="F129" s="3">
        <v>301</v>
      </c>
      <c r="G129" s="2">
        <f>Acquisti[[#This Row],[Prezzo_Unitario]]*Acquisti[[#This Row],[Quantità]]</f>
        <v>4313.33</v>
      </c>
    </row>
    <row r="130" spans="1:7" x14ac:dyDescent="0.25">
      <c r="A130" t="s">
        <v>175</v>
      </c>
      <c r="B130" t="s">
        <v>75</v>
      </c>
      <c r="C130" s="1">
        <v>44839</v>
      </c>
      <c r="D130" t="s">
        <v>15</v>
      </c>
      <c r="E130" s="6">
        <v>247.35</v>
      </c>
      <c r="F130" s="3">
        <v>62</v>
      </c>
      <c r="G130" s="2">
        <f>Acquisti[[#This Row],[Prezzo_Unitario]]*Acquisti[[#This Row],[Quantità]]</f>
        <v>15335.699999999999</v>
      </c>
    </row>
    <row r="131" spans="1:7" x14ac:dyDescent="0.25">
      <c r="A131" t="s">
        <v>176</v>
      </c>
      <c r="B131" t="s">
        <v>14</v>
      </c>
      <c r="C131" s="1">
        <v>45031</v>
      </c>
      <c r="D131" t="s">
        <v>18</v>
      </c>
      <c r="E131" s="6">
        <v>30.82</v>
      </c>
      <c r="F131" s="3">
        <v>265</v>
      </c>
      <c r="G131" s="2">
        <f>Acquisti[[#This Row],[Prezzo_Unitario]]*Acquisti[[#This Row],[Quantità]]</f>
        <v>8167.3</v>
      </c>
    </row>
    <row r="132" spans="1:7" x14ac:dyDescent="0.25">
      <c r="A132" t="s">
        <v>177</v>
      </c>
      <c r="B132" t="s">
        <v>17</v>
      </c>
      <c r="C132" s="1">
        <v>43891</v>
      </c>
      <c r="D132" t="s">
        <v>78</v>
      </c>
      <c r="E132" s="6">
        <v>124.66</v>
      </c>
      <c r="F132" s="3">
        <v>370</v>
      </c>
      <c r="G132" s="2">
        <f>Acquisti[[#This Row],[Prezzo_Unitario]]*Acquisti[[#This Row],[Quantità]]</f>
        <v>46124.2</v>
      </c>
    </row>
    <row r="133" spans="1:7" x14ac:dyDescent="0.25">
      <c r="A133" t="s">
        <v>178</v>
      </c>
      <c r="B133" t="s">
        <v>89</v>
      </c>
      <c r="C133" s="1">
        <v>44158</v>
      </c>
      <c r="D133" t="s">
        <v>21</v>
      </c>
      <c r="E133" s="6">
        <v>132.44</v>
      </c>
      <c r="F133" s="3">
        <v>52</v>
      </c>
      <c r="G133" s="2">
        <f>Acquisti[[#This Row],[Prezzo_Unitario]]*Acquisti[[#This Row],[Quantità]]</f>
        <v>6886.88</v>
      </c>
    </row>
    <row r="134" spans="1:7" x14ac:dyDescent="0.25">
      <c r="A134" t="s">
        <v>179</v>
      </c>
      <c r="B134" t="s">
        <v>49</v>
      </c>
      <c r="C134" s="1">
        <v>45006</v>
      </c>
      <c r="D134" t="s">
        <v>18</v>
      </c>
      <c r="E134" s="6">
        <v>68.650000000000006</v>
      </c>
      <c r="F134" s="3">
        <v>120</v>
      </c>
      <c r="G134" s="2">
        <f>Acquisti[[#This Row],[Prezzo_Unitario]]*Acquisti[[#This Row],[Quantità]]</f>
        <v>8238</v>
      </c>
    </row>
    <row r="135" spans="1:7" x14ac:dyDescent="0.25">
      <c r="A135" t="s">
        <v>180</v>
      </c>
      <c r="B135" t="s">
        <v>11</v>
      </c>
      <c r="C135" s="1">
        <v>44922</v>
      </c>
      <c r="D135" t="s">
        <v>33</v>
      </c>
      <c r="E135" s="6">
        <v>625.13</v>
      </c>
      <c r="F135" s="3">
        <v>149</v>
      </c>
      <c r="G135" s="2">
        <f>Acquisti[[#This Row],[Prezzo_Unitario]]*Acquisti[[#This Row],[Quantità]]</f>
        <v>93144.37</v>
      </c>
    </row>
    <row r="136" spans="1:7" x14ac:dyDescent="0.25">
      <c r="A136" t="s">
        <v>181</v>
      </c>
      <c r="B136" t="s">
        <v>71</v>
      </c>
      <c r="C136" s="1">
        <v>44698</v>
      </c>
      <c r="D136" t="s">
        <v>61</v>
      </c>
      <c r="E136" s="6">
        <v>13.73</v>
      </c>
      <c r="F136" s="3">
        <v>214</v>
      </c>
      <c r="G136" s="2">
        <f>Acquisti[[#This Row],[Prezzo_Unitario]]*Acquisti[[#This Row],[Quantità]]</f>
        <v>2938.2200000000003</v>
      </c>
    </row>
    <row r="137" spans="1:7" x14ac:dyDescent="0.25">
      <c r="A137" t="s">
        <v>182</v>
      </c>
      <c r="B137" t="s">
        <v>23</v>
      </c>
      <c r="C137" s="1">
        <v>44657</v>
      </c>
      <c r="D137" t="s">
        <v>9</v>
      </c>
      <c r="E137" s="6">
        <v>20.57</v>
      </c>
      <c r="F137" s="3">
        <v>242</v>
      </c>
      <c r="G137" s="2">
        <f>Acquisti[[#This Row],[Prezzo_Unitario]]*Acquisti[[#This Row],[Quantità]]</f>
        <v>4977.9400000000005</v>
      </c>
    </row>
    <row r="138" spans="1:7" x14ac:dyDescent="0.25">
      <c r="A138" t="s">
        <v>183</v>
      </c>
      <c r="B138" t="s">
        <v>47</v>
      </c>
      <c r="C138" s="1">
        <v>43888</v>
      </c>
      <c r="D138" t="s">
        <v>18</v>
      </c>
      <c r="E138" s="6">
        <v>29.93</v>
      </c>
      <c r="F138" s="3">
        <v>487</v>
      </c>
      <c r="G138" s="2">
        <f>Acquisti[[#This Row],[Prezzo_Unitario]]*Acquisti[[#This Row],[Quantità]]</f>
        <v>14575.91</v>
      </c>
    </row>
    <row r="139" spans="1:7" x14ac:dyDescent="0.25">
      <c r="A139" t="s">
        <v>184</v>
      </c>
      <c r="B139" t="s">
        <v>49</v>
      </c>
      <c r="C139" s="1">
        <v>45041</v>
      </c>
      <c r="D139" t="s">
        <v>61</v>
      </c>
      <c r="E139" s="6">
        <v>0.89</v>
      </c>
      <c r="F139" s="3">
        <v>227</v>
      </c>
      <c r="G139" s="2">
        <f>Acquisti[[#This Row],[Prezzo_Unitario]]*Acquisti[[#This Row],[Quantità]]</f>
        <v>202.03</v>
      </c>
    </row>
    <row r="140" spans="1:7" x14ac:dyDescent="0.25">
      <c r="A140" t="s">
        <v>185</v>
      </c>
      <c r="B140" t="s">
        <v>11</v>
      </c>
      <c r="C140" s="1">
        <v>44600</v>
      </c>
      <c r="D140" t="s">
        <v>27</v>
      </c>
      <c r="E140" s="6">
        <v>3.96</v>
      </c>
      <c r="F140" s="3">
        <v>177</v>
      </c>
      <c r="G140" s="2">
        <f>Acquisti[[#This Row],[Prezzo_Unitario]]*Acquisti[[#This Row],[Quantità]]</f>
        <v>700.92</v>
      </c>
    </row>
    <row r="141" spans="1:7" x14ac:dyDescent="0.25">
      <c r="A141" t="s">
        <v>186</v>
      </c>
      <c r="B141" t="s">
        <v>45</v>
      </c>
      <c r="C141" s="1">
        <v>44290</v>
      </c>
      <c r="D141" t="s">
        <v>55</v>
      </c>
      <c r="E141" s="6">
        <v>71.510000000000005</v>
      </c>
      <c r="F141" s="3">
        <v>302</v>
      </c>
      <c r="G141" s="2">
        <f>Acquisti[[#This Row],[Prezzo_Unitario]]*Acquisti[[#This Row],[Quantità]]</f>
        <v>21596.02</v>
      </c>
    </row>
    <row r="142" spans="1:7" x14ac:dyDescent="0.25">
      <c r="A142" t="s">
        <v>187</v>
      </c>
      <c r="B142" t="s">
        <v>47</v>
      </c>
      <c r="C142" s="1">
        <v>45243</v>
      </c>
      <c r="D142" t="s">
        <v>35</v>
      </c>
      <c r="E142" s="6">
        <v>13.81</v>
      </c>
      <c r="F142" s="3">
        <v>102</v>
      </c>
      <c r="G142" s="2">
        <f>Acquisti[[#This Row],[Prezzo_Unitario]]*Acquisti[[#This Row],[Quantità]]</f>
        <v>1408.6200000000001</v>
      </c>
    </row>
    <row r="143" spans="1:7" x14ac:dyDescent="0.25">
      <c r="A143" t="s">
        <v>188</v>
      </c>
      <c r="B143" t="s">
        <v>26</v>
      </c>
      <c r="C143" s="1">
        <v>44597</v>
      </c>
      <c r="D143" t="s">
        <v>39</v>
      </c>
      <c r="E143" s="6">
        <v>11.83</v>
      </c>
      <c r="F143" s="3">
        <v>85</v>
      </c>
      <c r="G143" s="2">
        <f>Acquisti[[#This Row],[Prezzo_Unitario]]*Acquisti[[#This Row],[Quantità]]</f>
        <v>1005.55</v>
      </c>
    </row>
    <row r="144" spans="1:7" x14ac:dyDescent="0.25">
      <c r="A144" t="s">
        <v>189</v>
      </c>
      <c r="B144" t="s">
        <v>89</v>
      </c>
      <c r="C144" s="1">
        <v>44980</v>
      </c>
      <c r="D144" t="s">
        <v>85</v>
      </c>
      <c r="E144" s="6">
        <v>2.41</v>
      </c>
      <c r="F144" s="3">
        <v>428</v>
      </c>
      <c r="G144" s="2">
        <f>Acquisti[[#This Row],[Prezzo_Unitario]]*Acquisti[[#This Row],[Quantità]]</f>
        <v>1031.48</v>
      </c>
    </row>
    <row r="145" spans="1:7" x14ac:dyDescent="0.25">
      <c r="A145" t="s">
        <v>190</v>
      </c>
      <c r="B145" t="s">
        <v>47</v>
      </c>
      <c r="C145" s="1">
        <v>44324</v>
      </c>
      <c r="D145" t="s">
        <v>85</v>
      </c>
      <c r="E145" s="6">
        <v>2.48</v>
      </c>
      <c r="F145" s="3">
        <v>411</v>
      </c>
      <c r="G145" s="2">
        <f>Acquisti[[#This Row],[Prezzo_Unitario]]*Acquisti[[#This Row],[Quantità]]</f>
        <v>1019.28</v>
      </c>
    </row>
    <row r="146" spans="1:7" x14ac:dyDescent="0.25">
      <c r="A146" t="s">
        <v>191</v>
      </c>
      <c r="B146" t="s">
        <v>8</v>
      </c>
      <c r="C146" s="1">
        <v>45061</v>
      </c>
      <c r="D146" t="s">
        <v>61</v>
      </c>
      <c r="E146" s="6">
        <v>11.91</v>
      </c>
      <c r="F146" s="3">
        <v>145</v>
      </c>
      <c r="G146" s="2">
        <f>Acquisti[[#This Row],[Prezzo_Unitario]]*Acquisti[[#This Row],[Quantità]]</f>
        <v>1726.95</v>
      </c>
    </row>
    <row r="147" spans="1:7" x14ac:dyDescent="0.25">
      <c r="A147" t="s">
        <v>192</v>
      </c>
      <c r="B147" t="s">
        <v>8</v>
      </c>
      <c r="C147" s="1">
        <v>44120</v>
      </c>
      <c r="D147" t="s">
        <v>21</v>
      </c>
      <c r="E147" s="6">
        <v>88.08</v>
      </c>
      <c r="F147" s="3">
        <v>135</v>
      </c>
      <c r="G147" s="2">
        <f>Acquisti[[#This Row],[Prezzo_Unitario]]*Acquisti[[#This Row],[Quantità]]</f>
        <v>11890.8</v>
      </c>
    </row>
    <row r="148" spans="1:7" x14ac:dyDescent="0.25">
      <c r="A148" t="s">
        <v>193</v>
      </c>
      <c r="B148" t="s">
        <v>30</v>
      </c>
      <c r="C148" s="1">
        <v>44844</v>
      </c>
      <c r="D148" t="s">
        <v>61</v>
      </c>
      <c r="E148" s="6">
        <v>9.92</v>
      </c>
      <c r="F148" s="3">
        <v>203</v>
      </c>
      <c r="G148" s="2">
        <f>Acquisti[[#This Row],[Prezzo_Unitario]]*Acquisti[[#This Row],[Quantità]]</f>
        <v>2013.76</v>
      </c>
    </row>
    <row r="149" spans="1:7" x14ac:dyDescent="0.25">
      <c r="A149" t="s">
        <v>194</v>
      </c>
      <c r="B149" t="s">
        <v>11</v>
      </c>
      <c r="C149" s="1">
        <v>45210</v>
      </c>
      <c r="D149" t="s">
        <v>24</v>
      </c>
      <c r="E149" s="6">
        <v>256.89</v>
      </c>
      <c r="F149" s="3">
        <v>163</v>
      </c>
      <c r="G149" s="2">
        <f>Acquisti[[#This Row],[Prezzo_Unitario]]*Acquisti[[#This Row],[Quantità]]</f>
        <v>41873.07</v>
      </c>
    </row>
    <row r="150" spans="1:7" x14ac:dyDescent="0.25">
      <c r="A150" t="s">
        <v>195</v>
      </c>
      <c r="B150" t="s">
        <v>52</v>
      </c>
      <c r="C150" s="1">
        <v>44215</v>
      </c>
      <c r="D150" t="s">
        <v>21</v>
      </c>
      <c r="E150" s="6">
        <v>54.83</v>
      </c>
      <c r="F150" s="3">
        <v>81</v>
      </c>
      <c r="G150" s="2">
        <f>Acquisti[[#This Row],[Prezzo_Unitario]]*Acquisti[[#This Row],[Quantità]]</f>
        <v>4441.2299999999996</v>
      </c>
    </row>
    <row r="151" spans="1:7" x14ac:dyDescent="0.25">
      <c r="A151" t="s">
        <v>196</v>
      </c>
      <c r="B151" t="s">
        <v>52</v>
      </c>
      <c r="C151" s="1">
        <v>45272</v>
      </c>
      <c r="D151" t="s">
        <v>55</v>
      </c>
      <c r="E151" s="6">
        <v>70.77</v>
      </c>
      <c r="F151" s="3">
        <v>62</v>
      </c>
      <c r="G151" s="2">
        <f>Acquisti[[#This Row],[Prezzo_Unitario]]*Acquisti[[#This Row],[Quantità]]</f>
        <v>4387.74</v>
      </c>
    </row>
    <row r="152" spans="1:7" x14ac:dyDescent="0.25">
      <c r="A152" t="s">
        <v>197</v>
      </c>
      <c r="B152" t="s">
        <v>37</v>
      </c>
      <c r="C152" s="1">
        <v>44979</v>
      </c>
      <c r="D152" t="s">
        <v>85</v>
      </c>
      <c r="E152" s="6">
        <v>1.92</v>
      </c>
      <c r="F152" s="3">
        <v>298</v>
      </c>
      <c r="G152" s="2">
        <f>Acquisti[[#This Row],[Prezzo_Unitario]]*Acquisti[[#This Row],[Quantità]]</f>
        <v>572.16</v>
      </c>
    </row>
    <row r="153" spans="1:7" x14ac:dyDescent="0.25">
      <c r="A153" t="s">
        <v>198</v>
      </c>
      <c r="B153" t="s">
        <v>75</v>
      </c>
      <c r="C153" s="1">
        <v>45223</v>
      </c>
      <c r="D153" t="s">
        <v>43</v>
      </c>
      <c r="E153" s="6">
        <v>395.31</v>
      </c>
      <c r="F153" s="3">
        <v>483</v>
      </c>
      <c r="G153" s="2">
        <f>Acquisti[[#This Row],[Prezzo_Unitario]]*Acquisti[[#This Row],[Quantità]]</f>
        <v>190934.73</v>
      </c>
    </row>
    <row r="154" spans="1:7" x14ac:dyDescent="0.25">
      <c r="A154" t="s">
        <v>199</v>
      </c>
      <c r="B154" t="s">
        <v>37</v>
      </c>
      <c r="C154" s="1">
        <v>43868</v>
      </c>
      <c r="D154" t="s">
        <v>33</v>
      </c>
      <c r="E154" s="6">
        <v>74.540000000000006</v>
      </c>
      <c r="F154" s="3">
        <v>111</v>
      </c>
      <c r="G154" s="2">
        <f>Acquisti[[#This Row],[Prezzo_Unitario]]*Acquisti[[#This Row],[Quantità]]</f>
        <v>8273.94</v>
      </c>
    </row>
    <row r="155" spans="1:7" x14ac:dyDescent="0.25">
      <c r="A155" t="s">
        <v>200</v>
      </c>
      <c r="B155" t="s">
        <v>71</v>
      </c>
      <c r="C155" s="1">
        <v>44763</v>
      </c>
      <c r="D155" t="s">
        <v>24</v>
      </c>
      <c r="E155" s="6">
        <v>356.46</v>
      </c>
      <c r="F155" s="3">
        <v>242</v>
      </c>
      <c r="G155" s="2">
        <f>Acquisti[[#This Row],[Prezzo_Unitario]]*Acquisti[[#This Row],[Quantità]]</f>
        <v>86263.319999999992</v>
      </c>
    </row>
    <row r="156" spans="1:7" x14ac:dyDescent="0.25">
      <c r="A156" t="s">
        <v>201</v>
      </c>
      <c r="B156" t="s">
        <v>17</v>
      </c>
      <c r="C156" s="1">
        <v>45090</v>
      </c>
      <c r="D156" t="s">
        <v>78</v>
      </c>
      <c r="E156" s="6">
        <v>145.18</v>
      </c>
      <c r="F156" s="3">
        <v>46</v>
      </c>
      <c r="G156" s="2">
        <f>Acquisti[[#This Row],[Prezzo_Unitario]]*Acquisti[[#This Row],[Quantità]]</f>
        <v>6678.2800000000007</v>
      </c>
    </row>
    <row r="157" spans="1:7" x14ac:dyDescent="0.25">
      <c r="A157" t="s">
        <v>202</v>
      </c>
      <c r="B157" t="s">
        <v>89</v>
      </c>
      <c r="C157" s="1">
        <v>44950</v>
      </c>
      <c r="D157" t="s">
        <v>31</v>
      </c>
      <c r="E157" s="6">
        <v>111.72</v>
      </c>
      <c r="F157" s="3">
        <v>422</v>
      </c>
      <c r="G157" s="2">
        <f>Acquisti[[#This Row],[Prezzo_Unitario]]*Acquisti[[#This Row],[Quantità]]</f>
        <v>47145.84</v>
      </c>
    </row>
    <row r="158" spans="1:7" x14ac:dyDescent="0.25">
      <c r="A158" t="s">
        <v>203</v>
      </c>
      <c r="B158" t="s">
        <v>52</v>
      </c>
      <c r="C158" s="1">
        <v>45090</v>
      </c>
      <c r="D158" t="s">
        <v>50</v>
      </c>
      <c r="E158" s="6">
        <v>28.32</v>
      </c>
      <c r="F158" s="3">
        <v>130</v>
      </c>
      <c r="G158" s="2">
        <f>Acquisti[[#This Row],[Prezzo_Unitario]]*Acquisti[[#This Row],[Quantità]]</f>
        <v>3681.6</v>
      </c>
    </row>
    <row r="159" spans="1:7" x14ac:dyDescent="0.25">
      <c r="A159" t="s">
        <v>204</v>
      </c>
      <c r="B159" t="s">
        <v>37</v>
      </c>
      <c r="C159" s="1">
        <v>44126</v>
      </c>
      <c r="D159" t="s">
        <v>55</v>
      </c>
      <c r="E159" s="6">
        <v>69.19</v>
      </c>
      <c r="F159" s="3">
        <v>457</v>
      </c>
      <c r="G159" s="2">
        <f>Acquisti[[#This Row],[Prezzo_Unitario]]*Acquisti[[#This Row],[Quantità]]</f>
        <v>31619.829999999998</v>
      </c>
    </row>
    <row r="160" spans="1:7" x14ac:dyDescent="0.25">
      <c r="A160" t="s">
        <v>205</v>
      </c>
      <c r="B160" t="s">
        <v>89</v>
      </c>
      <c r="C160" s="1">
        <v>45278</v>
      </c>
      <c r="D160" t="s">
        <v>50</v>
      </c>
      <c r="E160" s="6">
        <v>24.41</v>
      </c>
      <c r="F160" s="3">
        <v>144</v>
      </c>
      <c r="G160" s="2">
        <f>Acquisti[[#This Row],[Prezzo_Unitario]]*Acquisti[[#This Row],[Quantità]]</f>
        <v>3515.04</v>
      </c>
    </row>
    <row r="161" spans="1:7" x14ac:dyDescent="0.25">
      <c r="A161" t="s">
        <v>206</v>
      </c>
      <c r="B161" t="s">
        <v>14</v>
      </c>
      <c r="C161" s="1">
        <v>44678</v>
      </c>
      <c r="D161" t="s">
        <v>18</v>
      </c>
      <c r="E161" s="6">
        <v>78.78</v>
      </c>
      <c r="F161" s="3">
        <v>187</v>
      </c>
      <c r="G161" s="2">
        <f>Acquisti[[#This Row],[Prezzo_Unitario]]*Acquisti[[#This Row],[Quantità]]</f>
        <v>14731.86</v>
      </c>
    </row>
    <row r="162" spans="1:7" x14ac:dyDescent="0.25">
      <c r="A162" t="s">
        <v>207</v>
      </c>
      <c r="B162" t="s">
        <v>45</v>
      </c>
      <c r="C162" s="1">
        <v>44071</v>
      </c>
      <c r="D162" t="s">
        <v>53</v>
      </c>
      <c r="E162" s="6">
        <v>0.31</v>
      </c>
      <c r="F162" s="3">
        <v>348</v>
      </c>
      <c r="G162" s="2">
        <f>Acquisti[[#This Row],[Prezzo_Unitario]]*Acquisti[[#This Row],[Quantità]]</f>
        <v>107.88</v>
      </c>
    </row>
    <row r="163" spans="1:7" x14ac:dyDescent="0.25">
      <c r="A163" t="s">
        <v>208</v>
      </c>
      <c r="B163" t="s">
        <v>97</v>
      </c>
      <c r="C163" s="1">
        <v>45134</v>
      </c>
      <c r="D163" t="s">
        <v>61</v>
      </c>
      <c r="E163" s="6">
        <v>13.67</v>
      </c>
      <c r="F163" s="3">
        <v>347</v>
      </c>
      <c r="G163" s="2">
        <f>Acquisti[[#This Row],[Prezzo_Unitario]]*Acquisti[[#This Row],[Quantità]]</f>
        <v>4743.49</v>
      </c>
    </row>
    <row r="164" spans="1:7" x14ac:dyDescent="0.25">
      <c r="A164" t="s">
        <v>209</v>
      </c>
      <c r="B164" t="s">
        <v>104</v>
      </c>
      <c r="C164" s="1">
        <v>44983</v>
      </c>
      <c r="D164" t="s">
        <v>27</v>
      </c>
      <c r="E164" s="6">
        <v>25.18</v>
      </c>
      <c r="F164" s="3">
        <v>40</v>
      </c>
      <c r="G164" s="2">
        <f>Acquisti[[#This Row],[Prezzo_Unitario]]*Acquisti[[#This Row],[Quantità]]</f>
        <v>1007.2</v>
      </c>
    </row>
    <row r="165" spans="1:7" x14ac:dyDescent="0.25">
      <c r="A165" t="s">
        <v>210</v>
      </c>
      <c r="B165" t="s">
        <v>75</v>
      </c>
      <c r="C165" s="1">
        <v>44695</v>
      </c>
      <c r="D165" t="s">
        <v>43</v>
      </c>
      <c r="E165" s="6">
        <v>506.89</v>
      </c>
      <c r="F165" s="3">
        <v>493</v>
      </c>
      <c r="G165" s="2">
        <f>Acquisti[[#This Row],[Prezzo_Unitario]]*Acquisti[[#This Row],[Quantità]]</f>
        <v>249896.77</v>
      </c>
    </row>
    <row r="166" spans="1:7" x14ac:dyDescent="0.25">
      <c r="A166" t="s">
        <v>211</v>
      </c>
      <c r="B166" t="s">
        <v>14</v>
      </c>
      <c r="C166" s="1">
        <v>45021</v>
      </c>
      <c r="D166" t="s">
        <v>85</v>
      </c>
      <c r="E166" s="6">
        <v>2.11</v>
      </c>
      <c r="F166" s="3">
        <v>206</v>
      </c>
      <c r="G166" s="2">
        <f>Acquisti[[#This Row],[Prezzo_Unitario]]*Acquisti[[#This Row],[Quantità]]</f>
        <v>434.65999999999997</v>
      </c>
    </row>
    <row r="167" spans="1:7" x14ac:dyDescent="0.25">
      <c r="A167" t="s">
        <v>212</v>
      </c>
      <c r="B167" t="s">
        <v>26</v>
      </c>
      <c r="C167" s="1">
        <v>44837</v>
      </c>
      <c r="D167" t="s">
        <v>61</v>
      </c>
      <c r="E167" s="6">
        <v>1.33</v>
      </c>
      <c r="F167" s="3">
        <v>459</v>
      </c>
      <c r="G167" s="2">
        <f>Acquisti[[#This Row],[Prezzo_Unitario]]*Acquisti[[#This Row],[Quantità]]</f>
        <v>610.47</v>
      </c>
    </row>
    <row r="168" spans="1:7" x14ac:dyDescent="0.25">
      <c r="A168" t="s">
        <v>213</v>
      </c>
      <c r="B168" t="s">
        <v>45</v>
      </c>
      <c r="C168" s="1">
        <v>43922</v>
      </c>
      <c r="D168" t="s">
        <v>43</v>
      </c>
      <c r="E168" s="6">
        <v>364.16</v>
      </c>
      <c r="F168" s="3">
        <v>457</v>
      </c>
      <c r="G168" s="2">
        <f>Acquisti[[#This Row],[Prezzo_Unitario]]*Acquisti[[#This Row],[Quantità]]</f>
        <v>166421.12000000002</v>
      </c>
    </row>
    <row r="169" spans="1:7" x14ac:dyDescent="0.25">
      <c r="A169" t="s">
        <v>214</v>
      </c>
      <c r="B169" t="s">
        <v>45</v>
      </c>
      <c r="C169" s="1">
        <v>45265</v>
      </c>
      <c r="D169" t="s">
        <v>31</v>
      </c>
      <c r="E169" s="6">
        <v>118.85</v>
      </c>
      <c r="F169" s="3">
        <v>456</v>
      </c>
      <c r="G169" s="2">
        <f>Acquisti[[#This Row],[Prezzo_Unitario]]*Acquisti[[#This Row],[Quantità]]</f>
        <v>54195.6</v>
      </c>
    </row>
    <row r="170" spans="1:7" x14ac:dyDescent="0.25">
      <c r="A170" t="s">
        <v>215</v>
      </c>
      <c r="B170" t="s">
        <v>23</v>
      </c>
      <c r="C170" s="1">
        <v>44581</v>
      </c>
      <c r="D170" t="s">
        <v>33</v>
      </c>
      <c r="E170" s="6">
        <v>829.35</v>
      </c>
      <c r="F170" s="3">
        <v>41</v>
      </c>
      <c r="G170" s="2">
        <f>Acquisti[[#This Row],[Prezzo_Unitario]]*Acquisti[[#This Row],[Quantità]]</f>
        <v>34003.35</v>
      </c>
    </row>
    <row r="171" spans="1:7" x14ac:dyDescent="0.25">
      <c r="A171" t="s">
        <v>216</v>
      </c>
      <c r="B171" t="s">
        <v>75</v>
      </c>
      <c r="C171" s="1">
        <v>44423</v>
      </c>
      <c r="D171" t="s">
        <v>21</v>
      </c>
      <c r="E171" s="6">
        <v>149.08000000000001</v>
      </c>
      <c r="F171" s="3">
        <v>104</v>
      </c>
      <c r="G171" s="2">
        <f>Acquisti[[#This Row],[Prezzo_Unitario]]*Acquisti[[#This Row],[Quantità]]</f>
        <v>15504.320000000002</v>
      </c>
    </row>
    <row r="172" spans="1:7" x14ac:dyDescent="0.25">
      <c r="A172" t="s">
        <v>217</v>
      </c>
      <c r="B172" t="s">
        <v>75</v>
      </c>
      <c r="C172" s="1">
        <v>44883</v>
      </c>
      <c r="D172" t="s">
        <v>122</v>
      </c>
      <c r="E172" s="6">
        <v>4.09</v>
      </c>
      <c r="F172" s="3">
        <v>222</v>
      </c>
      <c r="G172" s="2">
        <f>Acquisti[[#This Row],[Prezzo_Unitario]]*Acquisti[[#This Row],[Quantità]]</f>
        <v>907.98</v>
      </c>
    </row>
    <row r="173" spans="1:7" x14ac:dyDescent="0.25">
      <c r="A173" t="s">
        <v>218</v>
      </c>
      <c r="B173" t="s">
        <v>37</v>
      </c>
      <c r="C173" s="1">
        <v>44479</v>
      </c>
      <c r="D173" t="s">
        <v>122</v>
      </c>
      <c r="E173" s="6">
        <v>7.03</v>
      </c>
      <c r="F173" s="3">
        <v>211</v>
      </c>
      <c r="G173" s="2">
        <f>Acquisti[[#This Row],[Prezzo_Unitario]]*Acquisti[[#This Row],[Quantità]]</f>
        <v>1483.3300000000002</v>
      </c>
    </row>
    <row r="174" spans="1:7" x14ac:dyDescent="0.25">
      <c r="A174" t="s">
        <v>219</v>
      </c>
      <c r="B174" t="s">
        <v>26</v>
      </c>
      <c r="C174" s="1">
        <v>44220</v>
      </c>
      <c r="D174" t="s">
        <v>78</v>
      </c>
      <c r="E174" s="6">
        <v>180.79</v>
      </c>
      <c r="F174" s="3">
        <v>152</v>
      </c>
      <c r="G174" s="2">
        <f>Acquisti[[#This Row],[Prezzo_Unitario]]*Acquisti[[#This Row],[Quantità]]</f>
        <v>27480.079999999998</v>
      </c>
    </row>
    <row r="175" spans="1:7" x14ac:dyDescent="0.25">
      <c r="A175" t="s">
        <v>220</v>
      </c>
      <c r="B175" t="s">
        <v>71</v>
      </c>
      <c r="C175" s="1">
        <v>44415</v>
      </c>
      <c r="D175" t="s">
        <v>61</v>
      </c>
      <c r="E175" s="6">
        <v>10.220000000000001</v>
      </c>
      <c r="F175" s="3">
        <v>401</v>
      </c>
      <c r="G175" s="2">
        <f>Acquisti[[#This Row],[Prezzo_Unitario]]*Acquisti[[#This Row],[Quantità]]</f>
        <v>4098.22</v>
      </c>
    </row>
    <row r="176" spans="1:7" x14ac:dyDescent="0.25">
      <c r="A176" t="s">
        <v>221</v>
      </c>
      <c r="B176" t="s">
        <v>20</v>
      </c>
      <c r="C176" s="1">
        <v>44673</v>
      </c>
      <c r="D176" t="s">
        <v>27</v>
      </c>
      <c r="E176" s="6">
        <v>19.510000000000002</v>
      </c>
      <c r="F176" s="3">
        <v>474</v>
      </c>
      <c r="G176" s="2">
        <f>Acquisti[[#This Row],[Prezzo_Unitario]]*Acquisti[[#This Row],[Quantità]]</f>
        <v>9247.7400000000016</v>
      </c>
    </row>
    <row r="177" spans="1:7" x14ac:dyDescent="0.25">
      <c r="A177" t="s">
        <v>222</v>
      </c>
      <c r="B177" t="s">
        <v>52</v>
      </c>
      <c r="C177" s="1">
        <v>44106</v>
      </c>
      <c r="D177" t="s">
        <v>35</v>
      </c>
      <c r="E177" s="6">
        <v>12.31</v>
      </c>
      <c r="F177" s="3">
        <v>267</v>
      </c>
      <c r="G177" s="2">
        <f>Acquisti[[#This Row],[Prezzo_Unitario]]*Acquisti[[#This Row],[Quantità]]</f>
        <v>3286.77</v>
      </c>
    </row>
    <row r="178" spans="1:7" x14ac:dyDescent="0.25">
      <c r="A178" t="s">
        <v>223</v>
      </c>
      <c r="B178" t="s">
        <v>75</v>
      </c>
      <c r="C178" s="1">
        <v>44748</v>
      </c>
      <c r="D178" t="s">
        <v>15</v>
      </c>
      <c r="E178" s="6">
        <v>237.26</v>
      </c>
      <c r="F178" s="3">
        <v>424</v>
      </c>
      <c r="G178" s="2">
        <f>Acquisti[[#This Row],[Prezzo_Unitario]]*Acquisti[[#This Row],[Quantità]]</f>
        <v>100598.23999999999</v>
      </c>
    </row>
    <row r="179" spans="1:7" x14ac:dyDescent="0.25">
      <c r="A179" t="s">
        <v>224</v>
      </c>
      <c r="B179" t="s">
        <v>89</v>
      </c>
      <c r="C179" s="1">
        <v>44983</v>
      </c>
      <c r="D179" t="s">
        <v>12</v>
      </c>
      <c r="E179" s="6">
        <v>493.18</v>
      </c>
      <c r="F179" s="3">
        <v>183</v>
      </c>
      <c r="G179" s="2">
        <f>Acquisti[[#This Row],[Prezzo_Unitario]]*Acquisti[[#This Row],[Quantità]]</f>
        <v>90251.94</v>
      </c>
    </row>
    <row r="180" spans="1:7" x14ac:dyDescent="0.25">
      <c r="A180" t="s">
        <v>225</v>
      </c>
      <c r="B180" t="s">
        <v>60</v>
      </c>
      <c r="C180" s="1">
        <v>44783</v>
      </c>
      <c r="D180" t="s">
        <v>35</v>
      </c>
      <c r="E180" s="6">
        <v>1.21</v>
      </c>
      <c r="F180" s="3">
        <v>465</v>
      </c>
      <c r="G180" s="2">
        <f>Acquisti[[#This Row],[Prezzo_Unitario]]*Acquisti[[#This Row],[Quantità]]</f>
        <v>562.65</v>
      </c>
    </row>
    <row r="181" spans="1:7" x14ac:dyDescent="0.25">
      <c r="A181" t="s">
        <v>226</v>
      </c>
      <c r="B181" t="s">
        <v>45</v>
      </c>
      <c r="C181" s="1">
        <v>43894</v>
      </c>
      <c r="D181" t="s">
        <v>18</v>
      </c>
      <c r="E181" s="6">
        <v>58.69</v>
      </c>
      <c r="F181" s="3">
        <v>342</v>
      </c>
      <c r="G181" s="2">
        <f>Acquisti[[#This Row],[Prezzo_Unitario]]*Acquisti[[#This Row],[Quantità]]</f>
        <v>20071.98</v>
      </c>
    </row>
    <row r="182" spans="1:7" x14ac:dyDescent="0.25">
      <c r="A182" t="s">
        <v>227</v>
      </c>
      <c r="B182" t="s">
        <v>8</v>
      </c>
      <c r="C182" s="1">
        <v>44388</v>
      </c>
      <c r="D182" t="s">
        <v>53</v>
      </c>
      <c r="E182" s="6">
        <v>0.23</v>
      </c>
      <c r="F182" s="3">
        <v>61</v>
      </c>
      <c r="G182" s="2">
        <f>Acquisti[[#This Row],[Prezzo_Unitario]]*Acquisti[[#This Row],[Quantità]]</f>
        <v>14.030000000000001</v>
      </c>
    </row>
    <row r="183" spans="1:7" x14ac:dyDescent="0.25">
      <c r="A183" t="s">
        <v>228</v>
      </c>
      <c r="B183" t="s">
        <v>89</v>
      </c>
      <c r="C183" s="1">
        <v>44118</v>
      </c>
      <c r="D183" t="s">
        <v>50</v>
      </c>
      <c r="E183" s="6">
        <v>17.68</v>
      </c>
      <c r="F183" s="3">
        <v>171</v>
      </c>
      <c r="G183" s="2">
        <f>Acquisti[[#This Row],[Prezzo_Unitario]]*Acquisti[[#This Row],[Quantità]]</f>
        <v>3023.2799999999997</v>
      </c>
    </row>
    <row r="184" spans="1:7" x14ac:dyDescent="0.25">
      <c r="A184" t="s">
        <v>229</v>
      </c>
      <c r="B184" t="s">
        <v>14</v>
      </c>
      <c r="C184" s="1">
        <v>43850</v>
      </c>
      <c r="D184" t="s">
        <v>35</v>
      </c>
      <c r="E184" s="6">
        <v>9.77</v>
      </c>
      <c r="F184" s="3">
        <v>50</v>
      </c>
      <c r="G184" s="2">
        <f>Acquisti[[#This Row],[Prezzo_Unitario]]*Acquisti[[#This Row],[Quantità]]</f>
        <v>488.5</v>
      </c>
    </row>
    <row r="185" spans="1:7" x14ac:dyDescent="0.25">
      <c r="A185" t="s">
        <v>230</v>
      </c>
      <c r="B185" t="s">
        <v>20</v>
      </c>
      <c r="C185" s="1">
        <v>44850</v>
      </c>
      <c r="D185" t="s">
        <v>85</v>
      </c>
      <c r="E185" s="6">
        <v>1.75</v>
      </c>
      <c r="F185" s="3">
        <v>474</v>
      </c>
      <c r="G185" s="2">
        <f>Acquisti[[#This Row],[Prezzo_Unitario]]*Acquisti[[#This Row],[Quantità]]</f>
        <v>829.5</v>
      </c>
    </row>
    <row r="186" spans="1:7" x14ac:dyDescent="0.25">
      <c r="A186" t="s">
        <v>231</v>
      </c>
      <c r="B186" t="s">
        <v>52</v>
      </c>
      <c r="C186" s="1">
        <v>45219</v>
      </c>
      <c r="D186" t="s">
        <v>53</v>
      </c>
      <c r="E186" s="6">
        <v>0.04</v>
      </c>
      <c r="F186" s="3">
        <v>425</v>
      </c>
      <c r="G186" s="2">
        <f>Acquisti[[#This Row],[Prezzo_Unitario]]*Acquisti[[#This Row],[Quantità]]</f>
        <v>17</v>
      </c>
    </row>
    <row r="187" spans="1:7" x14ac:dyDescent="0.25">
      <c r="A187" t="s">
        <v>232</v>
      </c>
      <c r="B187" t="s">
        <v>23</v>
      </c>
      <c r="C187" s="1">
        <v>44986</v>
      </c>
      <c r="D187" t="s">
        <v>33</v>
      </c>
      <c r="E187" s="6">
        <v>788.79</v>
      </c>
      <c r="F187" s="3">
        <v>418</v>
      </c>
      <c r="G187" s="2">
        <f>Acquisti[[#This Row],[Prezzo_Unitario]]*Acquisti[[#This Row],[Quantità]]</f>
        <v>329714.21999999997</v>
      </c>
    </row>
    <row r="188" spans="1:7" x14ac:dyDescent="0.25">
      <c r="A188" t="s">
        <v>233</v>
      </c>
      <c r="B188" t="s">
        <v>60</v>
      </c>
      <c r="C188" s="1">
        <v>45162</v>
      </c>
      <c r="D188" t="s">
        <v>53</v>
      </c>
      <c r="E188" s="6">
        <v>0.32</v>
      </c>
      <c r="F188" s="3">
        <v>260</v>
      </c>
      <c r="G188" s="2">
        <f>Acquisti[[#This Row],[Prezzo_Unitario]]*Acquisti[[#This Row],[Quantità]]</f>
        <v>83.2</v>
      </c>
    </row>
    <row r="189" spans="1:7" x14ac:dyDescent="0.25">
      <c r="A189" t="s">
        <v>234</v>
      </c>
      <c r="B189" t="s">
        <v>17</v>
      </c>
      <c r="C189" s="1">
        <v>44515</v>
      </c>
      <c r="D189" t="s">
        <v>78</v>
      </c>
      <c r="E189" s="6">
        <v>174.67</v>
      </c>
      <c r="F189" s="3">
        <v>73</v>
      </c>
      <c r="G189" s="2">
        <f>Acquisti[[#This Row],[Prezzo_Unitario]]*Acquisti[[#This Row],[Quantità]]</f>
        <v>12750.91</v>
      </c>
    </row>
    <row r="190" spans="1:7" x14ac:dyDescent="0.25">
      <c r="A190" t="s">
        <v>235</v>
      </c>
      <c r="B190" t="s">
        <v>49</v>
      </c>
      <c r="C190" s="1">
        <v>44744</v>
      </c>
      <c r="D190" t="s">
        <v>12</v>
      </c>
      <c r="E190" s="6">
        <v>40.82</v>
      </c>
      <c r="F190" s="3">
        <v>335</v>
      </c>
      <c r="G190" s="2">
        <f>Acquisti[[#This Row],[Prezzo_Unitario]]*Acquisti[[#This Row],[Quantità]]</f>
        <v>13674.7</v>
      </c>
    </row>
    <row r="191" spans="1:7" x14ac:dyDescent="0.25">
      <c r="A191" t="s">
        <v>236</v>
      </c>
      <c r="B191" t="s">
        <v>68</v>
      </c>
      <c r="C191" s="1">
        <v>45023</v>
      </c>
      <c r="D191" t="s">
        <v>24</v>
      </c>
      <c r="E191" s="6">
        <v>223.07</v>
      </c>
      <c r="F191" s="3">
        <v>319</v>
      </c>
      <c r="G191" s="2">
        <f>Acquisti[[#This Row],[Prezzo_Unitario]]*Acquisti[[#This Row],[Quantità]]</f>
        <v>71159.33</v>
      </c>
    </row>
    <row r="192" spans="1:7" x14ac:dyDescent="0.25">
      <c r="A192" t="s">
        <v>237</v>
      </c>
      <c r="B192" t="s">
        <v>71</v>
      </c>
      <c r="C192" s="1">
        <v>44968</v>
      </c>
      <c r="D192" t="s">
        <v>15</v>
      </c>
      <c r="E192" s="6">
        <v>274.69</v>
      </c>
      <c r="F192" s="3">
        <v>461</v>
      </c>
      <c r="G192" s="2">
        <f>Acquisti[[#This Row],[Prezzo_Unitario]]*Acquisti[[#This Row],[Quantità]]</f>
        <v>126632.09</v>
      </c>
    </row>
    <row r="193" spans="1:7" x14ac:dyDescent="0.25">
      <c r="A193" t="s">
        <v>238</v>
      </c>
      <c r="B193" t="s">
        <v>17</v>
      </c>
      <c r="C193" s="1">
        <v>44544</v>
      </c>
      <c r="D193" t="s">
        <v>12</v>
      </c>
      <c r="E193" s="6">
        <v>653.52</v>
      </c>
      <c r="F193" s="3">
        <v>262</v>
      </c>
      <c r="G193" s="2">
        <f>Acquisti[[#This Row],[Prezzo_Unitario]]*Acquisti[[#This Row],[Quantità]]</f>
        <v>171222.24</v>
      </c>
    </row>
    <row r="194" spans="1:7" x14ac:dyDescent="0.25">
      <c r="A194" t="s">
        <v>239</v>
      </c>
      <c r="B194" t="s">
        <v>60</v>
      </c>
      <c r="C194" s="1">
        <v>44596</v>
      </c>
      <c r="D194" t="s">
        <v>43</v>
      </c>
      <c r="E194" s="6">
        <v>393.68</v>
      </c>
      <c r="F194" s="3">
        <v>401</v>
      </c>
      <c r="G194" s="2">
        <f>Acquisti[[#This Row],[Prezzo_Unitario]]*Acquisti[[#This Row],[Quantità]]</f>
        <v>157865.68</v>
      </c>
    </row>
    <row r="195" spans="1:7" x14ac:dyDescent="0.25">
      <c r="A195" t="s">
        <v>240</v>
      </c>
      <c r="B195" t="s">
        <v>37</v>
      </c>
      <c r="C195" s="1">
        <v>44566</v>
      </c>
      <c r="D195" t="s">
        <v>69</v>
      </c>
      <c r="E195" s="6">
        <v>39.880000000000003</v>
      </c>
      <c r="F195" s="3">
        <v>295</v>
      </c>
      <c r="G195" s="2">
        <f>Acquisti[[#This Row],[Prezzo_Unitario]]*Acquisti[[#This Row],[Quantità]]</f>
        <v>11764.6</v>
      </c>
    </row>
    <row r="196" spans="1:7" x14ac:dyDescent="0.25">
      <c r="A196" t="s">
        <v>241</v>
      </c>
      <c r="B196" t="s">
        <v>45</v>
      </c>
      <c r="C196" s="1">
        <v>44237</v>
      </c>
      <c r="D196" t="s">
        <v>43</v>
      </c>
      <c r="E196" s="6">
        <v>476.39</v>
      </c>
      <c r="F196" s="3">
        <v>110</v>
      </c>
      <c r="G196" s="2">
        <f>Acquisti[[#This Row],[Prezzo_Unitario]]*Acquisti[[#This Row],[Quantità]]</f>
        <v>52402.9</v>
      </c>
    </row>
    <row r="197" spans="1:7" x14ac:dyDescent="0.25">
      <c r="A197" t="s">
        <v>242</v>
      </c>
      <c r="B197" t="s">
        <v>60</v>
      </c>
      <c r="C197" s="1">
        <v>44609</v>
      </c>
      <c r="D197" t="s">
        <v>53</v>
      </c>
      <c r="E197" s="6">
        <v>0.35</v>
      </c>
      <c r="F197" s="3">
        <v>113</v>
      </c>
      <c r="G197" s="2">
        <f>Acquisti[[#This Row],[Prezzo_Unitario]]*Acquisti[[#This Row],[Quantità]]</f>
        <v>39.549999999999997</v>
      </c>
    </row>
    <row r="198" spans="1:7" x14ac:dyDescent="0.25">
      <c r="A198" t="s">
        <v>243</v>
      </c>
      <c r="B198" t="s">
        <v>23</v>
      </c>
      <c r="C198" s="1">
        <v>45185</v>
      </c>
      <c r="D198" t="s">
        <v>27</v>
      </c>
      <c r="E198" s="6">
        <v>2.5299999999999998</v>
      </c>
      <c r="F198" s="3">
        <v>429</v>
      </c>
      <c r="G198" s="2">
        <f>Acquisti[[#This Row],[Prezzo_Unitario]]*Acquisti[[#This Row],[Quantità]]</f>
        <v>1085.3699999999999</v>
      </c>
    </row>
    <row r="199" spans="1:7" x14ac:dyDescent="0.25">
      <c r="A199" t="s">
        <v>244</v>
      </c>
      <c r="B199" t="s">
        <v>45</v>
      </c>
      <c r="C199" s="1">
        <v>43942</v>
      </c>
      <c r="D199" t="s">
        <v>24</v>
      </c>
      <c r="E199" s="6">
        <v>443.75</v>
      </c>
      <c r="F199" s="3">
        <v>392</v>
      </c>
      <c r="G199" s="2">
        <f>Acquisti[[#This Row],[Prezzo_Unitario]]*Acquisti[[#This Row],[Quantità]]</f>
        <v>173950</v>
      </c>
    </row>
    <row r="200" spans="1:7" x14ac:dyDescent="0.25">
      <c r="A200" t="s">
        <v>245</v>
      </c>
      <c r="B200" t="s">
        <v>11</v>
      </c>
      <c r="C200" s="1">
        <v>43889</v>
      </c>
      <c r="D200" t="s">
        <v>55</v>
      </c>
      <c r="E200" s="6">
        <v>67.67</v>
      </c>
      <c r="F200" s="3">
        <v>374</v>
      </c>
      <c r="G200" s="2">
        <f>Acquisti[[#This Row],[Prezzo_Unitario]]*Acquisti[[#This Row],[Quantità]]</f>
        <v>25308.58</v>
      </c>
    </row>
    <row r="201" spans="1:7" x14ac:dyDescent="0.25">
      <c r="A201" t="s">
        <v>246</v>
      </c>
      <c r="B201" t="s">
        <v>17</v>
      </c>
      <c r="C201" s="1">
        <v>44837</v>
      </c>
      <c r="D201" t="s">
        <v>85</v>
      </c>
      <c r="E201" s="6">
        <v>2.14</v>
      </c>
      <c r="F201" s="3">
        <v>406</v>
      </c>
      <c r="G201" s="2">
        <f>Acquisti[[#This Row],[Prezzo_Unitario]]*Acquisti[[#This Row],[Quantità]]</f>
        <v>868.84</v>
      </c>
    </row>
    <row r="202" spans="1:7" x14ac:dyDescent="0.25">
      <c r="A202" t="s">
        <v>247</v>
      </c>
      <c r="B202" t="s">
        <v>45</v>
      </c>
      <c r="C202" s="1">
        <v>44502</v>
      </c>
      <c r="D202" t="s">
        <v>39</v>
      </c>
      <c r="E202" s="6">
        <v>27.11</v>
      </c>
      <c r="F202" s="3">
        <v>265</v>
      </c>
      <c r="G202" s="2">
        <f>Acquisti[[#This Row],[Prezzo_Unitario]]*Acquisti[[#This Row],[Quantità]]</f>
        <v>7184.15</v>
      </c>
    </row>
    <row r="203" spans="1:7" x14ac:dyDescent="0.25">
      <c r="A203" t="s">
        <v>248</v>
      </c>
      <c r="B203" t="s">
        <v>49</v>
      </c>
      <c r="C203" s="1">
        <v>44091</v>
      </c>
      <c r="D203" t="s">
        <v>122</v>
      </c>
      <c r="E203" s="6">
        <v>6.34</v>
      </c>
      <c r="F203" s="3">
        <v>67</v>
      </c>
      <c r="G203" s="2">
        <f>Acquisti[[#This Row],[Prezzo_Unitario]]*Acquisti[[#This Row],[Quantità]]</f>
        <v>424.78</v>
      </c>
    </row>
    <row r="204" spans="1:7" x14ac:dyDescent="0.25">
      <c r="A204" t="s">
        <v>249</v>
      </c>
      <c r="B204" t="s">
        <v>71</v>
      </c>
      <c r="C204" s="1">
        <v>43958</v>
      </c>
      <c r="D204" t="s">
        <v>78</v>
      </c>
      <c r="E204" s="6">
        <v>115.63</v>
      </c>
      <c r="F204" s="3">
        <v>447</v>
      </c>
      <c r="G204" s="2">
        <f>Acquisti[[#This Row],[Prezzo_Unitario]]*Acquisti[[#This Row],[Quantità]]</f>
        <v>51686.61</v>
      </c>
    </row>
    <row r="205" spans="1:7" x14ac:dyDescent="0.25">
      <c r="A205" t="s">
        <v>250</v>
      </c>
      <c r="B205" t="s">
        <v>11</v>
      </c>
      <c r="C205" s="1">
        <v>45078</v>
      </c>
      <c r="D205" t="s">
        <v>18</v>
      </c>
      <c r="E205" s="6">
        <v>73.13</v>
      </c>
      <c r="F205" s="3">
        <v>63</v>
      </c>
      <c r="G205" s="2">
        <f>Acquisti[[#This Row],[Prezzo_Unitario]]*Acquisti[[#This Row],[Quantità]]</f>
        <v>4607.1899999999996</v>
      </c>
    </row>
    <row r="206" spans="1:7" x14ac:dyDescent="0.25">
      <c r="A206" t="s">
        <v>251</v>
      </c>
      <c r="B206" t="s">
        <v>11</v>
      </c>
      <c r="C206" s="1">
        <v>45233</v>
      </c>
      <c r="D206" t="s">
        <v>12</v>
      </c>
      <c r="E206" s="6">
        <v>346.06</v>
      </c>
      <c r="F206" s="3">
        <v>85</v>
      </c>
      <c r="G206" s="2">
        <f>Acquisti[[#This Row],[Prezzo_Unitario]]*Acquisti[[#This Row],[Quantità]]</f>
        <v>29415.1</v>
      </c>
    </row>
    <row r="207" spans="1:7" x14ac:dyDescent="0.25">
      <c r="A207" t="s">
        <v>252</v>
      </c>
      <c r="B207" t="s">
        <v>17</v>
      </c>
      <c r="C207" s="1">
        <v>44326</v>
      </c>
      <c r="D207" t="s">
        <v>18</v>
      </c>
      <c r="E207" s="6">
        <v>68.38</v>
      </c>
      <c r="F207" s="3">
        <v>47</v>
      </c>
      <c r="G207" s="2">
        <f>Acquisti[[#This Row],[Prezzo_Unitario]]*Acquisti[[#This Row],[Quantità]]</f>
        <v>3213.8599999999997</v>
      </c>
    </row>
    <row r="208" spans="1:7" x14ac:dyDescent="0.25">
      <c r="A208" t="s">
        <v>253</v>
      </c>
      <c r="B208" t="s">
        <v>37</v>
      </c>
      <c r="C208" s="1">
        <v>44122</v>
      </c>
      <c r="D208" t="s">
        <v>15</v>
      </c>
      <c r="E208" s="6">
        <v>261.24</v>
      </c>
      <c r="F208" s="3">
        <v>185</v>
      </c>
      <c r="G208" s="2">
        <f>Acquisti[[#This Row],[Prezzo_Unitario]]*Acquisti[[#This Row],[Quantità]]</f>
        <v>48329.4</v>
      </c>
    </row>
    <row r="209" spans="1:7" x14ac:dyDescent="0.25">
      <c r="A209" t="s">
        <v>254</v>
      </c>
      <c r="B209" t="s">
        <v>71</v>
      </c>
      <c r="C209" s="1">
        <v>43906</v>
      </c>
      <c r="D209" t="s">
        <v>33</v>
      </c>
      <c r="E209" s="6">
        <v>659.32</v>
      </c>
      <c r="F209" s="3">
        <v>486</v>
      </c>
      <c r="G209" s="2">
        <f>Acquisti[[#This Row],[Prezzo_Unitario]]*Acquisti[[#This Row],[Quantità]]</f>
        <v>320429.52</v>
      </c>
    </row>
    <row r="210" spans="1:7" x14ac:dyDescent="0.25">
      <c r="A210" t="s">
        <v>255</v>
      </c>
      <c r="B210" t="s">
        <v>26</v>
      </c>
      <c r="C210" s="1">
        <v>44100</v>
      </c>
      <c r="D210" t="s">
        <v>9</v>
      </c>
      <c r="E210" s="6">
        <v>11.11</v>
      </c>
      <c r="F210" s="3">
        <v>182</v>
      </c>
      <c r="G210" s="2">
        <f>Acquisti[[#This Row],[Prezzo_Unitario]]*Acquisti[[#This Row],[Quantità]]</f>
        <v>2022.02</v>
      </c>
    </row>
    <row r="211" spans="1:7" x14ac:dyDescent="0.25">
      <c r="A211" t="s">
        <v>256</v>
      </c>
      <c r="B211" t="s">
        <v>20</v>
      </c>
      <c r="C211" s="1">
        <v>44271</v>
      </c>
      <c r="D211" t="s">
        <v>53</v>
      </c>
      <c r="E211" s="6">
        <v>0.05</v>
      </c>
      <c r="F211" s="3">
        <v>226</v>
      </c>
      <c r="G211" s="2">
        <f>Acquisti[[#This Row],[Prezzo_Unitario]]*Acquisti[[#This Row],[Quantità]]</f>
        <v>11.3</v>
      </c>
    </row>
    <row r="212" spans="1:7" x14ac:dyDescent="0.25">
      <c r="A212" t="s">
        <v>257</v>
      </c>
      <c r="B212" t="s">
        <v>14</v>
      </c>
      <c r="C212" s="1">
        <v>44548</v>
      </c>
      <c r="D212" t="s">
        <v>85</v>
      </c>
      <c r="E212" s="6">
        <v>1.69</v>
      </c>
      <c r="F212" s="3">
        <v>350</v>
      </c>
      <c r="G212" s="2">
        <f>Acquisti[[#This Row],[Prezzo_Unitario]]*Acquisti[[#This Row],[Quantità]]</f>
        <v>591.5</v>
      </c>
    </row>
    <row r="213" spans="1:7" x14ac:dyDescent="0.25">
      <c r="A213" t="s">
        <v>258</v>
      </c>
      <c r="B213" t="s">
        <v>37</v>
      </c>
      <c r="C213" s="1">
        <v>45194</v>
      </c>
      <c r="D213" t="s">
        <v>122</v>
      </c>
      <c r="E213" s="6">
        <v>2.31</v>
      </c>
      <c r="F213" s="3">
        <v>336</v>
      </c>
      <c r="G213" s="2">
        <f>Acquisti[[#This Row],[Prezzo_Unitario]]*Acquisti[[#This Row],[Quantità]]</f>
        <v>776.16</v>
      </c>
    </row>
    <row r="214" spans="1:7" x14ac:dyDescent="0.25">
      <c r="A214" t="s">
        <v>259</v>
      </c>
      <c r="B214" t="s">
        <v>45</v>
      </c>
      <c r="C214" s="1">
        <v>45080</v>
      </c>
      <c r="D214" t="s">
        <v>69</v>
      </c>
      <c r="E214" s="6">
        <v>23.26</v>
      </c>
      <c r="F214" s="3">
        <v>23</v>
      </c>
      <c r="G214" s="2">
        <f>Acquisti[[#This Row],[Prezzo_Unitario]]*Acquisti[[#This Row],[Quantità]]</f>
        <v>534.98</v>
      </c>
    </row>
    <row r="215" spans="1:7" x14ac:dyDescent="0.25">
      <c r="A215" t="s">
        <v>260</v>
      </c>
      <c r="B215" t="s">
        <v>17</v>
      </c>
      <c r="C215" s="1">
        <v>44967</v>
      </c>
      <c r="D215" t="s">
        <v>21</v>
      </c>
      <c r="E215" s="6">
        <v>7.35</v>
      </c>
      <c r="F215" s="3">
        <v>363</v>
      </c>
      <c r="G215" s="2">
        <f>Acquisti[[#This Row],[Prezzo_Unitario]]*Acquisti[[#This Row],[Quantità]]</f>
        <v>2668.0499999999997</v>
      </c>
    </row>
    <row r="216" spans="1:7" x14ac:dyDescent="0.25">
      <c r="A216" t="s">
        <v>261</v>
      </c>
      <c r="B216" t="s">
        <v>104</v>
      </c>
      <c r="C216" s="1">
        <v>44748</v>
      </c>
      <c r="D216" t="s">
        <v>50</v>
      </c>
      <c r="E216" s="6">
        <v>17.95</v>
      </c>
      <c r="F216" s="3">
        <v>217</v>
      </c>
      <c r="G216" s="2">
        <f>Acquisti[[#This Row],[Prezzo_Unitario]]*Acquisti[[#This Row],[Quantità]]</f>
        <v>3895.1499999999996</v>
      </c>
    </row>
    <row r="217" spans="1:7" x14ac:dyDescent="0.25">
      <c r="A217" t="s">
        <v>262</v>
      </c>
      <c r="B217" t="s">
        <v>97</v>
      </c>
      <c r="C217" s="1">
        <v>45082</v>
      </c>
      <c r="D217" t="s">
        <v>61</v>
      </c>
      <c r="E217" s="6">
        <v>11.63</v>
      </c>
      <c r="F217" s="3">
        <v>92</v>
      </c>
      <c r="G217" s="2">
        <f>Acquisti[[#This Row],[Prezzo_Unitario]]*Acquisti[[#This Row],[Quantità]]</f>
        <v>1069.96</v>
      </c>
    </row>
    <row r="218" spans="1:7" x14ac:dyDescent="0.25">
      <c r="A218" t="s">
        <v>263</v>
      </c>
      <c r="B218" t="s">
        <v>20</v>
      </c>
      <c r="C218" s="1">
        <v>44441</v>
      </c>
      <c r="D218" t="s">
        <v>50</v>
      </c>
      <c r="E218" s="6">
        <v>29.06</v>
      </c>
      <c r="F218" s="3">
        <v>101</v>
      </c>
      <c r="G218" s="2">
        <f>Acquisti[[#This Row],[Prezzo_Unitario]]*Acquisti[[#This Row],[Quantità]]</f>
        <v>2935.06</v>
      </c>
    </row>
    <row r="219" spans="1:7" x14ac:dyDescent="0.25">
      <c r="A219" t="s">
        <v>264</v>
      </c>
      <c r="B219" t="s">
        <v>89</v>
      </c>
      <c r="C219" s="1">
        <v>44680</v>
      </c>
      <c r="D219" t="s">
        <v>18</v>
      </c>
      <c r="E219" s="6">
        <v>20.03</v>
      </c>
      <c r="F219" s="3">
        <v>153</v>
      </c>
      <c r="G219" s="2">
        <f>Acquisti[[#This Row],[Prezzo_Unitario]]*Acquisti[[#This Row],[Quantità]]</f>
        <v>3064.59</v>
      </c>
    </row>
    <row r="220" spans="1:7" x14ac:dyDescent="0.25">
      <c r="A220" t="s">
        <v>265</v>
      </c>
      <c r="B220" t="s">
        <v>8</v>
      </c>
      <c r="C220" s="1">
        <v>44343</v>
      </c>
      <c r="D220" t="s">
        <v>21</v>
      </c>
      <c r="E220" s="6">
        <v>78.959999999999994</v>
      </c>
      <c r="F220" s="3">
        <v>200</v>
      </c>
      <c r="G220" s="2">
        <f>Acquisti[[#This Row],[Prezzo_Unitario]]*Acquisti[[#This Row],[Quantità]]</f>
        <v>15791.999999999998</v>
      </c>
    </row>
    <row r="221" spans="1:7" x14ac:dyDescent="0.25">
      <c r="A221" t="s">
        <v>266</v>
      </c>
      <c r="B221" t="s">
        <v>71</v>
      </c>
      <c r="C221" s="1">
        <v>44369</v>
      </c>
      <c r="D221" t="s">
        <v>53</v>
      </c>
      <c r="E221" s="6">
        <v>0.49</v>
      </c>
      <c r="F221" s="3">
        <v>288</v>
      </c>
      <c r="G221" s="2">
        <f>Acquisti[[#This Row],[Prezzo_Unitario]]*Acquisti[[#This Row],[Quantità]]</f>
        <v>141.12</v>
      </c>
    </row>
    <row r="222" spans="1:7" x14ac:dyDescent="0.25">
      <c r="A222" t="s">
        <v>267</v>
      </c>
      <c r="B222" t="s">
        <v>97</v>
      </c>
      <c r="C222" s="1">
        <v>45208</v>
      </c>
      <c r="D222" t="s">
        <v>55</v>
      </c>
      <c r="E222" s="6">
        <v>89.19</v>
      </c>
      <c r="F222" s="3">
        <v>177</v>
      </c>
      <c r="G222" s="2">
        <f>Acquisti[[#This Row],[Prezzo_Unitario]]*Acquisti[[#This Row],[Quantità]]</f>
        <v>15786.63</v>
      </c>
    </row>
    <row r="223" spans="1:7" x14ac:dyDescent="0.25">
      <c r="A223" t="s">
        <v>268</v>
      </c>
      <c r="B223" t="s">
        <v>14</v>
      </c>
      <c r="C223" s="1">
        <v>45117</v>
      </c>
      <c r="D223" t="s">
        <v>69</v>
      </c>
      <c r="E223" s="6">
        <v>32.18</v>
      </c>
      <c r="F223" s="3">
        <v>82</v>
      </c>
      <c r="G223" s="2">
        <f>Acquisti[[#This Row],[Prezzo_Unitario]]*Acquisti[[#This Row],[Quantità]]</f>
        <v>2638.7599999999998</v>
      </c>
    </row>
    <row r="224" spans="1:7" x14ac:dyDescent="0.25">
      <c r="A224" t="s">
        <v>269</v>
      </c>
      <c r="B224" t="s">
        <v>30</v>
      </c>
      <c r="C224" s="1">
        <v>45264</v>
      </c>
      <c r="D224" t="s">
        <v>55</v>
      </c>
      <c r="E224" s="6">
        <v>75.790000000000006</v>
      </c>
      <c r="F224" s="3">
        <v>188</v>
      </c>
      <c r="G224" s="2">
        <f>Acquisti[[#This Row],[Prezzo_Unitario]]*Acquisti[[#This Row],[Quantità]]</f>
        <v>14248.52</v>
      </c>
    </row>
    <row r="225" spans="1:7" x14ac:dyDescent="0.25">
      <c r="A225" t="s">
        <v>270</v>
      </c>
      <c r="B225" t="s">
        <v>89</v>
      </c>
      <c r="C225" s="1">
        <v>44729</v>
      </c>
      <c r="D225" t="s">
        <v>39</v>
      </c>
      <c r="E225" s="6">
        <v>17.07</v>
      </c>
      <c r="F225" s="3">
        <v>405</v>
      </c>
      <c r="G225" s="2">
        <f>Acquisti[[#This Row],[Prezzo_Unitario]]*Acquisti[[#This Row],[Quantità]]</f>
        <v>6913.35</v>
      </c>
    </row>
    <row r="226" spans="1:7" x14ac:dyDescent="0.25">
      <c r="A226" t="s">
        <v>271</v>
      </c>
      <c r="B226" t="s">
        <v>47</v>
      </c>
      <c r="C226" s="1">
        <v>44888</v>
      </c>
      <c r="D226" t="s">
        <v>122</v>
      </c>
      <c r="E226" s="6">
        <v>3.45</v>
      </c>
      <c r="F226" s="3">
        <v>428</v>
      </c>
      <c r="G226" s="2">
        <f>Acquisti[[#This Row],[Prezzo_Unitario]]*Acquisti[[#This Row],[Quantità]]</f>
        <v>1476.6000000000001</v>
      </c>
    </row>
    <row r="227" spans="1:7" x14ac:dyDescent="0.25">
      <c r="A227" t="s">
        <v>272</v>
      </c>
      <c r="B227" t="s">
        <v>37</v>
      </c>
      <c r="C227" s="1">
        <v>45167</v>
      </c>
      <c r="D227" t="s">
        <v>15</v>
      </c>
      <c r="E227" s="6">
        <v>246.92</v>
      </c>
      <c r="F227" s="3">
        <v>396</v>
      </c>
      <c r="G227" s="2">
        <f>Acquisti[[#This Row],[Prezzo_Unitario]]*Acquisti[[#This Row],[Quantità]]</f>
        <v>97780.319999999992</v>
      </c>
    </row>
    <row r="228" spans="1:7" x14ac:dyDescent="0.25">
      <c r="A228" t="s">
        <v>273</v>
      </c>
      <c r="B228" t="s">
        <v>47</v>
      </c>
      <c r="C228" s="1">
        <v>44134</v>
      </c>
      <c r="D228" t="s">
        <v>61</v>
      </c>
      <c r="E228" s="6">
        <v>10.99</v>
      </c>
      <c r="F228" s="3">
        <v>232</v>
      </c>
      <c r="G228" s="2">
        <f>Acquisti[[#This Row],[Prezzo_Unitario]]*Acquisti[[#This Row],[Quantità]]</f>
        <v>2549.6799999999998</v>
      </c>
    </row>
    <row r="229" spans="1:7" x14ac:dyDescent="0.25">
      <c r="A229" t="s">
        <v>274</v>
      </c>
      <c r="B229" t="s">
        <v>8</v>
      </c>
      <c r="C229" s="1">
        <v>44492</v>
      </c>
      <c r="D229" t="s">
        <v>27</v>
      </c>
      <c r="E229" s="6">
        <v>17.11</v>
      </c>
      <c r="F229" s="3">
        <v>217</v>
      </c>
      <c r="G229" s="2">
        <f>Acquisti[[#This Row],[Prezzo_Unitario]]*Acquisti[[#This Row],[Quantità]]</f>
        <v>3712.87</v>
      </c>
    </row>
    <row r="230" spans="1:7" x14ac:dyDescent="0.25">
      <c r="A230" t="s">
        <v>275</v>
      </c>
      <c r="B230" t="s">
        <v>23</v>
      </c>
      <c r="C230" s="1">
        <v>45053</v>
      </c>
      <c r="D230" t="s">
        <v>39</v>
      </c>
      <c r="E230" s="6">
        <v>29.99</v>
      </c>
      <c r="F230" s="3">
        <v>260</v>
      </c>
      <c r="G230" s="2">
        <f>Acquisti[[#This Row],[Prezzo_Unitario]]*Acquisti[[#This Row],[Quantità]]</f>
        <v>7797.4</v>
      </c>
    </row>
    <row r="231" spans="1:7" x14ac:dyDescent="0.25">
      <c r="A231" t="s">
        <v>276</v>
      </c>
      <c r="B231" t="s">
        <v>37</v>
      </c>
      <c r="C231" s="1">
        <v>44445</v>
      </c>
      <c r="D231" t="s">
        <v>122</v>
      </c>
      <c r="E231" s="6">
        <v>0.21</v>
      </c>
      <c r="F231" s="3">
        <v>113</v>
      </c>
      <c r="G231" s="2">
        <f>Acquisti[[#This Row],[Prezzo_Unitario]]*Acquisti[[#This Row],[Quantità]]</f>
        <v>23.73</v>
      </c>
    </row>
    <row r="232" spans="1:7" x14ac:dyDescent="0.25">
      <c r="A232" t="s">
        <v>277</v>
      </c>
      <c r="B232" t="s">
        <v>20</v>
      </c>
      <c r="C232" s="1">
        <v>44707</v>
      </c>
      <c r="D232" t="s">
        <v>31</v>
      </c>
      <c r="E232" s="6">
        <v>86.87</v>
      </c>
      <c r="F232" s="3">
        <v>126</v>
      </c>
      <c r="G232" s="2">
        <f>Acquisti[[#This Row],[Prezzo_Unitario]]*Acquisti[[#This Row],[Quantità]]</f>
        <v>10945.62</v>
      </c>
    </row>
    <row r="233" spans="1:7" x14ac:dyDescent="0.25">
      <c r="A233" t="s">
        <v>278</v>
      </c>
      <c r="B233" t="s">
        <v>68</v>
      </c>
      <c r="C233" s="1">
        <v>44009</v>
      </c>
      <c r="D233" t="s">
        <v>50</v>
      </c>
      <c r="E233" s="6">
        <v>12.57</v>
      </c>
      <c r="F233" s="3">
        <v>228</v>
      </c>
      <c r="G233" s="2">
        <f>Acquisti[[#This Row],[Prezzo_Unitario]]*Acquisti[[#This Row],[Quantità]]</f>
        <v>2865.96</v>
      </c>
    </row>
    <row r="234" spans="1:7" x14ac:dyDescent="0.25">
      <c r="A234" t="s">
        <v>279</v>
      </c>
      <c r="B234" t="s">
        <v>104</v>
      </c>
      <c r="C234" s="1">
        <v>44205</v>
      </c>
      <c r="D234" t="s">
        <v>122</v>
      </c>
      <c r="E234" s="6">
        <v>5.35</v>
      </c>
      <c r="F234" s="3">
        <v>215</v>
      </c>
      <c r="G234" s="2">
        <f>Acquisti[[#This Row],[Prezzo_Unitario]]*Acquisti[[#This Row],[Quantità]]</f>
        <v>1150.25</v>
      </c>
    </row>
    <row r="235" spans="1:7" x14ac:dyDescent="0.25">
      <c r="A235" t="s">
        <v>280</v>
      </c>
      <c r="B235" t="s">
        <v>37</v>
      </c>
      <c r="C235" s="1">
        <v>44827</v>
      </c>
      <c r="D235" t="s">
        <v>50</v>
      </c>
      <c r="E235" s="6">
        <v>1.49</v>
      </c>
      <c r="F235" s="3">
        <v>397</v>
      </c>
      <c r="G235" s="2">
        <f>Acquisti[[#This Row],[Prezzo_Unitario]]*Acquisti[[#This Row],[Quantità]]</f>
        <v>591.53</v>
      </c>
    </row>
    <row r="236" spans="1:7" x14ac:dyDescent="0.25">
      <c r="A236" t="s">
        <v>281</v>
      </c>
      <c r="B236" t="s">
        <v>11</v>
      </c>
      <c r="C236" s="1">
        <v>44395</v>
      </c>
      <c r="D236" t="s">
        <v>53</v>
      </c>
      <c r="E236" s="6">
        <v>0.04</v>
      </c>
      <c r="F236" s="3">
        <v>319</v>
      </c>
      <c r="G236" s="2">
        <f>Acquisti[[#This Row],[Prezzo_Unitario]]*Acquisti[[#This Row],[Quantità]]</f>
        <v>12.76</v>
      </c>
    </row>
    <row r="237" spans="1:7" x14ac:dyDescent="0.25">
      <c r="A237" t="s">
        <v>282</v>
      </c>
      <c r="B237" t="s">
        <v>68</v>
      </c>
      <c r="C237" s="1">
        <v>45187</v>
      </c>
      <c r="D237" t="s">
        <v>85</v>
      </c>
      <c r="E237" s="6">
        <v>0.2</v>
      </c>
      <c r="F237" s="3">
        <v>363</v>
      </c>
      <c r="G237" s="2">
        <f>Acquisti[[#This Row],[Prezzo_Unitario]]*Acquisti[[#This Row],[Quantità]]</f>
        <v>72.600000000000009</v>
      </c>
    </row>
    <row r="238" spans="1:7" x14ac:dyDescent="0.25">
      <c r="A238" t="s">
        <v>283</v>
      </c>
      <c r="B238" t="s">
        <v>23</v>
      </c>
      <c r="C238" s="1">
        <v>44745</v>
      </c>
      <c r="D238" t="s">
        <v>53</v>
      </c>
      <c r="E238" s="6">
        <v>0.24</v>
      </c>
      <c r="F238" s="3">
        <v>208</v>
      </c>
      <c r="G238" s="2">
        <f>Acquisti[[#This Row],[Prezzo_Unitario]]*Acquisti[[#This Row],[Quantità]]</f>
        <v>49.92</v>
      </c>
    </row>
    <row r="239" spans="1:7" x14ac:dyDescent="0.25">
      <c r="A239" t="s">
        <v>284</v>
      </c>
      <c r="B239" t="s">
        <v>17</v>
      </c>
      <c r="C239" s="1">
        <v>44685</v>
      </c>
      <c r="D239" t="s">
        <v>78</v>
      </c>
      <c r="E239" s="6">
        <v>195.99</v>
      </c>
      <c r="F239" s="3">
        <v>60</v>
      </c>
      <c r="G239" s="2">
        <f>Acquisti[[#This Row],[Prezzo_Unitario]]*Acquisti[[#This Row],[Quantità]]</f>
        <v>11759.400000000001</v>
      </c>
    </row>
    <row r="240" spans="1:7" x14ac:dyDescent="0.25">
      <c r="A240" t="s">
        <v>285</v>
      </c>
      <c r="B240" t="s">
        <v>104</v>
      </c>
      <c r="C240" s="1">
        <v>45282</v>
      </c>
      <c r="D240" t="s">
        <v>61</v>
      </c>
      <c r="E240" s="6">
        <v>11.53</v>
      </c>
      <c r="F240" s="3">
        <v>473</v>
      </c>
      <c r="G240" s="2">
        <f>Acquisti[[#This Row],[Prezzo_Unitario]]*Acquisti[[#This Row],[Quantità]]</f>
        <v>5453.69</v>
      </c>
    </row>
    <row r="241" spans="1:7" x14ac:dyDescent="0.25">
      <c r="A241" t="s">
        <v>286</v>
      </c>
      <c r="B241" t="s">
        <v>20</v>
      </c>
      <c r="C241" s="1">
        <v>44034</v>
      </c>
      <c r="D241" t="s">
        <v>35</v>
      </c>
      <c r="E241" s="6">
        <v>10.25</v>
      </c>
      <c r="F241" s="3">
        <v>459</v>
      </c>
      <c r="G241" s="2">
        <f>Acquisti[[#This Row],[Prezzo_Unitario]]*Acquisti[[#This Row],[Quantità]]</f>
        <v>4704.75</v>
      </c>
    </row>
    <row r="242" spans="1:7" x14ac:dyDescent="0.25">
      <c r="A242" t="s">
        <v>287</v>
      </c>
      <c r="B242" t="s">
        <v>45</v>
      </c>
      <c r="C242" s="1">
        <v>44096</v>
      </c>
      <c r="D242" t="s">
        <v>35</v>
      </c>
      <c r="E242" s="6">
        <v>14.62</v>
      </c>
      <c r="F242" s="3">
        <v>307</v>
      </c>
      <c r="G242" s="2">
        <f>Acquisti[[#This Row],[Prezzo_Unitario]]*Acquisti[[#This Row],[Quantità]]</f>
        <v>4488.34</v>
      </c>
    </row>
    <row r="243" spans="1:7" x14ac:dyDescent="0.25">
      <c r="A243" t="s">
        <v>288</v>
      </c>
      <c r="B243" t="s">
        <v>89</v>
      </c>
      <c r="C243" s="1">
        <v>45208</v>
      </c>
      <c r="D243" t="s">
        <v>35</v>
      </c>
      <c r="E243" s="6">
        <v>11.96</v>
      </c>
      <c r="F243" s="3">
        <v>279</v>
      </c>
      <c r="G243" s="2">
        <f>Acquisti[[#This Row],[Prezzo_Unitario]]*Acquisti[[#This Row],[Quantità]]</f>
        <v>3336.84</v>
      </c>
    </row>
    <row r="244" spans="1:7" x14ac:dyDescent="0.25">
      <c r="A244" t="s">
        <v>289</v>
      </c>
      <c r="B244" t="s">
        <v>45</v>
      </c>
      <c r="C244" s="1">
        <v>44290</v>
      </c>
      <c r="D244" t="s">
        <v>35</v>
      </c>
      <c r="E244" s="6">
        <v>8.27</v>
      </c>
      <c r="F244" s="3">
        <v>375</v>
      </c>
      <c r="G244" s="2">
        <f>Acquisti[[#This Row],[Prezzo_Unitario]]*Acquisti[[#This Row],[Quantità]]</f>
        <v>3101.25</v>
      </c>
    </row>
    <row r="245" spans="1:7" x14ac:dyDescent="0.25">
      <c r="A245" t="s">
        <v>290</v>
      </c>
      <c r="B245" t="s">
        <v>45</v>
      </c>
      <c r="C245" s="1">
        <v>43855</v>
      </c>
      <c r="D245" t="s">
        <v>24</v>
      </c>
      <c r="E245" s="6">
        <v>440.61</v>
      </c>
      <c r="F245" s="3">
        <v>219</v>
      </c>
      <c r="G245" s="2">
        <f>Acquisti[[#This Row],[Prezzo_Unitario]]*Acquisti[[#This Row],[Quantità]]</f>
        <v>96493.59</v>
      </c>
    </row>
    <row r="246" spans="1:7" x14ac:dyDescent="0.25">
      <c r="A246" t="s">
        <v>291</v>
      </c>
      <c r="B246" t="s">
        <v>89</v>
      </c>
      <c r="C246" s="1">
        <v>43832</v>
      </c>
      <c r="D246" t="s">
        <v>85</v>
      </c>
      <c r="E246" s="6">
        <v>1.36</v>
      </c>
      <c r="F246" s="3">
        <v>402</v>
      </c>
      <c r="G246" s="2">
        <f>Acquisti[[#This Row],[Prezzo_Unitario]]*Acquisti[[#This Row],[Quantità]]</f>
        <v>546.72</v>
      </c>
    </row>
    <row r="247" spans="1:7" x14ac:dyDescent="0.25">
      <c r="A247" t="s">
        <v>292</v>
      </c>
      <c r="B247" t="s">
        <v>68</v>
      </c>
      <c r="C247" s="1">
        <v>44085</v>
      </c>
      <c r="D247" t="s">
        <v>27</v>
      </c>
      <c r="E247" s="6">
        <v>30.55</v>
      </c>
      <c r="F247" s="3">
        <v>153</v>
      </c>
      <c r="G247" s="2">
        <f>Acquisti[[#This Row],[Prezzo_Unitario]]*Acquisti[[#This Row],[Quantità]]</f>
        <v>4674.1500000000005</v>
      </c>
    </row>
    <row r="248" spans="1:7" x14ac:dyDescent="0.25">
      <c r="A248" t="s">
        <v>293</v>
      </c>
      <c r="B248" t="s">
        <v>17</v>
      </c>
      <c r="C248" s="1">
        <v>44306</v>
      </c>
      <c r="D248" t="s">
        <v>122</v>
      </c>
      <c r="E248" s="6">
        <v>5.51</v>
      </c>
      <c r="F248" s="3">
        <v>274</v>
      </c>
      <c r="G248" s="2">
        <f>Acquisti[[#This Row],[Prezzo_Unitario]]*Acquisti[[#This Row],[Quantità]]</f>
        <v>1509.74</v>
      </c>
    </row>
    <row r="249" spans="1:7" x14ac:dyDescent="0.25">
      <c r="A249" t="s">
        <v>294</v>
      </c>
      <c r="B249" t="s">
        <v>45</v>
      </c>
      <c r="C249" s="1">
        <v>44292</v>
      </c>
      <c r="D249" t="s">
        <v>61</v>
      </c>
      <c r="E249" s="6">
        <v>10.92</v>
      </c>
      <c r="F249" s="3">
        <v>43</v>
      </c>
      <c r="G249" s="2">
        <f>Acquisti[[#This Row],[Prezzo_Unitario]]*Acquisti[[#This Row],[Quantità]]</f>
        <v>469.56</v>
      </c>
    </row>
    <row r="250" spans="1:7" x14ac:dyDescent="0.25">
      <c r="A250" t="s">
        <v>295</v>
      </c>
      <c r="B250" t="s">
        <v>89</v>
      </c>
      <c r="C250" s="1">
        <v>44696</v>
      </c>
      <c r="D250" t="s">
        <v>69</v>
      </c>
      <c r="E250" s="6">
        <v>41.45</v>
      </c>
      <c r="F250" s="3">
        <v>364</v>
      </c>
      <c r="G250" s="2">
        <f>Acquisti[[#This Row],[Prezzo_Unitario]]*Acquisti[[#This Row],[Quantità]]</f>
        <v>15087.800000000001</v>
      </c>
    </row>
    <row r="251" spans="1:7" x14ac:dyDescent="0.25">
      <c r="A251" t="s">
        <v>296</v>
      </c>
      <c r="B251" t="s">
        <v>11</v>
      </c>
      <c r="C251" s="1">
        <v>44257</v>
      </c>
      <c r="D251" t="s">
        <v>12</v>
      </c>
      <c r="E251" s="6">
        <v>502.47</v>
      </c>
      <c r="F251" s="3">
        <v>417</v>
      </c>
      <c r="G251" s="2">
        <f>Acquisti[[#This Row],[Prezzo_Unitario]]*Acquisti[[#This Row],[Quantità]]</f>
        <v>209529.99000000002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92BB4-876A-4DC9-B191-C6319C8F8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Vendite</vt:lpstr>
      <vt:lpstr>Acquisti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Marchese</dc:creator>
  <cp:lastModifiedBy>Francesco Marchese</cp:lastModifiedBy>
  <dcterms:created xsi:type="dcterms:W3CDTF">2015-06-05T18:19:34Z</dcterms:created>
  <dcterms:modified xsi:type="dcterms:W3CDTF">2023-12-17T23:22:39Z</dcterms:modified>
</cp:coreProperties>
</file>