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Clients" sheetId="1" r:id="rId4"/>
    <sheet state="visible" name="Clean_Employees" sheetId="2" r:id="rId5"/>
    <sheet state="visible" name="Clean_Products" sheetId="3" r:id="rId6"/>
    <sheet state="visible" name="Clean_Sales" sheetId="4" r:id="rId7"/>
  </sheets>
  <definedNames>
    <definedName hidden="1" localSheetId="1" name="_xlnm._FilterDatabase">Clean_Employees!$A$1:$I$246</definedName>
    <definedName hidden="1" localSheetId="3" name="_xlnm._FilterDatabase">Clean_Sales!$A$1:$F$481</definedName>
  </definedNames>
  <calcPr/>
</workbook>
</file>

<file path=xl/sharedStrings.xml><?xml version="1.0" encoding="utf-8"?>
<sst xmlns="http://schemas.openxmlformats.org/spreadsheetml/2006/main" count="4549" uniqueCount="1611">
  <si>
    <t>ID Client</t>
  </si>
  <si>
    <t>Company Name</t>
  </si>
  <si>
    <t>Country</t>
  </si>
  <si>
    <t>Dimension</t>
  </si>
  <si>
    <t>Employees Number</t>
  </si>
  <si>
    <t>Field</t>
  </si>
  <si>
    <t>CL75</t>
  </si>
  <si>
    <t>InfoForge Solutions</t>
  </si>
  <si>
    <t>NOR</t>
  </si>
  <si>
    <t>Small</t>
  </si>
  <si>
    <t>41.0</t>
  </si>
  <si>
    <t>Insurance</t>
  </si>
  <si>
    <t>CL39</t>
  </si>
  <si>
    <t>CloudElite Innovations</t>
  </si>
  <si>
    <t>LU</t>
  </si>
  <si>
    <t>32.0</t>
  </si>
  <si>
    <t>Construction</t>
  </si>
  <si>
    <t>CL10</t>
  </si>
  <si>
    <t>TechGuard Innovations</t>
  </si>
  <si>
    <t>SE</t>
  </si>
  <si>
    <t>10.0</t>
  </si>
  <si>
    <t>CL46</t>
  </si>
  <si>
    <t>CipherLink Corp.</t>
  </si>
  <si>
    <t>SRB</t>
  </si>
  <si>
    <t>Multinational</t>
  </si>
  <si>
    <t>16650.0</t>
  </si>
  <si>
    <t>Marketing</t>
  </si>
  <si>
    <t>CL72</t>
  </si>
  <si>
    <t>InnoTech Enterprises</t>
  </si>
  <si>
    <t>ROU</t>
  </si>
  <si>
    <t>Large</t>
  </si>
  <si>
    <t>1604.0</t>
  </si>
  <si>
    <t>Hardware</t>
  </si>
  <si>
    <t>CL12</t>
  </si>
  <si>
    <t>TechLink Dynamics</t>
  </si>
  <si>
    <t>SVN</t>
  </si>
  <si>
    <t>4089.0</t>
  </si>
  <si>
    <t>Renewable Energy</t>
  </si>
  <si>
    <t>CL63</t>
  </si>
  <si>
    <t>DataLink Tech</t>
  </si>
  <si>
    <t>ISL</t>
  </si>
  <si>
    <t>21.0</t>
  </si>
  <si>
    <t>Design</t>
  </si>
  <si>
    <t>Name</t>
  </si>
  <si>
    <t>Surname</t>
  </si>
  <si>
    <t>Birth</t>
  </si>
  <si>
    <t>Birth Country</t>
  </si>
  <si>
    <t>Gender</t>
  </si>
  <si>
    <t>Code</t>
  </si>
  <si>
    <t>Role</t>
  </si>
  <si>
    <t>Experience</t>
  </si>
  <si>
    <t>Salary USD</t>
  </si>
  <si>
    <t>Turner</t>
  </si>
  <si>
    <t>Thomas</t>
  </si>
  <si>
    <t>Male</t>
  </si>
  <si>
    <t>THOTUR74G17LU81</t>
  </si>
  <si>
    <t>Operations Manager</t>
  </si>
  <si>
    <t>Lead/Manager</t>
  </si>
  <si>
    <t>93222.0</t>
  </si>
  <si>
    <t>Anderson</t>
  </si>
  <si>
    <t>Phillips</t>
  </si>
  <si>
    <t>CZE</t>
  </si>
  <si>
    <t>PHIAND97L27CZE14</t>
  </si>
  <si>
    <t>Administrative Assistant</t>
  </si>
  <si>
    <t>52648.0</t>
  </si>
  <si>
    <t>Noah</t>
  </si>
  <si>
    <t>Scott</t>
  </si>
  <si>
    <t>BE</t>
  </si>
  <si>
    <t>SCONOA63D28BE74</t>
  </si>
  <si>
    <t>Marketing Manager</t>
  </si>
  <si>
    <t>Intermediate</t>
  </si>
  <si>
    <t>62926.0</t>
  </si>
  <si>
    <t>Aaliyah</t>
  </si>
  <si>
    <t>Robinson</t>
  </si>
  <si>
    <t>EE</t>
  </si>
  <si>
    <t>Female</t>
  </si>
  <si>
    <t>ROBAAL66E10EE81</t>
  </si>
  <si>
    <t>Cybersecurity Expert</t>
  </si>
  <si>
    <t>Senior</t>
  </si>
  <si>
    <t>79708.0</t>
  </si>
  <si>
    <t>Nelson</t>
  </si>
  <si>
    <t>Hall</t>
  </si>
  <si>
    <t>MNE</t>
  </si>
  <si>
    <t>HALNEL50C15MNE36</t>
  </si>
  <si>
    <t>91890.0</t>
  </si>
  <si>
    <t>William</t>
  </si>
  <si>
    <t>Davis</t>
  </si>
  <si>
    <t>MDA</t>
  </si>
  <si>
    <t>DAVWIL81L08MDA67</t>
  </si>
  <si>
    <t>Research and Development Engineer</t>
  </si>
  <si>
    <t>75524.0</t>
  </si>
  <si>
    <t>Mila</t>
  </si>
  <si>
    <t>Allen</t>
  </si>
  <si>
    <t>FRA</t>
  </si>
  <si>
    <t>ALLMIL84E09FRA45</t>
  </si>
  <si>
    <t>Human Resources Manager</t>
  </si>
  <si>
    <t>58682.0</t>
  </si>
  <si>
    <t>Violet</t>
  </si>
  <si>
    <t>AD</t>
  </si>
  <si>
    <t>ALLVIO56J30AD66</t>
  </si>
  <si>
    <t>Seller</t>
  </si>
  <si>
    <t>52010.0</t>
  </si>
  <si>
    <t>Grace</t>
  </si>
  <si>
    <t>Baker</t>
  </si>
  <si>
    <t>EST</t>
  </si>
  <si>
    <t>BAKGRA63I16EST73</t>
  </si>
  <si>
    <t>52331.0</t>
  </si>
  <si>
    <t>Miller</t>
  </si>
  <si>
    <t>Martinez</t>
  </si>
  <si>
    <t>GR</t>
  </si>
  <si>
    <t>MARMIL77J24GR53</t>
  </si>
  <si>
    <t>Junior</t>
  </si>
  <si>
    <t>43846.0</t>
  </si>
  <si>
    <t>DAVMIL56A19NOR72</t>
  </si>
  <si>
    <t>50780.0</t>
  </si>
  <si>
    <t>Logan</t>
  </si>
  <si>
    <t>Clark</t>
  </si>
  <si>
    <t>BEL</t>
  </si>
  <si>
    <t>CLALOG86C24BEL97</t>
  </si>
  <si>
    <t>63828.0</t>
  </si>
  <si>
    <t>SVK</t>
  </si>
  <si>
    <t>CLAWIL82B03SVK15</t>
  </si>
  <si>
    <t>51433.0</t>
  </si>
  <si>
    <t>Aiden</t>
  </si>
  <si>
    <t>LT</t>
  </si>
  <si>
    <t>DAVAID94H24LT98</t>
  </si>
  <si>
    <t>104619.0</t>
  </si>
  <si>
    <t>Evelyn</t>
  </si>
  <si>
    <t>Garcia</t>
  </si>
  <si>
    <t>UKR</t>
  </si>
  <si>
    <t>GAREVE51C30UKR52</t>
  </si>
  <si>
    <t>40181.0</t>
  </si>
  <si>
    <t>AT</t>
  </si>
  <si>
    <t>ALLAND55L24AT20</t>
  </si>
  <si>
    <t>Financial Analyst</t>
  </si>
  <si>
    <t>56264.0</t>
  </si>
  <si>
    <t>Gianna</t>
  </si>
  <si>
    <t>LI</t>
  </si>
  <si>
    <t>GARGIA85B19LI80</t>
  </si>
  <si>
    <t>52361.0</t>
  </si>
  <si>
    <t>Green</t>
  </si>
  <si>
    <t>SK</t>
  </si>
  <si>
    <t>GREAID65E27SK98</t>
  </si>
  <si>
    <t>90358.0</t>
  </si>
  <si>
    <t>Isabella</t>
  </si>
  <si>
    <t>THOISA90G12ISL46</t>
  </si>
  <si>
    <t>70729.0</t>
  </si>
  <si>
    <t>Hannah</t>
  </si>
  <si>
    <t>MLT</t>
  </si>
  <si>
    <t>HALHAN93F14MLT30</t>
  </si>
  <si>
    <t>50274.0</t>
  </si>
  <si>
    <t>Eli</t>
  </si>
  <si>
    <t>Campbell</t>
  </si>
  <si>
    <t>CAMELI66G31BEL14</t>
  </si>
  <si>
    <t>60512.0</t>
  </si>
  <si>
    <t>Lucy</t>
  </si>
  <si>
    <t>FIN</t>
  </si>
  <si>
    <t>ANDLUC80L26FIN61</t>
  </si>
  <si>
    <t>88203.0</t>
  </si>
  <si>
    <t>Sophia</t>
  </si>
  <si>
    <t>BLR</t>
  </si>
  <si>
    <t>PHISOP85G07BLR35</t>
  </si>
  <si>
    <t>Software Developer</t>
  </si>
  <si>
    <t>58659.0</t>
  </si>
  <si>
    <t>DE</t>
  </si>
  <si>
    <t>ALLGRE75B28DE86</t>
  </si>
  <si>
    <t>66384.0</t>
  </si>
  <si>
    <t>Taylor</t>
  </si>
  <si>
    <t>DAVTAY74D04MNE66</t>
  </si>
  <si>
    <t>81545.0</t>
  </si>
  <si>
    <t>Hill</t>
  </si>
  <si>
    <t>AUT</t>
  </si>
  <si>
    <t>SCOHIL91B03AUT16</t>
  </si>
  <si>
    <t>89937.0</t>
  </si>
  <si>
    <t>Avery</t>
  </si>
  <si>
    <t>BA</t>
  </si>
  <si>
    <t>ROBAVE69F13BA39</t>
  </si>
  <si>
    <t>68051.0</t>
  </si>
  <si>
    <t>Michael</t>
  </si>
  <si>
    <t>DAVMIC93H21SK92</t>
  </si>
  <si>
    <t>78552.0</t>
  </si>
  <si>
    <t>Hernandez</t>
  </si>
  <si>
    <t>SI</t>
  </si>
  <si>
    <t>HERVIO55K25SI32</t>
  </si>
  <si>
    <t>Technical Support Technician</t>
  </si>
  <si>
    <t>70506.0</t>
  </si>
  <si>
    <t>Jackson</t>
  </si>
  <si>
    <t>NL</t>
  </si>
  <si>
    <t>HALJAC80D16NL12</t>
  </si>
  <si>
    <t>46719.0</t>
  </si>
  <si>
    <t>Oliver</t>
  </si>
  <si>
    <t>VA</t>
  </si>
  <si>
    <t>HILOLI95E20VA41</t>
  </si>
  <si>
    <t>58015.0</t>
  </si>
  <si>
    <t>Thompson</t>
  </si>
  <si>
    <t>HU</t>
  </si>
  <si>
    <t>THOISA52J07HU79</t>
  </si>
  <si>
    <t>48245.0</t>
  </si>
  <si>
    <t>Sebastian</t>
  </si>
  <si>
    <t>FR</t>
  </si>
  <si>
    <t>HALSEB73B20FR62</t>
  </si>
  <si>
    <t>48273.0</t>
  </si>
  <si>
    <t>Wright</t>
  </si>
  <si>
    <t>CLAWRI97F07SVK58</t>
  </si>
  <si>
    <t>62962.0</t>
  </si>
  <si>
    <t>Liam</t>
  </si>
  <si>
    <t>LUX</t>
  </si>
  <si>
    <t>WRILIA65I13LUX25</t>
  </si>
  <si>
    <t>44727.0</t>
  </si>
  <si>
    <t>Layla</t>
  </si>
  <si>
    <t>CH</t>
  </si>
  <si>
    <t>DAVLAY82H01CH38</t>
  </si>
  <si>
    <t>65531.0</t>
  </si>
  <si>
    <t>Lillian</t>
  </si>
  <si>
    <t>Evans</t>
  </si>
  <si>
    <t>SWE</t>
  </si>
  <si>
    <t>EVALIL84G14SWE42</t>
  </si>
  <si>
    <t>97027.0</t>
  </si>
  <si>
    <t>Stewart</t>
  </si>
  <si>
    <t>SCOSTE78F07NL99</t>
  </si>
  <si>
    <t>86258.0</t>
  </si>
  <si>
    <t>Victoria</t>
  </si>
  <si>
    <t>Harris</t>
  </si>
  <si>
    <t>HARVIC51D02CZE31</t>
  </si>
  <si>
    <t>56907.0</t>
  </si>
  <si>
    <t>ESP</t>
  </si>
  <si>
    <t>TAYELI62H25ESP44</t>
  </si>
  <si>
    <t>63242.0</t>
  </si>
  <si>
    <t>Jones</t>
  </si>
  <si>
    <t>Perez</t>
  </si>
  <si>
    <t>UA</t>
  </si>
  <si>
    <t>PERJON72A12UA61</t>
  </si>
  <si>
    <t>90582.0</t>
  </si>
  <si>
    <t>Ruby</t>
  </si>
  <si>
    <t>Smith</t>
  </si>
  <si>
    <t>ME</t>
  </si>
  <si>
    <t>SMIRUB82K30ME75</t>
  </si>
  <si>
    <t>89475.0</t>
  </si>
  <si>
    <t>Parker</t>
  </si>
  <si>
    <t>LV</t>
  </si>
  <si>
    <t>PARTUR97F02LV95</t>
  </si>
  <si>
    <t>56409.0</t>
  </si>
  <si>
    <t>RO</t>
  </si>
  <si>
    <t>PHIWIL93F04RO46</t>
  </si>
  <si>
    <t>88554.0</t>
  </si>
  <si>
    <t>Elijah</t>
  </si>
  <si>
    <t>White</t>
  </si>
  <si>
    <t>WHIELI67B22UA78</t>
  </si>
  <si>
    <t>72496.0</t>
  </si>
  <si>
    <t>Daniel</t>
  </si>
  <si>
    <t>HERDAN64C21CZE74</t>
  </si>
  <si>
    <t>57773.0</t>
  </si>
  <si>
    <t>Nova</t>
  </si>
  <si>
    <t>STENOV58F29BEL77</t>
  </si>
  <si>
    <t>87778.0</t>
  </si>
  <si>
    <t>Ethan</t>
  </si>
  <si>
    <t>Lee</t>
  </si>
  <si>
    <t>GB</t>
  </si>
  <si>
    <t>LEEETH65A12GB92</t>
  </si>
  <si>
    <t>81410.0</t>
  </si>
  <si>
    <t>Stella</t>
  </si>
  <si>
    <t>STESTE84K17AD97</t>
  </si>
  <si>
    <t>72456.0</t>
  </si>
  <si>
    <t>Zara</t>
  </si>
  <si>
    <t>TAYZAR72B08RO64</t>
  </si>
  <si>
    <t>81183.0</t>
  </si>
  <si>
    <t>Penelope</t>
  </si>
  <si>
    <t>HR</t>
  </si>
  <si>
    <t>DAVPEN65E16HR63</t>
  </si>
  <si>
    <t>78887.0</t>
  </si>
  <si>
    <t>Elena</t>
  </si>
  <si>
    <t>DK</t>
  </si>
  <si>
    <t>HERELE69F04DK43</t>
  </si>
  <si>
    <t>50859.0</t>
  </si>
  <si>
    <t>Chloe</t>
  </si>
  <si>
    <t>DEU</t>
  </si>
  <si>
    <t>MARCHL67B22DEU36</t>
  </si>
  <si>
    <t>82716.0</t>
  </si>
  <si>
    <t>Walker</t>
  </si>
  <si>
    <t>WALAVE93H15GB71</t>
  </si>
  <si>
    <t>68422.0</t>
  </si>
  <si>
    <t>Lucas</t>
  </si>
  <si>
    <t>LTU</t>
  </si>
  <si>
    <t>CAMLUC67B12LTU69</t>
  </si>
  <si>
    <t>98895.0</t>
  </si>
  <si>
    <t>ROBAID86I15BA49</t>
  </si>
  <si>
    <t>91644.0</t>
  </si>
  <si>
    <t>Aria</t>
  </si>
  <si>
    <t>BAKARI62B20BE81</t>
  </si>
  <si>
    <t>80550.0</t>
  </si>
  <si>
    <t>THOLIL99L21MNE38</t>
  </si>
  <si>
    <t>49199.0</t>
  </si>
  <si>
    <t>Young</t>
  </si>
  <si>
    <t>YOUARI53C24MDA40</t>
  </si>
  <si>
    <t>69553.0</t>
  </si>
  <si>
    <t>Wilson</t>
  </si>
  <si>
    <t>MCO</t>
  </si>
  <si>
    <t>WILAID99H20MCO13</t>
  </si>
  <si>
    <t>86892.0</t>
  </si>
  <si>
    <t>Moore</t>
  </si>
  <si>
    <t>MT</t>
  </si>
  <si>
    <t>MOOETH59G02MT22</t>
  </si>
  <si>
    <t>89650.0</t>
  </si>
  <si>
    <t>MKD</t>
  </si>
  <si>
    <t>YOUGIA92A28MKD74</t>
  </si>
  <si>
    <t>80119.0</t>
  </si>
  <si>
    <t>LVA</t>
  </si>
  <si>
    <t>HERMIL85D11LVA97</t>
  </si>
  <si>
    <t>64892.0</t>
  </si>
  <si>
    <t>Carter</t>
  </si>
  <si>
    <t>CARVIO69A03BLR13</t>
  </si>
  <si>
    <t>78143.0</t>
  </si>
  <si>
    <t>ITA</t>
  </si>
  <si>
    <t>HERDAN97B06ITA98</t>
  </si>
  <si>
    <t>55697.0</t>
  </si>
  <si>
    <t>HRV</t>
  </si>
  <si>
    <t>PERGIA65I24HRV56</t>
  </si>
  <si>
    <t>63109.0</t>
  </si>
  <si>
    <t>Riley</t>
  </si>
  <si>
    <t>GE</t>
  </si>
  <si>
    <t>HERRIL86D26GE16</t>
  </si>
  <si>
    <t>50166.0</t>
  </si>
  <si>
    <t>Madison</t>
  </si>
  <si>
    <t>GEO</t>
  </si>
  <si>
    <t>WHIMAD96K18GEO89</t>
  </si>
  <si>
    <t>79818.0</t>
  </si>
  <si>
    <t>ALLPHI72F23LU68</t>
  </si>
  <si>
    <t>40455.0</t>
  </si>
  <si>
    <t>Lopez</t>
  </si>
  <si>
    <t>LIE</t>
  </si>
  <si>
    <t>MARLOP98I07LIE63</t>
  </si>
  <si>
    <t>75021.0</t>
  </si>
  <si>
    <t>WHISCO58H27DEU48</t>
  </si>
  <si>
    <t>51180.0</t>
  </si>
  <si>
    <t>Williams</t>
  </si>
  <si>
    <t>WILJAC98B28AUT73</t>
  </si>
  <si>
    <t>47753.0</t>
  </si>
  <si>
    <t>Luna</t>
  </si>
  <si>
    <t>BGR</t>
  </si>
  <si>
    <t>NELLUN74E05BGR14</t>
  </si>
  <si>
    <t>63383.0</t>
  </si>
  <si>
    <t>Lewis</t>
  </si>
  <si>
    <t>LEWCHL71D30GE79</t>
  </si>
  <si>
    <t>69839.0</t>
  </si>
  <si>
    <t>MOOPAR95H12GR99</t>
  </si>
  <si>
    <t>60231.0</t>
  </si>
  <si>
    <t>EVANOV99H22SI63</t>
  </si>
  <si>
    <t>53997.0</t>
  </si>
  <si>
    <t>ALLELI65K23HRV85</t>
  </si>
  <si>
    <t>71199.0</t>
  </si>
  <si>
    <t>HUN</t>
  </si>
  <si>
    <t>PARSEB87K20HUN56</t>
  </si>
  <si>
    <t>72008.0</t>
  </si>
  <si>
    <t>HERVIO77I26HU31</t>
  </si>
  <si>
    <t>51852.0</t>
  </si>
  <si>
    <t>HILELE90J24FIN75</t>
  </si>
  <si>
    <t>60564.0</t>
  </si>
  <si>
    <t>HILMOO54I14GB94</t>
  </si>
  <si>
    <t>74475.0</t>
  </si>
  <si>
    <t>TAYSOP59K21GB71</t>
  </si>
  <si>
    <t>83632.0</t>
  </si>
  <si>
    <t>IS</t>
  </si>
  <si>
    <t>JONSTE61F23IS80</t>
  </si>
  <si>
    <t>63958.0</t>
  </si>
  <si>
    <t>Ella</t>
  </si>
  <si>
    <t>LEEELL86I24LT27</t>
  </si>
  <si>
    <t>48858.0</t>
  </si>
  <si>
    <t>Amelia</t>
  </si>
  <si>
    <t>GBR</t>
  </si>
  <si>
    <t>GREAME54G05GBR41</t>
  </si>
  <si>
    <t>83957.0</t>
  </si>
  <si>
    <t>Mitchell</t>
  </si>
  <si>
    <t>LOPMIT95I27LIE52</t>
  </si>
  <si>
    <t>66279.0</t>
  </si>
  <si>
    <t>EVAARI91K08UKR82</t>
  </si>
  <si>
    <t>55323.0</t>
  </si>
  <si>
    <t>SM</t>
  </si>
  <si>
    <t>ROBLOP89H17SM44</t>
  </si>
  <si>
    <t>89375.0</t>
  </si>
  <si>
    <t>PL</t>
  </si>
  <si>
    <t>LEEMAD64G19PL97</t>
  </si>
  <si>
    <t>46360.0</t>
  </si>
  <si>
    <t>NLD</t>
  </si>
  <si>
    <t>LEESTE80F21NLD96</t>
  </si>
  <si>
    <t>62560.0</t>
  </si>
  <si>
    <t>MOOPAR86I07SVK18</t>
  </si>
  <si>
    <t>48178.0</t>
  </si>
  <si>
    <t>LEWAID90H08LI75</t>
  </si>
  <si>
    <t>69817.0</t>
  </si>
  <si>
    <t>Hazel</t>
  </si>
  <si>
    <t>TUR</t>
  </si>
  <si>
    <t>TAYHAZ60J19TUR71</t>
  </si>
  <si>
    <t>79528.0</t>
  </si>
  <si>
    <t>Martin</t>
  </si>
  <si>
    <t>MARELL66C07SVN27</t>
  </si>
  <si>
    <t>64296.0</t>
  </si>
  <si>
    <t>Zoe</t>
  </si>
  <si>
    <t>LEWZOE97C30SWE10</t>
  </si>
  <si>
    <t>70761.0</t>
  </si>
  <si>
    <t>Benjamin</t>
  </si>
  <si>
    <t>DNK</t>
  </si>
  <si>
    <t>PERBEN63K27DNK53</t>
  </si>
  <si>
    <t>54200.0</t>
  </si>
  <si>
    <t>Harper</t>
  </si>
  <si>
    <t>WHIHAR74I14IS99</t>
  </si>
  <si>
    <t>71139.0</t>
  </si>
  <si>
    <t>Lila</t>
  </si>
  <si>
    <t>PERLIL64K09ME33</t>
  </si>
  <si>
    <t>96318.0</t>
  </si>
  <si>
    <t>MC</t>
  </si>
  <si>
    <t>GARMIC58J28MC39</t>
  </si>
  <si>
    <t>82193.0</t>
  </si>
  <si>
    <t>Caden</t>
  </si>
  <si>
    <t>MITCAD74D09CH50</t>
  </si>
  <si>
    <t>68116.0</t>
  </si>
  <si>
    <t>HARARI60K16HUN38</t>
  </si>
  <si>
    <t>48711.0</t>
  </si>
  <si>
    <t>Ava</t>
  </si>
  <si>
    <t>PT</t>
  </si>
  <si>
    <t>JONAVA68B10PT22</t>
  </si>
  <si>
    <t>80172.0</t>
  </si>
  <si>
    <t>Chiara</t>
  </si>
  <si>
    <t>HILCHI62H06BLR27</t>
  </si>
  <si>
    <t>71793.0</t>
  </si>
  <si>
    <t>Scarlett</t>
  </si>
  <si>
    <t>MOOSCA51L31DNK89</t>
  </si>
  <si>
    <t>82632.0</t>
  </si>
  <si>
    <t>LEWLIL64I17BEL55</t>
  </si>
  <si>
    <t>48758.0</t>
  </si>
  <si>
    <t>CZ</t>
  </si>
  <si>
    <t>PARWRI82C19CZ78</t>
  </si>
  <si>
    <t>57276.0</t>
  </si>
  <si>
    <t>IRL</t>
  </si>
  <si>
    <t>WHIJON69D22IRL76</t>
  </si>
  <si>
    <t>101566.0</t>
  </si>
  <si>
    <t>ES</t>
  </si>
  <si>
    <t>LOPMOO81L31ES74</t>
  </si>
  <si>
    <t>72018.0</t>
  </si>
  <si>
    <t>TAYLUC70G11UA18</t>
  </si>
  <si>
    <t>67781.0</t>
  </si>
  <si>
    <t>Alice</t>
  </si>
  <si>
    <t>AND</t>
  </si>
  <si>
    <t>HERALI93H04AND16</t>
  </si>
  <si>
    <t>60559.0</t>
  </si>
  <si>
    <t>SMR</t>
  </si>
  <si>
    <t>MITAME84H16SMR69</t>
  </si>
  <si>
    <t>77554.0</t>
  </si>
  <si>
    <t>WALETH79I27ROU57</t>
  </si>
  <si>
    <t>64832.0</t>
  </si>
  <si>
    <t>MARISA89B25LV59</t>
  </si>
  <si>
    <t>50434.0</t>
  </si>
  <si>
    <t>ANDLUN71B26AD81</t>
  </si>
  <si>
    <t>59378.0</t>
  </si>
  <si>
    <t>MK</t>
  </si>
  <si>
    <t>WRIELI59L13MK23</t>
  </si>
  <si>
    <t>62803.0</t>
  </si>
  <si>
    <t>MOOLOG74C04MDA91</t>
  </si>
  <si>
    <t>60171.0</t>
  </si>
  <si>
    <t>Aurora</t>
  </si>
  <si>
    <t>Adams</t>
  </si>
  <si>
    <t>CYP</t>
  </si>
  <si>
    <t>ADAAUR85F01CYP31</t>
  </si>
  <si>
    <t>65620.0</t>
  </si>
  <si>
    <t>PRT</t>
  </si>
  <si>
    <t>MILEVA88J22PRT73</t>
  </si>
  <si>
    <t>55665.0</t>
  </si>
  <si>
    <t>BY</t>
  </si>
  <si>
    <t>WALELI98L20BY38</t>
  </si>
  <si>
    <t>36317.0</t>
  </si>
  <si>
    <t>TAYWIL50A01BY37</t>
  </si>
  <si>
    <t>44478.0</t>
  </si>
  <si>
    <t>FI</t>
  </si>
  <si>
    <t>MARISA75J03FI81</t>
  </si>
  <si>
    <t>43009.0</t>
  </si>
  <si>
    <t>Johnson</t>
  </si>
  <si>
    <t>JOHELI53A24MT17</t>
  </si>
  <si>
    <t>69102.0</t>
  </si>
  <si>
    <t>JACHIL67B21ITA48</t>
  </si>
  <si>
    <t>46514.0</t>
  </si>
  <si>
    <t>ROBAUR67D05HU71</t>
  </si>
  <si>
    <t>75486.0</t>
  </si>
  <si>
    <t>Lyla</t>
  </si>
  <si>
    <t>MITLYL84H21DE10</t>
  </si>
  <si>
    <t>50050.0</t>
  </si>
  <si>
    <t>Edwards</t>
  </si>
  <si>
    <t>EDWCHI62J06LU69</t>
  </si>
  <si>
    <t>88258.0</t>
  </si>
  <si>
    <t>Lily</t>
  </si>
  <si>
    <t>King</t>
  </si>
  <si>
    <t>KINLIL63K13ITA62</t>
  </si>
  <si>
    <t>93384.0</t>
  </si>
  <si>
    <t>MITWIL57H21HUN16</t>
  </si>
  <si>
    <t>66036.0</t>
  </si>
  <si>
    <t>EDWEDW96B06GE23</t>
  </si>
  <si>
    <t>40567.0</t>
  </si>
  <si>
    <t>LEWCHL88A22EE31</t>
  </si>
  <si>
    <t>78016.0</t>
  </si>
  <si>
    <t>MILOLI66I14BA28</t>
  </si>
  <si>
    <t>55546.0</t>
  </si>
  <si>
    <t>NELHIL59I02MT75</t>
  </si>
  <si>
    <t>56860.0</t>
  </si>
  <si>
    <t>CAMLUN51L27BLR44</t>
  </si>
  <si>
    <t>64547.0</t>
  </si>
  <si>
    <t>Roberts</t>
  </si>
  <si>
    <t>NO</t>
  </si>
  <si>
    <t>ROBCHI57D08NO42</t>
  </si>
  <si>
    <t>47903.0</t>
  </si>
  <si>
    <t>SCOAVA97A24CZ46</t>
  </si>
  <si>
    <t>83472.0</t>
  </si>
  <si>
    <t>HARDAN53K27MC98</t>
  </si>
  <si>
    <t>64401.0</t>
  </si>
  <si>
    <t>Charlotte</t>
  </si>
  <si>
    <t>TAYCHA67A15HU38</t>
  </si>
  <si>
    <t>55803.0</t>
  </si>
  <si>
    <t>ROBISA93C05NO27</t>
  </si>
  <si>
    <t>55681.0</t>
  </si>
  <si>
    <t>WRIHAR81H05AUT47</t>
  </si>
  <si>
    <t>70648.0</t>
  </si>
  <si>
    <t>ROBTAY93A05DEU37</t>
  </si>
  <si>
    <t>69237.0</t>
  </si>
  <si>
    <t>PARSEB92E26SWE54</t>
  </si>
  <si>
    <t>73039.0</t>
  </si>
  <si>
    <t>EDWBAK50A12BLR48</t>
  </si>
  <si>
    <t>39112.0</t>
  </si>
  <si>
    <t>Collins</t>
  </si>
  <si>
    <t>COLDAN81E18DEU65</t>
  </si>
  <si>
    <t>67830.0</t>
  </si>
  <si>
    <t>BAKMIL69H01VA81</t>
  </si>
  <si>
    <t>50700.0</t>
  </si>
  <si>
    <t>SCOEVA65J08SM99</t>
  </si>
  <si>
    <t>48419.0</t>
  </si>
  <si>
    <t>XK</t>
  </si>
  <si>
    <t>ROBELE73K07XK45</t>
  </si>
  <si>
    <t>93639.0</t>
  </si>
  <si>
    <t>BAKNEL70F14AT86</t>
  </si>
  <si>
    <t>60860.0</t>
  </si>
  <si>
    <t>WILPAR81A11BY84</t>
  </si>
  <si>
    <t>55634.0</t>
  </si>
  <si>
    <t>MARGRA59B13FIN25</t>
  </si>
  <si>
    <t>58967.0</t>
  </si>
  <si>
    <t>Sofia</t>
  </si>
  <si>
    <t>NELSOF62G07CZ10</t>
  </si>
  <si>
    <t>72003.0</t>
  </si>
  <si>
    <t>MILCHA61G30HR12</t>
  </si>
  <si>
    <t>55719.0</t>
  </si>
  <si>
    <t>LEWMIC86L08AT76</t>
  </si>
  <si>
    <t>70177.0</t>
  </si>
  <si>
    <t>SMIELL95K17MT92</t>
  </si>
  <si>
    <t>47139.0</t>
  </si>
  <si>
    <t>ADATHO61D26GR70</t>
  </si>
  <si>
    <t>89910.0</t>
  </si>
  <si>
    <t>HARSTE00I08LVA37</t>
  </si>
  <si>
    <t>75170.0</t>
  </si>
  <si>
    <t>XKX</t>
  </si>
  <si>
    <t>WHIARI87C30XKX74</t>
  </si>
  <si>
    <t>42857.0</t>
  </si>
  <si>
    <t>VAT</t>
  </si>
  <si>
    <t>WILHIL88C11VAT78</t>
  </si>
  <si>
    <t>91429.0</t>
  </si>
  <si>
    <t>Abigail</t>
  </si>
  <si>
    <t>POL</t>
  </si>
  <si>
    <t>WRIABI57J07POL99</t>
  </si>
  <si>
    <t>60221.0</t>
  </si>
  <si>
    <t>BG</t>
  </si>
  <si>
    <t>MITROB68B20BG29</t>
  </si>
  <si>
    <t>79563.0</t>
  </si>
  <si>
    <t>WRIZAR70J28GB96</t>
  </si>
  <si>
    <t>60718.0</t>
  </si>
  <si>
    <t>NELLIL92A23AND74</t>
  </si>
  <si>
    <t>90327.0</t>
  </si>
  <si>
    <t>THOTUR86F21SM35</t>
  </si>
  <si>
    <t>52839.0</t>
  </si>
  <si>
    <t>EDWCAM92L05NL52</t>
  </si>
  <si>
    <t>95977.0</t>
  </si>
  <si>
    <t>MARALI96J21POL93</t>
  </si>
  <si>
    <t>53145.0</t>
  </si>
  <si>
    <t>MOOJOH70J01RO53</t>
  </si>
  <si>
    <t>61998.0</t>
  </si>
  <si>
    <t>SMIAND92J29GBR82</t>
  </si>
  <si>
    <t>78906.0</t>
  </si>
  <si>
    <t>Mia</t>
  </si>
  <si>
    <t>YOUMIA74B14IS49</t>
  </si>
  <si>
    <t>61360.0</t>
  </si>
  <si>
    <t>HALALI56B13LTU37</t>
  </si>
  <si>
    <t>78432.0</t>
  </si>
  <si>
    <t>YOUCAD58E24ITA71</t>
  </si>
  <si>
    <t>62491.0</t>
  </si>
  <si>
    <t>ADAHIL89I10BG22</t>
  </si>
  <si>
    <t>59239.0</t>
  </si>
  <si>
    <t>Zoey</t>
  </si>
  <si>
    <t>WILZOE59D25NOR32</t>
  </si>
  <si>
    <t>58417.0</t>
  </si>
  <si>
    <t>Nora</t>
  </si>
  <si>
    <t>EVANOR51G13PL50</t>
  </si>
  <si>
    <t>53258.0</t>
  </si>
  <si>
    <t>STEDAN53K03NLD75</t>
  </si>
  <si>
    <t>78393.0</t>
  </si>
  <si>
    <t>WILSCO75K12GEO88</t>
  </si>
  <si>
    <t>55363.0</t>
  </si>
  <si>
    <t>MOOLUC51H03BG71</t>
  </si>
  <si>
    <t>84141.0</t>
  </si>
  <si>
    <t>ANDAUR72A03MT17</t>
  </si>
  <si>
    <t>62834.0</t>
  </si>
  <si>
    <t>STEMIA50I16SMR57</t>
  </si>
  <si>
    <t>40218.0</t>
  </si>
  <si>
    <t>TAYETH69D27NO15</t>
  </si>
  <si>
    <t>47404.0</t>
  </si>
  <si>
    <t>HALHAN69C15FR24</t>
  </si>
  <si>
    <t>61395.0</t>
  </si>
  <si>
    <t>THORUB79E22BG27</t>
  </si>
  <si>
    <t>60569.0</t>
  </si>
  <si>
    <t>HERMIA92A20AT61</t>
  </si>
  <si>
    <t>60637.0</t>
  </si>
  <si>
    <t>YOUELL97F30SVK93</t>
  </si>
  <si>
    <t>56750.0</t>
  </si>
  <si>
    <t>THOCHA67B24FI71</t>
  </si>
  <si>
    <t>46804.0</t>
  </si>
  <si>
    <t>HILAUR59F16MNE38</t>
  </si>
  <si>
    <t>70879.0</t>
  </si>
  <si>
    <t>THOISA63D12MC27</t>
  </si>
  <si>
    <t>48330.0</t>
  </si>
  <si>
    <t>Rodriguez</t>
  </si>
  <si>
    <t>RODSOF64H01SVN92</t>
  </si>
  <si>
    <t>57077.0</t>
  </si>
  <si>
    <t>THOSCA57G23CZE71</t>
  </si>
  <si>
    <t>49133.0</t>
  </si>
  <si>
    <t>EVAGIA87B19NL63</t>
  </si>
  <si>
    <t>69633.0</t>
  </si>
  <si>
    <t>THOSCA79J29LV17</t>
  </si>
  <si>
    <t>54763.0</t>
  </si>
  <si>
    <t>JONAUR75D28CYP19</t>
  </si>
  <si>
    <t>63997.0</t>
  </si>
  <si>
    <t>Leo</t>
  </si>
  <si>
    <t>COLLEO85B08IRL67</t>
  </si>
  <si>
    <t>77139.0</t>
  </si>
  <si>
    <t>RODRIL63L07LT77</t>
  </si>
  <si>
    <t>68818.0</t>
  </si>
  <si>
    <t>CLAJAC85K12LUX43</t>
  </si>
  <si>
    <t>57277.0</t>
  </si>
  <si>
    <t>Brown</t>
  </si>
  <si>
    <t>BROLIL64G05MK69</t>
  </si>
  <si>
    <t>83116.0</t>
  </si>
  <si>
    <t>ANDTHO89L22ME41</t>
  </si>
  <si>
    <t>80532.0</t>
  </si>
  <si>
    <t>CY</t>
  </si>
  <si>
    <t>PHIRUB99G18CY93</t>
  </si>
  <si>
    <t>83976.0</t>
  </si>
  <si>
    <t>THOZOE75J02SVN29</t>
  </si>
  <si>
    <t>46193.0</t>
  </si>
  <si>
    <t>WALAVA67D28MLT49</t>
  </si>
  <si>
    <t>71149.0</t>
  </si>
  <si>
    <t>WALCHL91D10POL91</t>
  </si>
  <si>
    <t>65161.0</t>
  </si>
  <si>
    <t>CAMHIL98B04GB28</t>
  </si>
  <si>
    <t>BAKSEB85H03CY56</t>
  </si>
  <si>
    <t>43308.0</t>
  </si>
  <si>
    <t>ROBMAD96E10SMR87</t>
  </si>
  <si>
    <t>79218.0</t>
  </si>
  <si>
    <t>LEEELE85J05BGR63</t>
  </si>
  <si>
    <t>96028.0</t>
  </si>
  <si>
    <t>Olivia</t>
  </si>
  <si>
    <t>MOOOLI55I09ITA16</t>
  </si>
  <si>
    <t>71609.0</t>
  </si>
  <si>
    <t>WALROB66I11LIE39</t>
  </si>
  <si>
    <t>59293.0</t>
  </si>
  <si>
    <t>SCOELI57G03ME51</t>
  </si>
  <si>
    <t>35611.0</t>
  </si>
  <si>
    <t>WILSTE87A25MC11</t>
  </si>
  <si>
    <t>51781.0</t>
  </si>
  <si>
    <t>MARISA69F08LTU90</t>
  </si>
  <si>
    <t>64048.0</t>
  </si>
  <si>
    <t>MITCHI91C18LVA33</t>
  </si>
  <si>
    <t>45364.0</t>
  </si>
  <si>
    <t>CLAEVE54B03LV27</t>
  </si>
  <si>
    <t>46049.0</t>
  </si>
  <si>
    <t>LEWRUB58A01MKD52</t>
  </si>
  <si>
    <t>69545.0</t>
  </si>
  <si>
    <t>Alexander</t>
  </si>
  <si>
    <t>ADAALE66C10BA41</t>
  </si>
  <si>
    <t>56591.0</t>
  </si>
  <si>
    <t>AL</t>
  </si>
  <si>
    <t>THOARI99L08AL96</t>
  </si>
  <si>
    <t>81225.0</t>
  </si>
  <si>
    <t>SCOLUN00C30TUR41</t>
  </si>
  <si>
    <t>56655.0</t>
  </si>
  <si>
    <t>JOHNOV75J13AD87</t>
  </si>
  <si>
    <t>53125.0</t>
  </si>
  <si>
    <t>WALDAV82D20AL35</t>
  </si>
  <si>
    <t>72647.0</t>
  </si>
  <si>
    <t>WHIJAC58E29AUT24</t>
  </si>
  <si>
    <t>50161.0</t>
  </si>
  <si>
    <t>RU</t>
  </si>
  <si>
    <t>WHIJOH51G04RU21</t>
  </si>
  <si>
    <t>EDWSCO53J31RO71</t>
  </si>
  <si>
    <t>48167.0</t>
  </si>
  <si>
    <t>MITEVE87E30FR61</t>
  </si>
  <si>
    <t>61005.0</t>
  </si>
  <si>
    <t>ALLGRA91F17AD26</t>
  </si>
  <si>
    <t>80316.0</t>
  </si>
  <si>
    <t>ROBJOH95B13SMR52</t>
  </si>
  <si>
    <t>65154.0</t>
  </si>
  <si>
    <t>WALLIL85K13LTU88</t>
  </si>
  <si>
    <t>61223.0</t>
  </si>
  <si>
    <t>WHILYL63I02MK80</t>
  </si>
  <si>
    <t>44942.0</t>
  </si>
  <si>
    <t>Emily</t>
  </si>
  <si>
    <t>MAREMI92H15SM13</t>
  </si>
  <si>
    <t>97165.0</t>
  </si>
  <si>
    <t>WHILYL94F06FIN25</t>
  </si>
  <si>
    <t>49428.0</t>
  </si>
  <si>
    <t>TAYCAD67H07XKX44</t>
  </si>
  <si>
    <t>45173.0</t>
  </si>
  <si>
    <t>NELEMI63J26BEL86</t>
  </si>
  <si>
    <t>78060.0</t>
  </si>
  <si>
    <t>TURRIL98K04ME31</t>
  </si>
  <si>
    <t>80182.0</t>
  </si>
  <si>
    <t>CAMHAZ93J20BGR93</t>
  </si>
  <si>
    <t>55326.0</t>
  </si>
  <si>
    <t>MARNOR66A31LT37</t>
  </si>
  <si>
    <t>54002.0</t>
  </si>
  <si>
    <t>THOJOH80L14NLD12</t>
  </si>
  <si>
    <t>47658.0</t>
  </si>
  <si>
    <t>MITLUN71K06NLD28</t>
  </si>
  <si>
    <t>44233.0</t>
  </si>
  <si>
    <t>MARPAR85I29LV78</t>
  </si>
  <si>
    <t>57706.0</t>
  </si>
  <si>
    <t>ADACHI93A24MC15</t>
  </si>
  <si>
    <t>36832.0</t>
  </si>
  <si>
    <t>JONEVA52C17MT61</t>
  </si>
  <si>
    <t>55929.0</t>
  </si>
  <si>
    <t>THOHIL86F22LU64</t>
  </si>
  <si>
    <t>53450.0</t>
  </si>
  <si>
    <t>LOPAID82A20GB24</t>
  </si>
  <si>
    <t>53373.0</t>
  </si>
  <si>
    <t>HERDAV95E04HUN24</t>
  </si>
  <si>
    <t>90207.0</t>
  </si>
  <si>
    <t>CAMVIC60H25LIE35</t>
  </si>
  <si>
    <t>59641.0</t>
  </si>
  <si>
    <t>MARELE62I20LV23</t>
  </si>
  <si>
    <t>52228.0</t>
  </si>
  <si>
    <t>ROBDAV82D29FR15</t>
  </si>
  <si>
    <t>74507.0</t>
  </si>
  <si>
    <t>WILROB81I05AL81</t>
  </si>
  <si>
    <t>64393.0</t>
  </si>
  <si>
    <t>James</t>
  </si>
  <si>
    <t>RS</t>
  </si>
  <si>
    <t>THOJAM75A06RS69</t>
  </si>
  <si>
    <t>89472.0</t>
  </si>
  <si>
    <t>WALLAY94A07RS34</t>
  </si>
  <si>
    <t>39954.0</t>
  </si>
  <si>
    <t>ID Product</t>
  </si>
  <si>
    <t>Product Name</t>
  </si>
  <si>
    <t>Category</t>
  </si>
  <si>
    <t>Gross Price</t>
  </si>
  <si>
    <t>% Margin</t>
  </si>
  <si>
    <t>Selling Price</t>
  </si>
  <si>
    <t>PR86</t>
  </si>
  <si>
    <t>DataForge Analytics</t>
  </si>
  <si>
    <t>Cloud Computing and Data Security</t>
  </si>
  <si>
    <t>498.0</t>
  </si>
  <si>
    <t>5.0</t>
  </si>
  <si>
    <t>522.0</t>
  </si>
  <si>
    <t>PR66</t>
  </si>
  <si>
    <t>StatMatrix Fusion</t>
  </si>
  <si>
    <t>Information Sync and Management</t>
  </si>
  <si>
    <t>291.0</t>
  </si>
  <si>
    <t>305.0</t>
  </si>
  <si>
    <t>PR69</t>
  </si>
  <si>
    <t>DataLink Precision</t>
  </si>
  <si>
    <t>204.0</t>
  </si>
  <si>
    <t>30.0</t>
  </si>
  <si>
    <t>265.0</t>
  </si>
  <si>
    <t>PR28</t>
  </si>
  <si>
    <t>InfoSync Dynamics</t>
  </si>
  <si>
    <t>98.0</t>
  </si>
  <si>
    <t>102.0</t>
  </si>
  <si>
    <t>PR38</t>
  </si>
  <si>
    <t>Statistica Proxima</t>
  </si>
  <si>
    <t>357.0</t>
  </si>
  <si>
    <t>374.0</t>
  </si>
  <si>
    <t>PR21</t>
  </si>
  <si>
    <t>Analytix Pro Plus</t>
  </si>
  <si>
    <t>Analytics and Statistics</t>
  </si>
  <si>
    <t>224.0</t>
  </si>
  <si>
    <t>PR98</t>
  </si>
  <si>
    <t>SyncHarbor Dynamics</t>
  </si>
  <si>
    <t>44.0</t>
  </si>
  <si>
    <t>40.0</t>
  </si>
  <si>
    <t>61.0</t>
  </si>
  <si>
    <t>PR24</t>
  </si>
  <si>
    <t>DataHarbor Nexus</t>
  </si>
  <si>
    <t>Data Security</t>
  </si>
  <si>
    <t>200.0</t>
  </si>
  <si>
    <t>280.0</t>
  </si>
  <si>
    <t>PR40</t>
  </si>
  <si>
    <t>SyncGuard Proxima</t>
  </si>
  <si>
    <t>Communication Protection</t>
  </si>
  <si>
    <t>457.0</t>
  </si>
  <si>
    <t>479.0</t>
  </si>
  <si>
    <t>PR84</t>
  </si>
  <si>
    <t>QuantumHarbor Guardian</t>
  </si>
  <si>
    <t>487.0</t>
  </si>
  <si>
    <t>681.0</t>
  </si>
  <si>
    <t>PR22</t>
  </si>
  <si>
    <t>InfoVault Nexus</t>
  </si>
  <si>
    <t>115.0</t>
  </si>
  <si>
    <t>149.0</t>
  </si>
  <si>
    <t>PR25</t>
  </si>
  <si>
    <t>CloudGuardian Pro</t>
  </si>
  <si>
    <t>460.0</t>
  </si>
  <si>
    <t>644.0</t>
  </si>
  <si>
    <t>PR77</t>
  </si>
  <si>
    <t>StatFlow Precision</t>
  </si>
  <si>
    <t>326.0</t>
  </si>
  <si>
    <t>423.0</t>
  </si>
  <si>
    <t>PR15</t>
  </si>
  <si>
    <t>CipherHarbor Guardian</t>
  </si>
  <si>
    <t>53.0</t>
  </si>
  <si>
    <t>58.0</t>
  </si>
  <si>
    <t>PR93</t>
  </si>
  <si>
    <t>DataPulse Dynamics</t>
  </si>
  <si>
    <t>437.0</t>
  </si>
  <si>
    <t>458.0</t>
  </si>
  <si>
    <t>PR94</t>
  </si>
  <si>
    <t>QuantumSync Pro</t>
  </si>
  <si>
    <t>122.0</t>
  </si>
  <si>
    <t>15.0</t>
  </si>
  <si>
    <t>140.0</t>
  </si>
  <si>
    <t>PR39</t>
  </si>
  <si>
    <t>DataForge Nexus</t>
  </si>
  <si>
    <t>236.0</t>
  </si>
  <si>
    <t>306.0</t>
  </si>
  <si>
    <t>PR31</t>
  </si>
  <si>
    <t>Quantum Insight</t>
  </si>
  <si>
    <t>430.0</t>
  </si>
  <si>
    <t>PR56</t>
  </si>
  <si>
    <t>InfoShield Horizon</t>
  </si>
  <si>
    <t>230.0</t>
  </si>
  <si>
    <t>PR6</t>
  </si>
  <si>
    <t>CipherPulse Proxima</t>
  </si>
  <si>
    <t>191.0</t>
  </si>
  <si>
    <t>210.0</t>
  </si>
  <si>
    <t>ID Sale</t>
  </si>
  <si>
    <t>Seller Code</t>
  </si>
  <si>
    <t>Quantity Sold</t>
  </si>
  <si>
    <t>Sale Date</t>
  </si>
  <si>
    <t>FT396</t>
  </si>
  <si>
    <t>480.0</t>
  </si>
  <si>
    <t>FT397</t>
  </si>
  <si>
    <t>228.0</t>
  </si>
  <si>
    <t>FT398</t>
  </si>
  <si>
    <t>PR73</t>
  </si>
  <si>
    <t>194.0</t>
  </si>
  <si>
    <t>FT399</t>
  </si>
  <si>
    <t>43.0</t>
  </si>
  <si>
    <t>FT401</t>
  </si>
  <si>
    <t>432.0</t>
  </si>
  <si>
    <t>FT402</t>
  </si>
  <si>
    <t>CL37</t>
  </si>
  <si>
    <t>183.0</t>
  </si>
  <si>
    <t>FT403</t>
  </si>
  <si>
    <t>376.0</t>
  </si>
  <si>
    <t>FT404</t>
  </si>
  <si>
    <t>158.0</t>
  </si>
  <si>
    <t>FT405</t>
  </si>
  <si>
    <t>CL38</t>
  </si>
  <si>
    <t>415.0</t>
  </si>
  <si>
    <t>FT406</t>
  </si>
  <si>
    <t>403.0</t>
  </si>
  <si>
    <t>FT407</t>
  </si>
  <si>
    <t>330.0</t>
  </si>
  <si>
    <t>FT408</t>
  </si>
  <si>
    <t>111.0</t>
  </si>
  <si>
    <t>FT409</t>
  </si>
  <si>
    <t>390.0</t>
  </si>
  <si>
    <t>FT410</t>
  </si>
  <si>
    <t>FT411</t>
  </si>
  <si>
    <t>231.0</t>
  </si>
  <si>
    <t>FT412</t>
  </si>
  <si>
    <t>PR97</t>
  </si>
  <si>
    <t>FT413</t>
  </si>
  <si>
    <t>319.0</t>
  </si>
  <si>
    <t>FT414</t>
  </si>
  <si>
    <t>211.0</t>
  </si>
  <si>
    <t>FT415</t>
  </si>
  <si>
    <t>FT416</t>
  </si>
  <si>
    <t>317.0</t>
  </si>
  <si>
    <t>FT417</t>
  </si>
  <si>
    <t>164.0</t>
  </si>
  <si>
    <t>FT418</t>
  </si>
  <si>
    <t>247.0</t>
  </si>
  <si>
    <t>FT419</t>
  </si>
  <si>
    <t>473.0</t>
  </si>
  <si>
    <t>FT420</t>
  </si>
  <si>
    <t>284.0</t>
  </si>
  <si>
    <t>FT421</t>
  </si>
  <si>
    <t>477.0</t>
  </si>
  <si>
    <t>FT422</t>
  </si>
  <si>
    <t>118.0</t>
  </si>
  <si>
    <t>FT423</t>
  </si>
  <si>
    <t>129.0</t>
  </si>
  <si>
    <t>FT424</t>
  </si>
  <si>
    <t>366.0</t>
  </si>
  <si>
    <t>FT425</t>
  </si>
  <si>
    <t>150.0</t>
  </si>
  <si>
    <t>FT426</t>
  </si>
  <si>
    <t>189.0</t>
  </si>
  <si>
    <t>FT427</t>
  </si>
  <si>
    <t>72.0</t>
  </si>
  <si>
    <t>FT428</t>
  </si>
  <si>
    <t>172.0</t>
  </si>
  <si>
    <t>FT429</t>
  </si>
  <si>
    <t>63.0</t>
  </si>
  <si>
    <t>FT430</t>
  </si>
  <si>
    <t>266.0</t>
  </si>
  <si>
    <t>FT431</t>
  </si>
  <si>
    <t>290.0</t>
  </si>
  <si>
    <t>FT432</t>
  </si>
  <si>
    <t>314.0</t>
  </si>
  <si>
    <t>FT433</t>
  </si>
  <si>
    <t>254.0</t>
  </si>
  <si>
    <t>FT434</t>
  </si>
  <si>
    <t>300.0</t>
  </si>
  <si>
    <t>FT435</t>
  </si>
  <si>
    <t>404.0</t>
  </si>
  <si>
    <t>FT436</t>
  </si>
  <si>
    <t>402.0</t>
  </si>
  <si>
    <t>FT437</t>
  </si>
  <si>
    <t>356.0</t>
  </si>
  <si>
    <t>FT438</t>
  </si>
  <si>
    <t>FT439</t>
  </si>
  <si>
    <t>379.0</t>
  </si>
  <si>
    <t>FT440</t>
  </si>
  <si>
    <t>FT441</t>
  </si>
  <si>
    <t>73.0</t>
  </si>
  <si>
    <t>FT442</t>
  </si>
  <si>
    <t>93.0</t>
  </si>
  <si>
    <t>FT443</t>
  </si>
  <si>
    <t>340.0</t>
  </si>
  <si>
    <t>FT444</t>
  </si>
  <si>
    <t>FT445</t>
  </si>
  <si>
    <t>135.0</t>
  </si>
  <si>
    <t>FT446</t>
  </si>
  <si>
    <t>84.0</t>
  </si>
  <si>
    <t>FT447</t>
  </si>
  <si>
    <t>485.0</t>
  </si>
  <si>
    <t>FT448</t>
  </si>
  <si>
    <t>446.0</t>
  </si>
  <si>
    <t>FT449</t>
  </si>
  <si>
    <t>FT450</t>
  </si>
  <si>
    <t>FT451</t>
  </si>
  <si>
    <t>FT452</t>
  </si>
  <si>
    <t>207.0</t>
  </si>
  <si>
    <t>FT453</t>
  </si>
  <si>
    <t>260.0</t>
  </si>
  <si>
    <t>FT454</t>
  </si>
  <si>
    <t>169.0</t>
  </si>
  <si>
    <t>FT455</t>
  </si>
  <si>
    <t>FT456</t>
  </si>
  <si>
    <t>163.0</t>
  </si>
  <si>
    <t>FT457</t>
  </si>
  <si>
    <t>FT458</t>
  </si>
  <si>
    <t>39.0</t>
  </si>
  <si>
    <t>FT459</t>
  </si>
  <si>
    <t>444.0</t>
  </si>
  <si>
    <t>FT460</t>
  </si>
  <si>
    <t>377.0</t>
  </si>
  <si>
    <t>FT461</t>
  </si>
  <si>
    <t>418.0</t>
  </si>
  <si>
    <t>FT462</t>
  </si>
  <si>
    <t>252.0</t>
  </si>
  <si>
    <t>FT463</t>
  </si>
  <si>
    <t>320.0</t>
  </si>
  <si>
    <t>FT464</t>
  </si>
  <si>
    <t>221.0</t>
  </si>
  <si>
    <t>FT465</t>
  </si>
  <si>
    <t>297.0</t>
  </si>
  <si>
    <t>FT467</t>
  </si>
  <si>
    <t>283.0</t>
  </si>
  <si>
    <t>FT468</t>
  </si>
  <si>
    <t>107.0</t>
  </si>
  <si>
    <t>FT469</t>
  </si>
  <si>
    <t>462.0</t>
  </si>
  <si>
    <t>FT470</t>
  </si>
  <si>
    <t>97.0</t>
  </si>
  <si>
    <t>FT471</t>
  </si>
  <si>
    <t>216.0</t>
  </si>
  <si>
    <t>FT472</t>
  </si>
  <si>
    <t>429.0</t>
  </si>
  <si>
    <t>FT473</t>
  </si>
  <si>
    <t>282.0</t>
  </si>
  <si>
    <t>FT474</t>
  </si>
  <si>
    <t>325.0</t>
  </si>
  <si>
    <t>FT475</t>
  </si>
  <si>
    <t>436.0</t>
  </si>
  <si>
    <t>FT476</t>
  </si>
  <si>
    <t>69.0</t>
  </si>
  <si>
    <t>FT477</t>
  </si>
  <si>
    <t>361.0</t>
  </si>
  <si>
    <t>FT478</t>
  </si>
  <si>
    <t>235.0</t>
  </si>
  <si>
    <t>FT479</t>
  </si>
  <si>
    <t>126.0</t>
  </si>
  <si>
    <t>FT480</t>
  </si>
  <si>
    <t>121.0</t>
  </si>
  <si>
    <t>FT481</t>
  </si>
  <si>
    <t>272.0</t>
  </si>
  <si>
    <t>FT482</t>
  </si>
  <si>
    <t>295.0</t>
  </si>
  <si>
    <t>FT483</t>
  </si>
  <si>
    <t>427.0</t>
  </si>
  <si>
    <t>FT484</t>
  </si>
  <si>
    <t>156.0</t>
  </si>
  <si>
    <t>FT485</t>
  </si>
  <si>
    <t>FT486</t>
  </si>
  <si>
    <t>FT487</t>
  </si>
  <si>
    <t>192.0</t>
  </si>
  <si>
    <t>FT488</t>
  </si>
  <si>
    <t>FT489</t>
  </si>
  <si>
    <t>FT490</t>
  </si>
  <si>
    <t>268.0</t>
  </si>
  <si>
    <t>FT491</t>
  </si>
  <si>
    <t>FT492</t>
  </si>
  <si>
    <t>355.0</t>
  </si>
  <si>
    <t>FT493</t>
  </si>
  <si>
    <t>205.0</t>
  </si>
  <si>
    <t>FT494</t>
  </si>
  <si>
    <t>23.0</t>
  </si>
  <si>
    <t>FT495</t>
  </si>
  <si>
    <t>FT496</t>
  </si>
  <si>
    <t>331.0</t>
  </si>
  <si>
    <t>FT497</t>
  </si>
  <si>
    <t>37.0</t>
  </si>
  <si>
    <t>FT498</t>
  </si>
  <si>
    <t>155.0</t>
  </si>
  <si>
    <t>FT499</t>
  </si>
  <si>
    <t>333.0</t>
  </si>
  <si>
    <t>FT500</t>
  </si>
  <si>
    <t>FT501</t>
  </si>
  <si>
    <t>329.0</t>
  </si>
  <si>
    <t>FT502</t>
  </si>
  <si>
    <t>FT503</t>
  </si>
  <si>
    <t>412.0</t>
  </si>
  <si>
    <t>FT504</t>
  </si>
  <si>
    <t>FT505</t>
  </si>
  <si>
    <t>56.0</t>
  </si>
  <si>
    <t>FT506</t>
  </si>
  <si>
    <t>419.0</t>
  </si>
  <si>
    <t>FT507</t>
  </si>
  <si>
    <t>167.0</t>
  </si>
  <si>
    <t>FT508</t>
  </si>
  <si>
    <t>20.0</t>
  </si>
  <si>
    <t>FT509</t>
  </si>
  <si>
    <t>381.0</t>
  </si>
  <si>
    <t>FT510</t>
  </si>
  <si>
    <t>237.0</t>
  </si>
  <si>
    <t>FT511</t>
  </si>
  <si>
    <t>50.0</t>
  </si>
  <si>
    <t>FT512</t>
  </si>
  <si>
    <t>338.0</t>
  </si>
  <si>
    <t>FT513</t>
  </si>
  <si>
    <t>62.0</t>
  </si>
  <si>
    <t>FT514</t>
  </si>
  <si>
    <t>FT515</t>
  </si>
  <si>
    <t>FT517</t>
  </si>
  <si>
    <t>FT518</t>
  </si>
  <si>
    <t>14.0</t>
  </si>
  <si>
    <t>FT519</t>
  </si>
  <si>
    <t>307.0</t>
  </si>
  <si>
    <t>FT520</t>
  </si>
  <si>
    <t>215.0</t>
  </si>
  <si>
    <t>FT521</t>
  </si>
  <si>
    <t>364.0</t>
  </si>
  <si>
    <t>FT522</t>
  </si>
  <si>
    <t>FT523</t>
  </si>
  <si>
    <t>180.0</t>
  </si>
  <si>
    <t>FT525</t>
  </si>
  <si>
    <t>89.0</t>
  </si>
  <si>
    <t>FT526</t>
  </si>
  <si>
    <t>278.0</t>
  </si>
  <si>
    <t>FT527</t>
  </si>
  <si>
    <t>FT528</t>
  </si>
  <si>
    <t>250.0</t>
  </si>
  <si>
    <t>FT529</t>
  </si>
  <si>
    <t>139.0</t>
  </si>
  <si>
    <t>FT530</t>
  </si>
  <si>
    <t>301.0</t>
  </si>
  <si>
    <t>FT531</t>
  </si>
  <si>
    <t>FT532</t>
  </si>
  <si>
    <t>483.0</t>
  </si>
  <si>
    <t>FT533</t>
  </si>
  <si>
    <t>FT534</t>
  </si>
  <si>
    <t>491.0</t>
  </si>
  <si>
    <t>FT535</t>
  </si>
  <si>
    <t>401.0</t>
  </si>
  <si>
    <t>FT536</t>
  </si>
  <si>
    <t>FT537</t>
  </si>
  <si>
    <t>FT538</t>
  </si>
  <si>
    <t>233.0</t>
  </si>
  <si>
    <t>FT539</t>
  </si>
  <si>
    <t>353.0</t>
  </si>
  <si>
    <t>FT540</t>
  </si>
  <si>
    <t>196.0</t>
  </si>
  <si>
    <t>FT541</t>
  </si>
  <si>
    <t>70.0</t>
  </si>
  <si>
    <t>FT542</t>
  </si>
  <si>
    <t>FT543</t>
  </si>
  <si>
    <t>170.0</t>
  </si>
  <si>
    <t>FT544</t>
  </si>
  <si>
    <t>124.0</t>
  </si>
  <si>
    <t>FT545</t>
  </si>
  <si>
    <t>362.0</t>
  </si>
  <si>
    <t>FT546</t>
  </si>
  <si>
    <t>261.0</t>
  </si>
  <si>
    <t>FT547</t>
  </si>
  <si>
    <t>411.0</t>
  </si>
  <si>
    <t>FT548</t>
  </si>
  <si>
    <t>FT550</t>
  </si>
  <si>
    <t>395.0</t>
  </si>
  <si>
    <t>FT551</t>
  </si>
  <si>
    <t>240.0</t>
  </si>
  <si>
    <t>FT552</t>
  </si>
  <si>
    <t>499.0</t>
  </si>
  <si>
    <t>FT554</t>
  </si>
  <si>
    <t>FT555</t>
  </si>
  <si>
    <t>274.0</t>
  </si>
  <si>
    <t>FT556</t>
  </si>
  <si>
    <t>FT557</t>
  </si>
  <si>
    <t>195.0</t>
  </si>
  <si>
    <t>FT558</t>
  </si>
  <si>
    <t>371.0</t>
  </si>
  <si>
    <t>FT559</t>
  </si>
  <si>
    <t>FT560</t>
  </si>
  <si>
    <t>FT561</t>
  </si>
  <si>
    <t>238.0</t>
  </si>
  <si>
    <t>FT562</t>
  </si>
  <si>
    <t>116.0</t>
  </si>
  <si>
    <t>FT564</t>
  </si>
  <si>
    <t>71.0</t>
  </si>
  <si>
    <t>FT565</t>
  </si>
  <si>
    <t>FT566</t>
  </si>
  <si>
    <t>FT567</t>
  </si>
  <si>
    <t>157.0</t>
  </si>
  <si>
    <t>FT568</t>
  </si>
  <si>
    <t>FT569</t>
  </si>
  <si>
    <t>FT570</t>
  </si>
  <si>
    <t>FT571</t>
  </si>
  <si>
    <t>FT572</t>
  </si>
  <si>
    <t>257.0</t>
  </si>
  <si>
    <t>FT573</t>
  </si>
  <si>
    <t>FT574</t>
  </si>
  <si>
    <t>456.0</t>
  </si>
  <si>
    <t>FT575</t>
  </si>
  <si>
    <t>179.0</t>
  </si>
  <si>
    <t>FT576</t>
  </si>
  <si>
    <t>276.0</t>
  </si>
  <si>
    <t>FT577</t>
  </si>
  <si>
    <t>FT578</t>
  </si>
  <si>
    <t>471.0</t>
  </si>
  <si>
    <t>FT579</t>
  </si>
  <si>
    <t>467.0</t>
  </si>
  <si>
    <t>FT580</t>
  </si>
  <si>
    <t>380.0</t>
  </si>
  <si>
    <t>FT581</t>
  </si>
  <si>
    <t>FT582</t>
  </si>
  <si>
    <t>123.0</t>
  </si>
  <si>
    <t>FT583</t>
  </si>
  <si>
    <t>FT584</t>
  </si>
  <si>
    <t>391.0</t>
  </si>
  <si>
    <t>FT585</t>
  </si>
  <si>
    <t>315.0</t>
  </si>
  <si>
    <t>FT586</t>
  </si>
  <si>
    <t>FT587</t>
  </si>
  <si>
    <t>FT588</t>
  </si>
  <si>
    <t>262.0</t>
  </si>
  <si>
    <t>FT589</t>
  </si>
  <si>
    <t>208.0</t>
  </si>
  <si>
    <t>FT590</t>
  </si>
  <si>
    <t>FT591</t>
  </si>
  <si>
    <t>FT592</t>
  </si>
  <si>
    <t>FT593</t>
  </si>
  <si>
    <t>443.0</t>
  </si>
  <si>
    <t>FT594</t>
  </si>
  <si>
    <t>490.0</t>
  </si>
  <si>
    <t>FT595</t>
  </si>
  <si>
    <t>213.0</t>
  </si>
  <si>
    <t>FT596</t>
  </si>
  <si>
    <t>324.0</t>
  </si>
  <si>
    <t>FT597</t>
  </si>
  <si>
    <t>FT598</t>
  </si>
  <si>
    <t>409.0</t>
  </si>
  <si>
    <t>FT599</t>
  </si>
  <si>
    <t>FT600</t>
  </si>
  <si>
    <t>38.0</t>
  </si>
  <si>
    <t>FT601</t>
  </si>
  <si>
    <t>229.0</t>
  </si>
  <si>
    <t>FT602</t>
  </si>
  <si>
    <t>175.0</t>
  </si>
  <si>
    <t>FT604</t>
  </si>
  <si>
    <t>FT605</t>
  </si>
  <si>
    <t>239.0</t>
  </si>
  <si>
    <t>FT606</t>
  </si>
  <si>
    <t>FT607</t>
  </si>
  <si>
    <t>FT608</t>
  </si>
  <si>
    <t>FT609</t>
  </si>
  <si>
    <t>FT610</t>
  </si>
  <si>
    <t>FT611</t>
  </si>
  <si>
    <t>FT612</t>
  </si>
  <si>
    <t>345.0</t>
  </si>
  <si>
    <t>FT613</t>
  </si>
  <si>
    <t>27.0</t>
  </si>
  <si>
    <t>FT614</t>
  </si>
  <si>
    <t>FT615</t>
  </si>
  <si>
    <t>136.0</t>
  </si>
  <si>
    <t>FT616</t>
  </si>
  <si>
    <t>11.0</t>
  </si>
  <si>
    <t>FT617</t>
  </si>
  <si>
    <t>FT618</t>
  </si>
  <si>
    <t>469.0</t>
  </si>
  <si>
    <t>FT619</t>
  </si>
  <si>
    <t>125.0</t>
  </si>
  <si>
    <t>FT620</t>
  </si>
  <si>
    <t>348.0</t>
  </si>
  <si>
    <t>FT621</t>
  </si>
  <si>
    <t>417.0</t>
  </si>
  <si>
    <t>FT622</t>
  </si>
  <si>
    <t>FT623</t>
  </si>
  <si>
    <t>439.0</t>
  </si>
  <si>
    <t>FT624</t>
  </si>
  <si>
    <t>341.0</t>
  </si>
  <si>
    <t>FT625</t>
  </si>
  <si>
    <t>FT627</t>
  </si>
  <si>
    <t>FT628</t>
  </si>
  <si>
    <t>33.0</t>
  </si>
  <si>
    <t>FT629</t>
  </si>
  <si>
    <t>426.0</t>
  </si>
  <si>
    <t>FT630</t>
  </si>
  <si>
    <t>FT631</t>
  </si>
  <si>
    <t>FT632</t>
  </si>
  <si>
    <t>36.0</t>
  </si>
  <si>
    <t>FT633</t>
  </si>
  <si>
    <t>105.0</t>
  </si>
  <si>
    <t>FT634</t>
  </si>
  <si>
    <t>FT636</t>
  </si>
  <si>
    <t>FT637</t>
  </si>
  <si>
    <t>FT638</t>
  </si>
  <si>
    <t>FT639</t>
  </si>
  <si>
    <t>309.0</t>
  </si>
  <si>
    <t>FT640</t>
  </si>
  <si>
    <t>428.0</t>
  </si>
  <si>
    <t>FT641</t>
  </si>
  <si>
    <t>383.0</t>
  </si>
  <si>
    <t>FT642</t>
  </si>
  <si>
    <t>FT643</t>
  </si>
  <si>
    <t>420.0</t>
  </si>
  <si>
    <t>FT644</t>
  </si>
  <si>
    <t>154.0</t>
  </si>
  <si>
    <t>FT645</t>
  </si>
  <si>
    <t>128.0</t>
  </si>
  <si>
    <t>FT646</t>
  </si>
  <si>
    <t>FT648</t>
  </si>
  <si>
    <t>234.0</t>
  </si>
  <si>
    <t>FT649</t>
  </si>
  <si>
    <t>181.0</t>
  </si>
  <si>
    <t>FT650</t>
  </si>
  <si>
    <t>FT651</t>
  </si>
  <si>
    <t>FT652</t>
  </si>
  <si>
    <t>51.0</t>
  </si>
  <si>
    <t>FT653</t>
  </si>
  <si>
    <t>FT654</t>
  </si>
  <si>
    <t>468.0</t>
  </si>
  <si>
    <t>FT655</t>
  </si>
  <si>
    <t>88.0</t>
  </si>
  <si>
    <t>FT656</t>
  </si>
  <si>
    <t>110.0</t>
  </si>
  <si>
    <t>FT657</t>
  </si>
  <si>
    <t>FT658</t>
  </si>
  <si>
    <t>388.0</t>
  </si>
  <si>
    <t>FT659</t>
  </si>
  <si>
    <t>482.0</t>
  </si>
  <si>
    <t>FT660</t>
  </si>
  <si>
    <t>310.0</t>
  </si>
  <si>
    <t>FT661</t>
  </si>
  <si>
    <t>339.0</t>
  </si>
  <si>
    <t>FT662</t>
  </si>
  <si>
    <t>FT663</t>
  </si>
  <si>
    <t>288.0</t>
  </si>
  <si>
    <t>FT664</t>
  </si>
  <si>
    <t>465.0</t>
  </si>
  <si>
    <t>FT665</t>
  </si>
  <si>
    <t>354.0</t>
  </si>
  <si>
    <t>FT666</t>
  </si>
  <si>
    <t>103.0</t>
  </si>
  <si>
    <t>FT667</t>
  </si>
  <si>
    <t>352.0</t>
  </si>
  <si>
    <t>FT668</t>
  </si>
  <si>
    <t>FT669</t>
  </si>
  <si>
    <t>45.0</t>
  </si>
  <si>
    <t>FT670</t>
  </si>
  <si>
    <t>452.0</t>
  </si>
  <si>
    <t>FT671</t>
  </si>
  <si>
    <t>FT672</t>
  </si>
  <si>
    <t>263.0</t>
  </si>
  <si>
    <t>FT673</t>
  </si>
  <si>
    <t>108.0</t>
  </si>
  <si>
    <t>FT674</t>
  </si>
  <si>
    <t>66.0</t>
  </si>
  <si>
    <t>FT675</t>
  </si>
  <si>
    <t>360.0</t>
  </si>
  <si>
    <t>FT676</t>
  </si>
  <si>
    <t>289.0</t>
  </si>
  <si>
    <t>FT677</t>
  </si>
  <si>
    <t>FT678</t>
  </si>
  <si>
    <t>405.0</t>
  </si>
  <si>
    <t>FT679</t>
  </si>
  <si>
    <t>459.0</t>
  </si>
  <si>
    <t>FT680</t>
  </si>
  <si>
    <t>FT681</t>
  </si>
  <si>
    <t>197.0</t>
  </si>
  <si>
    <t>FT682</t>
  </si>
  <si>
    <t>302.0</t>
  </si>
  <si>
    <t>FT683</t>
  </si>
  <si>
    <t>226.0</t>
  </si>
  <si>
    <t>FT684</t>
  </si>
  <si>
    <t>FT685</t>
  </si>
  <si>
    <t>407.0</t>
  </si>
  <si>
    <t>FT686</t>
  </si>
  <si>
    <t>142.0</t>
  </si>
  <si>
    <t>FT687</t>
  </si>
  <si>
    <t>FT688</t>
  </si>
  <si>
    <t>FT689</t>
  </si>
  <si>
    <t>FT690</t>
  </si>
  <si>
    <t>68.0</t>
  </si>
  <si>
    <t>FT691</t>
  </si>
  <si>
    <t>FT692</t>
  </si>
  <si>
    <t>269.0</t>
  </si>
  <si>
    <t>FT693</t>
  </si>
  <si>
    <t>FT694</t>
  </si>
  <si>
    <t>271.0</t>
  </si>
  <si>
    <t>FT695</t>
  </si>
  <si>
    <t>349.0</t>
  </si>
  <si>
    <t>FT696</t>
  </si>
  <si>
    <t>259.0</t>
  </si>
  <si>
    <t>FT697</t>
  </si>
  <si>
    <t>FT698</t>
  </si>
  <si>
    <t>FT699</t>
  </si>
  <si>
    <t>FT700</t>
  </si>
  <si>
    <t>FT701</t>
  </si>
  <si>
    <t>378.0</t>
  </si>
  <si>
    <t>FT702</t>
  </si>
  <si>
    <t>64.0</t>
  </si>
  <si>
    <t>FT703</t>
  </si>
  <si>
    <t>397.0</t>
  </si>
  <si>
    <t>FT704</t>
  </si>
  <si>
    <t>FT705</t>
  </si>
  <si>
    <t>FT706</t>
  </si>
  <si>
    <t>FT707</t>
  </si>
  <si>
    <t>187.0</t>
  </si>
  <si>
    <t>FT708</t>
  </si>
  <si>
    <t>FT709</t>
  </si>
  <si>
    <t>406.0</t>
  </si>
  <si>
    <t>FT710</t>
  </si>
  <si>
    <t>287.0</t>
  </si>
  <si>
    <t>FT711</t>
  </si>
  <si>
    <t>FT712</t>
  </si>
  <si>
    <t>152.0</t>
  </si>
  <si>
    <t>FT713</t>
  </si>
  <si>
    <t>FT714</t>
  </si>
  <si>
    <t>FT715</t>
  </si>
  <si>
    <t>199.0</t>
  </si>
  <si>
    <t>FT716</t>
  </si>
  <si>
    <t>FT717</t>
  </si>
  <si>
    <t>209.0</t>
  </si>
  <si>
    <t>FT718</t>
  </si>
  <si>
    <t>FT719</t>
  </si>
  <si>
    <t>FT720</t>
  </si>
  <si>
    <t>FT721</t>
  </si>
  <si>
    <t>67.0</t>
  </si>
  <si>
    <t>FT722</t>
  </si>
  <si>
    <t>FT723</t>
  </si>
  <si>
    <t>91.0</t>
  </si>
  <si>
    <t>FT724</t>
  </si>
  <si>
    <t>316.0</t>
  </si>
  <si>
    <t>FT725</t>
  </si>
  <si>
    <t>486.0</t>
  </si>
  <si>
    <t>FT726</t>
  </si>
  <si>
    <t>FT727</t>
  </si>
  <si>
    <t>FT728</t>
  </si>
  <si>
    <t>FT729</t>
  </si>
  <si>
    <t>244.0</t>
  </si>
  <si>
    <t>FT730</t>
  </si>
  <si>
    <t>80.0</t>
  </si>
  <si>
    <t>FT732</t>
  </si>
  <si>
    <t>375.0</t>
  </si>
  <si>
    <t>FT733</t>
  </si>
  <si>
    <t>FT734</t>
  </si>
  <si>
    <t>225.0</t>
  </si>
  <si>
    <t>FT735</t>
  </si>
  <si>
    <t>109.0</t>
  </si>
  <si>
    <t>FT736</t>
  </si>
  <si>
    <t>FT737</t>
  </si>
  <si>
    <t>FT738</t>
  </si>
  <si>
    <t>370.0</t>
  </si>
  <si>
    <t>FT739</t>
  </si>
  <si>
    <t>220.0</t>
  </si>
  <si>
    <t>FT740</t>
  </si>
  <si>
    <t>242.0</t>
  </si>
  <si>
    <t>FT741</t>
  </si>
  <si>
    <t>FT742</t>
  </si>
  <si>
    <t>222.0</t>
  </si>
  <si>
    <t>FT743</t>
  </si>
  <si>
    <t>454.0</t>
  </si>
  <si>
    <t>FT745</t>
  </si>
  <si>
    <t>52.0</t>
  </si>
  <si>
    <t>FT746</t>
  </si>
  <si>
    <t>FT747</t>
  </si>
  <si>
    <t>FT748</t>
  </si>
  <si>
    <t>FT749</t>
  </si>
  <si>
    <t>FT750</t>
  </si>
  <si>
    <t>145.0</t>
  </si>
  <si>
    <t>FT751</t>
  </si>
  <si>
    <t>104.0</t>
  </si>
  <si>
    <t>FT752</t>
  </si>
  <si>
    <t>FT753</t>
  </si>
  <si>
    <t>FT754</t>
  </si>
  <si>
    <t>358.0</t>
  </si>
  <si>
    <t>FT755</t>
  </si>
  <si>
    <t>435.0</t>
  </si>
  <si>
    <t>FT756</t>
  </si>
  <si>
    <t>FT757</t>
  </si>
  <si>
    <t>FT758</t>
  </si>
  <si>
    <t>FT759</t>
  </si>
  <si>
    <t>168.0</t>
  </si>
  <si>
    <t>FT760</t>
  </si>
  <si>
    <t>FT761</t>
  </si>
  <si>
    <t>FT762</t>
  </si>
  <si>
    <t>FT763</t>
  </si>
  <si>
    <t>FT764</t>
  </si>
  <si>
    <t>FT765</t>
  </si>
  <si>
    <t>29.0</t>
  </si>
  <si>
    <t>FT766</t>
  </si>
  <si>
    <t>285.0</t>
  </si>
  <si>
    <t>FT767</t>
  </si>
  <si>
    <t>347.0</t>
  </si>
  <si>
    <t>FT768</t>
  </si>
  <si>
    <t>FT769</t>
  </si>
  <si>
    <t>FT770</t>
  </si>
  <si>
    <t>FT771</t>
  </si>
  <si>
    <t>438.0</t>
  </si>
  <si>
    <t>FT773</t>
  </si>
  <si>
    <t>FT774</t>
  </si>
  <si>
    <t>FT775</t>
  </si>
  <si>
    <t>453.0</t>
  </si>
  <si>
    <t>FT776</t>
  </si>
  <si>
    <t>FT777</t>
  </si>
  <si>
    <t>FT778</t>
  </si>
  <si>
    <t>FT779</t>
  </si>
  <si>
    <t>141.0</t>
  </si>
  <si>
    <t>FT780</t>
  </si>
  <si>
    <t>46.0</t>
  </si>
  <si>
    <t>FT781</t>
  </si>
  <si>
    <t>245.0</t>
  </si>
  <si>
    <t>FT782</t>
  </si>
  <si>
    <t>FT783</t>
  </si>
  <si>
    <t>246.0</t>
  </si>
  <si>
    <t>FT784</t>
  </si>
  <si>
    <t>FT785</t>
  </si>
  <si>
    <t>FT786</t>
  </si>
  <si>
    <t>267.0</t>
  </si>
  <si>
    <t>FT787</t>
  </si>
  <si>
    <t>FT788</t>
  </si>
  <si>
    <t>FT789</t>
  </si>
  <si>
    <t>FT790</t>
  </si>
  <si>
    <t>FT791</t>
  </si>
  <si>
    <t>488.0</t>
  </si>
  <si>
    <t>FT792</t>
  </si>
  <si>
    <t>31.0</t>
  </si>
  <si>
    <t>FT794</t>
  </si>
  <si>
    <t>206.0</t>
  </si>
  <si>
    <t>FT795</t>
  </si>
  <si>
    <t>60.0</t>
  </si>
  <si>
    <t>FT796</t>
  </si>
  <si>
    <t>422.0</t>
  </si>
  <si>
    <t>FT797</t>
  </si>
  <si>
    <t>184.0</t>
  </si>
  <si>
    <t>FT798</t>
  </si>
  <si>
    <t>FT799</t>
  </si>
  <si>
    <t>FT800</t>
  </si>
  <si>
    <t>FT801</t>
  </si>
  <si>
    <t>FT802</t>
  </si>
  <si>
    <t>FT803</t>
  </si>
  <si>
    <t>FT804</t>
  </si>
  <si>
    <t>FT805</t>
  </si>
  <si>
    <t>258.0</t>
  </si>
  <si>
    <t>FT806</t>
  </si>
  <si>
    <t>FT807</t>
  </si>
  <si>
    <t>FT808</t>
  </si>
  <si>
    <t>476.0</t>
  </si>
  <si>
    <t>FT809</t>
  </si>
  <si>
    <t>255.0</t>
  </si>
  <si>
    <t>FT810</t>
  </si>
  <si>
    <t>232.0</t>
  </si>
  <si>
    <t>FT811</t>
  </si>
  <si>
    <t>FT812</t>
  </si>
  <si>
    <t>FT813</t>
  </si>
  <si>
    <t>146.0</t>
  </si>
  <si>
    <t>FT814</t>
  </si>
  <si>
    <t>28.0</t>
  </si>
  <si>
    <t>FT815</t>
  </si>
  <si>
    <t>FT816</t>
  </si>
  <si>
    <t>131.0</t>
  </si>
  <si>
    <t>FT817</t>
  </si>
  <si>
    <t>FT818</t>
  </si>
  <si>
    <t>144.0</t>
  </si>
  <si>
    <t>FT819</t>
  </si>
  <si>
    <t>425.0</t>
  </si>
  <si>
    <t>FT820</t>
  </si>
  <si>
    <t>FT821</t>
  </si>
  <si>
    <t>FT822</t>
  </si>
  <si>
    <t>384.0</t>
  </si>
  <si>
    <t>FT823</t>
  </si>
  <si>
    <t>FT825</t>
  </si>
  <si>
    <t>95.0</t>
  </si>
  <si>
    <t>FT826</t>
  </si>
  <si>
    <t>223.0</t>
  </si>
  <si>
    <t>FT827</t>
  </si>
  <si>
    <t>FT830</t>
  </si>
  <si>
    <t>FT831</t>
  </si>
  <si>
    <t>351.0</t>
  </si>
  <si>
    <t>FT832</t>
  </si>
  <si>
    <t>171.0</t>
  </si>
  <si>
    <t>FT833</t>
  </si>
  <si>
    <t>94.0</t>
  </si>
  <si>
    <t>FT834</t>
  </si>
  <si>
    <t>FT835</t>
  </si>
  <si>
    <t>FT836</t>
  </si>
  <si>
    <t>FT837</t>
  </si>
  <si>
    <t>494.0</t>
  </si>
  <si>
    <t>FT838</t>
  </si>
  <si>
    <t>FT839</t>
  </si>
  <si>
    <t>FT840</t>
  </si>
  <si>
    <t>FT841</t>
  </si>
  <si>
    <t>174.0</t>
  </si>
  <si>
    <t>FT843</t>
  </si>
  <si>
    <t>344.0</t>
  </si>
  <si>
    <t>FT844</t>
  </si>
  <si>
    <t>FT845</t>
  </si>
  <si>
    <t>203.0</t>
  </si>
  <si>
    <t>FT846</t>
  </si>
  <si>
    <t>399.0</t>
  </si>
  <si>
    <t>FT847</t>
  </si>
  <si>
    <t>323.0</t>
  </si>
  <si>
    <t>FT848</t>
  </si>
  <si>
    <t>299.0</t>
  </si>
  <si>
    <t>FT849</t>
  </si>
  <si>
    <t>FT850</t>
  </si>
  <si>
    <t>FT851</t>
  </si>
  <si>
    <t>182.0</t>
  </si>
  <si>
    <t>FT852</t>
  </si>
  <si>
    <t>FT853</t>
  </si>
  <si>
    <t>FT854</t>
  </si>
  <si>
    <t>FT855</t>
  </si>
  <si>
    <t>FT856</t>
  </si>
  <si>
    <t>FT857</t>
  </si>
  <si>
    <t>FT858</t>
  </si>
  <si>
    <t>FT859</t>
  </si>
  <si>
    <t>FT860</t>
  </si>
  <si>
    <t>FT862</t>
  </si>
  <si>
    <t>FT863</t>
  </si>
  <si>
    <t>FT864</t>
  </si>
  <si>
    <t>FT865</t>
  </si>
  <si>
    <t>FT866</t>
  </si>
  <si>
    <t>FT867</t>
  </si>
  <si>
    <t>FT868</t>
  </si>
  <si>
    <t>FT869</t>
  </si>
  <si>
    <t>FT870</t>
  </si>
  <si>
    <t>FT871</t>
  </si>
  <si>
    <t>218.0</t>
  </si>
  <si>
    <t>FT872</t>
  </si>
  <si>
    <t>FT873</t>
  </si>
  <si>
    <t>FT874</t>
  </si>
  <si>
    <t>FT875</t>
  </si>
  <si>
    <t>FT876</t>
  </si>
  <si>
    <t>FT877</t>
  </si>
  <si>
    <t>365.0</t>
  </si>
  <si>
    <t>FT878</t>
  </si>
  <si>
    <t>FT879</t>
  </si>
  <si>
    <t>FT880</t>
  </si>
  <si>
    <t>FT881</t>
  </si>
  <si>
    <t>264.0</t>
  </si>
  <si>
    <t>FT882</t>
  </si>
  <si>
    <t>FT883</t>
  </si>
  <si>
    <t>FT884</t>
  </si>
  <si>
    <t>FT885</t>
  </si>
  <si>
    <t>433.0</t>
  </si>
  <si>
    <t>FT886</t>
  </si>
  <si>
    <t>497.0</t>
  </si>
  <si>
    <t>FT887</t>
  </si>
  <si>
    <t>161.0</t>
  </si>
  <si>
    <t>FT888</t>
  </si>
  <si>
    <t>393.0</t>
  </si>
  <si>
    <t>FT889</t>
  </si>
  <si>
    <t>FT890</t>
  </si>
  <si>
    <t>FT891</t>
  </si>
  <si>
    <t>FT892</t>
  </si>
  <si>
    <t>448.0</t>
  </si>
  <si>
    <t>FT893</t>
  </si>
  <si>
    <t>18.0</t>
  </si>
  <si>
    <t>FT894</t>
  </si>
  <si>
    <t>FT895</t>
  </si>
  <si>
    <t>248.0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</si>
</sst>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,##0.00;(#,##0.00)"/>
    <numFmt numFmtId="166" formatCode="dd/mm/yyyy"/>
    <numFmt numFmtId="167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9</v>
      </c>
      <c r="E3" s="1" t="s">
        <v>15</v>
      </c>
      <c r="F3" s="1" t="s">
        <v>16</v>
      </c>
    </row>
    <row r="4">
      <c r="A4" s="1" t="s">
        <v>17</v>
      </c>
      <c r="B4" s="1" t="s">
        <v>18</v>
      </c>
      <c r="C4" s="1" t="s">
        <v>19</v>
      </c>
      <c r="D4" s="1" t="s">
        <v>9</v>
      </c>
      <c r="E4" s="1" t="s">
        <v>20</v>
      </c>
      <c r="F4" s="1" t="s">
        <v>16</v>
      </c>
    </row>
    <row r="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</row>
    <row r="6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</row>
    <row r="7">
      <c r="A7" s="1" t="s">
        <v>33</v>
      </c>
      <c r="B7" s="1" t="s">
        <v>34</v>
      </c>
      <c r="C7" s="1" t="s">
        <v>35</v>
      </c>
      <c r="D7" s="1" t="s">
        <v>30</v>
      </c>
      <c r="E7" s="1" t="s">
        <v>36</v>
      </c>
      <c r="F7" s="1" t="s">
        <v>37</v>
      </c>
    </row>
    <row r="8">
      <c r="A8" s="1" t="s">
        <v>38</v>
      </c>
      <c r="B8" s="1" t="s">
        <v>39</v>
      </c>
      <c r="C8" s="1" t="s">
        <v>40</v>
      </c>
      <c r="D8" s="1" t="s">
        <v>9</v>
      </c>
      <c r="E8" s="1" t="s">
        <v>41</v>
      </c>
      <c r="F8" s="1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75"/>
  </cols>
  <sheetData>
    <row r="1">
      <c r="A1" s="1" t="s">
        <v>43</v>
      </c>
      <c r="B1" s="1" t="s">
        <v>44</v>
      </c>
      <c r="C1" s="2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3" t="s">
        <v>51</v>
      </c>
      <c r="L1" s="4" t="str">
        <f>IFERROR(__xludf.DUMMYFUNCTION("UNIQUE(F9:F244)"),"ALLVIO56J30AD66")</f>
        <v>ALLVIO56J30AD66</v>
      </c>
    </row>
    <row r="2" hidden="1">
      <c r="A2" s="1" t="s">
        <v>52</v>
      </c>
      <c r="B2" s="1" t="s">
        <v>53</v>
      </c>
      <c r="C2" s="2">
        <v>27227.0</v>
      </c>
      <c r="D2" s="1" t="s">
        <v>14</v>
      </c>
      <c r="E2" s="1" t="s">
        <v>54</v>
      </c>
      <c r="F2" s="1" t="s">
        <v>55</v>
      </c>
      <c r="G2" s="1" t="s">
        <v>56</v>
      </c>
      <c r="H2" s="1" t="s">
        <v>57</v>
      </c>
      <c r="I2" s="5" t="s">
        <v>58</v>
      </c>
      <c r="L2" s="4" t="str">
        <f>IFERROR(__xludf.DUMMYFUNCTION("""COMPUTED_VALUE"""),"BAKGRA63I16EST73")</f>
        <v>BAKGRA63I16EST73</v>
      </c>
    </row>
    <row r="3" hidden="1">
      <c r="A3" s="1" t="s">
        <v>59</v>
      </c>
      <c r="B3" s="1" t="s">
        <v>60</v>
      </c>
      <c r="C3" s="2">
        <v>35791.0</v>
      </c>
      <c r="D3" s="1" t="s">
        <v>61</v>
      </c>
      <c r="E3" s="1" t="s">
        <v>54</v>
      </c>
      <c r="F3" s="1" t="s">
        <v>62</v>
      </c>
      <c r="G3" s="1" t="s">
        <v>63</v>
      </c>
      <c r="H3" s="1" t="s">
        <v>57</v>
      </c>
      <c r="I3" s="5" t="s">
        <v>64</v>
      </c>
      <c r="L3" s="4" t="str">
        <f>IFERROR(__xludf.DUMMYFUNCTION("""COMPUTED_VALUE"""),"MARMIL77J24GR53")</f>
        <v>MARMIL77J24GR53</v>
      </c>
    </row>
    <row r="4" hidden="1">
      <c r="A4" s="1" t="s">
        <v>65</v>
      </c>
      <c r="B4" s="1" t="s">
        <v>66</v>
      </c>
      <c r="C4" s="2">
        <v>23129.0</v>
      </c>
      <c r="D4" s="1" t="s">
        <v>67</v>
      </c>
      <c r="E4" s="1" t="s">
        <v>54</v>
      </c>
      <c r="F4" s="1" t="s">
        <v>68</v>
      </c>
      <c r="G4" s="1" t="s">
        <v>69</v>
      </c>
      <c r="H4" s="1" t="s">
        <v>70</v>
      </c>
      <c r="I4" s="5" t="s">
        <v>71</v>
      </c>
      <c r="L4" s="4" t="str">
        <f>IFERROR(__xludf.DUMMYFUNCTION("""COMPUTED_VALUE"""),"DAVMIL56A19NOR72")</f>
        <v>DAVMIL56A19NOR72</v>
      </c>
    </row>
    <row r="5" hidden="1">
      <c r="A5" s="1" t="s">
        <v>72</v>
      </c>
      <c r="B5" s="1" t="s">
        <v>73</v>
      </c>
      <c r="C5" s="2">
        <v>24237.0</v>
      </c>
      <c r="D5" s="1" t="s">
        <v>74</v>
      </c>
      <c r="E5" s="1" t="s">
        <v>75</v>
      </c>
      <c r="F5" s="1" t="s">
        <v>76</v>
      </c>
      <c r="G5" s="1" t="s">
        <v>77</v>
      </c>
      <c r="H5" s="1" t="s">
        <v>78</v>
      </c>
      <c r="I5" s="5" t="s">
        <v>79</v>
      </c>
      <c r="L5" s="4" t="str">
        <f>IFERROR(__xludf.DUMMYFUNCTION("""COMPUTED_VALUE"""),"CLALOG86C24BEL97")</f>
        <v>CLALOG86C24BEL97</v>
      </c>
    </row>
    <row r="6" hidden="1">
      <c r="A6" s="1" t="s">
        <v>80</v>
      </c>
      <c r="B6" s="1" t="s">
        <v>81</v>
      </c>
      <c r="C6" s="2">
        <v>18337.0</v>
      </c>
      <c r="D6" s="1" t="s">
        <v>82</v>
      </c>
      <c r="E6" s="1" t="s">
        <v>54</v>
      </c>
      <c r="F6" s="1" t="s">
        <v>83</v>
      </c>
      <c r="G6" s="1" t="s">
        <v>69</v>
      </c>
      <c r="H6" s="1" t="s">
        <v>57</v>
      </c>
      <c r="I6" s="5" t="s">
        <v>84</v>
      </c>
      <c r="L6" s="4" t="str">
        <f>IFERROR(__xludf.DUMMYFUNCTION("""COMPUTED_VALUE"""),"CLAWIL82B03SVK15")</f>
        <v>CLAWIL82B03SVK15</v>
      </c>
    </row>
    <row r="7" hidden="1">
      <c r="A7" s="1" t="s">
        <v>85</v>
      </c>
      <c r="B7" s="1" t="s">
        <v>86</v>
      </c>
      <c r="C7" s="2">
        <v>29928.0</v>
      </c>
      <c r="D7" s="1" t="s">
        <v>87</v>
      </c>
      <c r="E7" s="1" t="s">
        <v>54</v>
      </c>
      <c r="F7" s="1" t="s">
        <v>88</v>
      </c>
      <c r="G7" s="1" t="s">
        <v>89</v>
      </c>
      <c r="H7" s="1" t="s">
        <v>78</v>
      </c>
      <c r="I7" s="5" t="s">
        <v>90</v>
      </c>
      <c r="L7" s="4" t="str">
        <f>IFERROR(__xludf.DUMMYFUNCTION("""COMPUTED_VALUE"""),"DAVAID94H24LT98")</f>
        <v>DAVAID94H24LT98</v>
      </c>
    </row>
    <row r="8" hidden="1">
      <c r="A8" s="1" t="s">
        <v>91</v>
      </c>
      <c r="B8" s="1" t="s">
        <v>92</v>
      </c>
      <c r="C8" s="2">
        <v>30811.0</v>
      </c>
      <c r="D8" s="1" t="s">
        <v>93</v>
      </c>
      <c r="E8" s="1" t="s">
        <v>75</v>
      </c>
      <c r="F8" s="1" t="s">
        <v>94</v>
      </c>
      <c r="G8" s="1" t="s">
        <v>95</v>
      </c>
      <c r="H8" s="1" t="s">
        <v>70</v>
      </c>
      <c r="I8" s="5" t="s">
        <v>96</v>
      </c>
      <c r="L8" s="4" t="str">
        <f>IFERROR(__xludf.DUMMYFUNCTION("""COMPUTED_VALUE"""),"GAREVE51C30UKR52")</f>
        <v>GAREVE51C30UKR52</v>
      </c>
    </row>
    <row r="9">
      <c r="A9" s="1" t="s">
        <v>97</v>
      </c>
      <c r="B9" s="1" t="s">
        <v>92</v>
      </c>
      <c r="C9" s="2">
        <v>20758.0</v>
      </c>
      <c r="D9" s="1" t="s">
        <v>98</v>
      </c>
      <c r="E9" s="1" t="s">
        <v>75</v>
      </c>
      <c r="F9" s="1" t="s">
        <v>99</v>
      </c>
      <c r="G9" s="1" t="s">
        <v>100</v>
      </c>
      <c r="H9" s="1" t="s">
        <v>78</v>
      </c>
      <c r="I9" s="5" t="s">
        <v>101</v>
      </c>
      <c r="L9" s="4" t="str">
        <f>IFERROR(__xludf.DUMMYFUNCTION("""COMPUTED_VALUE"""),"ALLAND55L24AT20")</f>
        <v>ALLAND55L24AT20</v>
      </c>
    </row>
    <row r="10">
      <c r="A10" s="1" t="s">
        <v>102</v>
      </c>
      <c r="B10" s="1" t="s">
        <v>103</v>
      </c>
      <c r="C10" s="2">
        <v>23270.0</v>
      </c>
      <c r="D10" s="1" t="s">
        <v>104</v>
      </c>
      <c r="E10" s="1" t="s">
        <v>75</v>
      </c>
      <c r="F10" s="1" t="s">
        <v>105</v>
      </c>
      <c r="G10" s="1" t="s">
        <v>100</v>
      </c>
      <c r="H10" s="1" t="s">
        <v>78</v>
      </c>
      <c r="I10" s="5" t="s">
        <v>106</v>
      </c>
      <c r="L10" s="4" t="str">
        <f>IFERROR(__xludf.DUMMYFUNCTION("""COMPUTED_VALUE"""),"GARGIA85B19LI80")</f>
        <v>GARGIA85B19LI80</v>
      </c>
    </row>
    <row r="11" hidden="1">
      <c r="A11" s="1" t="s">
        <v>107</v>
      </c>
      <c r="B11" s="1" t="s">
        <v>108</v>
      </c>
      <c r="C11" s="2">
        <v>28422.0</v>
      </c>
      <c r="D11" s="1" t="s">
        <v>109</v>
      </c>
      <c r="E11" s="1" t="s">
        <v>54</v>
      </c>
      <c r="F11" s="1" t="s">
        <v>110</v>
      </c>
      <c r="G11" s="1" t="s">
        <v>63</v>
      </c>
      <c r="H11" s="1" t="s">
        <v>111</v>
      </c>
      <c r="I11" s="5" t="s">
        <v>112</v>
      </c>
      <c r="L11" s="4" t="str">
        <f>IFERROR(__xludf.DUMMYFUNCTION("""COMPUTED_VALUE"""),"GREAID65E27SK98")</f>
        <v>GREAID65E27SK98</v>
      </c>
    </row>
    <row r="12" hidden="1">
      <c r="A12" s="1" t="s">
        <v>107</v>
      </c>
      <c r="B12" s="1" t="s">
        <v>86</v>
      </c>
      <c r="C12" s="2">
        <v>20473.0</v>
      </c>
      <c r="D12" s="1" t="s">
        <v>8</v>
      </c>
      <c r="E12" s="1" t="s">
        <v>54</v>
      </c>
      <c r="F12" s="1" t="s">
        <v>113</v>
      </c>
      <c r="G12" s="1" t="s">
        <v>63</v>
      </c>
      <c r="H12" s="1" t="s">
        <v>78</v>
      </c>
      <c r="I12" s="5" t="s">
        <v>114</v>
      </c>
      <c r="L12" s="4" t="str">
        <f>IFERROR(__xludf.DUMMYFUNCTION("""COMPUTED_VALUE"""),"THOISA90G12ISL46")</f>
        <v>THOISA90G12ISL46</v>
      </c>
    </row>
    <row r="13">
      <c r="A13" s="1" t="s">
        <v>115</v>
      </c>
      <c r="B13" s="1" t="s">
        <v>116</v>
      </c>
      <c r="C13" s="2">
        <v>31495.0</v>
      </c>
      <c r="D13" s="1" t="s">
        <v>117</v>
      </c>
      <c r="E13" s="1" t="s">
        <v>54</v>
      </c>
      <c r="F13" s="1" t="s">
        <v>118</v>
      </c>
      <c r="G13" s="1" t="s">
        <v>100</v>
      </c>
      <c r="H13" s="1" t="s">
        <v>78</v>
      </c>
      <c r="I13" s="5" t="s">
        <v>119</v>
      </c>
      <c r="L13" s="4" t="str">
        <f>IFERROR(__xludf.DUMMYFUNCTION("""COMPUTED_VALUE"""),"HALHAN93F14MLT30")</f>
        <v>HALHAN93F14MLT30</v>
      </c>
    </row>
    <row r="14">
      <c r="A14" s="1" t="s">
        <v>85</v>
      </c>
      <c r="B14" s="1" t="s">
        <v>116</v>
      </c>
      <c r="C14" s="2">
        <v>29985.0</v>
      </c>
      <c r="D14" s="1" t="s">
        <v>120</v>
      </c>
      <c r="E14" s="1" t="s">
        <v>54</v>
      </c>
      <c r="F14" s="1" t="s">
        <v>121</v>
      </c>
      <c r="G14" s="1" t="s">
        <v>100</v>
      </c>
      <c r="H14" s="1" t="s">
        <v>70</v>
      </c>
      <c r="I14" s="5" t="s">
        <v>122</v>
      </c>
      <c r="L14" s="4" t="str">
        <f>IFERROR(__xludf.DUMMYFUNCTION("""COMPUTED_VALUE"""),"CAMELI66G31BEL14")</f>
        <v>CAMELI66G31BEL14</v>
      </c>
    </row>
    <row r="15" hidden="1">
      <c r="A15" s="1" t="s">
        <v>123</v>
      </c>
      <c r="B15" s="1" t="s">
        <v>86</v>
      </c>
      <c r="C15" s="2">
        <v>34570.0</v>
      </c>
      <c r="D15" s="1" t="s">
        <v>124</v>
      </c>
      <c r="E15" s="1" t="s">
        <v>54</v>
      </c>
      <c r="F15" s="1" t="s">
        <v>125</v>
      </c>
      <c r="G15" s="1" t="s">
        <v>56</v>
      </c>
      <c r="H15" s="1" t="s">
        <v>57</v>
      </c>
      <c r="I15" s="5" t="s">
        <v>126</v>
      </c>
      <c r="L15" s="4" t="str">
        <f>IFERROR(__xludf.DUMMYFUNCTION("""COMPUTED_VALUE"""),"ANDLUC80L26FIN61")</f>
        <v>ANDLUC80L26FIN61</v>
      </c>
    </row>
    <row r="16">
      <c r="A16" s="1" t="s">
        <v>127</v>
      </c>
      <c r="B16" s="1" t="s">
        <v>128</v>
      </c>
      <c r="C16" s="2">
        <v>18717.0</v>
      </c>
      <c r="D16" s="1" t="s">
        <v>129</v>
      </c>
      <c r="E16" s="1" t="s">
        <v>75</v>
      </c>
      <c r="F16" s="1" t="s">
        <v>130</v>
      </c>
      <c r="G16" s="1" t="s">
        <v>100</v>
      </c>
      <c r="H16" s="1" t="s">
        <v>111</v>
      </c>
      <c r="I16" s="5" t="s">
        <v>131</v>
      </c>
      <c r="L16" s="4" t="str">
        <f>IFERROR(__xludf.DUMMYFUNCTION("""COMPUTED_VALUE"""),"PHISOP85G07BLR35")</f>
        <v>PHISOP85G07BLR35</v>
      </c>
    </row>
    <row r="17" hidden="1">
      <c r="A17" s="1" t="s">
        <v>59</v>
      </c>
      <c r="B17" s="1" t="s">
        <v>92</v>
      </c>
      <c r="C17" s="2">
        <v>20447.0</v>
      </c>
      <c r="D17" s="1" t="s">
        <v>132</v>
      </c>
      <c r="E17" s="1" t="s">
        <v>54</v>
      </c>
      <c r="F17" s="1" t="s">
        <v>133</v>
      </c>
      <c r="G17" s="1" t="s">
        <v>134</v>
      </c>
      <c r="H17" s="1" t="s">
        <v>70</v>
      </c>
      <c r="I17" s="5" t="s">
        <v>135</v>
      </c>
      <c r="L17" s="4" t="str">
        <f>IFERROR(__xludf.DUMMYFUNCTION("""COMPUTED_VALUE"""),"ALLGRE75B28DE86")</f>
        <v>ALLGRE75B28DE86</v>
      </c>
    </row>
    <row r="18">
      <c r="A18" s="1" t="s">
        <v>136</v>
      </c>
      <c r="B18" s="1" t="s">
        <v>128</v>
      </c>
      <c r="C18" s="2">
        <v>31097.0</v>
      </c>
      <c r="D18" s="1" t="s">
        <v>137</v>
      </c>
      <c r="E18" s="1" t="s">
        <v>75</v>
      </c>
      <c r="F18" s="1" t="s">
        <v>138</v>
      </c>
      <c r="G18" s="1" t="s">
        <v>100</v>
      </c>
      <c r="H18" s="1" t="s">
        <v>78</v>
      </c>
      <c r="I18" s="5" t="s">
        <v>139</v>
      </c>
      <c r="L18" s="4" t="str">
        <f>IFERROR(__xludf.DUMMYFUNCTION("""COMPUTED_VALUE"""),"DAVTAY74D04MNE66")</f>
        <v>DAVTAY74D04MNE66</v>
      </c>
    </row>
    <row r="19" hidden="1">
      <c r="A19" s="1" t="s">
        <v>123</v>
      </c>
      <c r="B19" s="1" t="s">
        <v>140</v>
      </c>
      <c r="C19" s="2">
        <v>23889.0</v>
      </c>
      <c r="D19" s="1" t="s">
        <v>141</v>
      </c>
      <c r="E19" s="1" t="s">
        <v>54</v>
      </c>
      <c r="F19" s="1" t="s">
        <v>142</v>
      </c>
      <c r="G19" s="1" t="s">
        <v>69</v>
      </c>
      <c r="H19" s="1" t="s">
        <v>57</v>
      </c>
      <c r="I19" s="5" t="s">
        <v>143</v>
      </c>
      <c r="L19" s="4" t="str">
        <f>IFERROR(__xludf.DUMMYFUNCTION("""COMPUTED_VALUE"""),"SCOHIL91B03AUT16")</f>
        <v>SCOHIL91B03AUT16</v>
      </c>
    </row>
    <row r="20" hidden="1">
      <c r="A20" s="1" t="s">
        <v>144</v>
      </c>
      <c r="B20" s="1" t="s">
        <v>53</v>
      </c>
      <c r="C20" s="2">
        <v>33066.0</v>
      </c>
      <c r="D20" s="1" t="s">
        <v>40</v>
      </c>
      <c r="E20" s="1" t="s">
        <v>75</v>
      </c>
      <c r="F20" s="1" t="s">
        <v>145</v>
      </c>
      <c r="G20" s="1" t="s">
        <v>77</v>
      </c>
      <c r="H20" s="1" t="s">
        <v>70</v>
      </c>
      <c r="I20" s="5" t="s">
        <v>146</v>
      </c>
      <c r="L20" s="4" t="str">
        <f>IFERROR(__xludf.DUMMYFUNCTION("""COMPUTED_VALUE"""),"ROBAVE69F13BA39")</f>
        <v>ROBAVE69F13BA39</v>
      </c>
    </row>
    <row r="21">
      <c r="A21" s="1" t="s">
        <v>147</v>
      </c>
      <c r="B21" s="1" t="s">
        <v>81</v>
      </c>
      <c r="C21" s="2">
        <v>34134.0</v>
      </c>
      <c r="D21" s="1" t="s">
        <v>148</v>
      </c>
      <c r="E21" s="1" t="s">
        <v>75</v>
      </c>
      <c r="F21" s="1" t="s">
        <v>149</v>
      </c>
      <c r="G21" s="1" t="s">
        <v>100</v>
      </c>
      <c r="H21" s="1" t="s">
        <v>70</v>
      </c>
      <c r="I21" s="5" t="s">
        <v>150</v>
      </c>
      <c r="L21" s="4" t="str">
        <f>IFERROR(__xludf.DUMMYFUNCTION("""COMPUTED_VALUE"""),"DAVMIC93H21SK92")</f>
        <v>DAVMIC93H21SK92</v>
      </c>
    </row>
    <row r="22" hidden="1">
      <c r="A22" s="1" t="s">
        <v>151</v>
      </c>
      <c r="B22" s="1" t="s">
        <v>152</v>
      </c>
      <c r="C22" s="2">
        <v>24319.0</v>
      </c>
      <c r="D22" s="1" t="s">
        <v>117</v>
      </c>
      <c r="E22" s="1" t="s">
        <v>54</v>
      </c>
      <c r="F22" s="1" t="s">
        <v>153</v>
      </c>
      <c r="G22" s="1" t="s">
        <v>69</v>
      </c>
      <c r="H22" s="1" t="s">
        <v>111</v>
      </c>
      <c r="I22" s="5" t="s">
        <v>154</v>
      </c>
      <c r="L22" s="4" t="str">
        <f>IFERROR(__xludf.DUMMYFUNCTION("""COMPUTED_VALUE"""),"HERVIO55K25SI32")</f>
        <v>HERVIO55K25SI32</v>
      </c>
    </row>
    <row r="23" hidden="1">
      <c r="A23" s="1" t="s">
        <v>155</v>
      </c>
      <c r="B23" s="1" t="s">
        <v>59</v>
      </c>
      <c r="C23" s="2">
        <v>29581.0</v>
      </c>
      <c r="D23" s="1" t="s">
        <v>156</v>
      </c>
      <c r="E23" s="1" t="s">
        <v>75</v>
      </c>
      <c r="F23" s="1" t="s">
        <v>157</v>
      </c>
      <c r="G23" s="1" t="s">
        <v>95</v>
      </c>
      <c r="H23" s="1" t="s">
        <v>57</v>
      </c>
      <c r="I23" s="5" t="s">
        <v>158</v>
      </c>
      <c r="L23" s="4" t="str">
        <f>IFERROR(__xludf.DUMMYFUNCTION("""COMPUTED_VALUE"""),"HALJAC80D16NL12")</f>
        <v>HALJAC80D16NL12</v>
      </c>
    </row>
    <row r="24" hidden="1">
      <c r="A24" s="1" t="s">
        <v>159</v>
      </c>
      <c r="B24" s="1" t="s">
        <v>60</v>
      </c>
      <c r="C24" s="2">
        <v>31235.0</v>
      </c>
      <c r="D24" s="1" t="s">
        <v>160</v>
      </c>
      <c r="E24" s="1" t="s">
        <v>75</v>
      </c>
      <c r="F24" s="1" t="s">
        <v>161</v>
      </c>
      <c r="G24" s="1" t="s">
        <v>162</v>
      </c>
      <c r="H24" s="1" t="s">
        <v>70</v>
      </c>
      <c r="I24" s="5" t="s">
        <v>163</v>
      </c>
      <c r="L24" s="4" t="str">
        <f>IFERROR(__xludf.DUMMYFUNCTION("""COMPUTED_VALUE"""),"HILOLI95E20VA41")</f>
        <v>HILOLI95E20VA41</v>
      </c>
    </row>
    <row r="25" hidden="1">
      <c r="A25" s="1" t="s">
        <v>140</v>
      </c>
      <c r="B25" s="1" t="s">
        <v>92</v>
      </c>
      <c r="C25" s="2">
        <v>27453.0</v>
      </c>
      <c r="D25" s="1" t="s">
        <v>164</v>
      </c>
      <c r="E25" s="1" t="s">
        <v>54</v>
      </c>
      <c r="F25" s="1" t="s">
        <v>165</v>
      </c>
      <c r="G25" s="1" t="s">
        <v>77</v>
      </c>
      <c r="H25" s="1" t="s">
        <v>111</v>
      </c>
      <c r="I25" s="5" t="s">
        <v>166</v>
      </c>
      <c r="L25" s="4" t="str">
        <f>IFERROR(__xludf.DUMMYFUNCTION("""COMPUTED_VALUE"""),"THOISA52J07HU79")</f>
        <v>THOISA52J07HU79</v>
      </c>
    </row>
    <row r="26" hidden="1">
      <c r="A26" s="1" t="s">
        <v>167</v>
      </c>
      <c r="B26" s="1" t="s">
        <v>86</v>
      </c>
      <c r="C26" s="2">
        <v>27123.0</v>
      </c>
      <c r="D26" s="1" t="s">
        <v>82</v>
      </c>
      <c r="E26" s="1" t="s">
        <v>54</v>
      </c>
      <c r="F26" s="1" t="s">
        <v>168</v>
      </c>
      <c r="G26" s="1" t="s">
        <v>77</v>
      </c>
      <c r="H26" s="1" t="s">
        <v>70</v>
      </c>
      <c r="I26" s="5" t="s">
        <v>169</v>
      </c>
      <c r="L26" s="4" t="str">
        <f>IFERROR(__xludf.DUMMYFUNCTION("""COMPUTED_VALUE"""),"HALSEB73B20FR62")</f>
        <v>HALSEB73B20FR62</v>
      </c>
    </row>
    <row r="27" hidden="1">
      <c r="A27" s="1" t="s">
        <v>170</v>
      </c>
      <c r="B27" s="1" t="s">
        <v>66</v>
      </c>
      <c r="C27" s="2">
        <v>33272.0</v>
      </c>
      <c r="D27" s="1" t="s">
        <v>171</v>
      </c>
      <c r="E27" s="1" t="s">
        <v>54</v>
      </c>
      <c r="F27" s="1" t="s">
        <v>172</v>
      </c>
      <c r="G27" s="1" t="s">
        <v>162</v>
      </c>
      <c r="H27" s="1" t="s">
        <v>78</v>
      </c>
      <c r="I27" s="5" t="s">
        <v>173</v>
      </c>
      <c r="L27" s="4" t="str">
        <f>IFERROR(__xludf.DUMMYFUNCTION("""COMPUTED_VALUE"""),"CLAWRI97F07SVK58")</f>
        <v>CLAWRI97F07SVK58</v>
      </c>
    </row>
    <row r="28" hidden="1">
      <c r="A28" s="1" t="s">
        <v>174</v>
      </c>
      <c r="B28" s="1" t="s">
        <v>73</v>
      </c>
      <c r="C28" s="2">
        <v>25367.0</v>
      </c>
      <c r="D28" s="1" t="s">
        <v>175</v>
      </c>
      <c r="E28" s="1" t="s">
        <v>75</v>
      </c>
      <c r="F28" s="1" t="s">
        <v>176</v>
      </c>
      <c r="G28" s="1" t="s">
        <v>69</v>
      </c>
      <c r="H28" s="1" t="s">
        <v>70</v>
      </c>
      <c r="I28" s="5" t="s">
        <v>177</v>
      </c>
      <c r="L28" s="4" t="str">
        <f>IFERROR(__xludf.DUMMYFUNCTION("""COMPUTED_VALUE"""),"WRILIA65I13LUX25")</f>
        <v>WRILIA65I13LUX25</v>
      </c>
    </row>
    <row r="29" hidden="1">
      <c r="A29" s="1" t="s">
        <v>178</v>
      </c>
      <c r="B29" s="1" t="s">
        <v>86</v>
      </c>
      <c r="C29" s="2">
        <v>34202.0</v>
      </c>
      <c r="D29" s="1" t="s">
        <v>141</v>
      </c>
      <c r="E29" s="1" t="s">
        <v>54</v>
      </c>
      <c r="F29" s="1" t="s">
        <v>179</v>
      </c>
      <c r="G29" s="1" t="s">
        <v>56</v>
      </c>
      <c r="H29" s="1" t="s">
        <v>78</v>
      </c>
      <c r="I29" s="5" t="s">
        <v>180</v>
      </c>
      <c r="L29" s="4" t="str">
        <f>IFERROR(__xludf.DUMMYFUNCTION("""COMPUTED_VALUE"""),"DAVLAY82H01CH38")</f>
        <v>DAVLAY82H01CH38</v>
      </c>
    </row>
    <row r="30" hidden="1">
      <c r="A30" s="1" t="s">
        <v>97</v>
      </c>
      <c r="B30" s="1" t="s">
        <v>181</v>
      </c>
      <c r="C30" s="2">
        <v>20418.0</v>
      </c>
      <c r="D30" s="1" t="s">
        <v>182</v>
      </c>
      <c r="E30" s="1" t="s">
        <v>75</v>
      </c>
      <c r="F30" s="1" t="s">
        <v>183</v>
      </c>
      <c r="G30" s="1" t="s">
        <v>184</v>
      </c>
      <c r="H30" s="1" t="s">
        <v>57</v>
      </c>
      <c r="I30" s="5" t="s">
        <v>185</v>
      </c>
      <c r="L30" s="4" t="str">
        <f>IFERROR(__xludf.DUMMYFUNCTION("""COMPUTED_VALUE"""),"EVALIL84G14SWE42")</f>
        <v>EVALIL84G14SWE42</v>
      </c>
    </row>
    <row r="31">
      <c r="A31" s="1" t="s">
        <v>186</v>
      </c>
      <c r="B31" s="1" t="s">
        <v>81</v>
      </c>
      <c r="C31" s="2">
        <v>29327.0</v>
      </c>
      <c r="D31" s="1" t="s">
        <v>187</v>
      </c>
      <c r="E31" s="1" t="s">
        <v>54</v>
      </c>
      <c r="F31" s="1" t="s">
        <v>188</v>
      </c>
      <c r="G31" s="1" t="s">
        <v>100</v>
      </c>
      <c r="H31" s="1" t="s">
        <v>70</v>
      </c>
      <c r="I31" s="5" t="s">
        <v>189</v>
      </c>
      <c r="L31" s="4" t="str">
        <f>IFERROR(__xludf.DUMMYFUNCTION("""COMPUTED_VALUE"""),"SCOSTE78F07NL99")</f>
        <v>SCOSTE78F07NL99</v>
      </c>
    </row>
    <row r="32" hidden="1">
      <c r="A32" s="1" t="s">
        <v>190</v>
      </c>
      <c r="B32" s="1" t="s">
        <v>170</v>
      </c>
      <c r="C32" s="2">
        <v>34839.0</v>
      </c>
      <c r="D32" s="1" t="s">
        <v>191</v>
      </c>
      <c r="E32" s="1" t="s">
        <v>54</v>
      </c>
      <c r="F32" s="1" t="s">
        <v>192</v>
      </c>
      <c r="G32" s="1" t="s">
        <v>69</v>
      </c>
      <c r="H32" s="1" t="s">
        <v>111</v>
      </c>
      <c r="I32" s="5" t="s">
        <v>193</v>
      </c>
      <c r="L32" s="4" t="str">
        <f>IFERROR(__xludf.DUMMYFUNCTION("""COMPUTED_VALUE"""),"HARVIC51D02CZE31")</f>
        <v>HARVIC51D02CZE31</v>
      </c>
    </row>
    <row r="33" hidden="1">
      <c r="A33" s="1" t="s">
        <v>144</v>
      </c>
      <c r="B33" s="1" t="s">
        <v>194</v>
      </c>
      <c r="C33" s="2">
        <v>19274.0</v>
      </c>
      <c r="D33" s="1" t="s">
        <v>195</v>
      </c>
      <c r="E33" s="1" t="s">
        <v>75</v>
      </c>
      <c r="F33" s="1" t="s">
        <v>196</v>
      </c>
      <c r="G33" s="1" t="s">
        <v>184</v>
      </c>
      <c r="H33" s="1" t="s">
        <v>70</v>
      </c>
      <c r="I33" s="5" t="s">
        <v>197</v>
      </c>
      <c r="L33" s="4" t="str">
        <f>IFERROR(__xludf.DUMMYFUNCTION("""COMPUTED_VALUE"""),"TAYELI62H25ESP44")</f>
        <v>TAYELI62H25ESP44</v>
      </c>
    </row>
    <row r="34">
      <c r="A34" s="1" t="s">
        <v>198</v>
      </c>
      <c r="B34" s="1" t="s">
        <v>81</v>
      </c>
      <c r="C34" s="2">
        <v>26715.0</v>
      </c>
      <c r="D34" s="1" t="s">
        <v>199</v>
      </c>
      <c r="E34" s="1" t="s">
        <v>54</v>
      </c>
      <c r="F34" s="1" t="s">
        <v>200</v>
      </c>
      <c r="G34" s="1" t="s">
        <v>100</v>
      </c>
      <c r="H34" s="1" t="s">
        <v>70</v>
      </c>
      <c r="I34" s="5" t="s">
        <v>201</v>
      </c>
      <c r="L34" s="4" t="str">
        <f>IFERROR(__xludf.DUMMYFUNCTION("""COMPUTED_VALUE"""),"PERJON72A12UA61")</f>
        <v>PERJON72A12UA61</v>
      </c>
    </row>
    <row r="35" hidden="1">
      <c r="A35" s="1" t="s">
        <v>202</v>
      </c>
      <c r="B35" s="1" t="s">
        <v>116</v>
      </c>
      <c r="C35" s="2">
        <v>35588.0</v>
      </c>
      <c r="D35" s="1" t="s">
        <v>120</v>
      </c>
      <c r="E35" s="1" t="s">
        <v>54</v>
      </c>
      <c r="F35" s="1" t="s">
        <v>203</v>
      </c>
      <c r="G35" s="1" t="s">
        <v>95</v>
      </c>
      <c r="H35" s="1" t="s">
        <v>70</v>
      </c>
      <c r="I35" s="5" t="s">
        <v>204</v>
      </c>
      <c r="L35" s="4" t="str">
        <f>IFERROR(__xludf.DUMMYFUNCTION("""COMPUTED_VALUE"""),"SMIRUB82K30ME75")</f>
        <v>SMIRUB82K30ME75</v>
      </c>
    </row>
    <row r="36" hidden="1">
      <c r="A36" s="1" t="s">
        <v>205</v>
      </c>
      <c r="B36" s="1" t="s">
        <v>202</v>
      </c>
      <c r="C36" s="2">
        <v>23998.0</v>
      </c>
      <c r="D36" s="1" t="s">
        <v>206</v>
      </c>
      <c r="E36" s="1" t="s">
        <v>54</v>
      </c>
      <c r="F36" s="1" t="s">
        <v>207</v>
      </c>
      <c r="G36" s="1" t="s">
        <v>63</v>
      </c>
      <c r="H36" s="1" t="s">
        <v>111</v>
      </c>
      <c r="I36" s="5" t="s">
        <v>208</v>
      </c>
      <c r="L36" s="4" t="str">
        <f>IFERROR(__xludf.DUMMYFUNCTION("""COMPUTED_VALUE"""),"PARTUR97F02LV95")</f>
        <v>PARTUR97F02LV95</v>
      </c>
    </row>
    <row r="37" hidden="1">
      <c r="A37" s="1" t="s">
        <v>209</v>
      </c>
      <c r="B37" s="1" t="s">
        <v>86</v>
      </c>
      <c r="C37" s="2">
        <v>30164.0</v>
      </c>
      <c r="D37" s="1" t="s">
        <v>210</v>
      </c>
      <c r="E37" s="1" t="s">
        <v>75</v>
      </c>
      <c r="F37" s="1" t="s">
        <v>211</v>
      </c>
      <c r="G37" s="1" t="s">
        <v>162</v>
      </c>
      <c r="H37" s="1" t="s">
        <v>78</v>
      </c>
      <c r="I37" s="5" t="s">
        <v>212</v>
      </c>
      <c r="L37" s="4" t="str">
        <f>IFERROR(__xludf.DUMMYFUNCTION("""COMPUTED_VALUE"""),"PHIWIL93F04RO46")</f>
        <v>PHIWIL93F04RO46</v>
      </c>
    </row>
    <row r="38" hidden="1">
      <c r="A38" s="1" t="s">
        <v>213</v>
      </c>
      <c r="B38" s="1" t="s">
        <v>214</v>
      </c>
      <c r="C38" s="2">
        <v>30877.0</v>
      </c>
      <c r="D38" s="1" t="s">
        <v>215</v>
      </c>
      <c r="E38" s="1" t="s">
        <v>75</v>
      </c>
      <c r="F38" s="1" t="s">
        <v>216</v>
      </c>
      <c r="G38" s="1" t="s">
        <v>162</v>
      </c>
      <c r="H38" s="1" t="s">
        <v>57</v>
      </c>
      <c r="I38" s="5" t="s">
        <v>217</v>
      </c>
      <c r="L38" s="4" t="str">
        <f>IFERROR(__xludf.DUMMYFUNCTION("""COMPUTED_VALUE"""),"WHIELI67B22UA78")</f>
        <v>WHIELI67B22UA78</v>
      </c>
    </row>
    <row r="39" hidden="1">
      <c r="A39" s="1" t="s">
        <v>218</v>
      </c>
      <c r="B39" s="1" t="s">
        <v>66</v>
      </c>
      <c r="C39" s="2">
        <v>28648.0</v>
      </c>
      <c r="D39" s="1" t="s">
        <v>187</v>
      </c>
      <c r="E39" s="1" t="s">
        <v>54</v>
      </c>
      <c r="F39" s="1" t="s">
        <v>219</v>
      </c>
      <c r="G39" s="1" t="s">
        <v>77</v>
      </c>
      <c r="H39" s="1" t="s">
        <v>78</v>
      </c>
      <c r="I39" s="5" t="s">
        <v>220</v>
      </c>
      <c r="L39" s="4" t="str">
        <f>IFERROR(__xludf.DUMMYFUNCTION("""COMPUTED_VALUE"""),"HERDAN64C21CZE74")</f>
        <v>HERDAN64C21CZE74</v>
      </c>
    </row>
    <row r="40">
      <c r="A40" s="1" t="s">
        <v>221</v>
      </c>
      <c r="B40" s="1" t="s">
        <v>222</v>
      </c>
      <c r="C40" s="2">
        <v>18720.0</v>
      </c>
      <c r="D40" s="1" t="s">
        <v>61</v>
      </c>
      <c r="E40" s="1" t="s">
        <v>75</v>
      </c>
      <c r="F40" s="1" t="s">
        <v>223</v>
      </c>
      <c r="G40" s="1" t="s">
        <v>100</v>
      </c>
      <c r="H40" s="1" t="s">
        <v>70</v>
      </c>
      <c r="I40" s="5" t="s">
        <v>224</v>
      </c>
      <c r="L40" s="4" t="str">
        <f>IFERROR(__xludf.DUMMYFUNCTION("""COMPUTED_VALUE"""),"STENOV58F29BEL77")</f>
        <v>STENOV58F29BEL77</v>
      </c>
    </row>
    <row r="41" hidden="1">
      <c r="A41" s="1" t="s">
        <v>151</v>
      </c>
      <c r="B41" s="1" t="s">
        <v>167</v>
      </c>
      <c r="C41" s="2">
        <v>22883.0</v>
      </c>
      <c r="D41" s="1" t="s">
        <v>225</v>
      </c>
      <c r="E41" s="1" t="s">
        <v>54</v>
      </c>
      <c r="F41" s="1" t="s">
        <v>226</v>
      </c>
      <c r="G41" s="1" t="s">
        <v>56</v>
      </c>
      <c r="H41" s="1" t="s">
        <v>111</v>
      </c>
      <c r="I41" s="5" t="s">
        <v>227</v>
      </c>
      <c r="L41" s="4" t="str">
        <f>IFERROR(__xludf.DUMMYFUNCTION("""COMPUTED_VALUE"""),"LEEETH65A12GB92")</f>
        <v>LEEETH65A12GB92</v>
      </c>
    </row>
    <row r="42" hidden="1">
      <c r="A42" s="1" t="s">
        <v>228</v>
      </c>
      <c r="B42" s="1" t="s">
        <v>229</v>
      </c>
      <c r="C42" s="2">
        <v>26310.0</v>
      </c>
      <c r="D42" s="1" t="s">
        <v>230</v>
      </c>
      <c r="E42" s="1" t="s">
        <v>54</v>
      </c>
      <c r="F42" s="1" t="s">
        <v>231</v>
      </c>
      <c r="G42" s="1" t="s">
        <v>77</v>
      </c>
      <c r="H42" s="1" t="s">
        <v>57</v>
      </c>
      <c r="I42" s="5" t="s">
        <v>232</v>
      </c>
      <c r="L42" s="4" t="str">
        <f>IFERROR(__xludf.DUMMYFUNCTION("""COMPUTED_VALUE"""),"STESTE84K17AD97")</f>
        <v>STESTE84K17AD97</v>
      </c>
    </row>
    <row r="43" hidden="1">
      <c r="A43" s="1" t="s">
        <v>233</v>
      </c>
      <c r="B43" s="1" t="s">
        <v>234</v>
      </c>
      <c r="C43" s="2">
        <v>30285.0</v>
      </c>
      <c r="D43" s="1" t="s">
        <v>235</v>
      </c>
      <c r="E43" s="1" t="s">
        <v>75</v>
      </c>
      <c r="F43" s="1" t="s">
        <v>236</v>
      </c>
      <c r="G43" s="1" t="s">
        <v>56</v>
      </c>
      <c r="H43" s="1" t="s">
        <v>57</v>
      </c>
      <c r="I43" s="5" t="s">
        <v>237</v>
      </c>
      <c r="L43" s="4" t="str">
        <f>IFERROR(__xludf.DUMMYFUNCTION("""COMPUTED_VALUE"""),"TAYZAR72B08RO64")</f>
        <v>TAYZAR72B08RO64</v>
      </c>
    </row>
    <row r="44" hidden="1">
      <c r="A44" s="1" t="s">
        <v>52</v>
      </c>
      <c r="B44" s="1" t="s">
        <v>238</v>
      </c>
      <c r="C44" s="2">
        <v>35583.0</v>
      </c>
      <c r="D44" s="1" t="s">
        <v>239</v>
      </c>
      <c r="E44" s="1" t="s">
        <v>54</v>
      </c>
      <c r="F44" s="1" t="s">
        <v>240</v>
      </c>
      <c r="G44" s="1" t="s">
        <v>63</v>
      </c>
      <c r="H44" s="1" t="s">
        <v>78</v>
      </c>
      <c r="I44" s="5" t="s">
        <v>241</v>
      </c>
      <c r="L44" s="4" t="str">
        <f>IFERROR(__xludf.DUMMYFUNCTION("""COMPUTED_VALUE"""),"DAVPEN65E16HR63")</f>
        <v>DAVPEN65E16HR63</v>
      </c>
    </row>
    <row r="45" hidden="1">
      <c r="A45" s="1" t="s">
        <v>85</v>
      </c>
      <c r="B45" s="1" t="s">
        <v>60</v>
      </c>
      <c r="C45" s="2">
        <v>34124.0</v>
      </c>
      <c r="D45" s="1" t="s">
        <v>242</v>
      </c>
      <c r="E45" s="1" t="s">
        <v>54</v>
      </c>
      <c r="F45" s="1" t="s">
        <v>243</v>
      </c>
      <c r="G45" s="1" t="s">
        <v>89</v>
      </c>
      <c r="H45" s="1" t="s">
        <v>57</v>
      </c>
      <c r="I45" s="5" t="s">
        <v>244</v>
      </c>
      <c r="L45" s="4" t="str">
        <f>IFERROR(__xludf.DUMMYFUNCTION("""COMPUTED_VALUE"""),"HERELE69F04DK43")</f>
        <v>HERELE69F04DK43</v>
      </c>
    </row>
    <row r="46" hidden="1">
      <c r="A46" s="1" t="s">
        <v>245</v>
      </c>
      <c r="B46" s="1" t="s">
        <v>246</v>
      </c>
      <c r="C46" s="2">
        <v>24525.0</v>
      </c>
      <c r="D46" s="1" t="s">
        <v>230</v>
      </c>
      <c r="E46" s="1" t="s">
        <v>54</v>
      </c>
      <c r="F46" s="1" t="s">
        <v>247</v>
      </c>
      <c r="G46" s="1" t="s">
        <v>162</v>
      </c>
      <c r="H46" s="1" t="s">
        <v>70</v>
      </c>
      <c r="I46" s="5" t="s">
        <v>248</v>
      </c>
      <c r="L46" s="4" t="str">
        <f>IFERROR(__xludf.DUMMYFUNCTION("""COMPUTED_VALUE"""),"MARCHL67B22DEU36")</f>
        <v>MARCHL67B22DEU36</v>
      </c>
    </row>
    <row r="47">
      <c r="A47" s="1" t="s">
        <v>249</v>
      </c>
      <c r="B47" s="1" t="s">
        <v>181</v>
      </c>
      <c r="C47" s="2">
        <v>23457.0</v>
      </c>
      <c r="D47" s="1" t="s">
        <v>61</v>
      </c>
      <c r="E47" s="1" t="s">
        <v>54</v>
      </c>
      <c r="F47" s="1" t="s">
        <v>250</v>
      </c>
      <c r="G47" s="1" t="s">
        <v>100</v>
      </c>
      <c r="H47" s="1" t="s">
        <v>78</v>
      </c>
      <c r="I47" s="5" t="s">
        <v>251</v>
      </c>
      <c r="L47" s="4" t="str">
        <f>IFERROR(__xludf.DUMMYFUNCTION("""COMPUTED_VALUE"""),"WALAVE93H15GB71")</f>
        <v>WALAVE93H15GB71</v>
      </c>
    </row>
    <row r="48" hidden="1">
      <c r="A48" s="1" t="s">
        <v>252</v>
      </c>
      <c r="B48" s="1" t="s">
        <v>218</v>
      </c>
      <c r="C48" s="2">
        <v>21365.0</v>
      </c>
      <c r="D48" s="1" t="s">
        <v>117</v>
      </c>
      <c r="E48" s="1" t="s">
        <v>75</v>
      </c>
      <c r="F48" s="1" t="s">
        <v>253</v>
      </c>
      <c r="G48" s="1" t="s">
        <v>69</v>
      </c>
      <c r="H48" s="1" t="s">
        <v>57</v>
      </c>
      <c r="I48" s="5" t="s">
        <v>254</v>
      </c>
      <c r="L48" s="4" t="str">
        <f>IFERROR(__xludf.DUMMYFUNCTION("""COMPUTED_VALUE"""),"CAMLUC67B12LTU69")</f>
        <v>CAMLUC67B12LTU69</v>
      </c>
    </row>
    <row r="49" hidden="1">
      <c r="A49" s="1" t="s">
        <v>255</v>
      </c>
      <c r="B49" s="1" t="s">
        <v>256</v>
      </c>
      <c r="C49" s="2">
        <v>23754.0</v>
      </c>
      <c r="D49" s="1" t="s">
        <v>257</v>
      </c>
      <c r="E49" s="1" t="s">
        <v>54</v>
      </c>
      <c r="F49" s="1" t="s">
        <v>258</v>
      </c>
      <c r="G49" s="1" t="s">
        <v>77</v>
      </c>
      <c r="H49" s="1" t="s">
        <v>70</v>
      </c>
      <c r="I49" s="5" t="s">
        <v>259</v>
      </c>
      <c r="L49" s="4" t="str">
        <f>IFERROR(__xludf.DUMMYFUNCTION("""COMPUTED_VALUE"""),"ROBAID86I15BA49")</f>
        <v>ROBAID86I15BA49</v>
      </c>
    </row>
    <row r="50" hidden="1">
      <c r="A50" s="1" t="s">
        <v>260</v>
      </c>
      <c r="B50" s="1" t="s">
        <v>218</v>
      </c>
      <c r="C50" s="2">
        <v>31003.0</v>
      </c>
      <c r="D50" s="1" t="s">
        <v>98</v>
      </c>
      <c r="E50" s="1" t="s">
        <v>75</v>
      </c>
      <c r="F50" s="1" t="s">
        <v>261</v>
      </c>
      <c r="G50" s="1" t="s">
        <v>77</v>
      </c>
      <c r="H50" s="1" t="s">
        <v>70</v>
      </c>
      <c r="I50" s="5" t="s">
        <v>262</v>
      </c>
      <c r="L50" s="4" t="str">
        <f>IFERROR(__xludf.DUMMYFUNCTION("""COMPUTED_VALUE"""),"BAKARI62B20BE81")</f>
        <v>BAKARI62B20BE81</v>
      </c>
    </row>
    <row r="51" hidden="1">
      <c r="A51" s="1" t="s">
        <v>263</v>
      </c>
      <c r="B51" s="1" t="s">
        <v>167</v>
      </c>
      <c r="C51" s="2">
        <v>26337.0</v>
      </c>
      <c r="D51" s="1" t="s">
        <v>242</v>
      </c>
      <c r="E51" s="1" t="s">
        <v>75</v>
      </c>
      <c r="F51" s="1" t="s">
        <v>264</v>
      </c>
      <c r="G51" s="1" t="s">
        <v>162</v>
      </c>
      <c r="H51" s="1" t="s">
        <v>57</v>
      </c>
      <c r="I51" s="5" t="s">
        <v>265</v>
      </c>
      <c r="L51" s="4" t="str">
        <f>IFERROR(__xludf.DUMMYFUNCTION("""COMPUTED_VALUE"""),"THOLIL99L21MNE38")</f>
        <v>THOLIL99L21MNE38</v>
      </c>
    </row>
    <row r="52" hidden="1">
      <c r="A52" s="1" t="s">
        <v>266</v>
      </c>
      <c r="B52" s="1" t="s">
        <v>86</v>
      </c>
      <c r="C52" s="2">
        <v>23878.0</v>
      </c>
      <c r="D52" s="1" t="s">
        <v>267</v>
      </c>
      <c r="E52" s="1" t="s">
        <v>75</v>
      </c>
      <c r="F52" s="1" t="s">
        <v>268</v>
      </c>
      <c r="G52" s="1" t="s">
        <v>77</v>
      </c>
      <c r="H52" s="1" t="s">
        <v>70</v>
      </c>
      <c r="I52" s="5" t="s">
        <v>269</v>
      </c>
      <c r="L52" s="4" t="str">
        <f>IFERROR(__xludf.DUMMYFUNCTION("""COMPUTED_VALUE"""),"YOUARI53C24MDA40")</f>
        <v>YOUARI53C24MDA40</v>
      </c>
    </row>
    <row r="53" hidden="1">
      <c r="A53" s="1" t="s">
        <v>270</v>
      </c>
      <c r="B53" s="1" t="s">
        <v>181</v>
      </c>
      <c r="C53" s="2">
        <v>25358.0</v>
      </c>
      <c r="D53" s="1" t="s">
        <v>271</v>
      </c>
      <c r="E53" s="1" t="s">
        <v>75</v>
      </c>
      <c r="F53" s="1" t="s">
        <v>272</v>
      </c>
      <c r="G53" s="1" t="s">
        <v>134</v>
      </c>
      <c r="H53" s="1" t="s">
        <v>111</v>
      </c>
      <c r="I53" s="5" t="s">
        <v>273</v>
      </c>
      <c r="L53" s="4" t="str">
        <f>IFERROR(__xludf.DUMMYFUNCTION("""COMPUTED_VALUE"""),"WILAID99H20MCO13")</f>
        <v>WILAID99H20MCO13</v>
      </c>
    </row>
    <row r="54" hidden="1">
      <c r="A54" s="1" t="s">
        <v>274</v>
      </c>
      <c r="B54" s="1" t="s">
        <v>108</v>
      </c>
      <c r="C54" s="2">
        <v>24525.0</v>
      </c>
      <c r="D54" s="1" t="s">
        <v>275</v>
      </c>
      <c r="E54" s="1" t="s">
        <v>75</v>
      </c>
      <c r="F54" s="1" t="s">
        <v>276</v>
      </c>
      <c r="G54" s="1" t="s">
        <v>56</v>
      </c>
      <c r="H54" s="1" t="s">
        <v>78</v>
      </c>
      <c r="I54" s="5" t="s">
        <v>277</v>
      </c>
      <c r="L54" s="4" t="str">
        <f>IFERROR(__xludf.DUMMYFUNCTION("""COMPUTED_VALUE"""),"MOOETH59G02MT22")</f>
        <v>MOOETH59G02MT22</v>
      </c>
    </row>
    <row r="55" hidden="1">
      <c r="A55" s="1" t="s">
        <v>174</v>
      </c>
      <c r="B55" s="1" t="s">
        <v>278</v>
      </c>
      <c r="C55" s="2">
        <v>34196.0</v>
      </c>
      <c r="D55" s="1" t="s">
        <v>257</v>
      </c>
      <c r="E55" s="1" t="s">
        <v>75</v>
      </c>
      <c r="F55" s="1" t="s">
        <v>279</v>
      </c>
      <c r="G55" s="1" t="s">
        <v>162</v>
      </c>
      <c r="H55" s="1" t="s">
        <v>78</v>
      </c>
      <c r="I55" s="5" t="s">
        <v>280</v>
      </c>
      <c r="L55" s="4" t="str">
        <f>IFERROR(__xludf.DUMMYFUNCTION("""COMPUTED_VALUE"""),"YOUGIA92A28MKD74")</f>
        <v>YOUGIA92A28MKD74</v>
      </c>
    </row>
    <row r="56" hidden="1">
      <c r="A56" s="1" t="s">
        <v>281</v>
      </c>
      <c r="B56" s="1" t="s">
        <v>152</v>
      </c>
      <c r="C56" s="2">
        <v>24515.0</v>
      </c>
      <c r="D56" s="1" t="s">
        <v>282</v>
      </c>
      <c r="E56" s="1" t="s">
        <v>54</v>
      </c>
      <c r="F56" s="1" t="s">
        <v>283</v>
      </c>
      <c r="G56" s="1" t="s">
        <v>162</v>
      </c>
      <c r="H56" s="1" t="s">
        <v>57</v>
      </c>
      <c r="I56" s="5" t="s">
        <v>284</v>
      </c>
      <c r="L56" s="4" t="str">
        <f>IFERROR(__xludf.DUMMYFUNCTION("""COMPUTED_VALUE"""),"HERMIL85D11LVA97")</f>
        <v>HERMIL85D11LVA97</v>
      </c>
    </row>
    <row r="57" hidden="1">
      <c r="A57" s="1" t="s">
        <v>123</v>
      </c>
      <c r="B57" s="1" t="s">
        <v>73</v>
      </c>
      <c r="C57" s="2">
        <v>31670.0</v>
      </c>
      <c r="D57" s="1" t="s">
        <v>175</v>
      </c>
      <c r="E57" s="1" t="s">
        <v>54</v>
      </c>
      <c r="F57" s="1" t="s">
        <v>285</v>
      </c>
      <c r="G57" s="1" t="s">
        <v>162</v>
      </c>
      <c r="H57" s="1" t="s">
        <v>57</v>
      </c>
      <c r="I57" s="5" t="s">
        <v>286</v>
      </c>
      <c r="L57" s="4" t="str">
        <f>IFERROR(__xludf.DUMMYFUNCTION("""COMPUTED_VALUE"""),"CARVIO69A03BLR13")</f>
        <v>CARVIO69A03BLR13</v>
      </c>
    </row>
    <row r="58" hidden="1">
      <c r="A58" s="1" t="s">
        <v>287</v>
      </c>
      <c r="B58" s="1" t="s">
        <v>103</v>
      </c>
      <c r="C58" s="2">
        <v>22697.0</v>
      </c>
      <c r="D58" s="1" t="s">
        <v>67</v>
      </c>
      <c r="E58" s="1" t="s">
        <v>75</v>
      </c>
      <c r="F58" s="1" t="s">
        <v>288</v>
      </c>
      <c r="G58" s="1" t="s">
        <v>89</v>
      </c>
      <c r="H58" s="1" t="s">
        <v>78</v>
      </c>
      <c r="I58" s="5" t="s">
        <v>289</v>
      </c>
      <c r="L58" s="4" t="str">
        <f>IFERROR(__xludf.DUMMYFUNCTION("""COMPUTED_VALUE"""),"HERDAN97B06ITA98")</f>
        <v>HERDAN97B06ITA98</v>
      </c>
    </row>
    <row r="59" hidden="1">
      <c r="A59" s="1" t="s">
        <v>213</v>
      </c>
      <c r="B59" s="1" t="s">
        <v>53</v>
      </c>
      <c r="C59" s="2">
        <v>36515.0</v>
      </c>
      <c r="D59" s="1" t="s">
        <v>82</v>
      </c>
      <c r="E59" s="1" t="s">
        <v>75</v>
      </c>
      <c r="F59" s="1" t="s">
        <v>290</v>
      </c>
      <c r="G59" s="1" t="s">
        <v>95</v>
      </c>
      <c r="H59" s="1" t="s">
        <v>111</v>
      </c>
      <c r="I59" s="5" t="s">
        <v>291</v>
      </c>
      <c r="L59" s="4" t="str">
        <f>IFERROR(__xludf.DUMMYFUNCTION("""COMPUTED_VALUE"""),"PERGIA65I24HRV56")</f>
        <v>PERGIA65I24HRV56</v>
      </c>
    </row>
    <row r="60" hidden="1">
      <c r="A60" s="1" t="s">
        <v>287</v>
      </c>
      <c r="B60" s="1" t="s">
        <v>292</v>
      </c>
      <c r="C60" s="2">
        <v>19442.0</v>
      </c>
      <c r="D60" s="1" t="s">
        <v>87</v>
      </c>
      <c r="E60" s="1" t="s">
        <v>75</v>
      </c>
      <c r="F60" s="1" t="s">
        <v>293</v>
      </c>
      <c r="G60" s="1" t="s">
        <v>134</v>
      </c>
      <c r="H60" s="1" t="s">
        <v>78</v>
      </c>
      <c r="I60" s="5" t="s">
        <v>294</v>
      </c>
      <c r="L60" s="4" t="str">
        <f>IFERROR(__xludf.DUMMYFUNCTION("""COMPUTED_VALUE"""),"HERRIL86D26GE16")</f>
        <v>HERRIL86D26GE16</v>
      </c>
    </row>
    <row r="61" hidden="1">
      <c r="A61" s="1" t="s">
        <v>123</v>
      </c>
      <c r="B61" s="1" t="s">
        <v>295</v>
      </c>
      <c r="C61" s="2">
        <v>36392.0</v>
      </c>
      <c r="D61" s="1" t="s">
        <v>296</v>
      </c>
      <c r="E61" s="1" t="s">
        <v>54</v>
      </c>
      <c r="F61" s="1" t="s">
        <v>297</v>
      </c>
      <c r="G61" s="1" t="s">
        <v>89</v>
      </c>
      <c r="H61" s="1" t="s">
        <v>57</v>
      </c>
      <c r="I61" s="5" t="s">
        <v>298</v>
      </c>
      <c r="L61" s="4" t="str">
        <f>IFERROR(__xludf.DUMMYFUNCTION("""COMPUTED_VALUE"""),"WHIMAD96K18GEO89")</f>
        <v>WHIMAD96K18GEO89</v>
      </c>
    </row>
    <row r="62" hidden="1">
      <c r="A62" s="1" t="s">
        <v>255</v>
      </c>
      <c r="B62" s="1" t="s">
        <v>299</v>
      </c>
      <c r="C62" s="2">
        <v>21733.0</v>
      </c>
      <c r="D62" s="1" t="s">
        <v>300</v>
      </c>
      <c r="E62" s="1" t="s">
        <v>54</v>
      </c>
      <c r="F62" s="1" t="s">
        <v>301</v>
      </c>
      <c r="G62" s="1" t="s">
        <v>56</v>
      </c>
      <c r="H62" s="1" t="s">
        <v>57</v>
      </c>
      <c r="I62" s="5" t="s">
        <v>302</v>
      </c>
      <c r="L62" s="4" t="str">
        <f>IFERROR(__xludf.DUMMYFUNCTION("""COMPUTED_VALUE"""),"ALLPHI72F23LU68")</f>
        <v>ALLPHI72F23LU68</v>
      </c>
    </row>
    <row r="63" hidden="1">
      <c r="A63" s="1" t="s">
        <v>136</v>
      </c>
      <c r="B63" s="1" t="s">
        <v>292</v>
      </c>
      <c r="C63" s="2">
        <v>33631.0</v>
      </c>
      <c r="D63" s="1" t="s">
        <v>303</v>
      </c>
      <c r="E63" s="1" t="s">
        <v>75</v>
      </c>
      <c r="F63" s="1" t="s">
        <v>304</v>
      </c>
      <c r="G63" s="1" t="s">
        <v>162</v>
      </c>
      <c r="H63" s="1" t="s">
        <v>78</v>
      </c>
      <c r="I63" s="5" t="s">
        <v>305</v>
      </c>
      <c r="L63" s="4" t="str">
        <f>IFERROR(__xludf.DUMMYFUNCTION("""COMPUTED_VALUE"""),"MARLOP98I07LIE63")</f>
        <v>MARLOP98I07LIE63</v>
      </c>
    </row>
    <row r="64" hidden="1">
      <c r="A64" s="1" t="s">
        <v>107</v>
      </c>
      <c r="B64" s="1" t="s">
        <v>181</v>
      </c>
      <c r="C64" s="2">
        <v>31148.0</v>
      </c>
      <c r="D64" s="1" t="s">
        <v>306</v>
      </c>
      <c r="E64" s="1" t="s">
        <v>54</v>
      </c>
      <c r="F64" s="1" t="s">
        <v>307</v>
      </c>
      <c r="G64" s="1" t="s">
        <v>89</v>
      </c>
      <c r="H64" s="1" t="s">
        <v>111</v>
      </c>
      <c r="I64" s="5" t="s">
        <v>308</v>
      </c>
      <c r="L64" s="4" t="str">
        <f>IFERROR(__xludf.DUMMYFUNCTION("""COMPUTED_VALUE"""),"WHISCO58H27DEU48")</f>
        <v>WHISCO58H27DEU48</v>
      </c>
    </row>
    <row r="65" hidden="1">
      <c r="A65" s="1" t="s">
        <v>97</v>
      </c>
      <c r="B65" s="1" t="s">
        <v>309</v>
      </c>
      <c r="C65" s="2">
        <v>25206.0</v>
      </c>
      <c r="D65" s="1" t="s">
        <v>160</v>
      </c>
      <c r="E65" s="1" t="s">
        <v>75</v>
      </c>
      <c r="F65" s="1" t="s">
        <v>310</v>
      </c>
      <c r="G65" s="1" t="s">
        <v>56</v>
      </c>
      <c r="H65" s="1" t="s">
        <v>70</v>
      </c>
      <c r="I65" s="5" t="s">
        <v>311</v>
      </c>
      <c r="L65" s="4" t="str">
        <f>IFERROR(__xludf.DUMMYFUNCTION("""COMPUTED_VALUE"""),"WILJAC98B28AUT73")</f>
        <v>WILJAC98B28AUT73</v>
      </c>
    </row>
    <row r="66">
      <c r="A66" s="1" t="s">
        <v>249</v>
      </c>
      <c r="B66" s="1" t="s">
        <v>181</v>
      </c>
      <c r="C66" s="2">
        <v>35467.0</v>
      </c>
      <c r="D66" s="1" t="s">
        <v>312</v>
      </c>
      <c r="E66" s="1" t="s">
        <v>54</v>
      </c>
      <c r="F66" s="1" t="s">
        <v>313</v>
      </c>
      <c r="G66" s="1" t="s">
        <v>100</v>
      </c>
      <c r="H66" s="1" t="s">
        <v>78</v>
      </c>
      <c r="I66" s="5" t="s">
        <v>314</v>
      </c>
      <c r="L66" s="4" t="str">
        <f>IFERROR(__xludf.DUMMYFUNCTION("""COMPUTED_VALUE"""),"NELLUN74E05BGR14")</f>
        <v>NELLUN74E05BGR14</v>
      </c>
    </row>
    <row r="67" hidden="1">
      <c r="A67" s="1" t="s">
        <v>136</v>
      </c>
      <c r="B67" s="1" t="s">
        <v>229</v>
      </c>
      <c r="C67" s="2">
        <v>24009.0</v>
      </c>
      <c r="D67" s="1" t="s">
        <v>315</v>
      </c>
      <c r="E67" s="1" t="s">
        <v>75</v>
      </c>
      <c r="F67" s="1" t="s">
        <v>316</v>
      </c>
      <c r="G67" s="1" t="s">
        <v>95</v>
      </c>
      <c r="H67" s="1" t="s">
        <v>78</v>
      </c>
      <c r="I67" s="5" t="s">
        <v>317</v>
      </c>
      <c r="L67" s="4" t="str">
        <f>IFERROR(__xludf.DUMMYFUNCTION("""COMPUTED_VALUE"""),"LEWCHL71D30GE79")</f>
        <v>LEWCHL71D30GE79</v>
      </c>
    </row>
    <row r="68">
      <c r="A68" s="1" t="s">
        <v>318</v>
      </c>
      <c r="B68" s="1" t="s">
        <v>181</v>
      </c>
      <c r="C68" s="2">
        <v>31528.0</v>
      </c>
      <c r="D68" s="1" t="s">
        <v>319</v>
      </c>
      <c r="E68" s="1" t="s">
        <v>75</v>
      </c>
      <c r="F68" s="1" t="s">
        <v>320</v>
      </c>
      <c r="G68" s="1" t="s">
        <v>100</v>
      </c>
      <c r="H68" s="1" t="s">
        <v>70</v>
      </c>
      <c r="I68" s="5" t="s">
        <v>321</v>
      </c>
      <c r="L68" s="4" t="str">
        <f>IFERROR(__xludf.DUMMYFUNCTION("""COMPUTED_VALUE"""),"MOOPAR95H12GR99")</f>
        <v>MOOPAR95H12GR99</v>
      </c>
    </row>
    <row r="69" hidden="1">
      <c r="A69" s="1" t="s">
        <v>322</v>
      </c>
      <c r="B69" s="1" t="s">
        <v>246</v>
      </c>
      <c r="C69" s="2">
        <v>35387.0</v>
      </c>
      <c r="D69" s="1" t="s">
        <v>323</v>
      </c>
      <c r="E69" s="1" t="s">
        <v>75</v>
      </c>
      <c r="F69" s="1" t="s">
        <v>324</v>
      </c>
      <c r="G69" s="1" t="s">
        <v>56</v>
      </c>
      <c r="H69" s="1" t="s">
        <v>70</v>
      </c>
      <c r="I69" s="5" t="s">
        <v>325</v>
      </c>
      <c r="L69" s="4" t="str">
        <f>IFERROR(__xludf.DUMMYFUNCTION("""COMPUTED_VALUE"""),"EVANOV99H22SI63")</f>
        <v>EVANOV99H22SI63</v>
      </c>
    </row>
    <row r="70" hidden="1">
      <c r="A70" s="1" t="s">
        <v>60</v>
      </c>
      <c r="B70" s="1" t="s">
        <v>92</v>
      </c>
      <c r="C70" s="2">
        <v>26473.0</v>
      </c>
      <c r="D70" s="1" t="s">
        <v>14</v>
      </c>
      <c r="E70" s="1" t="s">
        <v>54</v>
      </c>
      <c r="F70" s="1" t="s">
        <v>326</v>
      </c>
      <c r="G70" s="1" t="s">
        <v>184</v>
      </c>
      <c r="H70" s="1" t="s">
        <v>111</v>
      </c>
      <c r="I70" s="5" t="s">
        <v>327</v>
      </c>
      <c r="L70" s="4" t="str">
        <f>IFERROR(__xludf.DUMMYFUNCTION("""COMPUTED_VALUE"""),"ALLELI65K23HRV85")</f>
        <v>ALLELI65K23HRV85</v>
      </c>
    </row>
    <row r="71" hidden="1">
      <c r="A71" s="1" t="s">
        <v>328</v>
      </c>
      <c r="B71" s="1" t="s">
        <v>108</v>
      </c>
      <c r="C71" s="2">
        <v>36045.0</v>
      </c>
      <c r="D71" s="1" t="s">
        <v>329</v>
      </c>
      <c r="E71" s="1" t="s">
        <v>54</v>
      </c>
      <c r="F71" s="1" t="s">
        <v>330</v>
      </c>
      <c r="G71" s="1" t="s">
        <v>69</v>
      </c>
      <c r="H71" s="1" t="s">
        <v>57</v>
      </c>
      <c r="I71" s="5" t="s">
        <v>331</v>
      </c>
      <c r="L71" s="4" t="str">
        <f>IFERROR(__xludf.DUMMYFUNCTION("""COMPUTED_VALUE"""),"PARSEB87K20HUN56")</f>
        <v>PARSEB87K20HUN56</v>
      </c>
    </row>
    <row r="72" hidden="1">
      <c r="A72" s="1" t="s">
        <v>66</v>
      </c>
      <c r="B72" s="1" t="s">
        <v>246</v>
      </c>
      <c r="C72" s="2">
        <v>21424.0</v>
      </c>
      <c r="D72" s="1" t="s">
        <v>275</v>
      </c>
      <c r="E72" s="1" t="s">
        <v>54</v>
      </c>
      <c r="F72" s="1" t="s">
        <v>332</v>
      </c>
      <c r="G72" s="1" t="s">
        <v>134</v>
      </c>
      <c r="H72" s="1" t="s">
        <v>111</v>
      </c>
      <c r="I72" s="5" t="s">
        <v>333</v>
      </c>
      <c r="L72" s="4" t="str">
        <f>IFERROR(__xludf.DUMMYFUNCTION("""COMPUTED_VALUE"""),"HERVIO77I26HU31")</f>
        <v>HERVIO77I26HU31</v>
      </c>
    </row>
    <row r="73" hidden="1">
      <c r="A73" s="1" t="s">
        <v>186</v>
      </c>
      <c r="B73" s="1" t="s">
        <v>334</v>
      </c>
      <c r="C73" s="2">
        <v>35854.0</v>
      </c>
      <c r="D73" s="1" t="s">
        <v>171</v>
      </c>
      <c r="E73" s="1" t="s">
        <v>54</v>
      </c>
      <c r="F73" s="1" t="s">
        <v>335</v>
      </c>
      <c r="G73" s="1" t="s">
        <v>63</v>
      </c>
      <c r="H73" s="1" t="s">
        <v>70</v>
      </c>
      <c r="I73" s="5" t="s">
        <v>336</v>
      </c>
      <c r="L73" s="4" t="str">
        <f>IFERROR(__xludf.DUMMYFUNCTION("""COMPUTED_VALUE"""),"HILELE90J24FIN75")</f>
        <v>HILELE90J24FIN75</v>
      </c>
    </row>
    <row r="74" hidden="1">
      <c r="A74" s="1" t="s">
        <v>337</v>
      </c>
      <c r="B74" s="1" t="s">
        <v>80</v>
      </c>
      <c r="C74" s="2">
        <v>27154.0</v>
      </c>
      <c r="D74" s="1" t="s">
        <v>338</v>
      </c>
      <c r="E74" s="1" t="s">
        <v>75</v>
      </c>
      <c r="F74" s="1" t="s">
        <v>339</v>
      </c>
      <c r="G74" s="1" t="s">
        <v>77</v>
      </c>
      <c r="H74" s="1" t="s">
        <v>111</v>
      </c>
      <c r="I74" s="5" t="s">
        <v>340</v>
      </c>
      <c r="L74" s="4" t="str">
        <f>IFERROR(__xludf.DUMMYFUNCTION("""COMPUTED_VALUE"""),"HILMOO54I14GB94")</f>
        <v>HILMOO54I14GB94</v>
      </c>
    </row>
    <row r="75" hidden="1">
      <c r="A75" s="1" t="s">
        <v>274</v>
      </c>
      <c r="B75" s="1" t="s">
        <v>341</v>
      </c>
      <c r="C75" s="2">
        <v>26053.0</v>
      </c>
      <c r="D75" s="1" t="s">
        <v>319</v>
      </c>
      <c r="E75" s="1" t="s">
        <v>75</v>
      </c>
      <c r="F75" s="1" t="s">
        <v>342</v>
      </c>
      <c r="G75" s="1" t="s">
        <v>69</v>
      </c>
      <c r="H75" s="1" t="s">
        <v>78</v>
      </c>
      <c r="I75" s="5" t="s">
        <v>343</v>
      </c>
      <c r="L75" s="4" t="str">
        <f>IFERROR(__xludf.DUMMYFUNCTION("""COMPUTED_VALUE"""),"TAYSOP59K21GB71")</f>
        <v>TAYSOP59K21GB71</v>
      </c>
    </row>
    <row r="76" hidden="1">
      <c r="A76" s="1" t="s">
        <v>238</v>
      </c>
      <c r="B76" s="1" t="s">
        <v>299</v>
      </c>
      <c r="C76" s="2">
        <v>34923.0</v>
      </c>
      <c r="D76" s="1" t="s">
        <v>109</v>
      </c>
      <c r="E76" s="1" t="s">
        <v>54</v>
      </c>
      <c r="F76" s="1" t="s">
        <v>344</v>
      </c>
      <c r="G76" s="1" t="s">
        <v>184</v>
      </c>
      <c r="H76" s="1" t="s">
        <v>78</v>
      </c>
      <c r="I76" s="5" t="s">
        <v>345</v>
      </c>
      <c r="L76" s="4" t="str">
        <f>IFERROR(__xludf.DUMMYFUNCTION("""COMPUTED_VALUE"""),"JONSTE61F23IS80")</f>
        <v>JONSTE61F23IS80</v>
      </c>
    </row>
    <row r="77" hidden="1">
      <c r="A77" s="1" t="s">
        <v>252</v>
      </c>
      <c r="B77" s="1" t="s">
        <v>214</v>
      </c>
      <c r="C77" s="2">
        <v>36394.0</v>
      </c>
      <c r="D77" s="1" t="s">
        <v>182</v>
      </c>
      <c r="E77" s="1" t="s">
        <v>75</v>
      </c>
      <c r="F77" s="1" t="s">
        <v>346</v>
      </c>
      <c r="G77" s="1" t="s">
        <v>69</v>
      </c>
      <c r="H77" s="1" t="s">
        <v>111</v>
      </c>
      <c r="I77" s="5" t="s">
        <v>347</v>
      </c>
      <c r="L77" s="4" t="str">
        <f>IFERROR(__xludf.DUMMYFUNCTION("""COMPUTED_VALUE"""),"LEEELL86I24LT27")</f>
        <v>LEEELL86I24LT27</v>
      </c>
    </row>
    <row r="78" hidden="1">
      <c r="A78" s="1" t="s">
        <v>245</v>
      </c>
      <c r="B78" s="1" t="s">
        <v>92</v>
      </c>
      <c r="C78" s="2">
        <v>24069.0</v>
      </c>
      <c r="D78" s="1" t="s">
        <v>315</v>
      </c>
      <c r="E78" s="1" t="s">
        <v>54</v>
      </c>
      <c r="F78" s="1" t="s">
        <v>348</v>
      </c>
      <c r="G78" s="1" t="s">
        <v>77</v>
      </c>
      <c r="H78" s="1" t="s">
        <v>70</v>
      </c>
      <c r="I78" s="5" t="s">
        <v>349</v>
      </c>
      <c r="L78" s="4" t="str">
        <f>IFERROR(__xludf.DUMMYFUNCTION("""COMPUTED_VALUE"""),"GREAME54G05GBR41")</f>
        <v>GREAME54G05GBR41</v>
      </c>
    </row>
    <row r="79" hidden="1">
      <c r="A79" s="1" t="s">
        <v>198</v>
      </c>
      <c r="B79" s="1" t="s">
        <v>238</v>
      </c>
      <c r="C79" s="2">
        <v>32101.0</v>
      </c>
      <c r="D79" s="1" t="s">
        <v>350</v>
      </c>
      <c r="E79" s="1" t="s">
        <v>54</v>
      </c>
      <c r="F79" s="1" t="s">
        <v>351</v>
      </c>
      <c r="G79" s="1" t="s">
        <v>162</v>
      </c>
      <c r="H79" s="1" t="s">
        <v>78</v>
      </c>
      <c r="I79" s="5" t="s">
        <v>352</v>
      </c>
      <c r="L79" s="4" t="str">
        <f>IFERROR(__xludf.DUMMYFUNCTION("""COMPUTED_VALUE"""),"LOPMIT95I27LIE52")</f>
        <v>LOPMIT95I27LIE52</v>
      </c>
    </row>
    <row r="80">
      <c r="A80" s="1" t="s">
        <v>97</v>
      </c>
      <c r="B80" s="1" t="s">
        <v>181</v>
      </c>
      <c r="C80" s="2">
        <v>28394.0</v>
      </c>
      <c r="D80" s="1" t="s">
        <v>195</v>
      </c>
      <c r="E80" s="1" t="s">
        <v>75</v>
      </c>
      <c r="F80" s="1" t="s">
        <v>353</v>
      </c>
      <c r="G80" s="1" t="s">
        <v>100</v>
      </c>
      <c r="H80" s="1" t="s">
        <v>70</v>
      </c>
      <c r="I80" s="5" t="s">
        <v>354</v>
      </c>
      <c r="L80" s="4" t="str">
        <f>IFERROR(__xludf.DUMMYFUNCTION("""COMPUTED_VALUE"""),"EVAARI91K08UKR82")</f>
        <v>EVAARI91K08UKR82</v>
      </c>
    </row>
    <row r="81">
      <c r="A81" s="1" t="s">
        <v>270</v>
      </c>
      <c r="B81" s="1" t="s">
        <v>170</v>
      </c>
      <c r="C81" s="2">
        <v>33170.0</v>
      </c>
      <c r="D81" s="1" t="s">
        <v>156</v>
      </c>
      <c r="E81" s="1" t="s">
        <v>75</v>
      </c>
      <c r="F81" s="1" t="s">
        <v>355</v>
      </c>
      <c r="G81" s="1" t="s">
        <v>100</v>
      </c>
      <c r="H81" s="1" t="s">
        <v>78</v>
      </c>
      <c r="I81" s="5" t="s">
        <v>356</v>
      </c>
      <c r="L81" s="4" t="str">
        <f>IFERROR(__xludf.DUMMYFUNCTION("""COMPUTED_VALUE"""),"ROBLOP89H17SM44")</f>
        <v>ROBLOP89H17SM44</v>
      </c>
    </row>
    <row r="82">
      <c r="A82" s="1" t="s">
        <v>299</v>
      </c>
      <c r="B82" s="1" t="s">
        <v>170</v>
      </c>
      <c r="C82" s="2">
        <v>19981.0</v>
      </c>
      <c r="D82" s="1" t="s">
        <v>257</v>
      </c>
      <c r="E82" s="1" t="s">
        <v>54</v>
      </c>
      <c r="F82" s="1" t="s">
        <v>357</v>
      </c>
      <c r="G82" s="1" t="s">
        <v>100</v>
      </c>
      <c r="H82" s="1" t="s">
        <v>57</v>
      </c>
      <c r="I82" s="5" t="s">
        <v>358</v>
      </c>
      <c r="L82" s="4" t="str">
        <f>IFERROR(__xludf.DUMMYFUNCTION("""COMPUTED_VALUE"""),"LEEMAD64G19PL97")</f>
        <v>LEEMAD64G19PL97</v>
      </c>
    </row>
    <row r="83" hidden="1">
      <c r="A83" s="1" t="s">
        <v>159</v>
      </c>
      <c r="B83" s="1" t="s">
        <v>167</v>
      </c>
      <c r="C83" s="2">
        <v>21875.0</v>
      </c>
      <c r="D83" s="1" t="s">
        <v>257</v>
      </c>
      <c r="E83" s="1" t="s">
        <v>75</v>
      </c>
      <c r="F83" s="1" t="s">
        <v>359</v>
      </c>
      <c r="G83" s="1" t="s">
        <v>56</v>
      </c>
      <c r="H83" s="1" t="s">
        <v>57</v>
      </c>
      <c r="I83" s="5" t="s">
        <v>360</v>
      </c>
      <c r="L83" s="4" t="str">
        <f>IFERROR(__xludf.DUMMYFUNCTION("""COMPUTED_VALUE"""),"LEESTE80F21NLD96")</f>
        <v>LEESTE80F21NLD96</v>
      </c>
    </row>
    <row r="84">
      <c r="A84" s="1" t="s">
        <v>260</v>
      </c>
      <c r="B84" s="1" t="s">
        <v>228</v>
      </c>
      <c r="C84" s="2">
        <v>22455.0</v>
      </c>
      <c r="D84" s="1" t="s">
        <v>361</v>
      </c>
      <c r="E84" s="1" t="s">
        <v>75</v>
      </c>
      <c r="F84" s="1" t="s">
        <v>362</v>
      </c>
      <c r="G84" s="1" t="s">
        <v>100</v>
      </c>
      <c r="H84" s="1" t="s">
        <v>57</v>
      </c>
      <c r="I84" s="5" t="s">
        <v>363</v>
      </c>
      <c r="L84" s="4" t="str">
        <f>IFERROR(__xludf.DUMMYFUNCTION("""COMPUTED_VALUE"""),"MOOPAR86I07SVK18")</f>
        <v>MOOPAR86I07SVK18</v>
      </c>
    </row>
    <row r="85">
      <c r="A85" s="1" t="s">
        <v>364</v>
      </c>
      <c r="B85" s="1" t="s">
        <v>256</v>
      </c>
      <c r="C85" s="2">
        <v>31679.0</v>
      </c>
      <c r="D85" s="1" t="s">
        <v>124</v>
      </c>
      <c r="E85" s="1" t="s">
        <v>75</v>
      </c>
      <c r="F85" s="1" t="s">
        <v>365</v>
      </c>
      <c r="G85" s="1" t="s">
        <v>100</v>
      </c>
      <c r="H85" s="1" t="s">
        <v>70</v>
      </c>
      <c r="I85" s="5" t="s">
        <v>366</v>
      </c>
      <c r="L85" s="4" t="str">
        <f>IFERROR(__xludf.DUMMYFUNCTION("""COMPUTED_VALUE"""),"LEWAID90H08LI75")</f>
        <v>LEWAID90H08LI75</v>
      </c>
    </row>
    <row r="86" hidden="1">
      <c r="A86" s="1" t="s">
        <v>367</v>
      </c>
      <c r="B86" s="1" t="s">
        <v>140</v>
      </c>
      <c r="C86" s="2">
        <v>19910.0</v>
      </c>
      <c r="D86" s="1" t="s">
        <v>368</v>
      </c>
      <c r="E86" s="1" t="s">
        <v>75</v>
      </c>
      <c r="F86" s="1" t="s">
        <v>369</v>
      </c>
      <c r="G86" s="1" t="s">
        <v>89</v>
      </c>
      <c r="H86" s="1" t="s">
        <v>78</v>
      </c>
      <c r="I86" s="5" t="s">
        <v>370</v>
      </c>
      <c r="L86" s="4" t="str">
        <f>IFERROR(__xludf.DUMMYFUNCTION("""COMPUTED_VALUE"""),"TAYHAZ60J19TUR71")</f>
        <v>TAYHAZ60J19TUR71</v>
      </c>
    </row>
    <row r="87" hidden="1">
      <c r="A87" s="1" t="s">
        <v>371</v>
      </c>
      <c r="B87" s="1" t="s">
        <v>328</v>
      </c>
      <c r="C87" s="2">
        <v>34969.0</v>
      </c>
      <c r="D87" s="1" t="s">
        <v>329</v>
      </c>
      <c r="E87" s="1" t="s">
        <v>54</v>
      </c>
      <c r="F87" s="1" t="s">
        <v>372</v>
      </c>
      <c r="G87" s="1" t="s">
        <v>56</v>
      </c>
      <c r="H87" s="1" t="s">
        <v>111</v>
      </c>
      <c r="I87" s="5" t="s">
        <v>373</v>
      </c>
      <c r="L87" s="4" t="str">
        <f>IFERROR(__xludf.DUMMYFUNCTION("""COMPUTED_VALUE"""),"MARELL66C07SVN27")</f>
        <v>MARELL66C07SVN27</v>
      </c>
    </row>
    <row r="88" hidden="1">
      <c r="A88" s="1" t="s">
        <v>287</v>
      </c>
      <c r="B88" s="1" t="s">
        <v>214</v>
      </c>
      <c r="C88" s="2">
        <v>33550.0</v>
      </c>
      <c r="D88" s="1" t="s">
        <v>129</v>
      </c>
      <c r="E88" s="1" t="s">
        <v>75</v>
      </c>
      <c r="F88" s="1" t="s">
        <v>374</v>
      </c>
      <c r="G88" s="1" t="s">
        <v>89</v>
      </c>
      <c r="H88" s="1" t="s">
        <v>111</v>
      </c>
      <c r="I88" s="5" t="s">
        <v>375</v>
      </c>
      <c r="L88" s="4" t="str">
        <f>IFERROR(__xludf.DUMMYFUNCTION("""COMPUTED_VALUE"""),"LEWZOE97C30SWE10")</f>
        <v>LEWZOE97C30SWE10</v>
      </c>
    </row>
    <row r="89" hidden="1">
      <c r="A89" s="1" t="s">
        <v>328</v>
      </c>
      <c r="B89" s="1" t="s">
        <v>73</v>
      </c>
      <c r="C89" s="2">
        <v>32737.0</v>
      </c>
      <c r="D89" s="1" t="s">
        <v>376</v>
      </c>
      <c r="E89" s="1" t="s">
        <v>54</v>
      </c>
      <c r="F89" s="1" t="s">
        <v>377</v>
      </c>
      <c r="G89" s="1" t="s">
        <v>162</v>
      </c>
      <c r="H89" s="1" t="s">
        <v>78</v>
      </c>
      <c r="I89" s="5" t="s">
        <v>378</v>
      </c>
      <c r="L89" s="4" t="str">
        <f>IFERROR(__xludf.DUMMYFUNCTION("""COMPUTED_VALUE"""),"PERBEN63K27DNK53")</f>
        <v>PERBEN63K27DNK53</v>
      </c>
    </row>
    <row r="90">
      <c r="A90" s="1" t="s">
        <v>322</v>
      </c>
      <c r="B90" s="1" t="s">
        <v>256</v>
      </c>
      <c r="C90" s="2">
        <v>23577.0</v>
      </c>
      <c r="D90" s="1" t="s">
        <v>379</v>
      </c>
      <c r="E90" s="1" t="s">
        <v>75</v>
      </c>
      <c r="F90" s="1" t="s">
        <v>380</v>
      </c>
      <c r="G90" s="1" t="s">
        <v>100</v>
      </c>
      <c r="H90" s="1" t="s">
        <v>111</v>
      </c>
      <c r="I90" s="5" t="s">
        <v>381</v>
      </c>
      <c r="L90" s="4" t="str">
        <f>IFERROR(__xludf.DUMMYFUNCTION("""COMPUTED_VALUE"""),"WHIHAR74I14IS99")</f>
        <v>WHIHAR74I14IS99</v>
      </c>
    </row>
    <row r="91">
      <c r="A91" s="1" t="s">
        <v>260</v>
      </c>
      <c r="B91" s="1" t="s">
        <v>256</v>
      </c>
      <c r="C91" s="2">
        <v>29393.0</v>
      </c>
      <c r="D91" s="1" t="s">
        <v>382</v>
      </c>
      <c r="E91" s="1" t="s">
        <v>75</v>
      </c>
      <c r="F91" s="1" t="s">
        <v>383</v>
      </c>
      <c r="G91" s="1" t="s">
        <v>100</v>
      </c>
      <c r="H91" s="1" t="s">
        <v>57</v>
      </c>
      <c r="I91" s="5" t="s">
        <v>384</v>
      </c>
      <c r="L91" s="4" t="str">
        <f>IFERROR(__xludf.DUMMYFUNCTION("""COMPUTED_VALUE"""),"PERLIL64K09ME33")</f>
        <v>PERLIL64K09ME33</v>
      </c>
    </row>
    <row r="92" hidden="1">
      <c r="A92" s="1" t="s">
        <v>238</v>
      </c>
      <c r="B92" s="1" t="s">
        <v>299</v>
      </c>
      <c r="C92" s="2">
        <v>31662.0</v>
      </c>
      <c r="D92" s="1" t="s">
        <v>120</v>
      </c>
      <c r="E92" s="1" t="s">
        <v>54</v>
      </c>
      <c r="F92" s="1" t="s">
        <v>385</v>
      </c>
      <c r="G92" s="1" t="s">
        <v>63</v>
      </c>
      <c r="H92" s="1" t="s">
        <v>78</v>
      </c>
      <c r="I92" s="5" t="s">
        <v>386</v>
      </c>
      <c r="L92" s="4" t="str">
        <f>IFERROR(__xludf.DUMMYFUNCTION("""COMPUTED_VALUE"""),"GARMIC58J28MC39")</f>
        <v>GARMIC58J28MC39</v>
      </c>
    </row>
    <row r="93">
      <c r="A93" s="1" t="s">
        <v>123</v>
      </c>
      <c r="B93" s="1" t="s">
        <v>341</v>
      </c>
      <c r="C93" s="2">
        <v>33093.0</v>
      </c>
      <c r="D93" s="1" t="s">
        <v>137</v>
      </c>
      <c r="E93" s="1" t="s">
        <v>54</v>
      </c>
      <c r="F93" s="1" t="s">
        <v>387</v>
      </c>
      <c r="G93" s="1" t="s">
        <v>100</v>
      </c>
      <c r="H93" s="1" t="s">
        <v>57</v>
      </c>
      <c r="I93" s="5" t="s">
        <v>388</v>
      </c>
      <c r="L93" s="4" t="str">
        <f>IFERROR(__xludf.DUMMYFUNCTION("""COMPUTED_VALUE"""),"MITCAD74D09CH50")</f>
        <v>MITCAD74D09CH50</v>
      </c>
    </row>
    <row r="94" hidden="1">
      <c r="A94" s="1" t="s">
        <v>389</v>
      </c>
      <c r="B94" s="1" t="s">
        <v>167</v>
      </c>
      <c r="C94" s="2">
        <v>22208.0</v>
      </c>
      <c r="D94" s="1" t="s">
        <v>390</v>
      </c>
      <c r="E94" s="1" t="s">
        <v>75</v>
      </c>
      <c r="F94" s="1" t="s">
        <v>391</v>
      </c>
      <c r="G94" s="1" t="s">
        <v>134</v>
      </c>
      <c r="H94" s="1" t="s">
        <v>57</v>
      </c>
      <c r="I94" s="5" t="s">
        <v>392</v>
      </c>
      <c r="L94" s="4" t="str">
        <f>IFERROR(__xludf.DUMMYFUNCTION("""COMPUTED_VALUE"""),"HARARI60K16HUN38")</f>
        <v>HARARI60K16HUN38</v>
      </c>
    </row>
    <row r="95" hidden="1">
      <c r="A95" s="1" t="s">
        <v>364</v>
      </c>
      <c r="B95" s="1" t="s">
        <v>393</v>
      </c>
      <c r="C95" s="2">
        <v>24173.0</v>
      </c>
      <c r="D95" s="1" t="s">
        <v>35</v>
      </c>
      <c r="E95" s="1" t="s">
        <v>75</v>
      </c>
      <c r="F95" s="1" t="s">
        <v>394</v>
      </c>
      <c r="G95" s="1" t="s">
        <v>56</v>
      </c>
      <c r="H95" s="1" t="s">
        <v>111</v>
      </c>
      <c r="I95" s="5" t="s">
        <v>395</v>
      </c>
      <c r="L95" s="4" t="str">
        <f>IFERROR(__xludf.DUMMYFUNCTION("""COMPUTED_VALUE"""),"JONAVA68B10PT22")</f>
        <v>JONAVA68B10PT22</v>
      </c>
    </row>
    <row r="96">
      <c r="A96" s="1" t="s">
        <v>396</v>
      </c>
      <c r="B96" s="1" t="s">
        <v>341</v>
      </c>
      <c r="C96" s="2">
        <v>35519.0</v>
      </c>
      <c r="D96" s="1" t="s">
        <v>215</v>
      </c>
      <c r="E96" s="1" t="s">
        <v>75</v>
      </c>
      <c r="F96" s="1" t="s">
        <v>397</v>
      </c>
      <c r="G96" s="1" t="s">
        <v>100</v>
      </c>
      <c r="H96" s="1" t="s">
        <v>57</v>
      </c>
      <c r="I96" s="5" t="s">
        <v>398</v>
      </c>
      <c r="L96" s="4" t="str">
        <f>IFERROR(__xludf.DUMMYFUNCTION("""COMPUTED_VALUE"""),"HILCHI62H06BLR27")</f>
        <v>HILCHI62H06BLR27</v>
      </c>
    </row>
    <row r="97" hidden="1">
      <c r="A97" s="1" t="s">
        <v>399</v>
      </c>
      <c r="B97" s="1" t="s">
        <v>229</v>
      </c>
      <c r="C97" s="2">
        <v>23342.0</v>
      </c>
      <c r="D97" s="1" t="s">
        <v>400</v>
      </c>
      <c r="E97" s="1" t="s">
        <v>54</v>
      </c>
      <c r="F97" s="1" t="s">
        <v>401</v>
      </c>
      <c r="G97" s="1" t="s">
        <v>134</v>
      </c>
      <c r="H97" s="1" t="s">
        <v>111</v>
      </c>
      <c r="I97" s="5" t="s">
        <v>402</v>
      </c>
      <c r="L97" s="4" t="str">
        <f>IFERROR(__xludf.DUMMYFUNCTION("""COMPUTED_VALUE"""),"MOOSCA51L31DNK89")</f>
        <v>MOOSCA51L31DNK89</v>
      </c>
    </row>
    <row r="98" hidden="1">
      <c r="A98" s="1" t="s">
        <v>403</v>
      </c>
      <c r="B98" s="1" t="s">
        <v>246</v>
      </c>
      <c r="C98" s="2">
        <v>27286.0</v>
      </c>
      <c r="D98" s="1" t="s">
        <v>361</v>
      </c>
      <c r="E98" s="1" t="s">
        <v>75</v>
      </c>
      <c r="F98" s="1" t="s">
        <v>404</v>
      </c>
      <c r="G98" s="1" t="s">
        <v>134</v>
      </c>
      <c r="H98" s="1" t="s">
        <v>78</v>
      </c>
      <c r="I98" s="5" t="s">
        <v>405</v>
      </c>
      <c r="L98" s="4" t="str">
        <f>IFERROR(__xludf.DUMMYFUNCTION("""COMPUTED_VALUE"""),"LEWLIL64I17BEL55")</f>
        <v>LEWLIL64I17BEL55</v>
      </c>
    </row>
    <row r="99" hidden="1">
      <c r="A99" s="1" t="s">
        <v>406</v>
      </c>
      <c r="B99" s="1" t="s">
        <v>229</v>
      </c>
      <c r="C99" s="2">
        <v>23690.0</v>
      </c>
      <c r="D99" s="1" t="s">
        <v>235</v>
      </c>
      <c r="E99" s="1" t="s">
        <v>75</v>
      </c>
      <c r="F99" s="1" t="s">
        <v>407</v>
      </c>
      <c r="G99" s="1" t="s">
        <v>162</v>
      </c>
      <c r="H99" s="1" t="s">
        <v>57</v>
      </c>
      <c r="I99" s="5" t="s">
        <v>408</v>
      </c>
      <c r="L99" s="4" t="str">
        <f>IFERROR(__xludf.DUMMYFUNCTION("""COMPUTED_VALUE"""),"PARWRI82C19CZ78")</f>
        <v>PARWRI82C19CZ78</v>
      </c>
    </row>
    <row r="100" hidden="1">
      <c r="A100" s="1" t="s">
        <v>178</v>
      </c>
      <c r="B100" s="1" t="s">
        <v>128</v>
      </c>
      <c r="C100" s="2">
        <v>21486.0</v>
      </c>
      <c r="D100" s="1" t="s">
        <v>409</v>
      </c>
      <c r="E100" s="1" t="s">
        <v>54</v>
      </c>
      <c r="F100" s="1" t="s">
        <v>410</v>
      </c>
      <c r="G100" s="1" t="s">
        <v>69</v>
      </c>
      <c r="H100" s="1" t="s">
        <v>78</v>
      </c>
      <c r="I100" s="5" t="s">
        <v>411</v>
      </c>
      <c r="L100" s="4" t="str">
        <f>IFERROR(__xludf.DUMMYFUNCTION("""COMPUTED_VALUE"""),"WHIJON69D22IRL76")</f>
        <v>WHIJON69D22IRL76</v>
      </c>
    </row>
    <row r="101" hidden="1">
      <c r="A101" s="1" t="s">
        <v>412</v>
      </c>
      <c r="B101" s="1" t="s">
        <v>371</v>
      </c>
      <c r="C101" s="2">
        <v>27128.0</v>
      </c>
      <c r="D101" s="1" t="s">
        <v>210</v>
      </c>
      <c r="E101" s="1" t="s">
        <v>54</v>
      </c>
      <c r="F101" s="1" t="s">
        <v>413</v>
      </c>
      <c r="G101" s="1" t="s">
        <v>134</v>
      </c>
      <c r="H101" s="1" t="s">
        <v>78</v>
      </c>
      <c r="I101" s="5" t="s">
        <v>414</v>
      </c>
      <c r="L101" s="4" t="str">
        <f>IFERROR(__xludf.DUMMYFUNCTION("""COMPUTED_VALUE"""),"LOPMOO81L31ES74")</f>
        <v>LOPMOO81L31ES74</v>
      </c>
    </row>
    <row r="102" hidden="1">
      <c r="A102" s="1" t="s">
        <v>287</v>
      </c>
      <c r="B102" s="1" t="s">
        <v>222</v>
      </c>
      <c r="C102" s="2">
        <v>22236.0</v>
      </c>
      <c r="D102" s="1" t="s">
        <v>350</v>
      </c>
      <c r="E102" s="1" t="s">
        <v>75</v>
      </c>
      <c r="F102" s="1" t="s">
        <v>415</v>
      </c>
      <c r="G102" s="1" t="s">
        <v>63</v>
      </c>
      <c r="H102" s="1" t="s">
        <v>78</v>
      </c>
      <c r="I102" s="5" t="s">
        <v>416</v>
      </c>
      <c r="L102" s="4" t="str">
        <f>IFERROR(__xludf.DUMMYFUNCTION("""COMPUTED_VALUE"""),"TAYLUC70G11UA18")</f>
        <v>TAYLUC70G11UA18</v>
      </c>
    </row>
    <row r="103" hidden="1">
      <c r="A103" s="1" t="s">
        <v>417</v>
      </c>
      <c r="B103" s="1" t="s">
        <v>228</v>
      </c>
      <c r="C103" s="2">
        <v>24878.0</v>
      </c>
      <c r="D103" s="1" t="s">
        <v>418</v>
      </c>
      <c r="E103" s="1" t="s">
        <v>75</v>
      </c>
      <c r="F103" s="1" t="s">
        <v>419</v>
      </c>
      <c r="G103" s="1" t="s">
        <v>134</v>
      </c>
      <c r="H103" s="1" t="s">
        <v>57</v>
      </c>
      <c r="I103" s="5" t="s">
        <v>420</v>
      </c>
      <c r="L103" s="4" t="str">
        <f>IFERROR(__xludf.DUMMYFUNCTION("""COMPUTED_VALUE"""),"HERALI93H04AND16")</f>
        <v>HERALI93H04AND16</v>
      </c>
    </row>
    <row r="104" hidden="1">
      <c r="A104" s="1" t="s">
        <v>421</v>
      </c>
      <c r="B104" s="1" t="s">
        <v>170</v>
      </c>
      <c r="C104" s="2">
        <v>22864.0</v>
      </c>
      <c r="D104" s="1" t="s">
        <v>160</v>
      </c>
      <c r="E104" s="1" t="s">
        <v>75</v>
      </c>
      <c r="F104" s="1" t="s">
        <v>422</v>
      </c>
      <c r="G104" s="1" t="s">
        <v>56</v>
      </c>
      <c r="H104" s="1" t="s">
        <v>70</v>
      </c>
      <c r="I104" s="5" t="s">
        <v>423</v>
      </c>
      <c r="L104" s="4" t="str">
        <f>IFERROR(__xludf.DUMMYFUNCTION("""COMPUTED_VALUE"""),"MITAME84H16SMR69")</f>
        <v>MITAME84H16SMR69</v>
      </c>
    </row>
    <row r="105" hidden="1">
      <c r="A105" s="1" t="s">
        <v>424</v>
      </c>
      <c r="B105" s="1" t="s">
        <v>299</v>
      </c>
      <c r="C105" s="2">
        <v>18993.0</v>
      </c>
      <c r="D105" s="1" t="s">
        <v>400</v>
      </c>
      <c r="E105" s="1" t="s">
        <v>75</v>
      </c>
      <c r="F105" s="1" t="s">
        <v>425</v>
      </c>
      <c r="G105" s="1" t="s">
        <v>95</v>
      </c>
      <c r="H105" s="1" t="s">
        <v>57</v>
      </c>
      <c r="I105" s="5" t="s">
        <v>426</v>
      </c>
      <c r="L105" s="4" t="str">
        <f>IFERROR(__xludf.DUMMYFUNCTION("""COMPUTED_VALUE"""),"WALETH79I27ROU57")</f>
        <v>WALETH79I27ROU57</v>
      </c>
    </row>
    <row r="106" hidden="1">
      <c r="A106" s="1" t="s">
        <v>406</v>
      </c>
      <c r="B106" s="1" t="s">
        <v>341</v>
      </c>
      <c r="C106" s="2">
        <v>23637.0</v>
      </c>
      <c r="D106" s="1" t="s">
        <v>117</v>
      </c>
      <c r="E106" s="1" t="s">
        <v>75</v>
      </c>
      <c r="F106" s="1" t="s">
        <v>427</v>
      </c>
      <c r="G106" s="1" t="s">
        <v>63</v>
      </c>
      <c r="H106" s="1" t="s">
        <v>70</v>
      </c>
      <c r="I106" s="5" t="s">
        <v>428</v>
      </c>
      <c r="L106" s="4" t="str">
        <f>IFERROR(__xludf.DUMMYFUNCTION("""COMPUTED_VALUE"""),"MARISA89B25LV59")</f>
        <v>MARISA89B25LV59</v>
      </c>
    </row>
    <row r="107" hidden="1">
      <c r="A107" s="1" t="s">
        <v>202</v>
      </c>
      <c r="B107" s="1" t="s">
        <v>238</v>
      </c>
      <c r="C107" s="2">
        <v>30029.0</v>
      </c>
      <c r="D107" s="1" t="s">
        <v>429</v>
      </c>
      <c r="E107" s="1" t="s">
        <v>54</v>
      </c>
      <c r="F107" s="1" t="s">
        <v>430</v>
      </c>
      <c r="G107" s="1" t="s">
        <v>184</v>
      </c>
      <c r="H107" s="1" t="s">
        <v>78</v>
      </c>
      <c r="I107" s="5" t="s">
        <v>431</v>
      </c>
      <c r="L107" s="4" t="str">
        <f>IFERROR(__xludf.DUMMYFUNCTION("""COMPUTED_VALUE"""),"ANDLUN71B26AD81")</f>
        <v>ANDLUN71B26AD81</v>
      </c>
    </row>
    <row r="108" hidden="1">
      <c r="A108" s="1" t="s">
        <v>228</v>
      </c>
      <c r="B108" s="1" t="s">
        <v>246</v>
      </c>
      <c r="C108" s="2">
        <v>25315.0</v>
      </c>
      <c r="D108" s="1" t="s">
        <v>432</v>
      </c>
      <c r="E108" s="1" t="s">
        <v>54</v>
      </c>
      <c r="F108" s="1" t="s">
        <v>433</v>
      </c>
      <c r="G108" s="1" t="s">
        <v>77</v>
      </c>
      <c r="H108" s="1" t="s">
        <v>57</v>
      </c>
      <c r="I108" s="5" t="s">
        <v>434</v>
      </c>
      <c r="L108" s="4" t="str">
        <f>IFERROR(__xludf.DUMMYFUNCTION("""COMPUTED_VALUE"""),"WRIELI59L13MK23")</f>
        <v>WRIELI59L13MK23</v>
      </c>
    </row>
    <row r="109">
      <c r="A109" s="1" t="s">
        <v>299</v>
      </c>
      <c r="B109" s="1" t="s">
        <v>328</v>
      </c>
      <c r="C109" s="2">
        <v>29951.0</v>
      </c>
      <c r="D109" s="1" t="s">
        <v>435</v>
      </c>
      <c r="E109" s="1" t="s">
        <v>54</v>
      </c>
      <c r="F109" s="1" t="s">
        <v>436</v>
      </c>
      <c r="G109" s="1" t="s">
        <v>100</v>
      </c>
      <c r="H109" s="1" t="s">
        <v>57</v>
      </c>
      <c r="I109" s="5" t="s">
        <v>437</v>
      </c>
      <c r="L109" s="4" t="str">
        <f>IFERROR(__xludf.DUMMYFUNCTION("""COMPUTED_VALUE"""),"MOOLOG74C04MDA91")</f>
        <v>MOOLOG74C04MDA91</v>
      </c>
    </row>
    <row r="110" hidden="1">
      <c r="A110" s="1" t="s">
        <v>281</v>
      </c>
      <c r="B110" s="1" t="s">
        <v>167</v>
      </c>
      <c r="C110" s="2">
        <v>25760.0</v>
      </c>
      <c r="D110" s="1" t="s">
        <v>230</v>
      </c>
      <c r="E110" s="1" t="s">
        <v>54</v>
      </c>
      <c r="F110" s="1" t="s">
        <v>438</v>
      </c>
      <c r="G110" s="1" t="s">
        <v>95</v>
      </c>
      <c r="H110" s="1" t="s">
        <v>70</v>
      </c>
      <c r="I110" s="5" t="s">
        <v>439</v>
      </c>
      <c r="L110" s="4" t="str">
        <f>IFERROR(__xludf.DUMMYFUNCTION("""COMPUTED_VALUE"""),"ADAAUR85F01CYP31")</f>
        <v>ADAAUR85F01CYP31</v>
      </c>
    </row>
    <row r="111" hidden="1">
      <c r="A111" s="1" t="s">
        <v>440</v>
      </c>
      <c r="B111" s="1" t="s">
        <v>181</v>
      </c>
      <c r="C111" s="2">
        <v>34185.0</v>
      </c>
      <c r="D111" s="1" t="s">
        <v>441</v>
      </c>
      <c r="E111" s="1" t="s">
        <v>75</v>
      </c>
      <c r="F111" s="1" t="s">
        <v>442</v>
      </c>
      <c r="G111" s="1" t="s">
        <v>69</v>
      </c>
      <c r="H111" s="1" t="s">
        <v>70</v>
      </c>
      <c r="I111" s="5" t="s">
        <v>443</v>
      </c>
      <c r="L111" s="4" t="str">
        <f>IFERROR(__xludf.DUMMYFUNCTION("""COMPUTED_VALUE"""),"MILEVA88J22PRT73")</f>
        <v>MILEVA88J22PRT73</v>
      </c>
    </row>
    <row r="112" hidden="1">
      <c r="A112" s="1" t="s">
        <v>367</v>
      </c>
      <c r="B112" s="1" t="s">
        <v>371</v>
      </c>
      <c r="C112" s="2">
        <v>30910.0</v>
      </c>
      <c r="D112" s="1" t="s">
        <v>444</v>
      </c>
      <c r="E112" s="1" t="s">
        <v>75</v>
      </c>
      <c r="F112" s="1" t="s">
        <v>445</v>
      </c>
      <c r="G112" s="1" t="s">
        <v>162</v>
      </c>
      <c r="H112" s="1" t="s">
        <v>78</v>
      </c>
      <c r="I112" s="5" t="s">
        <v>446</v>
      </c>
      <c r="L112" s="4" t="str">
        <f>IFERROR(__xludf.DUMMYFUNCTION("""COMPUTED_VALUE"""),"WALELI98L20BY38")</f>
        <v>WALELI98L20BY38</v>
      </c>
    </row>
    <row r="113" hidden="1">
      <c r="A113" s="1" t="s">
        <v>255</v>
      </c>
      <c r="B113" s="1" t="s">
        <v>278</v>
      </c>
      <c r="C113" s="2">
        <v>29125.0</v>
      </c>
      <c r="D113" s="1" t="s">
        <v>29</v>
      </c>
      <c r="E113" s="1" t="s">
        <v>54</v>
      </c>
      <c r="F113" s="1" t="s">
        <v>447</v>
      </c>
      <c r="G113" s="1" t="s">
        <v>134</v>
      </c>
      <c r="H113" s="1" t="s">
        <v>78</v>
      </c>
      <c r="I113" s="5" t="s">
        <v>448</v>
      </c>
      <c r="L113" s="4" t="str">
        <f>IFERROR(__xludf.DUMMYFUNCTION("""COMPUTED_VALUE"""),"TAYWIL50A01BY37")</f>
        <v>TAYWIL50A01BY37</v>
      </c>
    </row>
    <row r="114">
      <c r="A114" s="1" t="s">
        <v>144</v>
      </c>
      <c r="B114" s="1" t="s">
        <v>108</v>
      </c>
      <c r="C114" s="2">
        <v>32564.0</v>
      </c>
      <c r="D114" s="1" t="s">
        <v>239</v>
      </c>
      <c r="E114" s="1" t="s">
        <v>75</v>
      </c>
      <c r="F114" s="1" t="s">
        <v>449</v>
      </c>
      <c r="G114" s="1" t="s">
        <v>100</v>
      </c>
      <c r="H114" s="1" t="s">
        <v>70</v>
      </c>
      <c r="I114" s="5" t="s">
        <v>450</v>
      </c>
      <c r="L114" s="4" t="str">
        <f>IFERROR(__xludf.DUMMYFUNCTION("""COMPUTED_VALUE"""),"MARISA75J03FI81")</f>
        <v>MARISA75J03FI81</v>
      </c>
    </row>
    <row r="115" hidden="1">
      <c r="A115" s="1" t="s">
        <v>337</v>
      </c>
      <c r="B115" s="1" t="s">
        <v>59</v>
      </c>
      <c r="C115" s="2">
        <v>25990.0</v>
      </c>
      <c r="D115" s="1" t="s">
        <v>98</v>
      </c>
      <c r="E115" s="1" t="s">
        <v>75</v>
      </c>
      <c r="F115" s="1" t="s">
        <v>451</v>
      </c>
      <c r="G115" s="1" t="s">
        <v>69</v>
      </c>
      <c r="H115" s="1" t="s">
        <v>111</v>
      </c>
      <c r="I115" s="5" t="s">
        <v>452</v>
      </c>
      <c r="L115" s="4" t="str">
        <f>IFERROR(__xludf.DUMMYFUNCTION("""COMPUTED_VALUE"""),"JOHELI53A24MT17")</f>
        <v>JOHELI53A24MT17</v>
      </c>
    </row>
    <row r="116" hidden="1">
      <c r="A116" s="1" t="s">
        <v>151</v>
      </c>
      <c r="B116" s="1" t="s">
        <v>202</v>
      </c>
      <c r="C116" s="2">
        <v>21897.0</v>
      </c>
      <c r="D116" s="1" t="s">
        <v>453</v>
      </c>
      <c r="E116" s="1" t="s">
        <v>54</v>
      </c>
      <c r="F116" s="1" t="s">
        <v>454</v>
      </c>
      <c r="G116" s="1" t="s">
        <v>77</v>
      </c>
      <c r="H116" s="1" t="s">
        <v>111</v>
      </c>
      <c r="I116" s="5" t="s">
        <v>455</v>
      </c>
      <c r="L116" s="4" t="str">
        <f>IFERROR(__xludf.DUMMYFUNCTION("""COMPUTED_VALUE"""),"JACHIL67B21ITA48")</f>
        <v>JACHIL67B21ITA48</v>
      </c>
    </row>
    <row r="117" hidden="1">
      <c r="A117" s="1" t="s">
        <v>115</v>
      </c>
      <c r="B117" s="1" t="s">
        <v>299</v>
      </c>
      <c r="C117" s="2">
        <v>27092.0</v>
      </c>
      <c r="D117" s="1" t="s">
        <v>87</v>
      </c>
      <c r="E117" s="1" t="s">
        <v>54</v>
      </c>
      <c r="F117" s="1" t="s">
        <v>456</v>
      </c>
      <c r="G117" s="1" t="s">
        <v>56</v>
      </c>
      <c r="H117" s="1" t="s">
        <v>111</v>
      </c>
      <c r="I117" s="5" t="s">
        <v>457</v>
      </c>
      <c r="L117" s="4" t="str">
        <f>IFERROR(__xludf.DUMMYFUNCTION("""COMPUTED_VALUE"""),"ROBAUR67D05HU71")</f>
        <v>ROBAUR67D05HU71</v>
      </c>
    </row>
    <row r="118" hidden="1">
      <c r="A118" s="1" t="s">
        <v>458</v>
      </c>
      <c r="B118" s="1" t="s">
        <v>459</v>
      </c>
      <c r="C118" s="2">
        <v>31199.0</v>
      </c>
      <c r="D118" s="1" t="s">
        <v>460</v>
      </c>
      <c r="E118" s="1" t="s">
        <v>75</v>
      </c>
      <c r="F118" s="1" t="s">
        <v>461</v>
      </c>
      <c r="G118" s="1" t="s">
        <v>69</v>
      </c>
      <c r="H118" s="1" t="s">
        <v>78</v>
      </c>
      <c r="I118" s="5" t="s">
        <v>462</v>
      </c>
      <c r="L118" s="4" t="str">
        <f>IFERROR(__xludf.DUMMYFUNCTION("""COMPUTED_VALUE"""),"MITLYL84H21DE10")</f>
        <v>MITLYL84H21DE10</v>
      </c>
    </row>
    <row r="119">
      <c r="A119" s="1" t="s">
        <v>214</v>
      </c>
      <c r="B119" s="1" t="s">
        <v>107</v>
      </c>
      <c r="C119" s="2">
        <v>32438.0</v>
      </c>
      <c r="D119" s="1" t="s">
        <v>463</v>
      </c>
      <c r="E119" s="1" t="s">
        <v>54</v>
      </c>
      <c r="F119" s="1" t="s">
        <v>464</v>
      </c>
      <c r="G119" s="1" t="s">
        <v>100</v>
      </c>
      <c r="H119" s="1" t="s">
        <v>70</v>
      </c>
      <c r="I119" s="5" t="s">
        <v>465</v>
      </c>
      <c r="L119" s="4" t="str">
        <f>IFERROR(__xludf.DUMMYFUNCTION("""COMPUTED_VALUE"""),"EDWCHI62J06LU69")</f>
        <v>EDWCHI62J06LU69</v>
      </c>
    </row>
    <row r="120" hidden="1">
      <c r="A120" s="1" t="s">
        <v>151</v>
      </c>
      <c r="B120" s="1" t="s">
        <v>278</v>
      </c>
      <c r="C120" s="2">
        <v>36149.0</v>
      </c>
      <c r="D120" s="1" t="s">
        <v>466</v>
      </c>
      <c r="E120" s="1" t="s">
        <v>54</v>
      </c>
      <c r="F120" s="1" t="s">
        <v>467</v>
      </c>
      <c r="G120" s="1" t="s">
        <v>63</v>
      </c>
      <c r="H120" s="1" t="s">
        <v>111</v>
      </c>
      <c r="I120" s="5" t="s">
        <v>468</v>
      </c>
      <c r="L120" s="4" t="str">
        <f>IFERROR(__xludf.DUMMYFUNCTION("""COMPUTED_VALUE"""),"KINLIL63K13ITA62")</f>
        <v>KINLIL63K13ITA62</v>
      </c>
    </row>
    <row r="121" hidden="1">
      <c r="A121" s="1" t="s">
        <v>334</v>
      </c>
      <c r="B121" s="1" t="s">
        <v>167</v>
      </c>
      <c r="C121" s="2">
        <v>18264.0</v>
      </c>
      <c r="D121" s="1" t="s">
        <v>466</v>
      </c>
      <c r="E121" s="1" t="s">
        <v>54</v>
      </c>
      <c r="F121" s="1" t="s">
        <v>469</v>
      </c>
      <c r="G121" s="1" t="s">
        <v>63</v>
      </c>
      <c r="H121" s="1" t="s">
        <v>111</v>
      </c>
      <c r="I121" s="5" t="s">
        <v>470</v>
      </c>
      <c r="L121" s="4" t="str">
        <f>IFERROR(__xludf.DUMMYFUNCTION("""COMPUTED_VALUE"""),"MITWIL57H21HUN16")</f>
        <v>MITWIL57H21HUN16</v>
      </c>
    </row>
    <row r="122" hidden="1">
      <c r="A122" s="1" t="s">
        <v>144</v>
      </c>
      <c r="B122" s="1" t="s">
        <v>108</v>
      </c>
      <c r="C122" s="2">
        <v>27670.0</v>
      </c>
      <c r="D122" s="1" t="s">
        <v>471</v>
      </c>
      <c r="E122" s="1" t="s">
        <v>75</v>
      </c>
      <c r="F122" s="1" t="s">
        <v>472</v>
      </c>
      <c r="G122" s="1" t="s">
        <v>63</v>
      </c>
      <c r="H122" s="1" t="s">
        <v>111</v>
      </c>
      <c r="I122" s="5" t="s">
        <v>473</v>
      </c>
      <c r="L122" s="4" t="str">
        <f>IFERROR(__xludf.DUMMYFUNCTION("""COMPUTED_VALUE"""),"EDWEDW96B06GE23")</f>
        <v>EDWEDW96B06GE23</v>
      </c>
    </row>
    <row r="123" hidden="1">
      <c r="A123" s="1" t="s">
        <v>245</v>
      </c>
      <c r="B123" s="1" t="s">
        <v>474</v>
      </c>
      <c r="C123" s="2">
        <v>19383.0</v>
      </c>
      <c r="D123" s="1" t="s">
        <v>300</v>
      </c>
      <c r="E123" s="1" t="s">
        <v>54</v>
      </c>
      <c r="F123" s="1" t="s">
        <v>475</v>
      </c>
      <c r="G123" s="1" t="s">
        <v>184</v>
      </c>
      <c r="H123" s="1" t="s">
        <v>57</v>
      </c>
      <c r="I123" s="5" t="s">
        <v>476</v>
      </c>
      <c r="L123" s="4" t="str">
        <f>IFERROR(__xludf.DUMMYFUNCTION("""COMPUTED_VALUE"""),"LEWCHL88A22EE31")</f>
        <v>LEWCHL88A22EE31</v>
      </c>
    </row>
    <row r="124" hidden="1">
      <c r="A124" s="1" t="s">
        <v>170</v>
      </c>
      <c r="B124" s="1" t="s">
        <v>186</v>
      </c>
      <c r="C124" s="2">
        <v>24524.0</v>
      </c>
      <c r="D124" s="1" t="s">
        <v>312</v>
      </c>
      <c r="E124" s="1" t="s">
        <v>54</v>
      </c>
      <c r="F124" s="1" t="s">
        <v>477</v>
      </c>
      <c r="G124" s="1" t="s">
        <v>63</v>
      </c>
      <c r="H124" s="1" t="s">
        <v>78</v>
      </c>
      <c r="I124" s="5" t="s">
        <v>478</v>
      </c>
      <c r="L124" s="4" t="str">
        <f>IFERROR(__xludf.DUMMYFUNCTION("""COMPUTED_VALUE"""),"MILOLI66I14BA28")</f>
        <v>MILOLI66I14BA28</v>
      </c>
    </row>
    <row r="125" hidden="1">
      <c r="A125" s="1" t="s">
        <v>458</v>
      </c>
      <c r="B125" s="1" t="s">
        <v>73</v>
      </c>
      <c r="C125" s="2">
        <v>24567.0</v>
      </c>
      <c r="D125" s="1" t="s">
        <v>195</v>
      </c>
      <c r="E125" s="1" t="s">
        <v>75</v>
      </c>
      <c r="F125" s="1" t="s">
        <v>479</v>
      </c>
      <c r="G125" s="1" t="s">
        <v>69</v>
      </c>
      <c r="H125" s="1" t="s">
        <v>57</v>
      </c>
      <c r="I125" s="5" t="s">
        <v>480</v>
      </c>
      <c r="L125" s="4" t="str">
        <f>IFERROR(__xludf.DUMMYFUNCTION("""COMPUTED_VALUE"""),"NELHIL59I02MT75")</f>
        <v>NELHIL59I02MT75</v>
      </c>
    </row>
    <row r="126">
      <c r="A126" s="1" t="s">
        <v>481</v>
      </c>
      <c r="B126" s="1" t="s">
        <v>371</v>
      </c>
      <c r="C126" s="2">
        <v>30915.0</v>
      </c>
      <c r="D126" s="1" t="s">
        <v>164</v>
      </c>
      <c r="E126" s="1" t="s">
        <v>75</v>
      </c>
      <c r="F126" s="1" t="s">
        <v>482</v>
      </c>
      <c r="G126" s="1" t="s">
        <v>100</v>
      </c>
      <c r="H126" s="1" t="s">
        <v>70</v>
      </c>
      <c r="I126" s="5" t="s">
        <v>483</v>
      </c>
      <c r="L126" s="4" t="str">
        <f>IFERROR(__xludf.DUMMYFUNCTION("""COMPUTED_VALUE"""),"CAMLUN51L27BLR44")</f>
        <v>CAMLUN51L27BLR44</v>
      </c>
    </row>
    <row r="127" hidden="1">
      <c r="A127" s="1" t="s">
        <v>421</v>
      </c>
      <c r="B127" s="1" t="s">
        <v>484</v>
      </c>
      <c r="C127" s="2">
        <v>22925.0</v>
      </c>
      <c r="D127" s="1" t="s">
        <v>14</v>
      </c>
      <c r="E127" s="1" t="s">
        <v>75</v>
      </c>
      <c r="F127" s="1" t="s">
        <v>485</v>
      </c>
      <c r="G127" s="1" t="s">
        <v>95</v>
      </c>
      <c r="H127" s="1" t="s">
        <v>57</v>
      </c>
      <c r="I127" s="5" t="s">
        <v>486</v>
      </c>
      <c r="L127" s="4" t="str">
        <f>IFERROR(__xludf.DUMMYFUNCTION("""COMPUTED_VALUE"""),"ROBCHI57D08NO42")</f>
        <v>ROBCHI57D08NO42</v>
      </c>
    </row>
    <row r="128" hidden="1">
      <c r="A128" s="1" t="s">
        <v>487</v>
      </c>
      <c r="B128" s="1" t="s">
        <v>488</v>
      </c>
      <c r="C128" s="2">
        <v>23328.0</v>
      </c>
      <c r="D128" s="1" t="s">
        <v>312</v>
      </c>
      <c r="E128" s="1" t="s">
        <v>75</v>
      </c>
      <c r="F128" s="1" t="s">
        <v>489</v>
      </c>
      <c r="G128" s="1" t="s">
        <v>77</v>
      </c>
      <c r="H128" s="1" t="s">
        <v>78</v>
      </c>
      <c r="I128" s="5" t="s">
        <v>490</v>
      </c>
      <c r="L128" s="4" t="str">
        <f>IFERROR(__xludf.DUMMYFUNCTION("""COMPUTED_VALUE"""),"SCOAVA97A24CZ46")</f>
        <v>SCOAVA97A24CZ46</v>
      </c>
    </row>
    <row r="129">
      <c r="A129" s="1" t="s">
        <v>334</v>
      </c>
      <c r="B129" s="1" t="s">
        <v>371</v>
      </c>
      <c r="C129" s="2">
        <v>21053.0</v>
      </c>
      <c r="D129" s="1" t="s">
        <v>350</v>
      </c>
      <c r="E129" s="1" t="s">
        <v>54</v>
      </c>
      <c r="F129" s="1" t="s">
        <v>491</v>
      </c>
      <c r="G129" s="1" t="s">
        <v>100</v>
      </c>
      <c r="H129" s="1" t="s">
        <v>57</v>
      </c>
      <c r="I129" s="5" t="s">
        <v>492</v>
      </c>
      <c r="L129" s="4" t="str">
        <f>IFERROR(__xludf.DUMMYFUNCTION("""COMPUTED_VALUE"""),"HARDAN53K27MC98")</f>
        <v>HARDAN53K27MC98</v>
      </c>
    </row>
    <row r="130" hidden="1">
      <c r="A130" s="1" t="s">
        <v>484</v>
      </c>
      <c r="B130" s="1" t="s">
        <v>484</v>
      </c>
      <c r="C130" s="2">
        <v>35101.0</v>
      </c>
      <c r="D130" s="1" t="s">
        <v>319</v>
      </c>
      <c r="E130" s="1" t="s">
        <v>54</v>
      </c>
      <c r="F130" s="1" t="s">
        <v>493</v>
      </c>
      <c r="G130" s="1" t="s">
        <v>63</v>
      </c>
      <c r="H130" s="1" t="s">
        <v>111</v>
      </c>
      <c r="I130" s="5" t="s">
        <v>494</v>
      </c>
      <c r="L130" s="4" t="str">
        <f>IFERROR(__xludf.DUMMYFUNCTION("""COMPUTED_VALUE"""),"TAYCHA67A15HU38")</f>
        <v>TAYCHA67A15HU38</v>
      </c>
    </row>
    <row r="131" hidden="1">
      <c r="A131" s="1" t="s">
        <v>274</v>
      </c>
      <c r="B131" s="1" t="s">
        <v>341</v>
      </c>
      <c r="C131" s="2">
        <v>32164.0</v>
      </c>
      <c r="D131" s="1" t="s">
        <v>74</v>
      </c>
      <c r="E131" s="1" t="s">
        <v>75</v>
      </c>
      <c r="F131" s="1" t="s">
        <v>495</v>
      </c>
      <c r="G131" s="1" t="s">
        <v>56</v>
      </c>
      <c r="H131" s="1" t="s">
        <v>78</v>
      </c>
      <c r="I131" s="5" t="s">
        <v>496</v>
      </c>
      <c r="L131" s="4" t="str">
        <f>IFERROR(__xludf.DUMMYFUNCTION("""COMPUTED_VALUE"""),"ROBISA93C05NO27")</f>
        <v>ROBISA93C05NO27</v>
      </c>
    </row>
    <row r="132" hidden="1">
      <c r="A132" s="1" t="s">
        <v>190</v>
      </c>
      <c r="B132" s="1" t="s">
        <v>107</v>
      </c>
      <c r="C132" s="2">
        <v>24364.0</v>
      </c>
      <c r="D132" s="1" t="s">
        <v>175</v>
      </c>
      <c r="E132" s="1" t="s">
        <v>54</v>
      </c>
      <c r="F132" s="1" t="s">
        <v>497</v>
      </c>
      <c r="G132" s="1" t="s">
        <v>56</v>
      </c>
      <c r="H132" s="1" t="s">
        <v>111</v>
      </c>
      <c r="I132" s="5" t="s">
        <v>498</v>
      </c>
      <c r="L132" s="4" t="str">
        <f>IFERROR(__xludf.DUMMYFUNCTION("""COMPUTED_VALUE"""),"WRIHAR81H05AUT47")</f>
        <v>WRIHAR81H05AUT47</v>
      </c>
    </row>
    <row r="133">
      <c r="A133" s="1" t="s">
        <v>170</v>
      </c>
      <c r="B133" s="1" t="s">
        <v>80</v>
      </c>
      <c r="C133" s="2">
        <v>21795.0</v>
      </c>
      <c r="D133" s="1" t="s">
        <v>300</v>
      </c>
      <c r="E133" s="1" t="s">
        <v>54</v>
      </c>
      <c r="F133" s="1" t="s">
        <v>499</v>
      </c>
      <c r="G133" s="1" t="s">
        <v>100</v>
      </c>
      <c r="H133" s="1" t="s">
        <v>78</v>
      </c>
      <c r="I133" s="5" t="s">
        <v>500</v>
      </c>
      <c r="L133" s="4" t="str">
        <f>IFERROR(__xludf.DUMMYFUNCTION("""COMPUTED_VALUE"""),"ROBTAY93A05DEU37")</f>
        <v>ROBTAY93A05DEU37</v>
      </c>
    </row>
    <row r="134" hidden="1">
      <c r="A134" s="1" t="s">
        <v>337</v>
      </c>
      <c r="B134" s="1" t="s">
        <v>152</v>
      </c>
      <c r="C134" s="2">
        <v>18989.0</v>
      </c>
      <c r="D134" s="1" t="s">
        <v>160</v>
      </c>
      <c r="E134" s="1" t="s">
        <v>75</v>
      </c>
      <c r="F134" s="1" t="s">
        <v>501</v>
      </c>
      <c r="G134" s="1" t="s">
        <v>162</v>
      </c>
      <c r="H134" s="1" t="s">
        <v>111</v>
      </c>
      <c r="I134" s="5" t="s">
        <v>502</v>
      </c>
      <c r="L134" s="4" t="str">
        <f>IFERROR(__xludf.DUMMYFUNCTION("""COMPUTED_VALUE"""),"PARSEB92E26SWE54")</f>
        <v>PARSEB92E26SWE54</v>
      </c>
    </row>
    <row r="135">
      <c r="A135" s="1" t="s">
        <v>421</v>
      </c>
      <c r="B135" s="1" t="s">
        <v>503</v>
      </c>
      <c r="C135" s="2">
        <v>20918.0</v>
      </c>
      <c r="D135" s="1" t="s">
        <v>504</v>
      </c>
      <c r="E135" s="1" t="s">
        <v>75</v>
      </c>
      <c r="F135" s="1" t="s">
        <v>505</v>
      </c>
      <c r="G135" s="1" t="s">
        <v>100</v>
      </c>
      <c r="H135" s="1" t="s">
        <v>70</v>
      </c>
      <c r="I135" s="5" t="s">
        <v>506</v>
      </c>
      <c r="L135" s="4" t="str">
        <f>IFERROR(__xludf.DUMMYFUNCTION("""COMPUTED_VALUE"""),"EDWBAK50A12BLR48")</f>
        <v>EDWBAK50A12BLR48</v>
      </c>
    </row>
    <row r="136" hidden="1">
      <c r="A136" s="1" t="s">
        <v>417</v>
      </c>
      <c r="B136" s="1" t="s">
        <v>66</v>
      </c>
      <c r="C136" s="2">
        <v>35454.0</v>
      </c>
      <c r="D136" s="1" t="s">
        <v>429</v>
      </c>
      <c r="E136" s="1" t="s">
        <v>75</v>
      </c>
      <c r="F136" s="1" t="s">
        <v>507</v>
      </c>
      <c r="G136" s="1" t="s">
        <v>56</v>
      </c>
      <c r="H136" s="1" t="s">
        <v>57</v>
      </c>
      <c r="I136" s="5" t="s">
        <v>508</v>
      </c>
      <c r="L136" s="4" t="str">
        <f>IFERROR(__xludf.DUMMYFUNCTION("""COMPUTED_VALUE"""),"COLDAN81E18DEU65")</f>
        <v>COLDAN81E18DEU65</v>
      </c>
    </row>
    <row r="137" hidden="1">
      <c r="A137" s="1" t="s">
        <v>249</v>
      </c>
      <c r="B137" s="1" t="s">
        <v>222</v>
      </c>
      <c r="C137" s="2">
        <v>19690.0</v>
      </c>
      <c r="D137" s="1" t="s">
        <v>409</v>
      </c>
      <c r="E137" s="1" t="s">
        <v>54</v>
      </c>
      <c r="F137" s="1" t="s">
        <v>509</v>
      </c>
      <c r="G137" s="1" t="s">
        <v>162</v>
      </c>
      <c r="H137" s="1" t="s">
        <v>70</v>
      </c>
      <c r="I137" s="5" t="s">
        <v>510</v>
      </c>
      <c r="L137" s="4" t="str">
        <f>IFERROR(__xludf.DUMMYFUNCTION("""COMPUTED_VALUE"""),"BAKMIL69H01VA81")</f>
        <v>BAKMIL69H01VA81</v>
      </c>
    </row>
    <row r="138" hidden="1">
      <c r="A138" s="1" t="s">
        <v>511</v>
      </c>
      <c r="B138" s="1" t="s">
        <v>167</v>
      </c>
      <c r="C138" s="2">
        <v>24487.0</v>
      </c>
      <c r="D138" s="1" t="s">
        <v>195</v>
      </c>
      <c r="E138" s="1" t="s">
        <v>75</v>
      </c>
      <c r="F138" s="1" t="s">
        <v>512</v>
      </c>
      <c r="G138" s="1" t="s">
        <v>134</v>
      </c>
      <c r="H138" s="1" t="s">
        <v>70</v>
      </c>
      <c r="I138" s="5" t="s">
        <v>513</v>
      </c>
      <c r="L138" s="4" t="str">
        <f>IFERROR(__xludf.DUMMYFUNCTION("""COMPUTED_VALUE"""),"SCOEVA65J08SM99")</f>
        <v>SCOEVA65J08SM99</v>
      </c>
    </row>
    <row r="139">
      <c r="A139" s="1" t="s">
        <v>144</v>
      </c>
      <c r="B139" s="1" t="s">
        <v>503</v>
      </c>
      <c r="C139" s="2">
        <v>34033.0</v>
      </c>
      <c r="D139" s="1" t="s">
        <v>504</v>
      </c>
      <c r="E139" s="1" t="s">
        <v>75</v>
      </c>
      <c r="F139" s="1" t="s">
        <v>514</v>
      </c>
      <c r="G139" s="1" t="s">
        <v>100</v>
      </c>
      <c r="H139" s="1" t="s">
        <v>70</v>
      </c>
      <c r="I139" s="5" t="s">
        <v>515</v>
      </c>
      <c r="L139" s="4" t="str">
        <f>IFERROR(__xludf.DUMMYFUNCTION("""COMPUTED_VALUE"""),"ROBELE73K07XK45")</f>
        <v>ROBELE73K07XK45</v>
      </c>
    </row>
    <row r="140" hidden="1">
      <c r="A140" s="1" t="s">
        <v>403</v>
      </c>
      <c r="B140" s="1" t="s">
        <v>202</v>
      </c>
      <c r="C140" s="2">
        <v>29803.0</v>
      </c>
      <c r="D140" s="1" t="s">
        <v>171</v>
      </c>
      <c r="E140" s="1" t="s">
        <v>75</v>
      </c>
      <c r="F140" s="1" t="s">
        <v>516</v>
      </c>
      <c r="G140" s="1" t="s">
        <v>77</v>
      </c>
      <c r="H140" s="1" t="s">
        <v>111</v>
      </c>
      <c r="I140" s="5" t="s">
        <v>517</v>
      </c>
      <c r="L140" s="4" t="str">
        <f>IFERROR(__xludf.DUMMYFUNCTION("""COMPUTED_VALUE"""),"BAKNEL70F14AT86")</f>
        <v>BAKNEL70F14AT86</v>
      </c>
    </row>
    <row r="141">
      <c r="A141" s="1" t="s">
        <v>167</v>
      </c>
      <c r="B141" s="1" t="s">
        <v>503</v>
      </c>
      <c r="C141" s="2">
        <v>33974.0</v>
      </c>
      <c r="D141" s="1" t="s">
        <v>275</v>
      </c>
      <c r="E141" s="1" t="s">
        <v>54</v>
      </c>
      <c r="F141" s="1" t="s">
        <v>518</v>
      </c>
      <c r="G141" s="1" t="s">
        <v>100</v>
      </c>
      <c r="H141" s="1" t="s">
        <v>57</v>
      </c>
      <c r="I141" s="5" t="s">
        <v>519</v>
      </c>
      <c r="L141" s="4" t="str">
        <f>IFERROR(__xludf.DUMMYFUNCTION("""COMPUTED_VALUE"""),"WILPAR81A11BY84")</f>
        <v>WILPAR81A11BY84</v>
      </c>
    </row>
    <row r="142" hidden="1">
      <c r="A142" s="1" t="s">
        <v>198</v>
      </c>
      <c r="B142" s="1" t="s">
        <v>238</v>
      </c>
      <c r="C142" s="2">
        <v>33750.0</v>
      </c>
      <c r="D142" s="1" t="s">
        <v>215</v>
      </c>
      <c r="E142" s="1" t="s">
        <v>54</v>
      </c>
      <c r="F142" s="1" t="s">
        <v>520</v>
      </c>
      <c r="G142" s="1" t="s">
        <v>95</v>
      </c>
      <c r="H142" s="1" t="s">
        <v>78</v>
      </c>
      <c r="I142" s="5" t="s">
        <v>521</v>
      </c>
      <c r="L142" s="4" t="str">
        <f>IFERROR(__xludf.DUMMYFUNCTION("""COMPUTED_VALUE"""),"MARGRA59B13FIN25")</f>
        <v>MARGRA59B13FIN25</v>
      </c>
    </row>
    <row r="143" hidden="1">
      <c r="A143" s="1" t="s">
        <v>103</v>
      </c>
      <c r="B143" s="1" t="s">
        <v>484</v>
      </c>
      <c r="C143" s="2">
        <v>18275.0</v>
      </c>
      <c r="D143" s="1" t="s">
        <v>160</v>
      </c>
      <c r="E143" s="1" t="s">
        <v>54</v>
      </c>
      <c r="F143" s="1" t="s">
        <v>522</v>
      </c>
      <c r="G143" s="1" t="s">
        <v>63</v>
      </c>
      <c r="H143" s="1" t="s">
        <v>111</v>
      </c>
      <c r="I143" s="5" t="s">
        <v>523</v>
      </c>
      <c r="L143" s="4" t="str">
        <f>IFERROR(__xludf.DUMMYFUNCTION("""COMPUTED_VALUE"""),"NELSOF62G07CZ10")</f>
        <v>NELSOF62G07CZ10</v>
      </c>
    </row>
    <row r="144" hidden="1">
      <c r="A144" s="1" t="s">
        <v>249</v>
      </c>
      <c r="B144" s="1" t="s">
        <v>524</v>
      </c>
      <c r="C144" s="2">
        <v>29724.0</v>
      </c>
      <c r="D144" s="1" t="s">
        <v>275</v>
      </c>
      <c r="E144" s="1" t="s">
        <v>54</v>
      </c>
      <c r="F144" s="1" t="s">
        <v>525</v>
      </c>
      <c r="G144" s="1" t="s">
        <v>69</v>
      </c>
      <c r="H144" s="1" t="s">
        <v>70</v>
      </c>
      <c r="I144" s="5" t="s">
        <v>526</v>
      </c>
      <c r="L144" s="4" t="str">
        <f>IFERROR(__xludf.DUMMYFUNCTION("""COMPUTED_VALUE"""),"MILCHA61G30HR12")</f>
        <v>MILCHA61G30HR12</v>
      </c>
    </row>
    <row r="145" hidden="1">
      <c r="A145" s="1" t="s">
        <v>107</v>
      </c>
      <c r="B145" s="1" t="s">
        <v>103</v>
      </c>
      <c r="C145" s="2">
        <v>25416.0</v>
      </c>
      <c r="D145" s="1" t="s">
        <v>191</v>
      </c>
      <c r="E145" s="1" t="s">
        <v>54</v>
      </c>
      <c r="F145" s="1" t="s">
        <v>527</v>
      </c>
      <c r="G145" s="1" t="s">
        <v>184</v>
      </c>
      <c r="H145" s="1" t="s">
        <v>70</v>
      </c>
      <c r="I145" s="5" t="s">
        <v>528</v>
      </c>
      <c r="L145" s="4" t="str">
        <f>IFERROR(__xludf.DUMMYFUNCTION("""COMPUTED_VALUE"""),"LEWMIC86L08AT76")</f>
        <v>LEWMIC86L08AT76</v>
      </c>
    </row>
    <row r="146">
      <c r="A146" s="1" t="s">
        <v>214</v>
      </c>
      <c r="B146" s="1" t="s">
        <v>66</v>
      </c>
      <c r="C146" s="2">
        <v>24023.0</v>
      </c>
      <c r="D146" s="1" t="s">
        <v>376</v>
      </c>
      <c r="E146" s="1" t="s">
        <v>54</v>
      </c>
      <c r="F146" s="1" t="s">
        <v>529</v>
      </c>
      <c r="G146" s="1" t="s">
        <v>100</v>
      </c>
      <c r="H146" s="1" t="s">
        <v>70</v>
      </c>
      <c r="I146" s="5" t="s">
        <v>530</v>
      </c>
      <c r="L146" s="4" t="str">
        <f>IFERROR(__xludf.DUMMYFUNCTION("""COMPUTED_VALUE"""),"SMIELL95K17MT92")</f>
        <v>SMIELL95K17MT92</v>
      </c>
    </row>
    <row r="147" hidden="1">
      <c r="A147" s="1" t="s">
        <v>270</v>
      </c>
      <c r="B147" s="1" t="s">
        <v>503</v>
      </c>
      <c r="C147" s="2">
        <v>26975.0</v>
      </c>
      <c r="D147" s="1" t="s">
        <v>531</v>
      </c>
      <c r="E147" s="1" t="s">
        <v>75</v>
      </c>
      <c r="F147" s="1" t="s">
        <v>532</v>
      </c>
      <c r="G147" s="1" t="s">
        <v>89</v>
      </c>
      <c r="H147" s="1" t="s">
        <v>57</v>
      </c>
      <c r="I147" s="5" t="s">
        <v>533</v>
      </c>
      <c r="L147" s="4" t="str">
        <f>IFERROR(__xludf.DUMMYFUNCTION("""COMPUTED_VALUE"""),"ADATHO61D26GR70")</f>
        <v>ADATHO61D26GR70</v>
      </c>
    </row>
    <row r="148" hidden="1">
      <c r="A148" s="1" t="s">
        <v>80</v>
      </c>
      <c r="B148" s="1" t="s">
        <v>103</v>
      </c>
      <c r="C148" s="2">
        <v>25733.0</v>
      </c>
      <c r="D148" s="1" t="s">
        <v>132</v>
      </c>
      <c r="E148" s="1" t="s">
        <v>54</v>
      </c>
      <c r="F148" s="1" t="s">
        <v>534</v>
      </c>
      <c r="G148" s="1" t="s">
        <v>69</v>
      </c>
      <c r="H148" s="1" t="s">
        <v>70</v>
      </c>
      <c r="I148" s="5" t="s">
        <v>535</v>
      </c>
      <c r="L148" s="4" t="str">
        <f>IFERROR(__xludf.DUMMYFUNCTION("""COMPUTED_VALUE"""),"HARSTE00I08LVA37")</f>
        <v>HARSTE00I08LVA37</v>
      </c>
    </row>
    <row r="149" hidden="1">
      <c r="A149" s="1" t="s">
        <v>238</v>
      </c>
      <c r="B149" s="1" t="s">
        <v>295</v>
      </c>
      <c r="C149" s="2">
        <v>29597.0</v>
      </c>
      <c r="D149" s="1" t="s">
        <v>466</v>
      </c>
      <c r="E149" s="1" t="s">
        <v>54</v>
      </c>
      <c r="F149" s="1" t="s">
        <v>536</v>
      </c>
      <c r="G149" s="1" t="s">
        <v>134</v>
      </c>
      <c r="H149" s="1" t="s">
        <v>70</v>
      </c>
      <c r="I149" s="5" t="s">
        <v>537</v>
      </c>
      <c r="L149" s="4" t="str">
        <f>IFERROR(__xludf.DUMMYFUNCTION("""COMPUTED_VALUE"""),"WHIARI87C30XKX74")</f>
        <v>WHIARI87C30XKX74</v>
      </c>
    </row>
    <row r="150" hidden="1">
      <c r="A150" s="1" t="s">
        <v>102</v>
      </c>
      <c r="B150" s="1" t="s">
        <v>393</v>
      </c>
      <c r="C150" s="2">
        <v>21594.0</v>
      </c>
      <c r="D150" s="1" t="s">
        <v>156</v>
      </c>
      <c r="E150" s="1" t="s">
        <v>75</v>
      </c>
      <c r="F150" s="1" t="s">
        <v>538</v>
      </c>
      <c r="G150" s="1" t="s">
        <v>162</v>
      </c>
      <c r="H150" s="1" t="s">
        <v>70</v>
      </c>
      <c r="I150" s="5" t="s">
        <v>539</v>
      </c>
      <c r="L150" s="4" t="str">
        <f>IFERROR(__xludf.DUMMYFUNCTION("""COMPUTED_VALUE"""),"WILHIL88C11VAT78")</f>
        <v>WILHIL88C11VAT78</v>
      </c>
    </row>
    <row r="151" hidden="1">
      <c r="A151" s="1" t="s">
        <v>540</v>
      </c>
      <c r="B151" s="1" t="s">
        <v>80</v>
      </c>
      <c r="C151" s="2">
        <v>22834.0</v>
      </c>
      <c r="D151" s="1" t="s">
        <v>429</v>
      </c>
      <c r="E151" s="1" t="s">
        <v>75</v>
      </c>
      <c r="F151" s="1" t="s">
        <v>541</v>
      </c>
      <c r="G151" s="1" t="s">
        <v>134</v>
      </c>
      <c r="H151" s="1" t="s">
        <v>57</v>
      </c>
      <c r="I151" s="5" t="s">
        <v>542</v>
      </c>
      <c r="L151" s="4" t="str">
        <f>IFERROR(__xludf.DUMMYFUNCTION("""COMPUTED_VALUE"""),"WRIABI57J07POL99")</f>
        <v>WRIABI57J07POL99</v>
      </c>
    </row>
    <row r="152" hidden="1">
      <c r="A152" s="1" t="s">
        <v>511</v>
      </c>
      <c r="B152" s="1" t="s">
        <v>107</v>
      </c>
      <c r="C152" s="2">
        <v>22492.0</v>
      </c>
      <c r="D152" s="1" t="s">
        <v>267</v>
      </c>
      <c r="E152" s="1" t="s">
        <v>75</v>
      </c>
      <c r="F152" s="1" t="s">
        <v>543</v>
      </c>
      <c r="G152" s="1" t="s">
        <v>89</v>
      </c>
      <c r="H152" s="1" t="s">
        <v>111</v>
      </c>
      <c r="I152" s="5" t="s">
        <v>544</v>
      </c>
      <c r="L152" s="4" t="str">
        <f>IFERROR(__xludf.DUMMYFUNCTION("""COMPUTED_VALUE"""),"MITROB68B20BG29")</f>
        <v>MITROB68B20BG29</v>
      </c>
    </row>
    <row r="153" hidden="1">
      <c r="A153" s="1" t="s">
        <v>178</v>
      </c>
      <c r="B153" s="1" t="s">
        <v>341</v>
      </c>
      <c r="C153" s="2">
        <v>31754.0</v>
      </c>
      <c r="D153" s="1" t="s">
        <v>132</v>
      </c>
      <c r="E153" s="1" t="s">
        <v>54</v>
      </c>
      <c r="F153" s="1" t="s">
        <v>545</v>
      </c>
      <c r="G153" s="1" t="s">
        <v>69</v>
      </c>
      <c r="H153" s="1" t="s">
        <v>70</v>
      </c>
      <c r="I153" s="5" t="s">
        <v>546</v>
      </c>
      <c r="L153" s="4" t="str">
        <f>IFERROR(__xludf.DUMMYFUNCTION("""COMPUTED_VALUE"""),"WRIZAR70J28GB96")</f>
        <v>WRIZAR70J28GB96</v>
      </c>
    </row>
    <row r="154">
      <c r="A154" s="1" t="s">
        <v>364</v>
      </c>
      <c r="B154" s="1" t="s">
        <v>234</v>
      </c>
      <c r="C154" s="2">
        <v>35020.0</v>
      </c>
      <c r="D154" s="1" t="s">
        <v>300</v>
      </c>
      <c r="E154" s="1" t="s">
        <v>75</v>
      </c>
      <c r="F154" s="1" t="s">
        <v>547</v>
      </c>
      <c r="G154" s="1" t="s">
        <v>100</v>
      </c>
      <c r="H154" s="1" t="s">
        <v>70</v>
      </c>
      <c r="I154" s="5" t="s">
        <v>548</v>
      </c>
      <c r="L154" s="4" t="str">
        <f>IFERROR(__xludf.DUMMYFUNCTION("""COMPUTED_VALUE"""),"NELLIL92A23AND74")</f>
        <v>NELLIL92A23AND74</v>
      </c>
    </row>
    <row r="155" hidden="1">
      <c r="A155" s="1" t="s">
        <v>53</v>
      </c>
      <c r="B155" s="1" t="s">
        <v>459</v>
      </c>
      <c r="C155" s="2">
        <v>22397.0</v>
      </c>
      <c r="D155" s="1" t="s">
        <v>109</v>
      </c>
      <c r="E155" s="1" t="s">
        <v>54</v>
      </c>
      <c r="F155" s="1" t="s">
        <v>549</v>
      </c>
      <c r="G155" s="1" t="s">
        <v>77</v>
      </c>
      <c r="H155" s="1" t="s">
        <v>78</v>
      </c>
      <c r="I155" s="5" t="s">
        <v>550</v>
      </c>
      <c r="L155" s="4" t="str">
        <f>IFERROR(__xludf.DUMMYFUNCTION("""COMPUTED_VALUE"""),"THOTUR86F21SM35")</f>
        <v>THOTUR86F21SM35</v>
      </c>
    </row>
    <row r="156" hidden="1">
      <c r="A156" s="1" t="s">
        <v>218</v>
      </c>
      <c r="B156" s="1" t="s">
        <v>222</v>
      </c>
      <c r="C156" s="2">
        <v>36777.0</v>
      </c>
      <c r="D156" s="1" t="s">
        <v>306</v>
      </c>
      <c r="E156" s="1" t="s">
        <v>54</v>
      </c>
      <c r="F156" s="1" t="s">
        <v>551</v>
      </c>
      <c r="G156" s="1" t="s">
        <v>89</v>
      </c>
      <c r="H156" s="1" t="s">
        <v>70</v>
      </c>
      <c r="I156" s="5" t="s">
        <v>552</v>
      </c>
      <c r="L156" s="4" t="str">
        <f>IFERROR(__xludf.DUMMYFUNCTION("""COMPUTED_VALUE"""),"EDWCAM92L05NL52")</f>
        <v>EDWCAM92L05NL52</v>
      </c>
    </row>
    <row r="157" hidden="1">
      <c r="A157" s="1" t="s">
        <v>287</v>
      </c>
      <c r="B157" s="1" t="s">
        <v>246</v>
      </c>
      <c r="C157" s="2">
        <v>31866.0</v>
      </c>
      <c r="D157" s="1" t="s">
        <v>553</v>
      </c>
      <c r="E157" s="1" t="s">
        <v>75</v>
      </c>
      <c r="F157" s="1" t="s">
        <v>554</v>
      </c>
      <c r="G157" s="1" t="s">
        <v>184</v>
      </c>
      <c r="H157" s="1" t="s">
        <v>111</v>
      </c>
      <c r="I157" s="5" t="s">
        <v>555</v>
      </c>
      <c r="L157" s="4" t="str">
        <f>IFERROR(__xludf.DUMMYFUNCTION("""COMPUTED_VALUE"""),"MARALI96J21POL93")</f>
        <v>MARALI96J21POL93</v>
      </c>
    </row>
    <row r="158" hidden="1">
      <c r="A158" s="1" t="s">
        <v>170</v>
      </c>
      <c r="B158" s="1" t="s">
        <v>295</v>
      </c>
      <c r="C158" s="2">
        <v>32213.0</v>
      </c>
      <c r="D158" s="1" t="s">
        <v>556</v>
      </c>
      <c r="E158" s="1" t="s">
        <v>54</v>
      </c>
      <c r="F158" s="1" t="s">
        <v>557</v>
      </c>
      <c r="G158" s="1" t="s">
        <v>77</v>
      </c>
      <c r="H158" s="1" t="s">
        <v>78</v>
      </c>
      <c r="I158" s="5" t="s">
        <v>558</v>
      </c>
      <c r="L158" s="4" t="str">
        <f>IFERROR(__xludf.DUMMYFUNCTION("""COMPUTED_VALUE"""),"MOOJOH70J01RO53")</f>
        <v>MOOJOH70J01RO53</v>
      </c>
    </row>
    <row r="159" hidden="1">
      <c r="A159" s="1" t="s">
        <v>559</v>
      </c>
      <c r="B159" s="1" t="s">
        <v>202</v>
      </c>
      <c r="C159" s="2">
        <v>21100.0</v>
      </c>
      <c r="D159" s="1" t="s">
        <v>560</v>
      </c>
      <c r="E159" s="1" t="s">
        <v>75</v>
      </c>
      <c r="F159" s="1" t="s">
        <v>561</v>
      </c>
      <c r="G159" s="1" t="s">
        <v>184</v>
      </c>
      <c r="H159" s="1" t="s">
        <v>78</v>
      </c>
      <c r="I159" s="5" t="s">
        <v>562</v>
      </c>
      <c r="L159" s="4" t="str">
        <f>IFERROR(__xludf.DUMMYFUNCTION("""COMPUTED_VALUE"""),"SMIAND92J29GBR82")</f>
        <v>SMIAND92J29GBR82</v>
      </c>
    </row>
    <row r="160" hidden="1">
      <c r="A160" s="1" t="s">
        <v>503</v>
      </c>
      <c r="B160" s="1" t="s">
        <v>371</v>
      </c>
      <c r="C160" s="2">
        <v>24888.0</v>
      </c>
      <c r="D160" s="1" t="s">
        <v>563</v>
      </c>
      <c r="E160" s="1" t="s">
        <v>54</v>
      </c>
      <c r="F160" s="1" t="s">
        <v>564</v>
      </c>
      <c r="G160" s="1" t="s">
        <v>162</v>
      </c>
      <c r="H160" s="1" t="s">
        <v>78</v>
      </c>
      <c r="I160" s="5" t="s">
        <v>565</v>
      </c>
      <c r="L160" s="4" t="str">
        <f>IFERROR(__xludf.DUMMYFUNCTION("""COMPUTED_VALUE"""),"YOUMIA74B14IS49")</f>
        <v>YOUMIA74B14IS49</v>
      </c>
    </row>
    <row r="161" hidden="1">
      <c r="A161" s="1" t="s">
        <v>263</v>
      </c>
      <c r="B161" s="1" t="s">
        <v>202</v>
      </c>
      <c r="C161" s="2">
        <v>25869.0</v>
      </c>
      <c r="D161" s="1" t="s">
        <v>257</v>
      </c>
      <c r="E161" s="1" t="s">
        <v>75</v>
      </c>
      <c r="F161" s="1" t="s">
        <v>566</v>
      </c>
      <c r="G161" s="1" t="s">
        <v>89</v>
      </c>
      <c r="H161" s="1" t="s">
        <v>111</v>
      </c>
      <c r="I161" s="5" t="s">
        <v>567</v>
      </c>
      <c r="L161" s="4" t="str">
        <f>IFERROR(__xludf.DUMMYFUNCTION("""COMPUTED_VALUE"""),"HALALI56B13LTU37")</f>
        <v>HALALI56B13LTU37</v>
      </c>
    </row>
    <row r="162" hidden="1">
      <c r="A162" s="1" t="s">
        <v>487</v>
      </c>
      <c r="B162" s="1" t="s">
        <v>80</v>
      </c>
      <c r="C162" s="2">
        <v>33626.0</v>
      </c>
      <c r="D162" s="1" t="s">
        <v>441</v>
      </c>
      <c r="E162" s="1" t="s">
        <v>75</v>
      </c>
      <c r="F162" s="1" t="s">
        <v>568</v>
      </c>
      <c r="G162" s="1" t="s">
        <v>162</v>
      </c>
      <c r="H162" s="1" t="s">
        <v>57</v>
      </c>
      <c r="I162" s="5" t="s">
        <v>569</v>
      </c>
      <c r="L162" s="4" t="str">
        <f>IFERROR(__xludf.DUMMYFUNCTION("""COMPUTED_VALUE"""),"YOUCAD58E24ITA71")</f>
        <v>YOUCAD58E24ITA71</v>
      </c>
    </row>
    <row r="163" hidden="1">
      <c r="A163" s="1" t="s">
        <v>52</v>
      </c>
      <c r="B163" s="1" t="s">
        <v>53</v>
      </c>
      <c r="C163" s="2">
        <v>31584.0</v>
      </c>
      <c r="D163" s="1" t="s">
        <v>376</v>
      </c>
      <c r="E163" s="1" t="s">
        <v>54</v>
      </c>
      <c r="F163" s="1" t="s">
        <v>570</v>
      </c>
      <c r="G163" s="1" t="s">
        <v>162</v>
      </c>
      <c r="H163" s="1" t="s">
        <v>111</v>
      </c>
      <c r="I163" s="5" t="s">
        <v>571</v>
      </c>
      <c r="L163" s="4" t="str">
        <f>IFERROR(__xludf.DUMMYFUNCTION("""COMPUTED_VALUE"""),"ADAHIL89I10BG22")</f>
        <v>ADAHIL89I10BG22</v>
      </c>
    </row>
    <row r="164" hidden="1">
      <c r="A164" s="1" t="s">
        <v>152</v>
      </c>
      <c r="B164" s="1" t="s">
        <v>484</v>
      </c>
      <c r="C164" s="2">
        <v>33943.0</v>
      </c>
      <c r="D164" s="1" t="s">
        <v>187</v>
      </c>
      <c r="E164" s="1" t="s">
        <v>54</v>
      </c>
      <c r="F164" s="1" t="s">
        <v>572</v>
      </c>
      <c r="G164" s="1" t="s">
        <v>77</v>
      </c>
      <c r="H164" s="1" t="s">
        <v>57</v>
      </c>
      <c r="I164" s="5" t="s">
        <v>573</v>
      </c>
      <c r="L164" s="4" t="str">
        <f>IFERROR(__xludf.DUMMYFUNCTION("""COMPUTED_VALUE"""),"WILZOE59D25NOR32")</f>
        <v>WILZOE59D25NOR32</v>
      </c>
    </row>
    <row r="165" hidden="1">
      <c r="A165" s="1" t="s">
        <v>440</v>
      </c>
      <c r="B165" s="1" t="s">
        <v>108</v>
      </c>
      <c r="C165" s="2">
        <v>35359.0</v>
      </c>
      <c r="D165" s="1" t="s">
        <v>560</v>
      </c>
      <c r="E165" s="1" t="s">
        <v>75</v>
      </c>
      <c r="F165" s="1" t="s">
        <v>574</v>
      </c>
      <c r="G165" s="1" t="s">
        <v>162</v>
      </c>
      <c r="H165" s="1" t="s">
        <v>111</v>
      </c>
      <c r="I165" s="5" t="s">
        <v>575</v>
      </c>
      <c r="L165" s="4" t="str">
        <f>IFERROR(__xludf.DUMMYFUNCTION("""COMPUTED_VALUE"""),"EVANOR51G13PL50")</f>
        <v>EVANOR51G13PL50</v>
      </c>
    </row>
    <row r="166" hidden="1">
      <c r="A166" s="1" t="s">
        <v>474</v>
      </c>
      <c r="B166" s="1" t="s">
        <v>299</v>
      </c>
      <c r="C166" s="2">
        <v>25842.0</v>
      </c>
      <c r="D166" s="1" t="s">
        <v>242</v>
      </c>
      <c r="E166" s="1" t="s">
        <v>54</v>
      </c>
      <c r="F166" s="1" t="s">
        <v>576</v>
      </c>
      <c r="G166" s="1" t="s">
        <v>184</v>
      </c>
      <c r="H166" s="1" t="s">
        <v>57</v>
      </c>
      <c r="I166" s="5" t="s">
        <v>577</v>
      </c>
      <c r="L166" s="4" t="str">
        <f>IFERROR(__xludf.DUMMYFUNCTION("""COMPUTED_VALUE"""),"STEDAN53K03NLD75")</f>
        <v>STEDAN53K03NLD75</v>
      </c>
    </row>
    <row r="167" hidden="1">
      <c r="A167" s="1" t="s">
        <v>59</v>
      </c>
      <c r="B167" s="1" t="s">
        <v>234</v>
      </c>
      <c r="C167" s="2">
        <v>33906.0</v>
      </c>
      <c r="D167" s="1" t="s">
        <v>368</v>
      </c>
      <c r="E167" s="1" t="s">
        <v>54</v>
      </c>
      <c r="F167" s="1" t="s">
        <v>578</v>
      </c>
      <c r="G167" s="1" t="s">
        <v>162</v>
      </c>
      <c r="H167" s="1" t="s">
        <v>57</v>
      </c>
      <c r="I167" s="5" t="s">
        <v>579</v>
      </c>
      <c r="L167" s="4" t="str">
        <f>IFERROR(__xludf.DUMMYFUNCTION("""COMPUTED_VALUE"""),"WILSCO75K12GEO88")</f>
        <v>WILSCO75K12GEO88</v>
      </c>
    </row>
    <row r="168" hidden="1">
      <c r="A168" s="1" t="s">
        <v>580</v>
      </c>
      <c r="B168" s="1" t="s">
        <v>292</v>
      </c>
      <c r="C168" s="2">
        <v>27074.0</v>
      </c>
      <c r="D168" s="1" t="s">
        <v>361</v>
      </c>
      <c r="E168" s="1" t="s">
        <v>75</v>
      </c>
      <c r="F168" s="1" t="s">
        <v>581</v>
      </c>
      <c r="G168" s="1" t="s">
        <v>63</v>
      </c>
      <c r="H168" s="1" t="s">
        <v>57</v>
      </c>
      <c r="I168" s="5" t="s">
        <v>582</v>
      </c>
      <c r="L168" s="4" t="str">
        <f>IFERROR(__xludf.DUMMYFUNCTION("""COMPUTED_VALUE"""),"MOOLUC51H03BG71")</f>
        <v>MOOLUC51H03BG71</v>
      </c>
    </row>
    <row r="169" hidden="1">
      <c r="A169" s="1" t="s">
        <v>440</v>
      </c>
      <c r="B169" s="1" t="s">
        <v>81</v>
      </c>
      <c r="C169" s="2">
        <v>20498.0</v>
      </c>
      <c r="D169" s="1" t="s">
        <v>282</v>
      </c>
      <c r="E169" s="1" t="s">
        <v>75</v>
      </c>
      <c r="F169" s="1" t="s">
        <v>583</v>
      </c>
      <c r="G169" s="1" t="s">
        <v>134</v>
      </c>
      <c r="H169" s="1" t="s">
        <v>57</v>
      </c>
      <c r="I169" s="5" t="s">
        <v>584</v>
      </c>
      <c r="L169" s="4" t="str">
        <f>IFERROR(__xludf.DUMMYFUNCTION("""COMPUTED_VALUE"""),"ANDAUR72A03MT17")</f>
        <v>ANDAUR72A03MT17</v>
      </c>
    </row>
    <row r="170" hidden="1">
      <c r="A170" s="1" t="s">
        <v>412</v>
      </c>
      <c r="B170" s="1" t="s">
        <v>292</v>
      </c>
      <c r="C170" s="2">
        <v>21329.0</v>
      </c>
      <c r="D170" s="1" t="s">
        <v>312</v>
      </c>
      <c r="E170" s="1" t="s">
        <v>54</v>
      </c>
      <c r="F170" s="1" t="s">
        <v>585</v>
      </c>
      <c r="G170" s="1" t="s">
        <v>95</v>
      </c>
      <c r="H170" s="1" t="s">
        <v>78</v>
      </c>
      <c r="I170" s="5" t="s">
        <v>586</v>
      </c>
      <c r="L170" s="4" t="str">
        <f>IFERROR(__xludf.DUMMYFUNCTION("""COMPUTED_VALUE"""),"STEMIA50I16SMR57")</f>
        <v>STEMIA50I16SMR57</v>
      </c>
    </row>
    <row r="171" hidden="1">
      <c r="A171" s="1" t="s">
        <v>170</v>
      </c>
      <c r="B171" s="1" t="s">
        <v>459</v>
      </c>
      <c r="C171" s="2">
        <v>32761.0</v>
      </c>
      <c r="D171" s="1" t="s">
        <v>563</v>
      </c>
      <c r="E171" s="1" t="s">
        <v>54</v>
      </c>
      <c r="F171" s="1" t="s">
        <v>587</v>
      </c>
      <c r="G171" s="1" t="s">
        <v>162</v>
      </c>
      <c r="H171" s="1" t="s">
        <v>111</v>
      </c>
      <c r="I171" s="5" t="s">
        <v>588</v>
      </c>
      <c r="L171" s="4" t="str">
        <f>IFERROR(__xludf.DUMMYFUNCTION("""COMPUTED_VALUE"""),"TAYETH69D27NO15")</f>
        <v>TAYETH69D27NO15</v>
      </c>
    </row>
    <row r="172" hidden="1">
      <c r="A172" s="1" t="s">
        <v>589</v>
      </c>
      <c r="B172" s="1" t="s">
        <v>295</v>
      </c>
      <c r="C172" s="2">
        <v>21665.0</v>
      </c>
      <c r="D172" s="1" t="s">
        <v>8</v>
      </c>
      <c r="E172" s="1" t="s">
        <v>75</v>
      </c>
      <c r="F172" s="1" t="s">
        <v>590</v>
      </c>
      <c r="G172" s="1" t="s">
        <v>95</v>
      </c>
      <c r="H172" s="1" t="s">
        <v>70</v>
      </c>
      <c r="I172" s="5" t="s">
        <v>591</v>
      </c>
      <c r="L172" s="4" t="str">
        <f>IFERROR(__xludf.DUMMYFUNCTION("""COMPUTED_VALUE"""),"HALHAN69C15FR24")</f>
        <v>HALHAN69C15FR24</v>
      </c>
    </row>
    <row r="173" hidden="1">
      <c r="A173" s="1" t="s">
        <v>592</v>
      </c>
      <c r="B173" s="1" t="s">
        <v>214</v>
      </c>
      <c r="C173" s="2">
        <v>18822.0</v>
      </c>
      <c r="D173" s="1" t="s">
        <v>379</v>
      </c>
      <c r="E173" s="1" t="s">
        <v>75</v>
      </c>
      <c r="F173" s="1" t="s">
        <v>593</v>
      </c>
      <c r="G173" s="1" t="s">
        <v>134</v>
      </c>
      <c r="H173" s="1" t="s">
        <v>111</v>
      </c>
      <c r="I173" s="5" t="s">
        <v>594</v>
      </c>
      <c r="L173" s="4" t="str">
        <f>IFERROR(__xludf.DUMMYFUNCTION("""COMPUTED_VALUE"""),"THORUB79E22BG27")</f>
        <v>THORUB79E22BG27</v>
      </c>
    </row>
    <row r="174" hidden="1">
      <c r="A174" s="1" t="s">
        <v>249</v>
      </c>
      <c r="B174" s="1" t="s">
        <v>218</v>
      </c>
      <c r="C174" s="2">
        <v>19666.0</v>
      </c>
      <c r="D174" s="1" t="s">
        <v>382</v>
      </c>
      <c r="E174" s="1" t="s">
        <v>54</v>
      </c>
      <c r="F174" s="1" t="s">
        <v>595</v>
      </c>
      <c r="G174" s="1" t="s">
        <v>89</v>
      </c>
      <c r="H174" s="1" t="s">
        <v>70</v>
      </c>
      <c r="I174" s="5" t="s">
        <v>596</v>
      </c>
      <c r="L174" s="4" t="str">
        <f>IFERROR(__xludf.DUMMYFUNCTION("""COMPUTED_VALUE"""),"HERMIA92A20AT61")</f>
        <v>HERMIA92A20AT61</v>
      </c>
    </row>
    <row r="175" hidden="1">
      <c r="A175" s="1" t="s">
        <v>66</v>
      </c>
      <c r="B175" s="1" t="s">
        <v>334</v>
      </c>
      <c r="C175" s="2">
        <v>27710.0</v>
      </c>
      <c r="D175" s="1" t="s">
        <v>323</v>
      </c>
      <c r="E175" s="1" t="s">
        <v>54</v>
      </c>
      <c r="F175" s="1" t="s">
        <v>597</v>
      </c>
      <c r="G175" s="1" t="s">
        <v>184</v>
      </c>
      <c r="H175" s="1" t="s">
        <v>78</v>
      </c>
      <c r="I175" s="5" t="s">
        <v>598</v>
      </c>
      <c r="L175" s="4" t="str">
        <f>IFERROR(__xludf.DUMMYFUNCTION("""COMPUTED_VALUE"""),"YOUELL97F30SVK93")</f>
        <v>YOUELL97F30SVK93</v>
      </c>
    </row>
    <row r="176" hidden="1">
      <c r="A176" s="1" t="s">
        <v>155</v>
      </c>
      <c r="B176" s="1" t="s">
        <v>299</v>
      </c>
      <c r="C176" s="2">
        <v>18843.0</v>
      </c>
      <c r="D176" s="1" t="s">
        <v>563</v>
      </c>
      <c r="E176" s="1" t="s">
        <v>75</v>
      </c>
      <c r="F176" s="1" t="s">
        <v>599</v>
      </c>
      <c r="G176" s="1" t="s">
        <v>56</v>
      </c>
      <c r="H176" s="1" t="s">
        <v>57</v>
      </c>
      <c r="I176" s="5" t="s">
        <v>600</v>
      </c>
      <c r="L176" s="4" t="str">
        <f>IFERROR(__xludf.DUMMYFUNCTION("""COMPUTED_VALUE"""),"THOCHA67B24FI71")</f>
        <v>THOCHA67B24FI71</v>
      </c>
    </row>
    <row r="177" hidden="1">
      <c r="A177" s="1" t="s">
        <v>458</v>
      </c>
      <c r="B177" s="1" t="s">
        <v>59</v>
      </c>
      <c r="C177" s="2">
        <v>26301.0</v>
      </c>
      <c r="D177" s="1" t="s">
        <v>300</v>
      </c>
      <c r="E177" s="1" t="s">
        <v>75</v>
      </c>
      <c r="F177" s="1" t="s">
        <v>601</v>
      </c>
      <c r="G177" s="1" t="s">
        <v>69</v>
      </c>
      <c r="H177" s="1" t="s">
        <v>111</v>
      </c>
      <c r="I177" s="5" t="s">
        <v>602</v>
      </c>
      <c r="L177" s="4" t="str">
        <f>IFERROR(__xludf.DUMMYFUNCTION("""COMPUTED_VALUE"""),"HILAUR59F16MNE38")</f>
        <v>HILAUR59F16MNE38</v>
      </c>
    </row>
    <row r="178">
      <c r="A178" s="1" t="s">
        <v>580</v>
      </c>
      <c r="B178" s="1" t="s">
        <v>218</v>
      </c>
      <c r="C178" s="2">
        <v>18522.0</v>
      </c>
      <c r="D178" s="1" t="s">
        <v>444</v>
      </c>
      <c r="E178" s="1" t="s">
        <v>75</v>
      </c>
      <c r="F178" s="1" t="s">
        <v>603</v>
      </c>
      <c r="G178" s="1" t="s">
        <v>100</v>
      </c>
      <c r="H178" s="1" t="s">
        <v>111</v>
      </c>
      <c r="I178" s="5" t="s">
        <v>604</v>
      </c>
      <c r="L178" s="4" t="str">
        <f>IFERROR(__xludf.DUMMYFUNCTION("""COMPUTED_VALUE"""),"THOISA63D12MC27")</f>
        <v>THOISA63D12MC27</v>
      </c>
    </row>
    <row r="179">
      <c r="A179" s="1" t="s">
        <v>255</v>
      </c>
      <c r="B179" s="1" t="s">
        <v>167</v>
      </c>
      <c r="C179" s="2">
        <v>25320.0</v>
      </c>
      <c r="D179" s="1" t="s">
        <v>504</v>
      </c>
      <c r="E179" s="1" t="s">
        <v>54</v>
      </c>
      <c r="F179" s="1" t="s">
        <v>605</v>
      </c>
      <c r="G179" s="1" t="s">
        <v>100</v>
      </c>
      <c r="H179" s="1" t="s">
        <v>70</v>
      </c>
      <c r="I179" s="5" t="s">
        <v>606</v>
      </c>
      <c r="L179" s="4" t="str">
        <f>IFERROR(__xludf.DUMMYFUNCTION("""COMPUTED_VALUE"""),"RODSOF64H01SVN92")</f>
        <v>RODSOF64H01SVN92</v>
      </c>
    </row>
    <row r="180" hidden="1">
      <c r="A180" s="1" t="s">
        <v>147</v>
      </c>
      <c r="B180" s="1" t="s">
        <v>81</v>
      </c>
      <c r="C180" s="2">
        <v>25277.0</v>
      </c>
      <c r="D180" s="1" t="s">
        <v>199</v>
      </c>
      <c r="E180" s="1" t="s">
        <v>75</v>
      </c>
      <c r="F180" s="1" t="s">
        <v>607</v>
      </c>
      <c r="G180" s="1" t="s">
        <v>95</v>
      </c>
      <c r="H180" s="1" t="s">
        <v>70</v>
      </c>
      <c r="I180" s="5" t="s">
        <v>608</v>
      </c>
      <c r="L180" s="4" t="str">
        <f>IFERROR(__xludf.DUMMYFUNCTION("""COMPUTED_VALUE"""),"THOSCA57G23CZE71")</f>
        <v>THOSCA57G23CZE71</v>
      </c>
    </row>
    <row r="181" hidden="1">
      <c r="A181" s="1" t="s">
        <v>233</v>
      </c>
      <c r="B181" s="1" t="s">
        <v>194</v>
      </c>
      <c r="C181" s="2">
        <v>28997.0</v>
      </c>
      <c r="D181" s="1" t="s">
        <v>563</v>
      </c>
      <c r="E181" s="1" t="s">
        <v>75</v>
      </c>
      <c r="F181" s="1" t="s">
        <v>609</v>
      </c>
      <c r="G181" s="1" t="s">
        <v>162</v>
      </c>
      <c r="H181" s="1" t="s">
        <v>70</v>
      </c>
      <c r="I181" s="5" t="s">
        <v>610</v>
      </c>
      <c r="L181" s="4" t="str">
        <f>IFERROR(__xludf.DUMMYFUNCTION("""COMPUTED_VALUE"""),"EVAGIA87B19NL63")</f>
        <v>EVAGIA87B19NL63</v>
      </c>
    </row>
    <row r="182" hidden="1">
      <c r="A182" s="1" t="s">
        <v>580</v>
      </c>
      <c r="B182" s="1" t="s">
        <v>181</v>
      </c>
      <c r="C182" s="2">
        <v>33623.0</v>
      </c>
      <c r="D182" s="1" t="s">
        <v>132</v>
      </c>
      <c r="E182" s="1" t="s">
        <v>75</v>
      </c>
      <c r="F182" s="1" t="s">
        <v>611</v>
      </c>
      <c r="G182" s="1" t="s">
        <v>184</v>
      </c>
      <c r="H182" s="1" t="s">
        <v>57</v>
      </c>
      <c r="I182" s="5" t="s">
        <v>612</v>
      </c>
      <c r="L182" s="4" t="str">
        <f>IFERROR(__xludf.DUMMYFUNCTION("""COMPUTED_VALUE"""),"THOSCA79J29LV17")</f>
        <v>THOSCA79J29LV17</v>
      </c>
    </row>
    <row r="183" hidden="1">
      <c r="A183" s="1" t="s">
        <v>364</v>
      </c>
      <c r="B183" s="1" t="s">
        <v>292</v>
      </c>
      <c r="C183" s="2">
        <v>35611.0</v>
      </c>
      <c r="D183" s="1" t="s">
        <v>120</v>
      </c>
      <c r="E183" s="1" t="s">
        <v>75</v>
      </c>
      <c r="F183" s="1" t="s">
        <v>613</v>
      </c>
      <c r="G183" s="1" t="s">
        <v>134</v>
      </c>
      <c r="H183" s="1" t="s">
        <v>70</v>
      </c>
      <c r="I183" s="5" t="s">
        <v>614</v>
      </c>
      <c r="L183" s="4" t="str">
        <f>IFERROR(__xludf.DUMMYFUNCTION("""COMPUTED_VALUE"""),"JONAUR75D28CYP19")</f>
        <v>JONAUR75D28CYP19</v>
      </c>
    </row>
    <row r="184">
      <c r="A184" s="1" t="s">
        <v>511</v>
      </c>
      <c r="B184" s="1" t="s">
        <v>53</v>
      </c>
      <c r="C184" s="2">
        <v>24527.0</v>
      </c>
      <c r="D184" s="1" t="s">
        <v>471</v>
      </c>
      <c r="E184" s="1" t="s">
        <v>75</v>
      </c>
      <c r="F184" s="1" t="s">
        <v>615</v>
      </c>
      <c r="G184" s="1" t="s">
        <v>100</v>
      </c>
      <c r="H184" s="1" t="s">
        <v>111</v>
      </c>
      <c r="I184" s="5" t="s">
        <v>616</v>
      </c>
      <c r="L184" s="4" t="str">
        <f>IFERROR(__xludf.DUMMYFUNCTION("""COMPUTED_VALUE"""),"COLLEO85B08IRL67")</f>
        <v>COLLEO85B08IRL67</v>
      </c>
    </row>
    <row r="185" hidden="1">
      <c r="A185" s="1" t="s">
        <v>458</v>
      </c>
      <c r="B185" s="1" t="s">
        <v>170</v>
      </c>
      <c r="C185" s="2">
        <v>21717.0</v>
      </c>
      <c r="D185" s="1" t="s">
        <v>82</v>
      </c>
      <c r="E185" s="1" t="s">
        <v>75</v>
      </c>
      <c r="F185" s="1" t="s">
        <v>617</v>
      </c>
      <c r="G185" s="1" t="s">
        <v>95</v>
      </c>
      <c r="H185" s="1" t="s">
        <v>78</v>
      </c>
      <c r="I185" s="5" t="s">
        <v>618</v>
      </c>
      <c r="L185" s="4" t="str">
        <f>IFERROR(__xludf.DUMMYFUNCTION("""COMPUTED_VALUE"""),"RODRIL63L07LT77")</f>
        <v>RODRIL63L07LT77</v>
      </c>
    </row>
    <row r="186">
      <c r="A186" s="1" t="s">
        <v>144</v>
      </c>
      <c r="B186" s="1" t="s">
        <v>194</v>
      </c>
      <c r="C186" s="2">
        <v>23113.0</v>
      </c>
      <c r="D186" s="1" t="s">
        <v>409</v>
      </c>
      <c r="E186" s="1" t="s">
        <v>75</v>
      </c>
      <c r="F186" s="1" t="s">
        <v>619</v>
      </c>
      <c r="G186" s="1" t="s">
        <v>100</v>
      </c>
      <c r="H186" s="1" t="s">
        <v>111</v>
      </c>
      <c r="I186" s="5" t="s">
        <v>620</v>
      </c>
      <c r="L186" s="4" t="str">
        <f>IFERROR(__xludf.DUMMYFUNCTION("""COMPUTED_VALUE"""),"CLAJAC85K12LUX43")</f>
        <v>CLAJAC85K12LUX43</v>
      </c>
    </row>
    <row r="187" hidden="1">
      <c r="A187" s="1" t="s">
        <v>540</v>
      </c>
      <c r="B187" s="1" t="s">
        <v>621</v>
      </c>
      <c r="C187" s="2">
        <v>23590.0</v>
      </c>
      <c r="D187" s="1" t="s">
        <v>35</v>
      </c>
      <c r="E187" s="1" t="s">
        <v>75</v>
      </c>
      <c r="F187" s="1" t="s">
        <v>622</v>
      </c>
      <c r="G187" s="1" t="s">
        <v>134</v>
      </c>
      <c r="H187" s="1" t="s">
        <v>70</v>
      </c>
      <c r="I187" s="5" t="s">
        <v>623</v>
      </c>
      <c r="L187" s="4" t="str">
        <f>IFERROR(__xludf.DUMMYFUNCTION("""COMPUTED_VALUE"""),"BROLIL64G05MK69")</f>
        <v>BROLIL64G05MK69</v>
      </c>
    </row>
    <row r="188">
      <c r="A188" s="1" t="s">
        <v>424</v>
      </c>
      <c r="B188" s="1" t="s">
        <v>194</v>
      </c>
      <c r="C188" s="2">
        <v>21024.0</v>
      </c>
      <c r="D188" s="1" t="s">
        <v>61</v>
      </c>
      <c r="E188" s="1" t="s">
        <v>75</v>
      </c>
      <c r="F188" s="1" t="s">
        <v>624</v>
      </c>
      <c r="G188" s="1" t="s">
        <v>100</v>
      </c>
      <c r="H188" s="1" t="s">
        <v>111</v>
      </c>
      <c r="I188" s="5" t="s">
        <v>625</v>
      </c>
      <c r="L188" s="4" t="str">
        <f>IFERROR(__xludf.DUMMYFUNCTION("""COMPUTED_VALUE"""),"ANDTHO89L22ME41")</f>
        <v>ANDTHO89L22ME41</v>
      </c>
    </row>
    <row r="189" hidden="1">
      <c r="A189" s="1" t="s">
        <v>136</v>
      </c>
      <c r="B189" s="1" t="s">
        <v>214</v>
      </c>
      <c r="C189" s="2">
        <v>31827.0</v>
      </c>
      <c r="D189" s="1" t="s">
        <v>187</v>
      </c>
      <c r="E189" s="1" t="s">
        <v>75</v>
      </c>
      <c r="F189" s="1" t="s">
        <v>626</v>
      </c>
      <c r="G189" s="1" t="s">
        <v>162</v>
      </c>
      <c r="H189" s="1" t="s">
        <v>70</v>
      </c>
      <c r="I189" s="5" t="s">
        <v>627</v>
      </c>
      <c r="L189" s="4" t="str">
        <f>IFERROR(__xludf.DUMMYFUNCTION("""COMPUTED_VALUE"""),"PHIRUB99G18CY93")</f>
        <v>PHIRUB99G18CY93</v>
      </c>
    </row>
    <row r="190">
      <c r="A190" s="1" t="s">
        <v>424</v>
      </c>
      <c r="B190" s="1" t="s">
        <v>53</v>
      </c>
      <c r="C190" s="2">
        <v>29157.0</v>
      </c>
      <c r="D190" s="1" t="s">
        <v>239</v>
      </c>
      <c r="E190" s="1" t="s">
        <v>75</v>
      </c>
      <c r="F190" s="1" t="s">
        <v>628</v>
      </c>
      <c r="G190" s="1" t="s">
        <v>100</v>
      </c>
      <c r="H190" s="1" t="s">
        <v>70</v>
      </c>
      <c r="I190" s="5" t="s">
        <v>629</v>
      </c>
      <c r="L190" s="4" t="str">
        <f>IFERROR(__xludf.DUMMYFUNCTION("""COMPUTED_VALUE"""),"THOZOE75J02SVN29")</f>
        <v>THOZOE75J02SVN29</v>
      </c>
    </row>
    <row r="191" hidden="1">
      <c r="A191" s="1" t="s">
        <v>458</v>
      </c>
      <c r="B191" s="1" t="s">
        <v>228</v>
      </c>
      <c r="C191" s="2">
        <v>27512.0</v>
      </c>
      <c r="D191" s="1" t="s">
        <v>460</v>
      </c>
      <c r="E191" s="1" t="s">
        <v>75</v>
      </c>
      <c r="F191" s="1" t="s">
        <v>630</v>
      </c>
      <c r="G191" s="1" t="s">
        <v>56</v>
      </c>
      <c r="H191" s="1" t="s">
        <v>70</v>
      </c>
      <c r="I191" s="5" t="s">
        <v>631</v>
      </c>
      <c r="L191" s="4" t="str">
        <f>IFERROR(__xludf.DUMMYFUNCTION("""COMPUTED_VALUE"""),"WALAVA67D28MLT49")</f>
        <v>WALAVA67D28MLT49</v>
      </c>
    </row>
    <row r="192" hidden="1">
      <c r="A192" s="1" t="s">
        <v>632</v>
      </c>
      <c r="B192" s="1" t="s">
        <v>524</v>
      </c>
      <c r="C192" s="2">
        <v>31086.0</v>
      </c>
      <c r="D192" s="1" t="s">
        <v>432</v>
      </c>
      <c r="E192" s="1" t="s">
        <v>54</v>
      </c>
      <c r="F192" s="1" t="s">
        <v>633</v>
      </c>
      <c r="G192" s="1" t="s">
        <v>162</v>
      </c>
      <c r="H192" s="1" t="s">
        <v>78</v>
      </c>
      <c r="I192" s="5" t="s">
        <v>634</v>
      </c>
      <c r="L192" s="4" t="str">
        <f>IFERROR(__xludf.DUMMYFUNCTION("""COMPUTED_VALUE"""),"WALCHL91D10POL91")</f>
        <v>WALCHL91D10POL91</v>
      </c>
    </row>
    <row r="193" hidden="1">
      <c r="A193" s="1" t="s">
        <v>318</v>
      </c>
      <c r="B193" s="1" t="s">
        <v>621</v>
      </c>
      <c r="C193" s="2">
        <v>23352.0</v>
      </c>
      <c r="D193" s="1" t="s">
        <v>124</v>
      </c>
      <c r="E193" s="1" t="s">
        <v>75</v>
      </c>
      <c r="F193" s="1" t="s">
        <v>635</v>
      </c>
      <c r="G193" s="1" t="s">
        <v>162</v>
      </c>
      <c r="H193" s="1" t="s">
        <v>78</v>
      </c>
      <c r="I193" s="5" t="s">
        <v>636</v>
      </c>
      <c r="L193" s="4" t="str">
        <f>IFERROR(__xludf.DUMMYFUNCTION("""COMPUTED_VALUE"""),"CAMHIL98B04GB28")</f>
        <v>CAMHIL98B04GB28</v>
      </c>
    </row>
    <row r="194" hidden="1">
      <c r="A194" s="1" t="s">
        <v>186</v>
      </c>
      <c r="B194" s="1" t="s">
        <v>116</v>
      </c>
      <c r="C194" s="2">
        <v>31363.0</v>
      </c>
      <c r="D194" s="1" t="s">
        <v>206</v>
      </c>
      <c r="E194" s="1" t="s">
        <v>54</v>
      </c>
      <c r="F194" s="1" t="s">
        <v>637</v>
      </c>
      <c r="G194" s="1" t="s">
        <v>95</v>
      </c>
      <c r="H194" s="1" t="s">
        <v>111</v>
      </c>
      <c r="I194" s="5" t="s">
        <v>638</v>
      </c>
      <c r="L194" s="4" t="str">
        <f>IFERROR(__xludf.DUMMYFUNCTION("""COMPUTED_VALUE"""),"BAKSEB85H03CY56")</f>
        <v>BAKSEB85H03CY56</v>
      </c>
    </row>
    <row r="195" hidden="1">
      <c r="A195" s="1" t="s">
        <v>406</v>
      </c>
      <c r="B195" s="1" t="s">
        <v>639</v>
      </c>
      <c r="C195" s="2">
        <v>23563.0</v>
      </c>
      <c r="D195" s="1" t="s">
        <v>453</v>
      </c>
      <c r="E195" s="1" t="s">
        <v>75</v>
      </c>
      <c r="F195" s="1" t="s">
        <v>640</v>
      </c>
      <c r="G195" s="1" t="s">
        <v>77</v>
      </c>
      <c r="H195" s="1" t="s">
        <v>70</v>
      </c>
      <c r="I195" s="5" t="s">
        <v>641</v>
      </c>
      <c r="L195" s="4" t="str">
        <f>IFERROR(__xludf.DUMMYFUNCTION("""COMPUTED_VALUE"""),"ROBMAD96E10SMR87")</f>
        <v>ROBMAD96E10SMR87</v>
      </c>
    </row>
    <row r="196" hidden="1">
      <c r="A196" s="1" t="s">
        <v>53</v>
      </c>
      <c r="B196" s="1" t="s">
        <v>59</v>
      </c>
      <c r="C196" s="2">
        <v>32864.0</v>
      </c>
      <c r="D196" s="1" t="s">
        <v>235</v>
      </c>
      <c r="E196" s="1" t="s">
        <v>54</v>
      </c>
      <c r="F196" s="1" t="s">
        <v>642</v>
      </c>
      <c r="G196" s="1" t="s">
        <v>162</v>
      </c>
      <c r="H196" s="1" t="s">
        <v>78</v>
      </c>
      <c r="I196" s="5" t="s">
        <v>643</v>
      </c>
      <c r="L196" s="4" t="str">
        <f>IFERROR(__xludf.DUMMYFUNCTION("""COMPUTED_VALUE"""),"LEEELE85J05BGR63")</f>
        <v>LEEELE85J05BGR63</v>
      </c>
    </row>
    <row r="197" hidden="1">
      <c r="A197" s="1" t="s">
        <v>233</v>
      </c>
      <c r="B197" s="1" t="s">
        <v>60</v>
      </c>
      <c r="C197" s="2">
        <v>36359.0</v>
      </c>
      <c r="D197" s="1" t="s">
        <v>644</v>
      </c>
      <c r="E197" s="1" t="s">
        <v>75</v>
      </c>
      <c r="F197" s="1" t="s">
        <v>645</v>
      </c>
      <c r="G197" s="1" t="s">
        <v>89</v>
      </c>
      <c r="H197" s="1" t="s">
        <v>57</v>
      </c>
      <c r="I197" s="5" t="s">
        <v>646</v>
      </c>
      <c r="L197" s="4" t="str">
        <f>IFERROR(__xludf.DUMMYFUNCTION("""COMPUTED_VALUE"""),"MOOOLI55I09ITA16")</f>
        <v>MOOOLI55I09ITA16</v>
      </c>
    </row>
    <row r="198">
      <c r="A198" s="1" t="s">
        <v>589</v>
      </c>
      <c r="B198" s="1" t="s">
        <v>194</v>
      </c>
      <c r="C198" s="2">
        <v>27669.0</v>
      </c>
      <c r="D198" s="1" t="s">
        <v>35</v>
      </c>
      <c r="E198" s="1" t="s">
        <v>75</v>
      </c>
      <c r="F198" s="1" t="s">
        <v>647</v>
      </c>
      <c r="G198" s="1" t="s">
        <v>100</v>
      </c>
      <c r="H198" s="1" t="s">
        <v>70</v>
      </c>
      <c r="I198" s="5" t="s">
        <v>648</v>
      </c>
      <c r="L198" s="4" t="str">
        <f>IFERROR(__xludf.DUMMYFUNCTION("""COMPUTED_VALUE"""),"WALROB66I11LIE39")</f>
        <v>WALROB66I11LIE39</v>
      </c>
    </row>
    <row r="199">
      <c r="A199" s="1" t="s">
        <v>417</v>
      </c>
      <c r="B199" s="1" t="s">
        <v>278</v>
      </c>
      <c r="C199" s="2">
        <v>24590.0</v>
      </c>
      <c r="D199" s="1" t="s">
        <v>148</v>
      </c>
      <c r="E199" s="1" t="s">
        <v>75</v>
      </c>
      <c r="F199" s="1" t="s">
        <v>649</v>
      </c>
      <c r="G199" s="1" t="s">
        <v>100</v>
      </c>
      <c r="H199" s="1" t="s">
        <v>57</v>
      </c>
      <c r="I199" s="5" t="s">
        <v>650</v>
      </c>
      <c r="L199" s="4" t="str">
        <f>IFERROR(__xludf.DUMMYFUNCTION("""COMPUTED_VALUE"""),"SCOELI57G03ME51")</f>
        <v>SCOELI57G03ME51</v>
      </c>
    </row>
    <row r="200">
      <c r="A200" s="1" t="s">
        <v>274</v>
      </c>
      <c r="B200" s="1" t="s">
        <v>278</v>
      </c>
      <c r="C200" s="2">
        <v>33338.0</v>
      </c>
      <c r="D200" s="1" t="s">
        <v>560</v>
      </c>
      <c r="E200" s="1" t="s">
        <v>75</v>
      </c>
      <c r="F200" s="1" t="s">
        <v>651</v>
      </c>
      <c r="G200" s="1" t="s">
        <v>100</v>
      </c>
      <c r="H200" s="1" t="s">
        <v>57</v>
      </c>
      <c r="I200" s="5" t="s">
        <v>652</v>
      </c>
      <c r="L200" s="4" t="str">
        <f>IFERROR(__xludf.DUMMYFUNCTION("""COMPUTED_VALUE"""),"WILSTE87A25MC11")</f>
        <v>WILSTE87A25MC11</v>
      </c>
    </row>
    <row r="201" hidden="1">
      <c r="A201" s="1" t="s">
        <v>170</v>
      </c>
      <c r="B201" s="1" t="s">
        <v>152</v>
      </c>
      <c r="C201" s="2">
        <v>35830.0</v>
      </c>
      <c r="D201" s="1" t="s">
        <v>257</v>
      </c>
      <c r="E201" s="1" t="s">
        <v>54</v>
      </c>
      <c r="F201" s="1" t="s">
        <v>653</v>
      </c>
      <c r="G201" s="1" t="s">
        <v>89</v>
      </c>
      <c r="H201" s="1" t="s">
        <v>111</v>
      </c>
      <c r="I201" s="5" t="s">
        <v>627</v>
      </c>
      <c r="L201" s="4" t="str">
        <f>IFERROR(__xludf.DUMMYFUNCTION("""COMPUTED_VALUE"""),"MARISA69F08LTU90")</f>
        <v>MARISA69F08LTU90</v>
      </c>
    </row>
    <row r="202" hidden="1">
      <c r="A202" s="1" t="s">
        <v>198</v>
      </c>
      <c r="B202" s="1" t="s">
        <v>103</v>
      </c>
      <c r="C202" s="2">
        <v>31262.0</v>
      </c>
      <c r="D202" s="1" t="s">
        <v>644</v>
      </c>
      <c r="E202" s="1" t="s">
        <v>54</v>
      </c>
      <c r="F202" s="1" t="s">
        <v>654</v>
      </c>
      <c r="G202" s="1" t="s">
        <v>184</v>
      </c>
      <c r="H202" s="1" t="s">
        <v>111</v>
      </c>
      <c r="I202" s="5" t="s">
        <v>655</v>
      </c>
      <c r="L202" s="4" t="str">
        <f>IFERROR(__xludf.DUMMYFUNCTION("""COMPUTED_VALUE"""),"MITCHI91C18LVA33")</f>
        <v>MITCHI91C18LVA33</v>
      </c>
    </row>
    <row r="203" hidden="1">
      <c r="A203" s="1" t="s">
        <v>322</v>
      </c>
      <c r="B203" s="1" t="s">
        <v>73</v>
      </c>
      <c r="C203" s="2">
        <v>35195.0</v>
      </c>
      <c r="D203" s="1" t="s">
        <v>444</v>
      </c>
      <c r="E203" s="1" t="s">
        <v>75</v>
      </c>
      <c r="F203" s="1" t="s">
        <v>656</v>
      </c>
      <c r="G203" s="1" t="s">
        <v>95</v>
      </c>
      <c r="H203" s="1" t="s">
        <v>57</v>
      </c>
      <c r="I203" s="5" t="s">
        <v>657</v>
      </c>
      <c r="L203" s="4" t="str">
        <f>IFERROR(__xludf.DUMMYFUNCTION("""COMPUTED_VALUE"""),"CLAEVE54B03LV27")</f>
        <v>CLAEVE54B03LV27</v>
      </c>
    </row>
    <row r="204" hidden="1">
      <c r="A204" s="1" t="s">
        <v>270</v>
      </c>
      <c r="B204" s="1" t="s">
        <v>256</v>
      </c>
      <c r="C204" s="2">
        <v>31325.0</v>
      </c>
      <c r="D204" s="1" t="s">
        <v>338</v>
      </c>
      <c r="E204" s="1" t="s">
        <v>75</v>
      </c>
      <c r="F204" s="1" t="s">
        <v>658</v>
      </c>
      <c r="G204" s="1" t="s">
        <v>162</v>
      </c>
      <c r="H204" s="1" t="s">
        <v>57</v>
      </c>
      <c r="I204" s="5" t="s">
        <v>659</v>
      </c>
      <c r="L204" s="4" t="str">
        <f>IFERROR(__xludf.DUMMYFUNCTION("""COMPUTED_VALUE"""),"LEWRUB58A01MKD52")</f>
        <v>LEWRUB58A01MKD52</v>
      </c>
    </row>
    <row r="205" hidden="1">
      <c r="A205" s="1" t="s">
        <v>660</v>
      </c>
      <c r="B205" s="1" t="s">
        <v>299</v>
      </c>
      <c r="C205" s="2">
        <v>20341.0</v>
      </c>
      <c r="D205" s="1" t="s">
        <v>312</v>
      </c>
      <c r="E205" s="1" t="s">
        <v>75</v>
      </c>
      <c r="F205" s="1" t="s">
        <v>661</v>
      </c>
      <c r="G205" s="1" t="s">
        <v>89</v>
      </c>
      <c r="H205" s="1" t="s">
        <v>70</v>
      </c>
      <c r="I205" s="5" t="s">
        <v>662</v>
      </c>
      <c r="L205" s="4" t="str">
        <f>IFERROR(__xludf.DUMMYFUNCTION("""COMPUTED_VALUE"""),"ADAALE66C10BA41")</f>
        <v>ADAALE66C10BA41</v>
      </c>
    </row>
    <row r="206">
      <c r="A206" s="1" t="s">
        <v>503</v>
      </c>
      <c r="B206" s="1" t="s">
        <v>278</v>
      </c>
      <c r="C206" s="2">
        <v>24361.0</v>
      </c>
      <c r="D206" s="1" t="s">
        <v>329</v>
      </c>
      <c r="E206" s="1" t="s">
        <v>54</v>
      </c>
      <c r="F206" s="1" t="s">
        <v>663</v>
      </c>
      <c r="G206" s="1" t="s">
        <v>100</v>
      </c>
      <c r="H206" s="1" t="s">
        <v>78</v>
      </c>
      <c r="I206" s="5" t="s">
        <v>664</v>
      </c>
      <c r="L206" s="4" t="str">
        <f>IFERROR(__xludf.DUMMYFUNCTION("""COMPUTED_VALUE"""),"THOARI99L08AL96")</f>
        <v>THOARI99L08AL96</v>
      </c>
    </row>
    <row r="207" hidden="1">
      <c r="A207" s="1" t="s">
        <v>151</v>
      </c>
      <c r="B207" s="1" t="s">
        <v>66</v>
      </c>
      <c r="C207" s="2">
        <v>21004.0</v>
      </c>
      <c r="D207" s="1" t="s">
        <v>235</v>
      </c>
      <c r="E207" s="1" t="s">
        <v>54</v>
      </c>
      <c r="F207" s="1" t="s">
        <v>665</v>
      </c>
      <c r="G207" s="1" t="s">
        <v>63</v>
      </c>
      <c r="H207" s="1" t="s">
        <v>111</v>
      </c>
      <c r="I207" s="5" t="s">
        <v>666</v>
      </c>
      <c r="L207" s="4" t="str">
        <f>IFERROR(__xludf.DUMMYFUNCTION("""COMPUTED_VALUE"""),"SCOLUN00C30TUR41")</f>
        <v>SCOLUN00C30TUR41</v>
      </c>
    </row>
    <row r="208" hidden="1">
      <c r="A208" s="1" t="s">
        <v>218</v>
      </c>
      <c r="B208" s="1" t="s">
        <v>295</v>
      </c>
      <c r="C208" s="2">
        <v>31802.0</v>
      </c>
      <c r="D208" s="1" t="s">
        <v>409</v>
      </c>
      <c r="E208" s="1" t="s">
        <v>54</v>
      </c>
      <c r="F208" s="1" t="s">
        <v>667</v>
      </c>
      <c r="G208" s="1" t="s">
        <v>184</v>
      </c>
      <c r="H208" s="1" t="s">
        <v>70</v>
      </c>
      <c r="I208" s="5" t="s">
        <v>668</v>
      </c>
      <c r="L208" s="4" t="str">
        <f>IFERROR(__xludf.DUMMYFUNCTION("""COMPUTED_VALUE"""),"JOHNOV75J13AD87")</f>
        <v>JOHNOV75J13AD87</v>
      </c>
    </row>
    <row r="209" hidden="1">
      <c r="A209" s="1" t="s">
        <v>144</v>
      </c>
      <c r="B209" s="1" t="s">
        <v>108</v>
      </c>
      <c r="C209" s="2">
        <v>25362.0</v>
      </c>
      <c r="D209" s="1" t="s">
        <v>282</v>
      </c>
      <c r="E209" s="1" t="s">
        <v>75</v>
      </c>
      <c r="F209" s="1" t="s">
        <v>669</v>
      </c>
      <c r="G209" s="1" t="s">
        <v>184</v>
      </c>
      <c r="H209" s="1" t="s">
        <v>78</v>
      </c>
      <c r="I209" s="5" t="s">
        <v>670</v>
      </c>
      <c r="L209" s="4" t="str">
        <f>IFERROR(__xludf.DUMMYFUNCTION("""COMPUTED_VALUE"""),"WALDAV82D20AL35")</f>
        <v>WALDAV82D20AL35</v>
      </c>
    </row>
    <row r="210" hidden="1">
      <c r="A210" s="1" t="s">
        <v>421</v>
      </c>
      <c r="B210" s="1" t="s">
        <v>371</v>
      </c>
      <c r="C210" s="2">
        <v>33315.0</v>
      </c>
      <c r="D210" s="1" t="s">
        <v>306</v>
      </c>
      <c r="E210" s="1" t="s">
        <v>75</v>
      </c>
      <c r="F210" s="1" t="s">
        <v>671</v>
      </c>
      <c r="G210" s="1" t="s">
        <v>63</v>
      </c>
      <c r="H210" s="1" t="s">
        <v>70</v>
      </c>
      <c r="I210" s="5" t="s">
        <v>672</v>
      </c>
      <c r="L210" s="4" t="str">
        <f>IFERROR(__xludf.DUMMYFUNCTION("""COMPUTED_VALUE"""),"WHIJAC58E29AUT24")</f>
        <v>WHIJAC58E29AUT24</v>
      </c>
    </row>
    <row r="211" hidden="1">
      <c r="A211" s="1" t="s">
        <v>127</v>
      </c>
      <c r="B211" s="1" t="s">
        <v>116</v>
      </c>
      <c r="C211" s="2">
        <v>19758.0</v>
      </c>
      <c r="D211" s="1" t="s">
        <v>239</v>
      </c>
      <c r="E211" s="1" t="s">
        <v>75</v>
      </c>
      <c r="F211" s="1" t="s">
        <v>673</v>
      </c>
      <c r="G211" s="1" t="s">
        <v>184</v>
      </c>
      <c r="H211" s="1" t="s">
        <v>111</v>
      </c>
      <c r="I211" s="5" t="s">
        <v>674</v>
      </c>
      <c r="L211" s="4" t="str">
        <f>IFERROR(__xludf.DUMMYFUNCTION("""COMPUTED_VALUE"""),"WHIJOH51G04RU21")</f>
        <v>WHIJOH51G04RU21</v>
      </c>
    </row>
    <row r="212" hidden="1">
      <c r="A212" s="1" t="s">
        <v>233</v>
      </c>
      <c r="B212" s="1" t="s">
        <v>341</v>
      </c>
      <c r="C212" s="2">
        <v>21186.0</v>
      </c>
      <c r="D212" s="1" t="s">
        <v>303</v>
      </c>
      <c r="E212" s="1" t="s">
        <v>75</v>
      </c>
      <c r="F212" s="1" t="s">
        <v>675</v>
      </c>
      <c r="G212" s="1" t="s">
        <v>56</v>
      </c>
      <c r="H212" s="1" t="s">
        <v>70</v>
      </c>
      <c r="I212" s="5" t="s">
        <v>676</v>
      </c>
      <c r="L212" s="4" t="str">
        <f>IFERROR(__xludf.DUMMYFUNCTION("""COMPUTED_VALUE"""),"EDWSCO53J31RO71")</f>
        <v>EDWSCO53J31RO71</v>
      </c>
    </row>
    <row r="213" hidden="1">
      <c r="A213" s="1" t="s">
        <v>677</v>
      </c>
      <c r="B213" s="1" t="s">
        <v>459</v>
      </c>
      <c r="C213" s="2">
        <v>24176.0</v>
      </c>
      <c r="D213" s="1" t="s">
        <v>175</v>
      </c>
      <c r="E213" s="1" t="s">
        <v>54</v>
      </c>
      <c r="F213" s="1" t="s">
        <v>678</v>
      </c>
      <c r="G213" s="1" t="s">
        <v>184</v>
      </c>
      <c r="H213" s="1" t="s">
        <v>70</v>
      </c>
      <c r="I213" s="5" t="s">
        <v>679</v>
      </c>
      <c r="L213" s="4" t="str">
        <f>IFERROR(__xludf.DUMMYFUNCTION("""COMPUTED_VALUE"""),"MITEVE87E30FR61")</f>
        <v>MITEVE87E30FR61</v>
      </c>
    </row>
    <row r="214" hidden="1">
      <c r="A214" s="1" t="s">
        <v>287</v>
      </c>
      <c r="B214" s="1" t="s">
        <v>194</v>
      </c>
      <c r="C214" s="2">
        <v>36502.0</v>
      </c>
      <c r="D214" s="1" t="s">
        <v>680</v>
      </c>
      <c r="E214" s="1" t="s">
        <v>75</v>
      </c>
      <c r="F214" s="1" t="s">
        <v>681</v>
      </c>
      <c r="G214" s="1" t="s">
        <v>95</v>
      </c>
      <c r="H214" s="1" t="s">
        <v>57</v>
      </c>
      <c r="I214" s="5" t="s">
        <v>682</v>
      </c>
      <c r="L214" s="4" t="str">
        <f>IFERROR(__xludf.DUMMYFUNCTION("""COMPUTED_VALUE"""),"ALLGRA91F17AD26")</f>
        <v>ALLGRA91F17AD26</v>
      </c>
    </row>
    <row r="215" hidden="1">
      <c r="A215" s="1" t="s">
        <v>337</v>
      </c>
      <c r="B215" s="1" t="s">
        <v>66</v>
      </c>
      <c r="C215" s="2">
        <v>36615.0</v>
      </c>
      <c r="D215" s="1" t="s">
        <v>390</v>
      </c>
      <c r="E215" s="1" t="s">
        <v>75</v>
      </c>
      <c r="F215" s="1" t="s">
        <v>683</v>
      </c>
      <c r="G215" s="1" t="s">
        <v>63</v>
      </c>
      <c r="H215" s="1" t="s">
        <v>57</v>
      </c>
      <c r="I215" s="5" t="s">
        <v>684</v>
      </c>
      <c r="L215" s="4" t="str">
        <f>IFERROR(__xludf.DUMMYFUNCTION("""COMPUTED_VALUE"""),"ROBJOH95B13SMR52")</f>
        <v>ROBJOH95B13SMR52</v>
      </c>
    </row>
    <row r="216" hidden="1">
      <c r="A216" s="1" t="s">
        <v>252</v>
      </c>
      <c r="B216" s="1" t="s">
        <v>474</v>
      </c>
      <c r="C216" s="2">
        <v>27680.0</v>
      </c>
      <c r="D216" s="1" t="s">
        <v>98</v>
      </c>
      <c r="E216" s="1" t="s">
        <v>75</v>
      </c>
      <c r="F216" s="1" t="s">
        <v>685</v>
      </c>
      <c r="G216" s="1" t="s">
        <v>184</v>
      </c>
      <c r="H216" s="1" t="s">
        <v>78</v>
      </c>
      <c r="I216" s="5" t="s">
        <v>686</v>
      </c>
      <c r="L216" s="4" t="str">
        <f>IFERROR(__xludf.DUMMYFUNCTION("""COMPUTED_VALUE"""),"WALLIL85K13LTU88")</f>
        <v>WALLIL85K13LTU88</v>
      </c>
    </row>
    <row r="217" hidden="1">
      <c r="A217" s="1" t="s">
        <v>86</v>
      </c>
      <c r="B217" s="1" t="s">
        <v>278</v>
      </c>
      <c r="C217" s="2">
        <v>30061.0</v>
      </c>
      <c r="D217" s="1" t="s">
        <v>680</v>
      </c>
      <c r="E217" s="1" t="s">
        <v>54</v>
      </c>
      <c r="F217" s="1" t="s">
        <v>687</v>
      </c>
      <c r="G217" s="1" t="s">
        <v>77</v>
      </c>
      <c r="H217" s="1" t="s">
        <v>111</v>
      </c>
      <c r="I217" s="5" t="s">
        <v>688</v>
      </c>
      <c r="L217" s="4" t="str">
        <f>IFERROR(__xludf.DUMMYFUNCTION("""COMPUTED_VALUE"""),"WHILYL63I02MK80")</f>
        <v>WHILYL63I02MK80</v>
      </c>
    </row>
    <row r="218">
      <c r="A218" s="1" t="s">
        <v>186</v>
      </c>
      <c r="B218" s="1" t="s">
        <v>246</v>
      </c>
      <c r="C218" s="2">
        <v>21334.0</v>
      </c>
      <c r="D218" s="1" t="s">
        <v>171</v>
      </c>
      <c r="E218" s="1" t="s">
        <v>54</v>
      </c>
      <c r="F218" s="1" t="s">
        <v>689</v>
      </c>
      <c r="G218" s="1" t="s">
        <v>100</v>
      </c>
      <c r="H218" s="1" t="s">
        <v>70</v>
      </c>
      <c r="I218" s="5" t="s">
        <v>690</v>
      </c>
      <c r="L218" s="4" t="str">
        <f>IFERROR(__xludf.DUMMYFUNCTION("""COMPUTED_VALUE"""),"MAREMI92H15SM13")</f>
        <v>MAREMI92H15SM13</v>
      </c>
    </row>
    <row r="219">
      <c r="A219" s="1" t="s">
        <v>474</v>
      </c>
      <c r="B219" s="1" t="s">
        <v>246</v>
      </c>
      <c r="C219" s="2">
        <v>18813.0</v>
      </c>
      <c r="D219" s="1" t="s">
        <v>691</v>
      </c>
      <c r="E219" s="1" t="s">
        <v>54</v>
      </c>
      <c r="F219" s="1" t="s">
        <v>692</v>
      </c>
      <c r="G219" s="1" t="s">
        <v>100</v>
      </c>
      <c r="H219" s="1" t="s">
        <v>111</v>
      </c>
      <c r="I219" s="5" t="s">
        <v>478</v>
      </c>
      <c r="L219" s="4" t="str">
        <f>IFERROR(__xludf.DUMMYFUNCTION("""COMPUTED_VALUE"""),"WHILYL94F06FIN25")</f>
        <v>WHILYL94F06FIN25</v>
      </c>
    </row>
    <row r="220" hidden="1">
      <c r="A220" s="1" t="s">
        <v>66</v>
      </c>
      <c r="B220" s="1" t="s">
        <v>484</v>
      </c>
      <c r="C220" s="2">
        <v>19663.0</v>
      </c>
      <c r="D220" s="1" t="s">
        <v>242</v>
      </c>
      <c r="E220" s="1" t="s">
        <v>54</v>
      </c>
      <c r="F220" s="1" t="s">
        <v>693</v>
      </c>
      <c r="G220" s="1" t="s">
        <v>134</v>
      </c>
      <c r="H220" s="1" t="s">
        <v>111</v>
      </c>
      <c r="I220" s="5" t="s">
        <v>694</v>
      </c>
      <c r="L220" s="4" t="str">
        <f>IFERROR(__xludf.DUMMYFUNCTION("""COMPUTED_VALUE"""),"TAYCAD67H07XKX44")</f>
        <v>TAYCAD67H07XKX44</v>
      </c>
    </row>
    <row r="221" hidden="1">
      <c r="A221" s="1" t="s">
        <v>127</v>
      </c>
      <c r="B221" s="1" t="s">
        <v>371</v>
      </c>
      <c r="C221" s="2">
        <v>31927.0</v>
      </c>
      <c r="D221" s="1" t="s">
        <v>199</v>
      </c>
      <c r="E221" s="1" t="s">
        <v>75</v>
      </c>
      <c r="F221" s="1" t="s">
        <v>695</v>
      </c>
      <c r="G221" s="1" t="s">
        <v>184</v>
      </c>
      <c r="H221" s="1" t="s">
        <v>57</v>
      </c>
      <c r="I221" s="5" t="s">
        <v>696</v>
      </c>
      <c r="L221" s="4" t="str">
        <f>IFERROR(__xludf.DUMMYFUNCTION("""COMPUTED_VALUE"""),"NELEMI63J26BEL86")</f>
        <v>NELEMI63J26BEL86</v>
      </c>
    </row>
    <row r="222" hidden="1">
      <c r="A222" s="1" t="s">
        <v>102</v>
      </c>
      <c r="B222" s="1" t="s">
        <v>92</v>
      </c>
      <c r="C222" s="2">
        <v>33406.0</v>
      </c>
      <c r="D222" s="1" t="s">
        <v>98</v>
      </c>
      <c r="E222" s="1" t="s">
        <v>75</v>
      </c>
      <c r="F222" s="1" t="s">
        <v>697</v>
      </c>
      <c r="G222" s="1" t="s">
        <v>56</v>
      </c>
      <c r="H222" s="1" t="s">
        <v>78</v>
      </c>
      <c r="I222" s="5" t="s">
        <v>698</v>
      </c>
      <c r="L222" s="4" t="str">
        <f>IFERROR(__xludf.DUMMYFUNCTION("""COMPUTED_VALUE"""),"TURRIL98K04ME31")</f>
        <v>TURRIL98K04ME31</v>
      </c>
    </row>
    <row r="223" hidden="1">
      <c r="A223" s="1" t="s">
        <v>474</v>
      </c>
      <c r="B223" s="1" t="s">
        <v>503</v>
      </c>
      <c r="C223" s="2">
        <v>34743.0</v>
      </c>
      <c r="D223" s="1" t="s">
        <v>444</v>
      </c>
      <c r="E223" s="1" t="s">
        <v>54</v>
      </c>
      <c r="F223" s="1" t="s">
        <v>699</v>
      </c>
      <c r="G223" s="1" t="s">
        <v>134</v>
      </c>
      <c r="H223" s="1" t="s">
        <v>78</v>
      </c>
      <c r="I223" s="5" t="s">
        <v>700</v>
      </c>
      <c r="L223" s="4" t="str">
        <f>IFERROR(__xludf.DUMMYFUNCTION("""COMPUTED_VALUE"""),"CAMHAZ93J20BGR93")</f>
        <v>CAMHAZ93J20BGR93</v>
      </c>
    </row>
    <row r="224" hidden="1">
      <c r="A224" s="1" t="s">
        <v>487</v>
      </c>
      <c r="B224" s="1" t="s">
        <v>278</v>
      </c>
      <c r="C224" s="2">
        <v>31364.0</v>
      </c>
      <c r="D224" s="1" t="s">
        <v>282</v>
      </c>
      <c r="E224" s="1" t="s">
        <v>75</v>
      </c>
      <c r="F224" s="1" t="s">
        <v>701</v>
      </c>
      <c r="G224" s="1" t="s">
        <v>89</v>
      </c>
      <c r="H224" s="1" t="s">
        <v>111</v>
      </c>
      <c r="I224" s="5" t="s">
        <v>702</v>
      </c>
      <c r="L224" s="4" t="str">
        <f>IFERROR(__xludf.DUMMYFUNCTION("""COMPUTED_VALUE"""),"MARNOR66A31LT37")</f>
        <v>MARNOR66A31LT37</v>
      </c>
    </row>
    <row r="225">
      <c r="A225" s="1" t="s">
        <v>481</v>
      </c>
      <c r="B225" s="1" t="s">
        <v>246</v>
      </c>
      <c r="C225" s="2">
        <v>23256.0</v>
      </c>
      <c r="D225" s="1" t="s">
        <v>453</v>
      </c>
      <c r="E225" s="1" t="s">
        <v>75</v>
      </c>
      <c r="F225" s="1" t="s">
        <v>703</v>
      </c>
      <c r="G225" s="1" t="s">
        <v>100</v>
      </c>
      <c r="H225" s="1" t="s">
        <v>111</v>
      </c>
      <c r="I225" s="5" t="s">
        <v>704</v>
      </c>
      <c r="L225" s="4" t="str">
        <f>IFERROR(__xludf.DUMMYFUNCTION("""COMPUTED_VALUE"""),"THOJOH80L14NLD12")</f>
        <v>THOJOH80L14NLD12</v>
      </c>
    </row>
    <row r="226" hidden="1">
      <c r="A226" s="1" t="s">
        <v>705</v>
      </c>
      <c r="B226" s="1" t="s">
        <v>108</v>
      </c>
      <c r="C226" s="2">
        <v>33831.0</v>
      </c>
      <c r="D226" s="1" t="s">
        <v>376</v>
      </c>
      <c r="E226" s="1" t="s">
        <v>75</v>
      </c>
      <c r="F226" s="1" t="s">
        <v>706</v>
      </c>
      <c r="G226" s="1" t="s">
        <v>69</v>
      </c>
      <c r="H226" s="1" t="s">
        <v>57</v>
      </c>
      <c r="I226" s="5" t="s">
        <v>707</v>
      </c>
      <c r="L226" s="4" t="str">
        <f>IFERROR(__xludf.DUMMYFUNCTION("""COMPUTED_VALUE"""),"MITLUN71K06NLD28")</f>
        <v>MITLUN71K06NLD28</v>
      </c>
    </row>
    <row r="227">
      <c r="A227" s="1" t="s">
        <v>481</v>
      </c>
      <c r="B227" s="1" t="s">
        <v>246</v>
      </c>
      <c r="C227" s="2">
        <v>34491.0</v>
      </c>
      <c r="D227" s="1" t="s">
        <v>156</v>
      </c>
      <c r="E227" s="1" t="s">
        <v>75</v>
      </c>
      <c r="F227" s="1" t="s">
        <v>708</v>
      </c>
      <c r="G227" s="1" t="s">
        <v>100</v>
      </c>
      <c r="H227" s="1" t="s">
        <v>111</v>
      </c>
      <c r="I227" s="5" t="s">
        <v>709</v>
      </c>
      <c r="L227" s="4" t="str">
        <f>IFERROR(__xludf.DUMMYFUNCTION("""COMPUTED_VALUE"""),"MARPAR85I29LV78")</f>
        <v>MARPAR85I29LV78</v>
      </c>
    </row>
    <row r="228" hidden="1">
      <c r="A228" s="1" t="s">
        <v>412</v>
      </c>
      <c r="B228" s="1" t="s">
        <v>167</v>
      </c>
      <c r="C228" s="2">
        <v>24691.0</v>
      </c>
      <c r="D228" s="1" t="s">
        <v>553</v>
      </c>
      <c r="E228" s="1" t="s">
        <v>54</v>
      </c>
      <c r="F228" s="1" t="s">
        <v>710</v>
      </c>
      <c r="G228" s="1" t="s">
        <v>134</v>
      </c>
      <c r="H228" s="1" t="s">
        <v>111</v>
      </c>
      <c r="I228" s="5" t="s">
        <v>711</v>
      </c>
      <c r="L228" s="4" t="str">
        <f>IFERROR(__xludf.DUMMYFUNCTION("""COMPUTED_VALUE"""),"ADACHI93A24MC15")</f>
        <v>ADACHI93A24MC15</v>
      </c>
    </row>
    <row r="229" hidden="1">
      <c r="A229" s="1" t="s">
        <v>705</v>
      </c>
      <c r="B229" s="1" t="s">
        <v>80</v>
      </c>
      <c r="C229" s="2">
        <v>23310.0</v>
      </c>
      <c r="D229" s="1" t="s">
        <v>117</v>
      </c>
      <c r="E229" s="1" t="s">
        <v>75</v>
      </c>
      <c r="F229" s="1" t="s">
        <v>712</v>
      </c>
      <c r="G229" s="1" t="s">
        <v>56</v>
      </c>
      <c r="H229" s="1" t="s">
        <v>70</v>
      </c>
      <c r="I229" s="5" t="s">
        <v>713</v>
      </c>
      <c r="L229" s="4" t="str">
        <f>IFERROR(__xludf.DUMMYFUNCTION("""COMPUTED_VALUE"""),"JONEVA52C17MT61")</f>
        <v>JONEVA52C17MT61</v>
      </c>
    </row>
    <row r="230" hidden="1">
      <c r="A230" s="1" t="s">
        <v>318</v>
      </c>
      <c r="B230" s="1" t="s">
        <v>52</v>
      </c>
      <c r="C230" s="2">
        <v>36103.0</v>
      </c>
      <c r="D230" s="1" t="s">
        <v>235</v>
      </c>
      <c r="E230" s="1" t="s">
        <v>75</v>
      </c>
      <c r="F230" s="1" t="s">
        <v>714</v>
      </c>
      <c r="G230" s="1" t="s">
        <v>56</v>
      </c>
      <c r="H230" s="1" t="s">
        <v>70</v>
      </c>
      <c r="I230" s="5" t="s">
        <v>715</v>
      </c>
      <c r="L230" s="4" t="str">
        <f>IFERROR(__xludf.DUMMYFUNCTION("""COMPUTED_VALUE"""),"THOHIL86F22LU64")</f>
        <v>THOHIL86F22LU64</v>
      </c>
    </row>
    <row r="231" hidden="1">
      <c r="A231" s="1" t="s">
        <v>389</v>
      </c>
      <c r="B231" s="1" t="s">
        <v>152</v>
      </c>
      <c r="C231" s="2">
        <v>34262.0</v>
      </c>
      <c r="D231" s="1" t="s">
        <v>338</v>
      </c>
      <c r="E231" s="1" t="s">
        <v>75</v>
      </c>
      <c r="F231" s="1" t="s">
        <v>716</v>
      </c>
      <c r="G231" s="1" t="s">
        <v>89</v>
      </c>
      <c r="H231" s="1" t="s">
        <v>111</v>
      </c>
      <c r="I231" s="5" t="s">
        <v>717</v>
      </c>
      <c r="L231" s="4" t="str">
        <f>IFERROR(__xludf.DUMMYFUNCTION("""COMPUTED_VALUE"""),"LOPAID82A20GB24")</f>
        <v>LOPAID82A20GB24</v>
      </c>
    </row>
    <row r="232" hidden="1">
      <c r="A232" s="1" t="s">
        <v>592</v>
      </c>
      <c r="B232" s="1" t="s">
        <v>108</v>
      </c>
      <c r="C232" s="2">
        <v>24138.0</v>
      </c>
      <c r="D232" s="1" t="s">
        <v>124</v>
      </c>
      <c r="E232" s="1" t="s">
        <v>75</v>
      </c>
      <c r="F232" s="1" t="s">
        <v>718</v>
      </c>
      <c r="G232" s="1" t="s">
        <v>95</v>
      </c>
      <c r="H232" s="1" t="s">
        <v>111</v>
      </c>
      <c r="I232" s="5" t="s">
        <v>719</v>
      </c>
      <c r="L232" s="4" t="str">
        <f>IFERROR(__xludf.DUMMYFUNCTION("""COMPUTED_VALUE"""),"HERDAV95E04HUN24")</f>
        <v>HERDAV95E04HUN24</v>
      </c>
    </row>
    <row r="233" hidden="1">
      <c r="A233" s="1" t="s">
        <v>474</v>
      </c>
      <c r="B233" s="1" t="s">
        <v>194</v>
      </c>
      <c r="C233" s="2">
        <v>29569.0</v>
      </c>
      <c r="D233" s="1" t="s">
        <v>382</v>
      </c>
      <c r="E233" s="1" t="s">
        <v>54</v>
      </c>
      <c r="F233" s="1" t="s">
        <v>720</v>
      </c>
      <c r="G233" s="1" t="s">
        <v>184</v>
      </c>
      <c r="H233" s="1" t="s">
        <v>70</v>
      </c>
      <c r="I233" s="5" t="s">
        <v>721</v>
      </c>
      <c r="L233" s="4" t="str">
        <f>IFERROR(__xludf.DUMMYFUNCTION("""COMPUTED_VALUE"""),"CAMVIC60H25LIE35")</f>
        <v>CAMVIC60H25LIE35</v>
      </c>
    </row>
    <row r="234" hidden="1">
      <c r="A234" s="1" t="s">
        <v>337</v>
      </c>
      <c r="B234" s="1" t="s">
        <v>371</v>
      </c>
      <c r="C234" s="2">
        <v>26243.0</v>
      </c>
      <c r="D234" s="1" t="s">
        <v>382</v>
      </c>
      <c r="E234" s="1" t="s">
        <v>75</v>
      </c>
      <c r="F234" s="1" t="s">
        <v>722</v>
      </c>
      <c r="G234" s="1" t="s">
        <v>63</v>
      </c>
      <c r="H234" s="1" t="s">
        <v>111</v>
      </c>
      <c r="I234" s="5" t="s">
        <v>723</v>
      </c>
      <c r="L234" s="4" t="str">
        <f>IFERROR(__xludf.DUMMYFUNCTION("""COMPUTED_VALUE"""),"MARELE62I20LV23")</f>
        <v>MARELE62I20LV23</v>
      </c>
    </row>
    <row r="235" hidden="1">
      <c r="A235" s="1" t="s">
        <v>238</v>
      </c>
      <c r="B235" s="1" t="s">
        <v>108</v>
      </c>
      <c r="C235" s="2">
        <v>31319.0</v>
      </c>
      <c r="D235" s="1" t="s">
        <v>239</v>
      </c>
      <c r="E235" s="1" t="s">
        <v>54</v>
      </c>
      <c r="F235" s="1" t="s">
        <v>724</v>
      </c>
      <c r="G235" s="1" t="s">
        <v>56</v>
      </c>
      <c r="H235" s="1" t="s">
        <v>111</v>
      </c>
      <c r="I235" s="5" t="s">
        <v>725</v>
      </c>
      <c r="L235" s="4" t="str">
        <f>IFERROR(__xludf.DUMMYFUNCTION("""COMPUTED_VALUE"""),"ROBDAV82D29FR15")</f>
        <v>ROBDAV82D29FR15</v>
      </c>
    </row>
    <row r="236" hidden="1">
      <c r="A236" s="1" t="s">
        <v>421</v>
      </c>
      <c r="B236" s="1" t="s">
        <v>459</v>
      </c>
      <c r="C236" s="2">
        <v>33993.0</v>
      </c>
      <c r="D236" s="1" t="s">
        <v>409</v>
      </c>
      <c r="E236" s="1" t="s">
        <v>75</v>
      </c>
      <c r="F236" s="1" t="s">
        <v>726</v>
      </c>
      <c r="G236" s="1" t="s">
        <v>63</v>
      </c>
      <c r="H236" s="1" t="s">
        <v>111</v>
      </c>
      <c r="I236" s="5" t="s">
        <v>727</v>
      </c>
      <c r="L236" s="4" t="str">
        <f>IFERROR(__xludf.DUMMYFUNCTION("""COMPUTED_VALUE"""),"WILROB81I05AL81")</f>
        <v>WILROB81I05AL81</v>
      </c>
    </row>
    <row r="237" hidden="1">
      <c r="A237" s="1" t="s">
        <v>214</v>
      </c>
      <c r="B237" s="1" t="s">
        <v>228</v>
      </c>
      <c r="C237" s="2">
        <v>19070.0</v>
      </c>
      <c r="D237" s="1" t="s">
        <v>300</v>
      </c>
      <c r="E237" s="1" t="s">
        <v>54</v>
      </c>
      <c r="F237" s="1" t="s">
        <v>728</v>
      </c>
      <c r="G237" s="1" t="s">
        <v>63</v>
      </c>
      <c r="H237" s="1" t="s">
        <v>78</v>
      </c>
      <c r="I237" s="5" t="s">
        <v>729</v>
      </c>
    </row>
    <row r="238" hidden="1">
      <c r="A238" s="1" t="s">
        <v>170</v>
      </c>
      <c r="B238" s="1" t="s">
        <v>53</v>
      </c>
      <c r="C238" s="2">
        <v>31585.0</v>
      </c>
      <c r="D238" s="1" t="s">
        <v>14</v>
      </c>
      <c r="E238" s="1" t="s">
        <v>54</v>
      </c>
      <c r="F238" s="1" t="s">
        <v>730</v>
      </c>
      <c r="G238" s="1" t="s">
        <v>63</v>
      </c>
      <c r="H238" s="1" t="s">
        <v>78</v>
      </c>
      <c r="I238" s="5" t="s">
        <v>731</v>
      </c>
    </row>
    <row r="239" hidden="1">
      <c r="A239" s="1" t="s">
        <v>123</v>
      </c>
      <c r="B239" s="1" t="s">
        <v>328</v>
      </c>
      <c r="C239" s="2">
        <v>29971.0</v>
      </c>
      <c r="D239" s="1" t="s">
        <v>257</v>
      </c>
      <c r="E239" s="1" t="s">
        <v>54</v>
      </c>
      <c r="F239" s="1" t="s">
        <v>732</v>
      </c>
      <c r="G239" s="1" t="s">
        <v>134</v>
      </c>
      <c r="H239" s="1" t="s">
        <v>111</v>
      </c>
      <c r="I239" s="5" t="s">
        <v>733</v>
      </c>
    </row>
    <row r="240" hidden="1">
      <c r="A240" s="1" t="s">
        <v>86</v>
      </c>
      <c r="B240" s="1" t="s">
        <v>181</v>
      </c>
      <c r="C240" s="2">
        <v>34823.0</v>
      </c>
      <c r="D240" s="1" t="s">
        <v>350</v>
      </c>
      <c r="E240" s="1" t="s">
        <v>54</v>
      </c>
      <c r="F240" s="1" t="s">
        <v>734</v>
      </c>
      <c r="G240" s="1" t="s">
        <v>77</v>
      </c>
      <c r="H240" s="1" t="s">
        <v>57</v>
      </c>
      <c r="I240" s="5" t="s">
        <v>735</v>
      </c>
    </row>
    <row r="241" hidden="1">
      <c r="A241" s="1" t="s">
        <v>221</v>
      </c>
      <c r="B241" s="1" t="s">
        <v>152</v>
      </c>
      <c r="C241" s="2">
        <v>22153.0</v>
      </c>
      <c r="D241" s="1" t="s">
        <v>329</v>
      </c>
      <c r="E241" s="1" t="s">
        <v>75</v>
      </c>
      <c r="F241" s="1" t="s">
        <v>736</v>
      </c>
      <c r="G241" s="1" t="s">
        <v>95</v>
      </c>
      <c r="H241" s="1" t="s">
        <v>70</v>
      </c>
      <c r="I241" s="5" t="s">
        <v>737</v>
      </c>
    </row>
    <row r="242" hidden="1">
      <c r="A242" s="1" t="s">
        <v>270</v>
      </c>
      <c r="B242" s="1" t="s">
        <v>108</v>
      </c>
      <c r="C242" s="2">
        <v>22909.0</v>
      </c>
      <c r="D242" s="1" t="s">
        <v>239</v>
      </c>
      <c r="E242" s="1" t="s">
        <v>75</v>
      </c>
      <c r="F242" s="1" t="s">
        <v>738</v>
      </c>
      <c r="G242" s="1" t="s">
        <v>134</v>
      </c>
      <c r="H242" s="1" t="s">
        <v>70</v>
      </c>
      <c r="I242" s="5" t="s">
        <v>739</v>
      </c>
    </row>
    <row r="243" hidden="1">
      <c r="A243" s="1" t="s">
        <v>86</v>
      </c>
      <c r="B243" s="1" t="s">
        <v>503</v>
      </c>
      <c r="C243" s="2">
        <v>30070.0</v>
      </c>
      <c r="D243" s="1" t="s">
        <v>199</v>
      </c>
      <c r="E243" s="1" t="s">
        <v>54</v>
      </c>
      <c r="F243" s="1" t="s">
        <v>740</v>
      </c>
      <c r="G243" s="1" t="s">
        <v>162</v>
      </c>
      <c r="H243" s="1" t="s">
        <v>70</v>
      </c>
      <c r="I243" s="5" t="s">
        <v>741</v>
      </c>
    </row>
    <row r="244">
      <c r="A244" s="1" t="s">
        <v>503</v>
      </c>
      <c r="B244" s="1" t="s">
        <v>334</v>
      </c>
      <c r="C244" s="2">
        <v>29834.0</v>
      </c>
      <c r="D244" s="1" t="s">
        <v>680</v>
      </c>
      <c r="E244" s="1" t="s">
        <v>54</v>
      </c>
      <c r="F244" s="1" t="s">
        <v>742</v>
      </c>
      <c r="G244" s="1" t="s">
        <v>100</v>
      </c>
      <c r="H244" s="1" t="s">
        <v>57</v>
      </c>
      <c r="I244" s="5" t="s">
        <v>743</v>
      </c>
    </row>
    <row r="245" hidden="1">
      <c r="A245" s="1" t="s">
        <v>744</v>
      </c>
      <c r="B245" s="1" t="s">
        <v>53</v>
      </c>
      <c r="C245" s="2">
        <v>27400.0</v>
      </c>
      <c r="D245" s="1" t="s">
        <v>745</v>
      </c>
      <c r="E245" s="1" t="s">
        <v>54</v>
      </c>
      <c r="F245" s="1" t="s">
        <v>746</v>
      </c>
      <c r="G245" s="1" t="s">
        <v>77</v>
      </c>
      <c r="H245" s="1" t="s">
        <v>78</v>
      </c>
      <c r="I245" s="5" t="s">
        <v>747</v>
      </c>
    </row>
    <row r="246" hidden="1">
      <c r="A246" s="1" t="s">
        <v>209</v>
      </c>
      <c r="B246" s="1" t="s">
        <v>278</v>
      </c>
      <c r="C246" s="2">
        <v>34341.0</v>
      </c>
      <c r="D246" s="1" t="s">
        <v>745</v>
      </c>
      <c r="E246" s="1" t="s">
        <v>75</v>
      </c>
      <c r="F246" s="1" t="s">
        <v>748</v>
      </c>
      <c r="G246" s="1" t="s">
        <v>63</v>
      </c>
      <c r="H246" s="1" t="s">
        <v>111</v>
      </c>
      <c r="I246" s="5" t="s">
        <v>749</v>
      </c>
    </row>
    <row r="247">
      <c r="C247" s="6"/>
      <c r="I247" s="7"/>
    </row>
    <row r="248">
      <c r="C248" s="6"/>
      <c r="I248" s="7"/>
    </row>
    <row r="249">
      <c r="C249" s="6"/>
      <c r="I249" s="7"/>
    </row>
    <row r="250">
      <c r="C250" s="6"/>
      <c r="I250" s="7"/>
    </row>
    <row r="251">
      <c r="C251" s="6"/>
      <c r="I251" s="7"/>
    </row>
    <row r="252">
      <c r="C252" s="6"/>
      <c r="I252" s="7"/>
    </row>
    <row r="253">
      <c r="C253" s="6"/>
      <c r="I253" s="7"/>
    </row>
    <row r="254">
      <c r="C254" s="6"/>
      <c r="I254" s="7"/>
    </row>
    <row r="255">
      <c r="C255" s="6"/>
      <c r="I255" s="7"/>
    </row>
    <row r="256">
      <c r="C256" s="6"/>
      <c r="I256" s="7"/>
    </row>
    <row r="257">
      <c r="C257" s="6"/>
      <c r="I257" s="7"/>
    </row>
    <row r="258">
      <c r="C258" s="6"/>
      <c r="I258" s="7"/>
    </row>
    <row r="259">
      <c r="C259" s="6"/>
      <c r="I259" s="7"/>
    </row>
    <row r="260">
      <c r="C260" s="6"/>
      <c r="I260" s="7"/>
    </row>
    <row r="261">
      <c r="C261" s="6"/>
      <c r="I261" s="7"/>
    </row>
    <row r="262">
      <c r="C262" s="6"/>
      <c r="I262" s="7"/>
    </row>
    <row r="263">
      <c r="C263" s="6"/>
      <c r="I263" s="7"/>
    </row>
    <row r="264">
      <c r="C264" s="6"/>
      <c r="I264" s="7"/>
    </row>
    <row r="265">
      <c r="C265" s="6"/>
      <c r="I265" s="7"/>
    </row>
    <row r="266">
      <c r="C266" s="6"/>
      <c r="I266" s="7"/>
    </row>
    <row r="267">
      <c r="C267" s="6"/>
      <c r="I267" s="7"/>
    </row>
    <row r="268">
      <c r="C268" s="6"/>
      <c r="I268" s="7"/>
    </row>
    <row r="269">
      <c r="C269" s="6"/>
      <c r="I269" s="7"/>
    </row>
    <row r="270">
      <c r="C270" s="6"/>
      <c r="I270" s="7"/>
    </row>
    <row r="271">
      <c r="C271" s="6"/>
      <c r="I271" s="7"/>
    </row>
    <row r="272">
      <c r="C272" s="6"/>
      <c r="I272" s="7"/>
    </row>
    <row r="273">
      <c r="C273" s="6"/>
      <c r="I273" s="7"/>
    </row>
    <row r="274">
      <c r="C274" s="6"/>
      <c r="I274" s="7"/>
    </row>
    <row r="275">
      <c r="C275" s="6"/>
      <c r="I275" s="7"/>
    </row>
    <row r="276">
      <c r="C276" s="6"/>
      <c r="I276" s="7"/>
    </row>
    <row r="277">
      <c r="C277" s="6"/>
      <c r="I277" s="7"/>
    </row>
    <row r="278">
      <c r="C278" s="6"/>
      <c r="I278" s="7"/>
    </row>
    <row r="279">
      <c r="C279" s="6"/>
      <c r="I279" s="7"/>
    </row>
    <row r="280">
      <c r="C280" s="6"/>
      <c r="I280" s="7"/>
    </row>
    <row r="281">
      <c r="C281" s="6"/>
      <c r="I281" s="7"/>
    </row>
    <row r="282">
      <c r="C282" s="6"/>
      <c r="I282" s="7"/>
    </row>
    <row r="283">
      <c r="C283" s="6"/>
      <c r="I283" s="7"/>
    </row>
    <row r="284">
      <c r="C284" s="6"/>
      <c r="I284" s="7"/>
    </row>
    <row r="285">
      <c r="C285" s="6"/>
      <c r="I285" s="7"/>
    </row>
    <row r="286">
      <c r="C286" s="6"/>
      <c r="I286" s="7"/>
    </row>
    <row r="287">
      <c r="C287" s="6"/>
      <c r="I287" s="7"/>
    </row>
    <row r="288">
      <c r="C288" s="6"/>
      <c r="I288" s="7"/>
    </row>
    <row r="289">
      <c r="C289" s="6"/>
      <c r="I289" s="7"/>
    </row>
    <row r="290">
      <c r="C290" s="6"/>
      <c r="I290" s="7"/>
    </row>
    <row r="291">
      <c r="C291" s="6"/>
      <c r="I291" s="7"/>
    </row>
    <row r="292">
      <c r="C292" s="6"/>
      <c r="I292" s="7"/>
    </row>
    <row r="293">
      <c r="C293" s="6"/>
      <c r="I293" s="7"/>
    </row>
    <row r="294">
      <c r="C294" s="6"/>
      <c r="I294" s="7"/>
    </row>
    <row r="295">
      <c r="C295" s="6"/>
      <c r="I295" s="7"/>
    </row>
    <row r="296">
      <c r="C296" s="6"/>
      <c r="I296" s="7"/>
    </row>
    <row r="297">
      <c r="C297" s="6"/>
      <c r="I297" s="7"/>
    </row>
    <row r="298">
      <c r="C298" s="6"/>
      <c r="I298" s="7"/>
    </row>
    <row r="299">
      <c r="C299" s="6"/>
      <c r="I299" s="7"/>
    </row>
    <row r="300">
      <c r="C300" s="6"/>
      <c r="I300" s="7"/>
    </row>
    <row r="301">
      <c r="C301" s="6"/>
      <c r="I301" s="7"/>
    </row>
    <row r="302">
      <c r="C302" s="6"/>
      <c r="I302" s="7"/>
    </row>
    <row r="303">
      <c r="C303" s="6"/>
      <c r="I303" s="7"/>
    </row>
    <row r="304">
      <c r="C304" s="6"/>
      <c r="I304" s="7"/>
    </row>
    <row r="305">
      <c r="C305" s="6"/>
      <c r="I305" s="7"/>
    </row>
    <row r="306">
      <c r="C306" s="6"/>
      <c r="I306" s="7"/>
    </row>
    <row r="307">
      <c r="C307" s="6"/>
      <c r="I307" s="7"/>
    </row>
    <row r="308">
      <c r="C308" s="6"/>
      <c r="I308" s="7"/>
    </row>
    <row r="309">
      <c r="C309" s="6"/>
      <c r="I309" s="7"/>
    </row>
    <row r="310">
      <c r="C310" s="6"/>
      <c r="I310" s="7"/>
    </row>
    <row r="311">
      <c r="C311" s="6"/>
      <c r="I311" s="7"/>
    </row>
    <row r="312">
      <c r="C312" s="6"/>
      <c r="I312" s="7"/>
    </row>
    <row r="313">
      <c r="C313" s="6"/>
      <c r="I313" s="7"/>
    </row>
    <row r="314">
      <c r="C314" s="6"/>
      <c r="I314" s="7"/>
    </row>
    <row r="315">
      <c r="C315" s="6"/>
      <c r="I315" s="7"/>
    </row>
    <row r="316">
      <c r="C316" s="6"/>
      <c r="I316" s="7"/>
    </row>
    <row r="317">
      <c r="C317" s="6"/>
      <c r="I317" s="7"/>
    </row>
    <row r="318">
      <c r="C318" s="6"/>
      <c r="I318" s="7"/>
    </row>
    <row r="319">
      <c r="C319" s="6"/>
      <c r="I319" s="7"/>
    </row>
    <row r="320">
      <c r="C320" s="6"/>
      <c r="I320" s="7"/>
    </row>
    <row r="321">
      <c r="C321" s="6"/>
      <c r="I321" s="7"/>
    </row>
    <row r="322">
      <c r="C322" s="6"/>
      <c r="I322" s="7"/>
    </row>
    <row r="323">
      <c r="C323" s="6"/>
      <c r="I323" s="7"/>
    </row>
    <row r="324">
      <c r="C324" s="6"/>
      <c r="I324" s="7"/>
    </row>
    <row r="325">
      <c r="C325" s="6"/>
      <c r="I325" s="7"/>
    </row>
    <row r="326">
      <c r="C326" s="6"/>
      <c r="I326" s="7"/>
    </row>
    <row r="327">
      <c r="C327" s="6"/>
      <c r="I327" s="7"/>
    </row>
    <row r="328">
      <c r="C328" s="6"/>
      <c r="I328" s="7"/>
    </row>
    <row r="329">
      <c r="C329" s="6"/>
      <c r="I329" s="7"/>
    </row>
    <row r="330">
      <c r="C330" s="6"/>
      <c r="I330" s="7"/>
    </row>
    <row r="331">
      <c r="C331" s="6"/>
      <c r="I331" s="7"/>
    </row>
    <row r="332">
      <c r="C332" s="6"/>
      <c r="I332" s="7"/>
    </row>
    <row r="333">
      <c r="C333" s="6"/>
      <c r="I333" s="7"/>
    </row>
    <row r="334">
      <c r="C334" s="6"/>
      <c r="I334" s="7"/>
    </row>
    <row r="335">
      <c r="C335" s="6"/>
      <c r="I335" s="7"/>
    </row>
    <row r="336">
      <c r="C336" s="6"/>
      <c r="I336" s="7"/>
    </row>
    <row r="337">
      <c r="C337" s="6"/>
      <c r="I337" s="7"/>
    </row>
    <row r="338">
      <c r="C338" s="6"/>
      <c r="I338" s="7"/>
    </row>
    <row r="339">
      <c r="C339" s="6"/>
      <c r="I339" s="7"/>
    </row>
    <row r="340">
      <c r="C340" s="6"/>
      <c r="I340" s="7"/>
    </row>
    <row r="341">
      <c r="C341" s="6"/>
      <c r="I341" s="7"/>
    </row>
    <row r="342">
      <c r="C342" s="6"/>
      <c r="I342" s="7"/>
    </row>
    <row r="343">
      <c r="C343" s="6"/>
      <c r="I343" s="7"/>
    </row>
    <row r="344">
      <c r="C344" s="6"/>
      <c r="I344" s="7"/>
    </row>
    <row r="345">
      <c r="C345" s="6"/>
      <c r="I345" s="7"/>
    </row>
    <row r="346">
      <c r="C346" s="6"/>
      <c r="I346" s="7"/>
    </row>
    <row r="347">
      <c r="C347" s="6"/>
      <c r="I347" s="7"/>
    </row>
    <row r="348">
      <c r="C348" s="6"/>
      <c r="I348" s="7"/>
    </row>
    <row r="349">
      <c r="C349" s="6"/>
      <c r="I349" s="7"/>
    </row>
    <row r="350">
      <c r="C350" s="6"/>
      <c r="I350" s="7"/>
    </row>
    <row r="351">
      <c r="C351" s="6"/>
      <c r="I351" s="7"/>
    </row>
    <row r="352">
      <c r="C352" s="6"/>
      <c r="I352" s="7"/>
    </row>
    <row r="353">
      <c r="C353" s="6"/>
      <c r="I353" s="7"/>
    </row>
    <row r="354">
      <c r="C354" s="6"/>
      <c r="I354" s="7"/>
    </row>
    <row r="355">
      <c r="C355" s="6"/>
      <c r="I355" s="7"/>
    </row>
    <row r="356">
      <c r="C356" s="6"/>
      <c r="I356" s="7"/>
    </row>
    <row r="357">
      <c r="C357" s="6"/>
      <c r="I357" s="7"/>
    </row>
    <row r="358">
      <c r="C358" s="6"/>
      <c r="I358" s="7"/>
    </row>
    <row r="359">
      <c r="C359" s="6"/>
      <c r="I359" s="7"/>
    </row>
    <row r="360">
      <c r="C360" s="6"/>
      <c r="I360" s="7"/>
    </row>
    <row r="361">
      <c r="C361" s="6"/>
      <c r="I361" s="7"/>
    </row>
    <row r="362">
      <c r="C362" s="6"/>
      <c r="I362" s="7"/>
    </row>
    <row r="363">
      <c r="C363" s="6"/>
      <c r="I363" s="7"/>
    </row>
    <row r="364">
      <c r="C364" s="6"/>
      <c r="I364" s="7"/>
    </row>
    <row r="365">
      <c r="C365" s="6"/>
      <c r="I365" s="7"/>
    </row>
    <row r="366">
      <c r="C366" s="6"/>
      <c r="I366" s="7"/>
    </row>
    <row r="367">
      <c r="C367" s="6"/>
      <c r="I367" s="7"/>
    </row>
    <row r="368">
      <c r="C368" s="6"/>
      <c r="I368" s="7"/>
    </row>
    <row r="369">
      <c r="C369" s="6"/>
      <c r="I369" s="7"/>
    </row>
    <row r="370">
      <c r="C370" s="6"/>
      <c r="I370" s="7"/>
    </row>
    <row r="371">
      <c r="C371" s="6"/>
      <c r="I371" s="7"/>
    </row>
    <row r="372">
      <c r="C372" s="6"/>
      <c r="I372" s="7"/>
    </row>
    <row r="373">
      <c r="C373" s="6"/>
      <c r="I373" s="7"/>
    </row>
    <row r="374">
      <c r="C374" s="6"/>
      <c r="I374" s="7"/>
    </row>
    <row r="375">
      <c r="C375" s="6"/>
      <c r="I375" s="7"/>
    </row>
    <row r="376">
      <c r="C376" s="6"/>
      <c r="I376" s="7"/>
    </row>
    <row r="377">
      <c r="C377" s="6"/>
      <c r="I377" s="7"/>
    </row>
    <row r="378">
      <c r="C378" s="6"/>
      <c r="I378" s="7"/>
    </row>
    <row r="379">
      <c r="C379" s="6"/>
      <c r="I379" s="7"/>
    </row>
    <row r="380">
      <c r="C380" s="6"/>
      <c r="I380" s="7"/>
    </row>
    <row r="381">
      <c r="C381" s="6"/>
      <c r="I381" s="7"/>
    </row>
    <row r="382">
      <c r="C382" s="6"/>
      <c r="I382" s="7"/>
    </row>
    <row r="383">
      <c r="C383" s="6"/>
      <c r="I383" s="7"/>
    </row>
    <row r="384">
      <c r="C384" s="6"/>
      <c r="I384" s="7"/>
    </row>
    <row r="385">
      <c r="C385" s="6"/>
      <c r="I385" s="7"/>
    </row>
    <row r="386">
      <c r="C386" s="6"/>
      <c r="I386" s="7"/>
    </row>
    <row r="387">
      <c r="C387" s="6"/>
      <c r="I387" s="7"/>
    </row>
    <row r="388">
      <c r="C388" s="6"/>
      <c r="I388" s="7"/>
    </row>
    <row r="389">
      <c r="C389" s="6"/>
      <c r="I389" s="7"/>
    </row>
    <row r="390">
      <c r="C390" s="6"/>
      <c r="I390" s="7"/>
    </row>
    <row r="391">
      <c r="C391" s="6"/>
      <c r="I391" s="7"/>
    </row>
    <row r="392">
      <c r="C392" s="6"/>
      <c r="I392" s="7"/>
    </row>
    <row r="393">
      <c r="C393" s="6"/>
      <c r="I393" s="7"/>
    </row>
    <row r="394">
      <c r="C394" s="6"/>
      <c r="I394" s="7"/>
    </row>
    <row r="395">
      <c r="C395" s="6"/>
      <c r="I395" s="7"/>
    </row>
    <row r="396">
      <c r="C396" s="6"/>
      <c r="I396" s="7"/>
    </row>
    <row r="397">
      <c r="C397" s="6"/>
      <c r="I397" s="7"/>
    </row>
    <row r="398">
      <c r="C398" s="6"/>
      <c r="I398" s="7"/>
    </row>
    <row r="399">
      <c r="C399" s="6"/>
      <c r="I399" s="7"/>
    </row>
    <row r="400">
      <c r="C400" s="6"/>
      <c r="I400" s="7"/>
    </row>
    <row r="401">
      <c r="C401" s="6"/>
      <c r="I401" s="7"/>
    </row>
    <row r="402">
      <c r="C402" s="6"/>
      <c r="I402" s="7"/>
    </row>
    <row r="403">
      <c r="C403" s="6"/>
      <c r="I403" s="7"/>
    </row>
    <row r="404">
      <c r="C404" s="6"/>
      <c r="I404" s="7"/>
    </row>
    <row r="405">
      <c r="C405" s="6"/>
      <c r="I405" s="7"/>
    </row>
    <row r="406">
      <c r="C406" s="6"/>
      <c r="I406" s="7"/>
    </row>
    <row r="407">
      <c r="C407" s="6"/>
      <c r="I407" s="7"/>
    </row>
    <row r="408">
      <c r="C408" s="6"/>
      <c r="I408" s="7"/>
    </row>
    <row r="409">
      <c r="C409" s="6"/>
      <c r="I409" s="7"/>
    </row>
    <row r="410">
      <c r="C410" s="6"/>
      <c r="I410" s="7"/>
    </row>
    <row r="411">
      <c r="C411" s="6"/>
      <c r="I411" s="7"/>
    </row>
    <row r="412">
      <c r="C412" s="6"/>
      <c r="I412" s="7"/>
    </row>
    <row r="413">
      <c r="C413" s="6"/>
      <c r="I413" s="7"/>
    </row>
    <row r="414">
      <c r="C414" s="6"/>
      <c r="I414" s="7"/>
    </row>
    <row r="415">
      <c r="C415" s="6"/>
      <c r="I415" s="7"/>
    </row>
    <row r="416">
      <c r="C416" s="6"/>
      <c r="I416" s="7"/>
    </row>
    <row r="417">
      <c r="C417" s="6"/>
      <c r="I417" s="7"/>
    </row>
    <row r="418">
      <c r="C418" s="6"/>
      <c r="I418" s="7"/>
    </row>
    <row r="419">
      <c r="C419" s="6"/>
      <c r="I419" s="7"/>
    </row>
    <row r="420">
      <c r="C420" s="6"/>
      <c r="I420" s="7"/>
    </row>
    <row r="421">
      <c r="C421" s="6"/>
      <c r="I421" s="7"/>
    </row>
    <row r="422">
      <c r="C422" s="6"/>
      <c r="I422" s="7"/>
    </row>
    <row r="423">
      <c r="C423" s="6"/>
      <c r="I423" s="7"/>
    </row>
    <row r="424">
      <c r="C424" s="6"/>
      <c r="I424" s="7"/>
    </row>
    <row r="425">
      <c r="C425" s="6"/>
      <c r="I425" s="7"/>
    </row>
    <row r="426">
      <c r="C426" s="6"/>
      <c r="I426" s="7"/>
    </row>
    <row r="427">
      <c r="C427" s="6"/>
      <c r="I427" s="7"/>
    </row>
    <row r="428">
      <c r="C428" s="6"/>
      <c r="I428" s="7"/>
    </row>
    <row r="429">
      <c r="C429" s="6"/>
      <c r="I429" s="7"/>
    </row>
    <row r="430">
      <c r="C430" s="6"/>
      <c r="I430" s="7"/>
    </row>
    <row r="431">
      <c r="C431" s="6"/>
      <c r="I431" s="7"/>
    </row>
    <row r="432">
      <c r="C432" s="6"/>
      <c r="I432" s="7"/>
    </row>
    <row r="433">
      <c r="C433" s="6"/>
      <c r="I433" s="7"/>
    </row>
    <row r="434">
      <c r="C434" s="6"/>
      <c r="I434" s="7"/>
    </row>
    <row r="435">
      <c r="C435" s="6"/>
      <c r="I435" s="7"/>
    </row>
    <row r="436">
      <c r="C436" s="6"/>
      <c r="I436" s="7"/>
    </row>
    <row r="437">
      <c r="C437" s="6"/>
      <c r="I437" s="7"/>
    </row>
    <row r="438">
      <c r="C438" s="6"/>
      <c r="I438" s="7"/>
    </row>
    <row r="439">
      <c r="C439" s="6"/>
      <c r="I439" s="7"/>
    </row>
    <row r="440">
      <c r="C440" s="6"/>
      <c r="I440" s="7"/>
    </row>
    <row r="441">
      <c r="C441" s="6"/>
      <c r="I441" s="7"/>
    </row>
    <row r="442">
      <c r="C442" s="6"/>
      <c r="I442" s="7"/>
    </row>
    <row r="443">
      <c r="C443" s="6"/>
      <c r="I443" s="7"/>
    </row>
    <row r="444">
      <c r="C444" s="6"/>
      <c r="I444" s="7"/>
    </row>
    <row r="445">
      <c r="C445" s="6"/>
      <c r="I445" s="7"/>
    </row>
    <row r="446">
      <c r="C446" s="6"/>
      <c r="I446" s="7"/>
    </row>
    <row r="447">
      <c r="C447" s="6"/>
      <c r="I447" s="7"/>
    </row>
    <row r="448">
      <c r="C448" s="6"/>
      <c r="I448" s="7"/>
    </row>
    <row r="449">
      <c r="C449" s="6"/>
      <c r="I449" s="7"/>
    </row>
    <row r="450">
      <c r="C450" s="6"/>
      <c r="I450" s="7"/>
    </row>
    <row r="451">
      <c r="C451" s="6"/>
      <c r="I451" s="7"/>
    </row>
    <row r="452">
      <c r="C452" s="6"/>
      <c r="I452" s="7"/>
    </row>
    <row r="453">
      <c r="C453" s="6"/>
      <c r="I453" s="7"/>
    </row>
    <row r="454">
      <c r="C454" s="6"/>
      <c r="I454" s="7"/>
    </row>
    <row r="455">
      <c r="C455" s="6"/>
      <c r="I455" s="7"/>
    </row>
    <row r="456">
      <c r="C456" s="6"/>
      <c r="I456" s="7"/>
    </row>
    <row r="457">
      <c r="C457" s="6"/>
      <c r="I457" s="7"/>
    </row>
    <row r="458">
      <c r="C458" s="6"/>
      <c r="I458" s="7"/>
    </row>
    <row r="459">
      <c r="C459" s="6"/>
      <c r="I459" s="7"/>
    </row>
    <row r="460">
      <c r="C460" s="6"/>
      <c r="I460" s="7"/>
    </row>
    <row r="461">
      <c r="C461" s="6"/>
      <c r="I461" s="7"/>
    </row>
    <row r="462">
      <c r="C462" s="6"/>
      <c r="I462" s="7"/>
    </row>
    <row r="463">
      <c r="C463" s="6"/>
      <c r="I463" s="7"/>
    </row>
    <row r="464">
      <c r="C464" s="6"/>
      <c r="I464" s="7"/>
    </row>
    <row r="465">
      <c r="C465" s="6"/>
      <c r="I465" s="7"/>
    </row>
    <row r="466">
      <c r="C466" s="6"/>
      <c r="I466" s="7"/>
    </row>
    <row r="467">
      <c r="C467" s="6"/>
      <c r="I467" s="7"/>
    </row>
    <row r="468">
      <c r="C468" s="6"/>
      <c r="I468" s="7"/>
    </row>
    <row r="469">
      <c r="C469" s="6"/>
      <c r="I469" s="7"/>
    </row>
    <row r="470">
      <c r="C470" s="6"/>
      <c r="I470" s="7"/>
    </row>
    <row r="471">
      <c r="C471" s="6"/>
      <c r="I471" s="7"/>
    </row>
    <row r="472">
      <c r="C472" s="6"/>
      <c r="I472" s="7"/>
    </row>
    <row r="473">
      <c r="C473" s="6"/>
      <c r="I473" s="7"/>
    </row>
    <row r="474">
      <c r="C474" s="6"/>
      <c r="I474" s="7"/>
    </row>
    <row r="475">
      <c r="C475" s="6"/>
      <c r="I475" s="7"/>
    </row>
    <row r="476">
      <c r="C476" s="6"/>
      <c r="I476" s="7"/>
    </row>
    <row r="477">
      <c r="C477" s="6"/>
      <c r="I477" s="7"/>
    </row>
    <row r="478">
      <c r="C478" s="6"/>
      <c r="I478" s="7"/>
    </row>
    <row r="479">
      <c r="C479" s="6"/>
      <c r="I479" s="7"/>
    </row>
    <row r="480">
      <c r="C480" s="6"/>
      <c r="I480" s="7"/>
    </row>
    <row r="481">
      <c r="C481" s="6"/>
      <c r="I481" s="7"/>
    </row>
    <row r="482">
      <c r="C482" s="6"/>
      <c r="I482" s="7"/>
    </row>
    <row r="483">
      <c r="C483" s="6"/>
      <c r="I483" s="7"/>
    </row>
    <row r="484">
      <c r="C484" s="6"/>
      <c r="I484" s="7"/>
    </row>
    <row r="485">
      <c r="C485" s="6"/>
      <c r="I485" s="7"/>
    </row>
    <row r="486">
      <c r="C486" s="6"/>
      <c r="I486" s="7"/>
    </row>
    <row r="487">
      <c r="C487" s="6"/>
      <c r="I487" s="7"/>
    </row>
    <row r="488">
      <c r="C488" s="6"/>
      <c r="I488" s="7"/>
    </row>
    <row r="489">
      <c r="C489" s="6"/>
      <c r="I489" s="7"/>
    </row>
    <row r="490">
      <c r="C490" s="6"/>
      <c r="I490" s="7"/>
    </row>
    <row r="491">
      <c r="C491" s="6"/>
      <c r="I491" s="7"/>
    </row>
    <row r="492">
      <c r="C492" s="6"/>
      <c r="I492" s="7"/>
    </row>
    <row r="493">
      <c r="C493" s="6"/>
      <c r="I493" s="7"/>
    </row>
    <row r="494">
      <c r="C494" s="6"/>
      <c r="I494" s="7"/>
    </row>
    <row r="495">
      <c r="C495" s="6"/>
      <c r="I495" s="7"/>
    </row>
    <row r="496">
      <c r="C496" s="6"/>
      <c r="I496" s="7"/>
    </row>
    <row r="497">
      <c r="C497" s="6"/>
      <c r="I497" s="7"/>
    </row>
    <row r="498">
      <c r="C498" s="6"/>
      <c r="I498" s="7"/>
    </row>
    <row r="499">
      <c r="C499" s="6"/>
      <c r="I499" s="7"/>
    </row>
    <row r="500">
      <c r="C500" s="6"/>
      <c r="I500" s="7"/>
    </row>
    <row r="501">
      <c r="C501" s="6"/>
      <c r="I501" s="7"/>
    </row>
    <row r="502">
      <c r="C502" s="6"/>
      <c r="I502" s="7"/>
    </row>
    <row r="503">
      <c r="C503" s="6"/>
      <c r="I503" s="7"/>
    </row>
    <row r="504">
      <c r="C504" s="6"/>
      <c r="I504" s="7"/>
    </row>
    <row r="505">
      <c r="C505" s="6"/>
      <c r="I505" s="7"/>
    </row>
    <row r="506">
      <c r="C506" s="6"/>
      <c r="I506" s="7"/>
    </row>
    <row r="507">
      <c r="C507" s="6"/>
      <c r="I507" s="7"/>
    </row>
    <row r="508">
      <c r="C508" s="6"/>
      <c r="I508" s="7"/>
    </row>
    <row r="509">
      <c r="C509" s="6"/>
      <c r="I509" s="7"/>
    </row>
    <row r="510">
      <c r="C510" s="6"/>
      <c r="I510" s="7"/>
    </row>
    <row r="511">
      <c r="C511" s="6"/>
      <c r="I511" s="7"/>
    </row>
    <row r="512">
      <c r="C512" s="6"/>
      <c r="I512" s="7"/>
    </row>
    <row r="513">
      <c r="C513" s="6"/>
      <c r="I513" s="7"/>
    </row>
    <row r="514">
      <c r="C514" s="6"/>
      <c r="I514" s="7"/>
    </row>
    <row r="515">
      <c r="C515" s="6"/>
      <c r="I515" s="7"/>
    </row>
    <row r="516">
      <c r="C516" s="6"/>
      <c r="I516" s="7"/>
    </row>
    <row r="517">
      <c r="C517" s="6"/>
      <c r="I517" s="7"/>
    </row>
    <row r="518">
      <c r="C518" s="6"/>
      <c r="I518" s="7"/>
    </row>
    <row r="519">
      <c r="C519" s="6"/>
      <c r="I519" s="7"/>
    </row>
    <row r="520">
      <c r="C520" s="6"/>
      <c r="I520" s="7"/>
    </row>
    <row r="521">
      <c r="C521" s="6"/>
      <c r="I521" s="7"/>
    </row>
    <row r="522">
      <c r="C522" s="6"/>
      <c r="I522" s="7"/>
    </row>
    <row r="523">
      <c r="C523" s="6"/>
      <c r="I523" s="7"/>
    </row>
    <row r="524">
      <c r="C524" s="6"/>
      <c r="I524" s="7"/>
    </row>
    <row r="525">
      <c r="C525" s="6"/>
      <c r="I525" s="7"/>
    </row>
    <row r="526">
      <c r="C526" s="6"/>
      <c r="I526" s="7"/>
    </row>
    <row r="527">
      <c r="C527" s="6"/>
      <c r="I527" s="7"/>
    </row>
    <row r="528">
      <c r="C528" s="6"/>
      <c r="I528" s="7"/>
    </row>
    <row r="529">
      <c r="C529" s="6"/>
      <c r="I529" s="7"/>
    </row>
    <row r="530">
      <c r="C530" s="6"/>
      <c r="I530" s="7"/>
    </row>
    <row r="531">
      <c r="C531" s="6"/>
      <c r="I531" s="7"/>
    </row>
    <row r="532">
      <c r="C532" s="6"/>
      <c r="I532" s="7"/>
    </row>
    <row r="533">
      <c r="C533" s="6"/>
      <c r="I533" s="7"/>
    </row>
    <row r="534">
      <c r="C534" s="6"/>
      <c r="I534" s="7"/>
    </row>
    <row r="535">
      <c r="C535" s="6"/>
      <c r="I535" s="7"/>
    </row>
    <row r="536">
      <c r="C536" s="6"/>
      <c r="I536" s="7"/>
    </row>
    <row r="537">
      <c r="C537" s="6"/>
      <c r="I537" s="7"/>
    </row>
    <row r="538">
      <c r="C538" s="6"/>
      <c r="I538" s="7"/>
    </row>
    <row r="539">
      <c r="C539" s="6"/>
      <c r="I539" s="7"/>
    </row>
    <row r="540">
      <c r="C540" s="6"/>
      <c r="I540" s="7"/>
    </row>
    <row r="541">
      <c r="C541" s="6"/>
      <c r="I541" s="7"/>
    </row>
    <row r="542">
      <c r="C542" s="6"/>
      <c r="I542" s="7"/>
    </row>
    <row r="543">
      <c r="C543" s="6"/>
      <c r="I543" s="7"/>
    </row>
    <row r="544">
      <c r="C544" s="6"/>
      <c r="I544" s="7"/>
    </row>
    <row r="545">
      <c r="C545" s="6"/>
      <c r="I545" s="7"/>
    </row>
    <row r="546">
      <c r="C546" s="6"/>
      <c r="I546" s="7"/>
    </row>
    <row r="547">
      <c r="C547" s="6"/>
      <c r="I547" s="7"/>
    </row>
    <row r="548">
      <c r="C548" s="6"/>
      <c r="I548" s="7"/>
    </row>
    <row r="549">
      <c r="C549" s="6"/>
      <c r="I549" s="7"/>
    </row>
    <row r="550">
      <c r="C550" s="6"/>
      <c r="I550" s="7"/>
    </row>
    <row r="551">
      <c r="C551" s="6"/>
      <c r="I551" s="7"/>
    </row>
    <row r="552">
      <c r="C552" s="6"/>
      <c r="I552" s="7"/>
    </row>
    <row r="553">
      <c r="C553" s="6"/>
      <c r="I553" s="7"/>
    </row>
    <row r="554">
      <c r="C554" s="6"/>
      <c r="I554" s="7"/>
    </row>
    <row r="555">
      <c r="C555" s="6"/>
      <c r="I555" s="7"/>
    </row>
    <row r="556">
      <c r="C556" s="6"/>
      <c r="I556" s="7"/>
    </row>
    <row r="557">
      <c r="C557" s="6"/>
      <c r="I557" s="7"/>
    </row>
    <row r="558">
      <c r="C558" s="6"/>
      <c r="I558" s="7"/>
    </row>
    <row r="559">
      <c r="C559" s="6"/>
      <c r="I559" s="7"/>
    </row>
    <row r="560">
      <c r="C560" s="6"/>
      <c r="I560" s="7"/>
    </row>
    <row r="561">
      <c r="C561" s="6"/>
      <c r="I561" s="7"/>
    </row>
    <row r="562">
      <c r="C562" s="6"/>
      <c r="I562" s="7"/>
    </row>
    <row r="563">
      <c r="C563" s="6"/>
      <c r="I563" s="7"/>
    </row>
    <row r="564">
      <c r="C564" s="6"/>
      <c r="I564" s="7"/>
    </row>
    <row r="565">
      <c r="C565" s="6"/>
      <c r="I565" s="7"/>
    </row>
    <row r="566">
      <c r="C566" s="6"/>
      <c r="I566" s="7"/>
    </row>
    <row r="567">
      <c r="C567" s="6"/>
      <c r="I567" s="7"/>
    </row>
    <row r="568">
      <c r="C568" s="6"/>
      <c r="I568" s="7"/>
    </row>
    <row r="569">
      <c r="C569" s="6"/>
      <c r="I569" s="7"/>
    </row>
    <row r="570">
      <c r="C570" s="6"/>
      <c r="I570" s="7"/>
    </row>
    <row r="571">
      <c r="C571" s="6"/>
      <c r="I571" s="7"/>
    </row>
    <row r="572">
      <c r="C572" s="6"/>
      <c r="I572" s="7"/>
    </row>
    <row r="573">
      <c r="C573" s="6"/>
      <c r="I573" s="7"/>
    </row>
    <row r="574">
      <c r="C574" s="6"/>
      <c r="I574" s="7"/>
    </row>
    <row r="575">
      <c r="C575" s="6"/>
      <c r="I575" s="7"/>
    </row>
    <row r="576">
      <c r="C576" s="6"/>
      <c r="I576" s="7"/>
    </row>
    <row r="577">
      <c r="C577" s="6"/>
      <c r="I577" s="7"/>
    </row>
    <row r="578">
      <c r="C578" s="6"/>
      <c r="I578" s="7"/>
    </row>
    <row r="579">
      <c r="C579" s="6"/>
      <c r="I579" s="7"/>
    </row>
    <row r="580">
      <c r="C580" s="6"/>
      <c r="I580" s="7"/>
    </row>
    <row r="581">
      <c r="C581" s="6"/>
      <c r="I581" s="7"/>
    </row>
    <row r="582">
      <c r="C582" s="6"/>
      <c r="I582" s="7"/>
    </row>
    <row r="583">
      <c r="C583" s="6"/>
      <c r="I583" s="7"/>
    </row>
    <row r="584">
      <c r="C584" s="6"/>
      <c r="I584" s="7"/>
    </row>
    <row r="585">
      <c r="C585" s="6"/>
      <c r="I585" s="7"/>
    </row>
    <row r="586">
      <c r="C586" s="6"/>
      <c r="I586" s="7"/>
    </row>
    <row r="587">
      <c r="C587" s="6"/>
      <c r="I587" s="7"/>
    </row>
    <row r="588">
      <c r="C588" s="6"/>
      <c r="I588" s="7"/>
    </row>
    <row r="589">
      <c r="C589" s="6"/>
      <c r="I589" s="7"/>
    </row>
    <row r="590">
      <c r="C590" s="6"/>
      <c r="I590" s="7"/>
    </row>
    <row r="591">
      <c r="C591" s="6"/>
      <c r="I591" s="7"/>
    </row>
    <row r="592">
      <c r="C592" s="6"/>
      <c r="I592" s="7"/>
    </row>
    <row r="593">
      <c r="C593" s="6"/>
      <c r="I593" s="7"/>
    </row>
    <row r="594">
      <c r="C594" s="6"/>
      <c r="I594" s="7"/>
    </row>
    <row r="595">
      <c r="C595" s="6"/>
      <c r="I595" s="7"/>
    </row>
    <row r="596">
      <c r="C596" s="6"/>
      <c r="I596" s="7"/>
    </row>
    <row r="597">
      <c r="C597" s="6"/>
      <c r="I597" s="7"/>
    </row>
    <row r="598">
      <c r="C598" s="6"/>
      <c r="I598" s="7"/>
    </row>
    <row r="599">
      <c r="C599" s="6"/>
      <c r="I599" s="7"/>
    </row>
    <row r="600">
      <c r="C600" s="6"/>
      <c r="I600" s="7"/>
    </row>
    <row r="601">
      <c r="C601" s="6"/>
      <c r="I601" s="7"/>
    </row>
    <row r="602">
      <c r="C602" s="6"/>
      <c r="I602" s="7"/>
    </row>
    <row r="603">
      <c r="C603" s="6"/>
      <c r="I603" s="7"/>
    </row>
    <row r="604">
      <c r="C604" s="6"/>
      <c r="I604" s="7"/>
    </row>
    <row r="605">
      <c r="C605" s="6"/>
      <c r="I605" s="7"/>
    </row>
    <row r="606">
      <c r="C606" s="6"/>
      <c r="I606" s="7"/>
    </row>
    <row r="607">
      <c r="C607" s="6"/>
      <c r="I607" s="7"/>
    </row>
    <row r="608">
      <c r="C608" s="6"/>
      <c r="I608" s="7"/>
    </row>
    <row r="609">
      <c r="C609" s="6"/>
      <c r="I609" s="7"/>
    </row>
    <row r="610">
      <c r="C610" s="6"/>
      <c r="I610" s="7"/>
    </row>
    <row r="611">
      <c r="C611" s="6"/>
      <c r="I611" s="7"/>
    </row>
    <row r="612">
      <c r="C612" s="6"/>
      <c r="I612" s="7"/>
    </row>
    <row r="613">
      <c r="C613" s="6"/>
      <c r="I613" s="7"/>
    </row>
    <row r="614">
      <c r="C614" s="6"/>
      <c r="I614" s="7"/>
    </row>
    <row r="615">
      <c r="C615" s="6"/>
      <c r="I615" s="7"/>
    </row>
    <row r="616">
      <c r="C616" s="6"/>
      <c r="I616" s="7"/>
    </row>
    <row r="617">
      <c r="C617" s="6"/>
      <c r="I617" s="7"/>
    </row>
    <row r="618">
      <c r="C618" s="6"/>
      <c r="I618" s="7"/>
    </row>
    <row r="619">
      <c r="C619" s="6"/>
      <c r="I619" s="7"/>
    </row>
    <row r="620">
      <c r="C620" s="6"/>
      <c r="I620" s="7"/>
    </row>
    <row r="621">
      <c r="C621" s="6"/>
      <c r="I621" s="7"/>
    </row>
    <row r="622">
      <c r="C622" s="6"/>
      <c r="I622" s="7"/>
    </row>
    <row r="623">
      <c r="C623" s="6"/>
      <c r="I623" s="7"/>
    </row>
    <row r="624">
      <c r="C624" s="6"/>
      <c r="I624" s="7"/>
    </row>
    <row r="625">
      <c r="C625" s="6"/>
      <c r="I625" s="7"/>
    </row>
    <row r="626">
      <c r="C626" s="6"/>
      <c r="I626" s="7"/>
    </row>
    <row r="627">
      <c r="C627" s="6"/>
      <c r="I627" s="7"/>
    </row>
    <row r="628">
      <c r="C628" s="6"/>
      <c r="I628" s="7"/>
    </row>
    <row r="629">
      <c r="C629" s="6"/>
      <c r="I629" s="7"/>
    </row>
    <row r="630">
      <c r="C630" s="6"/>
      <c r="I630" s="7"/>
    </row>
    <row r="631">
      <c r="C631" s="6"/>
      <c r="I631" s="7"/>
    </row>
    <row r="632">
      <c r="C632" s="6"/>
      <c r="I632" s="7"/>
    </row>
    <row r="633">
      <c r="C633" s="6"/>
      <c r="I633" s="7"/>
    </row>
    <row r="634">
      <c r="C634" s="6"/>
      <c r="I634" s="7"/>
    </row>
    <row r="635">
      <c r="C635" s="6"/>
      <c r="I635" s="7"/>
    </row>
    <row r="636">
      <c r="C636" s="6"/>
      <c r="I636" s="7"/>
    </row>
    <row r="637">
      <c r="C637" s="6"/>
      <c r="I637" s="7"/>
    </row>
    <row r="638">
      <c r="C638" s="6"/>
      <c r="I638" s="7"/>
    </row>
    <row r="639">
      <c r="C639" s="6"/>
      <c r="I639" s="7"/>
    </row>
    <row r="640">
      <c r="C640" s="6"/>
      <c r="I640" s="7"/>
    </row>
    <row r="641">
      <c r="C641" s="6"/>
      <c r="I641" s="7"/>
    </row>
    <row r="642">
      <c r="C642" s="6"/>
      <c r="I642" s="7"/>
    </row>
    <row r="643">
      <c r="C643" s="6"/>
      <c r="I643" s="7"/>
    </row>
    <row r="644">
      <c r="C644" s="6"/>
      <c r="I644" s="7"/>
    </row>
    <row r="645">
      <c r="C645" s="6"/>
      <c r="I645" s="7"/>
    </row>
    <row r="646">
      <c r="C646" s="6"/>
      <c r="I646" s="7"/>
    </row>
    <row r="647">
      <c r="C647" s="6"/>
      <c r="I647" s="7"/>
    </row>
    <row r="648">
      <c r="C648" s="6"/>
      <c r="I648" s="7"/>
    </row>
    <row r="649">
      <c r="C649" s="6"/>
      <c r="I649" s="7"/>
    </row>
    <row r="650">
      <c r="C650" s="6"/>
      <c r="I650" s="7"/>
    </row>
    <row r="651">
      <c r="C651" s="6"/>
      <c r="I651" s="7"/>
    </row>
    <row r="652">
      <c r="C652" s="6"/>
      <c r="I652" s="7"/>
    </row>
    <row r="653">
      <c r="C653" s="6"/>
      <c r="I653" s="7"/>
    </row>
    <row r="654">
      <c r="C654" s="6"/>
      <c r="I654" s="7"/>
    </row>
    <row r="655">
      <c r="C655" s="6"/>
      <c r="I655" s="7"/>
    </row>
    <row r="656">
      <c r="C656" s="6"/>
      <c r="I656" s="7"/>
    </row>
    <row r="657">
      <c r="C657" s="6"/>
      <c r="I657" s="7"/>
    </row>
    <row r="658">
      <c r="C658" s="6"/>
      <c r="I658" s="7"/>
    </row>
    <row r="659">
      <c r="C659" s="6"/>
      <c r="I659" s="7"/>
    </row>
    <row r="660">
      <c r="C660" s="6"/>
      <c r="I660" s="7"/>
    </row>
    <row r="661">
      <c r="C661" s="6"/>
      <c r="I661" s="7"/>
    </row>
    <row r="662">
      <c r="C662" s="6"/>
      <c r="I662" s="7"/>
    </row>
    <row r="663">
      <c r="C663" s="6"/>
      <c r="I663" s="7"/>
    </row>
    <row r="664">
      <c r="C664" s="6"/>
      <c r="I664" s="7"/>
    </row>
    <row r="665">
      <c r="C665" s="6"/>
      <c r="I665" s="7"/>
    </row>
    <row r="666">
      <c r="C666" s="6"/>
      <c r="I666" s="7"/>
    </row>
    <row r="667">
      <c r="C667" s="6"/>
      <c r="I667" s="7"/>
    </row>
    <row r="668">
      <c r="C668" s="6"/>
      <c r="I668" s="7"/>
    </row>
    <row r="669">
      <c r="C669" s="6"/>
      <c r="I669" s="7"/>
    </row>
    <row r="670">
      <c r="C670" s="6"/>
      <c r="I670" s="7"/>
    </row>
    <row r="671">
      <c r="C671" s="6"/>
      <c r="I671" s="7"/>
    </row>
    <row r="672">
      <c r="C672" s="6"/>
      <c r="I672" s="7"/>
    </row>
    <row r="673">
      <c r="C673" s="6"/>
      <c r="I673" s="7"/>
    </row>
    <row r="674">
      <c r="C674" s="6"/>
      <c r="I674" s="7"/>
    </row>
    <row r="675">
      <c r="C675" s="6"/>
      <c r="I675" s="7"/>
    </row>
    <row r="676">
      <c r="C676" s="6"/>
      <c r="I676" s="7"/>
    </row>
    <row r="677">
      <c r="C677" s="6"/>
      <c r="I677" s="7"/>
    </row>
    <row r="678">
      <c r="C678" s="6"/>
      <c r="I678" s="7"/>
    </row>
    <row r="679">
      <c r="C679" s="6"/>
      <c r="I679" s="7"/>
    </row>
    <row r="680">
      <c r="C680" s="6"/>
      <c r="I680" s="7"/>
    </row>
    <row r="681">
      <c r="C681" s="6"/>
      <c r="I681" s="7"/>
    </row>
    <row r="682">
      <c r="C682" s="6"/>
      <c r="I682" s="7"/>
    </row>
    <row r="683">
      <c r="C683" s="6"/>
      <c r="I683" s="7"/>
    </row>
    <row r="684">
      <c r="C684" s="6"/>
      <c r="I684" s="7"/>
    </row>
    <row r="685">
      <c r="C685" s="6"/>
      <c r="I685" s="7"/>
    </row>
    <row r="686">
      <c r="C686" s="6"/>
      <c r="I686" s="7"/>
    </row>
    <row r="687">
      <c r="C687" s="6"/>
      <c r="I687" s="7"/>
    </row>
    <row r="688">
      <c r="C688" s="6"/>
      <c r="I688" s="7"/>
    </row>
    <row r="689">
      <c r="C689" s="6"/>
      <c r="I689" s="7"/>
    </row>
    <row r="690">
      <c r="C690" s="6"/>
      <c r="I690" s="7"/>
    </row>
    <row r="691">
      <c r="C691" s="6"/>
      <c r="I691" s="7"/>
    </row>
    <row r="692">
      <c r="C692" s="6"/>
      <c r="I692" s="7"/>
    </row>
    <row r="693">
      <c r="C693" s="6"/>
      <c r="I693" s="7"/>
    </row>
    <row r="694">
      <c r="C694" s="6"/>
      <c r="I694" s="7"/>
    </row>
    <row r="695">
      <c r="C695" s="6"/>
      <c r="I695" s="7"/>
    </row>
    <row r="696">
      <c r="C696" s="6"/>
      <c r="I696" s="7"/>
    </row>
    <row r="697">
      <c r="C697" s="6"/>
      <c r="I697" s="7"/>
    </row>
    <row r="698">
      <c r="C698" s="6"/>
      <c r="I698" s="7"/>
    </row>
    <row r="699">
      <c r="C699" s="6"/>
      <c r="I699" s="7"/>
    </row>
    <row r="700">
      <c r="C700" s="6"/>
      <c r="I700" s="7"/>
    </row>
    <row r="701">
      <c r="C701" s="6"/>
      <c r="I701" s="7"/>
    </row>
    <row r="702">
      <c r="C702" s="6"/>
      <c r="I702" s="7"/>
    </row>
    <row r="703">
      <c r="C703" s="6"/>
      <c r="I703" s="7"/>
    </row>
    <row r="704">
      <c r="C704" s="6"/>
      <c r="I704" s="7"/>
    </row>
    <row r="705">
      <c r="C705" s="6"/>
      <c r="I705" s="7"/>
    </row>
    <row r="706">
      <c r="C706" s="6"/>
      <c r="I706" s="7"/>
    </row>
    <row r="707">
      <c r="C707" s="6"/>
      <c r="I707" s="7"/>
    </row>
    <row r="708">
      <c r="C708" s="6"/>
      <c r="I708" s="7"/>
    </row>
    <row r="709">
      <c r="C709" s="6"/>
      <c r="I709" s="7"/>
    </row>
    <row r="710">
      <c r="C710" s="6"/>
      <c r="I710" s="7"/>
    </row>
    <row r="711">
      <c r="C711" s="6"/>
      <c r="I711" s="7"/>
    </row>
    <row r="712">
      <c r="C712" s="6"/>
      <c r="I712" s="7"/>
    </row>
    <row r="713">
      <c r="C713" s="6"/>
      <c r="I713" s="7"/>
    </row>
    <row r="714">
      <c r="C714" s="6"/>
      <c r="I714" s="7"/>
    </row>
    <row r="715">
      <c r="C715" s="6"/>
      <c r="I715" s="7"/>
    </row>
    <row r="716">
      <c r="C716" s="6"/>
      <c r="I716" s="7"/>
    </row>
    <row r="717">
      <c r="C717" s="6"/>
      <c r="I717" s="7"/>
    </row>
    <row r="718">
      <c r="C718" s="6"/>
      <c r="I718" s="7"/>
    </row>
    <row r="719">
      <c r="C719" s="6"/>
      <c r="I719" s="7"/>
    </row>
    <row r="720">
      <c r="C720" s="6"/>
      <c r="I720" s="7"/>
    </row>
    <row r="721">
      <c r="C721" s="6"/>
      <c r="I721" s="7"/>
    </row>
    <row r="722">
      <c r="C722" s="6"/>
      <c r="I722" s="7"/>
    </row>
    <row r="723">
      <c r="C723" s="6"/>
      <c r="I723" s="7"/>
    </row>
    <row r="724">
      <c r="C724" s="6"/>
      <c r="I724" s="7"/>
    </row>
    <row r="725">
      <c r="C725" s="6"/>
      <c r="I725" s="7"/>
    </row>
    <row r="726">
      <c r="C726" s="6"/>
      <c r="I726" s="7"/>
    </row>
    <row r="727">
      <c r="C727" s="6"/>
      <c r="I727" s="7"/>
    </row>
    <row r="728">
      <c r="C728" s="6"/>
      <c r="I728" s="7"/>
    </row>
    <row r="729">
      <c r="C729" s="6"/>
      <c r="I729" s="7"/>
    </row>
    <row r="730">
      <c r="C730" s="6"/>
      <c r="I730" s="7"/>
    </row>
    <row r="731">
      <c r="C731" s="6"/>
      <c r="I731" s="7"/>
    </row>
    <row r="732">
      <c r="C732" s="6"/>
      <c r="I732" s="7"/>
    </row>
    <row r="733">
      <c r="C733" s="6"/>
      <c r="I733" s="7"/>
    </row>
    <row r="734">
      <c r="C734" s="6"/>
      <c r="I734" s="7"/>
    </row>
    <row r="735">
      <c r="C735" s="6"/>
      <c r="I735" s="7"/>
    </row>
    <row r="736">
      <c r="C736" s="6"/>
      <c r="I736" s="7"/>
    </row>
    <row r="737">
      <c r="C737" s="6"/>
      <c r="I737" s="7"/>
    </row>
    <row r="738">
      <c r="C738" s="6"/>
      <c r="I738" s="7"/>
    </row>
    <row r="739">
      <c r="C739" s="6"/>
      <c r="I739" s="7"/>
    </row>
    <row r="740">
      <c r="C740" s="6"/>
      <c r="I740" s="7"/>
    </row>
    <row r="741">
      <c r="C741" s="6"/>
      <c r="I741" s="7"/>
    </row>
    <row r="742">
      <c r="C742" s="6"/>
      <c r="I742" s="7"/>
    </row>
    <row r="743">
      <c r="C743" s="6"/>
      <c r="I743" s="7"/>
    </row>
    <row r="744">
      <c r="C744" s="6"/>
      <c r="I744" s="7"/>
    </row>
    <row r="745">
      <c r="C745" s="6"/>
      <c r="I745" s="7"/>
    </row>
    <row r="746">
      <c r="C746" s="6"/>
      <c r="I746" s="7"/>
    </row>
    <row r="747">
      <c r="C747" s="6"/>
      <c r="I747" s="7"/>
    </row>
    <row r="748">
      <c r="C748" s="6"/>
      <c r="I748" s="7"/>
    </row>
    <row r="749">
      <c r="C749" s="6"/>
      <c r="I749" s="7"/>
    </row>
    <row r="750">
      <c r="C750" s="6"/>
      <c r="I750" s="7"/>
    </row>
    <row r="751">
      <c r="C751" s="6"/>
      <c r="I751" s="7"/>
    </row>
    <row r="752">
      <c r="C752" s="6"/>
      <c r="I752" s="7"/>
    </row>
    <row r="753">
      <c r="C753" s="6"/>
      <c r="I753" s="7"/>
    </row>
    <row r="754">
      <c r="C754" s="6"/>
      <c r="I754" s="7"/>
    </row>
    <row r="755">
      <c r="C755" s="6"/>
      <c r="I755" s="7"/>
    </row>
    <row r="756">
      <c r="C756" s="6"/>
      <c r="I756" s="7"/>
    </row>
    <row r="757">
      <c r="C757" s="6"/>
      <c r="I757" s="7"/>
    </row>
    <row r="758">
      <c r="C758" s="6"/>
      <c r="I758" s="7"/>
    </row>
    <row r="759">
      <c r="C759" s="6"/>
      <c r="I759" s="7"/>
    </row>
    <row r="760">
      <c r="C760" s="6"/>
      <c r="I760" s="7"/>
    </row>
    <row r="761">
      <c r="C761" s="6"/>
      <c r="I761" s="7"/>
    </row>
    <row r="762">
      <c r="C762" s="6"/>
      <c r="I762" s="7"/>
    </row>
    <row r="763">
      <c r="C763" s="6"/>
      <c r="I763" s="7"/>
    </row>
    <row r="764">
      <c r="C764" s="6"/>
      <c r="I764" s="7"/>
    </row>
    <row r="765">
      <c r="C765" s="6"/>
      <c r="I765" s="7"/>
    </row>
    <row r="766">
      <c r="C766" s="6"/>
      <c r="I766" s="7"/>
    </row>
    <row r="767">
      <c r="C767" s="6"/>
      <c r="I767" s="7"/>
    </row>
    <row r="768">
      <c r="C768" s="6"/>
      <c r="I768" s="7"/>
    </row>
    <row r="769">
      <c r="C769" s="6"/>
      <c r="I769" s="7"/>
    </row>
    <row r="770">
      <c r="C770" s="6"/>
      <c r="I770" s="7"/>
    </row>
    <row r="771">
      <c r="C771" s="6"/>
      <c r="I771" s="7"/>
    </row>
    <row r="772">
      <c r="C772" s="6"/>
      <c r="I772" s="7"/>
    </row>
    <row r="773">
      <c r="C773" s="6"/>
      <c r="I773" s="7"/>
    </row>
    <row r="774">
      <c r="C774" s="6"/>
      <c r="I774" s="7"/>
    </row>
    <row r="775">
      <c r="C775" s="6"/>
      <c r="I775" s="7"/>
    </row>
    <row r="776">
      <c r="C776" s="6"/>
      <c r="I776" s="7"/>
    </row>
    <row r="777">
      <c r="C777" s="6"/>
      <c r="I777" s="7"/>
    </row>
    <row r="778">
      <c r="C778" s="6"/>
      <c r="I778" s="7"/>
    </row>
    <row r="779">
      <c r="C779" s="6"/>
      <c r="I779" s="7"/>
    </row>
    <row r="780">
      <c r="C780" s="6"/>
      <c r="I780" s="7"/>
    </row>
    <row r="781">
      <c r="C781" s="6"/>
      <c r="I781" s="7"/>
    </row>
    <row r="782">
      <c r="C782" s="6"/>
      <c r="I782" s="7"/>
    </row>
    <row r="783">
      <c r="C783" s="6"/>
      <c r="I783" s="7"/>
    </row>
    <row r="784">
      <c r="C784" s="6"/>
      <c r="I784" s="7"/>
    </row>
    <row r="785">
      <c r="C785" s="6"/>
      <c r="I785" s="7"/>
    </row>
    <row r="786">
      <c r="C786" s="6"/>
      <c r="I786" s="7"/>
    </row>
    <row r="787">
      <c r="C787" s="6"/>
      <c r="I787" s="7"/>
    </row>
    <row r="788">
      <c r="C788" s="6"/>
      <c r="I788" s="7"/>
    </row>
    <row r="789">
      <c r="C789" s="6"/>
      <c r="I789" s="7"/>
    </row>
    <row r="790">
      <c r="C790" s="6"/>
      <c r="I790" s="7"/>
    </row>
    <row r="791">
      <c r="C791" s="6"/>
      <c r="I791" s="7"/>
    </row>
    <row r="792">
      <c r="C792" s="6"/>
      <c r="I792" s="7"/>
    </row>
    <row r="793">
      <c r="C793" s="6"/>
      <c r="I793" s="7"/>
    </row>
    <row r="794">
      <c r="C794" s="6"/>
      <c r="I794" s="7"/>
    </row>
    <row r="795">
      <c r="C795" s="6"/>
      <c r="I795" s="7"/>
    </row>
    <row r="796">
      <c r="C796" s="6"/>
      <c r="I796" s="7"/>
    </row>
    <row r="797">
      <c r="C797" s="6"/>
      <c r="I797" s="7"/>
    </row>
    <row r="798">
      <c r="C798" s="6"/>
      <c r="I798" s="7"/>
    </row>
    <row r="799">
      <c r="C799" s="6"/>
      <c r="I799" s="7"/>
    </row>
    <row r="800">
      <c r="C800" s="6"/>
      <c r="I800" s="7"/>
    </row>
    <row r="801">
      <c r="C801" s="6"/>
      <c r="I801" s="7"/>
    </row>
    <row r="802">
      <c r="C802" s="6"/>
      <c r="I802" s="7"/>
    </row>
    <row r="803">
      <c r="C803" s="6"/>
      <c r="I803" s="7"/>
    </row>
    <row r="804">
      <c r="C804" s="6"/>
      <c r="I804" s="7"/>
    </row>
    <row r="805">
      <c r="C805" s="6"/>
      <c r="I805" s="7"/>
    </row>
    <row r="806">
      <c r="C806" s="6"/>
      <c r="I806" s="7"/>
    </row>
    <row r="807">
      <c r="C807" s="6"/>
      <c r="I807" s="7"/>
    </row>
    <row r="808">
      <c r="C808" s="6"/>
      <c r="I808" s="7"/>
    </row>
    <row r="809">
      <c r="C809" s="6"/>
      <c r="I809" s="7"/>
    </row>
    <row r="810">
      <c r="C810" s="6"/>
      <c r="I810" s="7"/>
    </row>
    <row r="811">
      <c r="C811" s="6"/>
      <c r="I811" s="7"/>
    </row>
    <row r="812">
      <c r="C812" s="6"/>
      <c r="I812" s="7"/>
    </row>
    <row r="813">
      <c r="C813" s="6"/>
      <c r="I813" s="7"/>
    </row>
    <row r="814">
      <c r="C814" s="6"/>
      <c r="I814" s="7"/>
    </row>
    <row r="815">
      <c r="C815" s="6"/>
      <c r="I815" s="7"/>
    </row>
    <row r="816">
      <c r="C816" s="6"/>
      <c r="I816" s="7"/>
    </row>
    <row r="817">
      <c r="C817" s="6"/>
      <c r="I817" s="7"/>
    </row>
    <row r="818">
      <c r="C818" s="6"/>
      <c r="I818" s="7"/>
    </row>
    <row r="819">
      <c r="C819" s="6"/>
      <c r="I819" s="7"/>
    </row>
    <row r="820">
      <c r="C820" s="6"/>
      <c r="I820" s="7"/>
    </row>
    <row r="821">
      <c r="C821" s="6"/>
      <c r="I821" s="7"/>
    </row>
    <row r="822">
      <c r="C822" s="6"/>
      <c r="I822" s="7"/>
    </row>
    <row r="823">
      <c r="C823" s="6"/>
      <c r="I823" s="7"/>
    </row>
    <row r="824">
      <c r="C824" s="6"/>
      <c r="I824" s="7"/>
    </row>
    <row r="825">
      <c r="C825" s="6"/>
      <c r="I825" s="7"/>
    </row>
    <row r="826">
      <c r="C826" s="6"/>
      <c r="I826" s="7"/>
    </row>
    <row r="827">
      <c r="C827" s="6"/>
      <c r="I827" s="7"/>
    </row>
    <row r="828">
      <c r="C828" s="6"/>
      <c r="I828" s="7"/>
    </row>
    <row r="829">
      <c r="C829" s="6"/>
      <c r="I829" s="7"/>
    </row>
    <row r="830">
      <c r="C830" s="6"/>
      <c r="I830" s="7"/>
    </row>
    <row r="831">
      <c r="C831" s="6"/>
      <c r="I831" s="7"/>
    </row>
    <row r="832">
      <c r="C832" s="6"/>
      <c r="I832" s="7"/>
    </row>
    <row r="833">
      <c r="C833" s="6"/>
      <c r="I833" s="7"/>
    </row>
    <row r="834">
      <c r="C834" s="6"/>
      <c r="I834" s="7"/>
    </row>
    <row r="835">
      <c r="C835" s="6"/>
      <c r="I835" s="7"/>
    </row>
    <row r="836">
      <c r="C836" s="6"/>
      <c r="I836" s="7"/>
    </row>
    <row r="837">
      <c r="C837" s="6"/>
      <c r="I837" s="7"/>
    </row>
    <row r="838">
      <c r="C838" s="6"/>
      <c r="I838" s="7"/>
    </row>
    <row r="839">
      <c r="C839" s="6"/>
      <c r="I839" s="7"/>
    </row>
    <row r="840">
      <c r="C840" s="6"/>
      <c r="I840" s="7"/>
    </row>
    <row r="841">
      <c r="C841" s="6"/>
      <c r="I841" s="7"/>
    </row>
    <row r="842">
      <c r="C842" s="6"/>
      <c r="I842" s="7"/>
    </row>
    <row r="843">
      <c r="C843" s="6"/>
      <c r="I843" s="7"/>
    </row>
    <row r="844">
      <c r="C844" s="6"/>
      <c r="I844" s="7"/>
    </row>
    <row r="845">
      <c r="C845" s="6"/>
      <c r="I845" s="7"/>
    </row>
    <row r="846">
      <c r="C846" s="6"/>
      <c r="I846" s="7"/>
    </row>
    <row r="847">
      <c r="C847" s="6"/>
      <c r="I847" s="7"/>
    </row>
    <row r="848">
      <c r="C848" s="6"/>
      <c r="I848" s="7"/>
    </row>
    <row r="849">
      <c r="C849" s="6"/>
      <c r="I849" s="7"/>
    </row>
    <row r="850">
      <c r="C850" s="6"/>
      <c r="I850" s="7"/>
    </row>
    <row r="851">
      <c r="C851" s="6"/>
      <c r="I851" s="7"/>
    </row>
    <row r="852">
      <c r="C852" s="6"/>
      <c r="I852" s="7"/>
    </row>
    <row r="853">
      <c r="C853" s="6"/>
      <c r="I853" s="7"/>
    </row>
    <row r="854">
      <c r="C854" s="6"/>
      <c r="I854" s="7"/>
    </row>
    <row r="855">
      <c r="C855" s="6"/>
      <c r="I855" s="7"/>
    </row>
    <row r="856">
      <c r="C856" s="6"/>
      <c r="I856" s="7"/>
    </row>
    <row r="857">
      <c r="C857" s="6"/>
      <c r="I857" s="7"/>
    </row>
    <row r="858">
      <c r="C858" s="6"/>
      <c r="I858" s="7"/>
    </row>
    <row r="859">
      <c r="C859" s="6"/>
      <c r="I859" s="7"/>
    </row>
    <row r="860">
      <c r="C860" s="6"/>
      <c r="I860" s="7"/>
    </row>
    <row r="861">
      <c r="C861" s="6"/>
      <c r="I861" s="7"/>
    </row>
    <row r="862">
      <c r="C862" s="6"/>
      <c r="I862" s="7"/>
    </row>
    <row r="863">
      <c r="C863" s="6"/>
      <c r="I863" s="7"/>
    </row>
    <row r="864">
      <c r="C864" s="6"/>
      <c r="I864" s="7"/>
    </row>
    <row r="865">
      <c r="C865" s="6"/>
      <c r="I865" s="7"/>
    </row>
    <row r="866">
      <c r="C866" s="6"/>
      <c r="I866" s="7"/>
    </row>
    <row r="867">
      <c r="C867" s="6"/>
      <c r="I867" s="7"/>
    </row>
    <row r="868">
      <c r="C868" s="6"/>
      <c r="I868" s="7"/>
    </row>
    <row r="869">
      <c r="C869" s="6"/>
      <c r="I869" s="7"/>
    </row>
    <row r="870">
      <c r="C870" s="6"/>
      <c r="I870" s="7"/>
    </row>
    <row r="871">
      <c r="C871" s="6"/>
      <c r="I871" s="7"/>
    </row>
    <row r="872">
      <c r="C872" s="6"/>
      <c r="I872" s="7"/>
    </row>
    <row r="873">
      <c r="C873" s="6"/>
      <c r="I873" s="7"/>
    </row>
    <row r="874">
      <c r="C874" s="6"/>
      <c r="I874" s="7"/>
    </row>
    <row r="875">
      <c r="C875" s="6"/>
      <c r="I875" s="7"/>
    </row>
    <row r="876">
      <c r="C876" s="6"/>
      <c r="I876" s="7"/>
    </row>
    <row r="877">
      <c r="C877" s="6"/>
      <c r="I877" s="7"/>
    </row>
    <row r="878">
      <c r="C878" s="6"/>
      <c r="I878" s="7"/>
    </row>
    <row r="879">
      <c r="C879" s="6"/>
      <c r="I879" s="7"/>
    </row>
    <row r="880">
      <c r="C880" s="6"/>
      <c r="I880" s="7"/>
    </row>
    <row r="881">
      <c r="C881" s="6"/>
      <c r="I881" s="7"/>
    </row>
    <row r="882">
      <c r="C882" s="6"/>
      <c r="I882" s="7"/>
    </row>
    <row r="883">
      <c r="C883" s="6"/>
      <c r="I883" s="7"/>
    </row>
    <row r="884">
      <c r="C884" s="6"/>
      <c r="I884" s="7"/>
    </row>
    <row r="885">
      <c r="C885" s="6"/>
      <c r="I885" s="7"/>
    </row>
    <row r="886">
      <c r="C886" s="6"/>
      <c r="I886" s="7"/>
    </row>
    <row r="887">
      <c r="C887" s="6"/>
      <c r="I887" s="7"/>
    </row>
    <row r="888">
      <c r="C888" s="6"/>
      <c r="I888" s="7"/>
    </row>
    <row r="889">
      <c r="C889" s="6"/>
      <c r="I889" s="7"/>
    </row>
    <row r="890">
      <c r="C890" s="6"/>
      <c r="I890" s="7"/>
    </row>
    <row r="891">
      <c r="C891" s="6"/>
      <c r="I891" s="7"/>
    </row>
    <row r="892">
      <c r="C892" s="6"/>
      <c r="I892" s="7"/>
    </row>
    <row r="893">
      <c r="C893" s="6"/>
      <c r="I893" s="7"/>
    </row>
    <row r="894">
      <c r="C894" s="6"/>
      <c r="I894" s="7"/>
    </row>
    <row r="895">
      <c r="C895" s="6"/>
      <c r="I895" s="7"/>
    </row>
    <row r="896">
      <c r="C896" s="6"/>
      <c r="I896" s="7"/>
    </row>
    <row r="897">
      <c r="C897" s="6"/>
      <c r="I897" s="7"/>
    </row>
    <row r="898">
      <c r="C898" s="6"/>
      <c r="I898" s="7"/>
    </row>
    <row r="899">
      <c r="C899" s="6"/>
      <c r="I899" s="7"/>
    </row>
    <row r="900">
      <c r="C900" s="6"/>
      <c r="I900" s="7"/>
    </row>
    <row r="901">
      <c r="C901" s="6"/>
      <c r="I901" s="7"/>
    </row>
    <row r="902">
      <c r="C902" s="6"/>
      <c r="I902" s="7"/>
    </row>
    <row r="903">
      <c r="C903" s="6"/>
      <c r="I903" s="7"/>
    </row>
    <row r="904">
      <c r="C904" s="6"/>
      <c r="I904" s="7"/>
    </row>
    <row r="905">
      <c r="C905" s="6"/>
      <c r="I905" s="7"/>
    </row>
    <row r="906">
      <c r="C906" s="6"/>
      <c r="I906" s="7"/>
    </row>
    <row r="907">
      <c r="C907" s="6"/>
      <c r="I907" s="7"/>
    </row>
    <row r="908">
      <c r="C908" s="6"/>
      <c r="I908" s="7"/>
    </row>
    <row r="909">
      <c r="C909" s="6"/>
      <c r="I909" s="7"/>
    </row>
    <row r="910">
      <c r="C910" s="6"/>
      <c r="I910" s="7"/>
    </row>
    <row r="911">
      <c r="C911" s="6"/>
      <c r="I911" s="7"/>
    </row>
    <row r="912">
      <c r="C912" s="6"/>
      <c r="I912" s="7"/>
    </row>
    <row r="913">
      <c r="C913" s="6"/>
      <c r="I913" s="7"/>
    </row>
    <row r="914">
      <c r="C914" s="6"/>
      <c r="I914" s="7"/>
    </row>
    <row r="915">
      <c r="C915" s="6"/>
      <c r="I915" s="7"/>
    </row>
    <row r="916">
      <c r="C916" s="6"/>
      <c r="I916" s="7"/>
    </row>
    <row r="917">
      <c r="C917" s="6"/>
      <c r="I917" s="7"/>
    </row>
    <row r="918">
      <c r="C918" s="6"/>
      <c r="I918" s="7"/>
    </row>
    <row r="919">
      <c r="C919" s="6"/>
      <c r="I919" s="7"/>
    </row>
    <row r="920">
      <c r="C920" s="6"/>
      <c r="I920" s="7"/>
    </row>
    <row r="921">
      <c r="C921" s="6"/>
      <c r="I921" s="7"/>
    </row>
    <row r="922">
      <c r="C922" s="6"/>
      <c r="I922" s="7"/>
    </row>
    <row r="923">
      <c r="C923" s="6"/>
      <c r="I923" s="7"/>
    </row>
    <row r="924">
      <c r="C924" s="6"/>
      <c r="I924" s="7"/>
    </row>
    <row r="925">
      <c r="C925" s="6"/>
      <c r="I925" s="7"/>
    </row>
    <row r="926">
      <c r="C926" s="6"/>
      <c r="I926" s="7"/>
    </row>
    <row r="927">
      <c r="C927" s="6"/>
      <c r="I927" s="7"/>
    </row>
    <row r="928">
      <c r="C928" s="6"/>
      <c r="I928" s="7"/>
    </row>
    <row r="929">
      <c r="C929" s="6"/>
      <c r="I929" s="7"/>
    </row>
    <row r="930">
      <c r="C930" s="6"/>
      <c r="I930" s="7"/>
    </row>
    <row r="931">
      <c r="C931" s="6"/>
      <c r="I931" s="7"/>
    </row>
    <row r="932">
      <c r="C932" s="6"/>
      <c r="I932" s="7"/>
    </row>
    <row r="933">
      <c r="C933" s="6"/>
      <c r="I933" s="7"/>
    </row>
    <row r="934">
      <c r="C934" s="6"/>
      <c r="I934" s="7"/>
    </row>
    <row r="935">
      <c r="C935" s="6"/>
      <c r="I935" s="7"/>
    </row>
    <row r="936">
      <c r="C936" s="6"/>
      <c r="I936" s="7"/>
    </row>
    <row r="937">
      <c r="C937" s="6"/>
      <c r="I937" s="7"/>
    </row>
    <row r="938">
      <c r="C938" s="6"/>
      <c r="I938" s="7"/>
    </row>
    <row r="939">
      <c r="C939" s="6"/>
      <c r="I939" s="7"/>
    </row>
    <row r="940">
      <c r="C940" s="6"/>
      <c r="I940" s="7"/>
    </row>
    <row r="941">
      <c r="C941" s="6"/>
      <c r="I941" s="7"/>
    </row>
    <row r="942">
      <c r="C942" s="6"/>
      <c r="I942" s="7"/>
    </row>
    <row r="943">
      <c r="C943" s="6"/>
      <c r="I943" s="7"/>
    </row>
    <row r="944">
      <c r="C944" s="6"/>
      <c r="I944" s="7"/>
    </row>
    <row r="945">
      <c r="C945" s="6"/>
      <c r="I945" s="7"/>
    </row>
    <row r="946">
      <c r="C946" s="6"/>
      <c r="I946" s="7"/>
    </row>
    <row r="947">
      <c r="C947" s="6"/>
      <c r="I947" s="7"/>
    </row>
    <row r="948">
      <c r="C948" s="6"/>
      <c r="I948" s="7"/>
    </row>
    <row r="949">
      <c r="C949" s="6"/>
      <c r="I949" s="7"/>
    </row>
    <row r="950">
      <c r="C950" s="6"/>
      <c r="I950" s="7"/>
    </row>
    <row r="951">
      <c r="C951" s="6"/>
      <c r="I951" s="7"/>
    </row>
    <row r="952">
      <c r="C952" s="6"/>
      <c r="I952" s="7"/>
    </row>
    <row r="953">
      <c r="C953" s="6"/>
      <c r="I953" s="7"/>
    </row>
    <row r="954">
      <c r="C954" s="6"/>
      <c r="I954" s="7"/>
    </row>
    <row r="955">
      <c r="C955" s="6"/>
      <c r="I955" s="7"/>
    </row>
    <row r="956">
      <c r="C956" s="6"/>
      <c r="I956" s="7"/>
    </row>
    <row r="957">
      <c r="C957" s="6"/>
      <c r="I957" s="7"/>
    </row>
    <row r="958">
      <c r="C958" s="6"/>
      <c r="I958" s="7"/>
    </row>
    <row r="959">
      <c r="C959" s="6"/>
      <c r="I959" s="7"/>
    </row>
    <row r="960">
      <c r="C960" s="6"/>
      <c r="I960" s="7"/>
    </row>
    <row r="961">
      <c r="C961" s="6"/>
      <c r="I961" s="7"/>
    </row>
    <row r="962">
      <c r="C962" s="6"/>
      <c r="I962" s="7"/>
    </row>
    <row r="963">
      <c r="C963" s="6"/>
      <c r="I963" s="7"/>
    </row>
    <row r="964">
      <c r="C964" s="6"/>
      <c r="I964" s="7"/>
    </row>
    <row r="965">
      <c r="C965" s="6"/>
      <c r="I965" s="7"/>
    </row>
    <row r="966">
      <c r="C966" s="6"/>
      <c r="I966" s="7"/>
    </row>
    <row r="967">
      <c r="C967" s="6"/>
      <c r="I967" s="7"/>
    </row>
    <row r="968">
      <c r="C968" s="6"/>
      <c r="I968" s="7"/>
    </row>
    <row r="969">
      <c r="C969" s="6"/>
      <c r="I969" s="7"/>
    </row>
    <row r="970">
      <c r="C970" s="6"/>
      <c r="I970" s="7"/>
    </row>
    <row r="971">
      <c r="C971" s="6"/>
      <c r="I971" s="7"/>
    </row>
    <row r="972">
      <c r="C972" s="6"/>
      <c r="I972" s="7"/>
    </row>
    <row r="973">
      <c r="C973" s="6"/>
      <c r="I973" s="7"/>
    </row>
    <row r="974">
      <c r="C974" s="6"/>
      <c r="I974" s="7"/>
    </row>
    <row r="975">
      <c r="C975" s="6"/>
      <c r="I975" s="7"/>
    </row>
    <row r="976">
      <c r="C976" s="6"/>
      <c r="I976" s="7"/>
    </row>
    <row r="977">
      <c r="C977" s="6"/>
      <c r="I977" s="7"/>
    </row>
    <row r="978">
      <c r="C978" s="6"/>
      <c r="I978" s="7"/>
    </row>
    <row r="979">
      <c r="C979" s="6"/>
      <c r="I979" s="7"/>
    </row>
    <row r="980">
      <c r="C980" s="6"/>
      <c r="I980" s="7"/>
    </row>
    <row r="981">
      <c r="C981" s="6"/>
      <c r="I981" s="7"/>
    </row>
    <row r="982">
      <c r="C982" s="6"/>
      <c r="I982" s="7"/>
    </row>
    <row r="983">
      <c r="C983" s="6"/>
      <c r="I983" s="7"/>
    </row>
    <row r="984">
      <c r="C984" s="6"/>
      <c r="I984" s="7"/>
    </row>
    <row r="985">
      <c r="C985" s="6"/>
      <c r="I985" s="7"/>
    </row>
    <row r="986">
      <c r="C986" s="6"/>
      <c r="I986" s="7"/>
    </row>
    <row r="987">
      <c r="C987" s="6"/>
      <c r="I987" s="7"/>
    </row>
    <row r="988">
      <c r="C988" s="6"/>
      <c r="I988" s="7"/>
    </row>
    <row r="989">
      <c r="C989" s="6"/>
      <c r="I989" s="7"/>
    </row>
    <row r="990">
      <c r="C990" s="6"/>
      <c r="I990" s="7"/>
    </row>
    <row r="991">
      <c r="C991" s="6"/>
      <c r="I991" s="7"/>
    </row>
    <row r="992">
      <c r="C992" s="6"/>
      <c r="I992" s="7"/>
    </row>
    <row r="993">
      <c r="C993" s="6"/>
      <c r="I993" s="7"/>
    </row>
    <row r="994">
      <c r="C994" s="6"/>
      <c r="I994" s="7"/>
    </row>
    <row r="995">
      <c r="C995" s="6"/>
      <c r="I995" s="7"/>
    </row>
    <row r="996">
      <c r="C996" s="6"/>
      <c r="I996" s="7"/>
    </row>
    <row r="997">
      <c r="C997" s="6"/>
      <c r="I997" s="7"/>
    </row>
    <row r="998">
      <c r="C998" s="6"/>
      <c r="I998" s="7"/>
    </row>
    <row r="999">
      <c r="C999" s="6"/>
      <c r="I999" s="7"/>
    </row>
    <row r="1000">
      <c r="C1000" s="6"/>
      <c r="I1000" s="7"/>
    </row>
  </sheetData>
  <autoFilter ref="$A$1:$I$246">
    <filterColumn colId="6">
      <filters>
        <filter val="Seller"/>
      </filters>
    </filterColumn>
    <sortState ref="A1:I246">
      <sortCondition ref="F1:F24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750</v>
      </c>
      <c r="B1" s="1" t="s">
        <v>751</v>
      </c>
      <c r="C1" s="1" t="s">
        <v>752</v>
      </c>
      <c r="D1" s="1" t="s">
        <v>753</v>
      </c>
      <c r="E1" s="1" t="s">
        <v>754</v>
      </c>
      <c r="F1" s="1" t="s">
        <v>755</v>
      </c>
    </row>
    <row r="2">
      <c r="A2" s="1" t="s">
        <v>756</v>
      </c>
      <c r="B2" s="1" t="s">
        <v>757</v>
      </c>
      <c r="C2" s="1" t="s">
        <v>758</v>
      </c>
      <c r="D2" s="1" t="s">
        <v>759</v>
      </c>
      <c r="E2" s="1" t="s">
        <v>760</v>
      </c>
      <c r="F2" s="1" t="s">
        <v>761</v>
      </c>
    </row>
    <row r="3">
      <c r="A3" s="1" t="s">
        <v>762</v>
      </c>
      <c r="B3" s="1" t="s">
        <v>763</v>
      </c>
      <c r="C3" s="1" t="s">
        <v>764</v>
      </c>
      <c r="D3" s="1" t="s">
        <v>765</v>
      </c>
      <c r="E3" s="1" t="s">
        <v>760</v>
      </c>
      <c r="F3" s="1" t="s">
        <v>766</v>
      </c>
    </row>
    <row r="4">
      <c r="A4" s="1" t="s">
        <v>767</v>
      </c>
      <c r="B4" s="1" t="s">
        <v>768</v>
      </c>
      <c r="C4" s="1" t="s">
        <v>764</v>
      </c>
      <c r="D4" s="1" t="s">
        <v>769</v>
      </c>
      <c r="E4" s="1" t="s">
        <v>770</v>
      </c>
      <c r="F4" s="1" t="s">
        <v>771</v>
      </c>
    </row>
    <row r="5">
      <c r="A5" s="1" t="s">
        <v>772</v>
      </c>
      <c r="B5" s="1" t="s">
        <v>773</v>
      </c>
      <c r="C5" s="1" t="s">
        <v>764</v>
      </c>
      <c r="D5" s="1" t="s">
        <v>774</v>
      </c>
      <c r="E5" s="1" t="s">
        <v>760</v>
      </c>
      <c r="F5" s="1" t="s">
        <v>775</v>
      </c>
    </row>
    <row r="6">
      <c r="A6" s="1" t="s">
        <v>776</v>
      </c>
      <c r="B6" s="1" t="s">
        <v>777</v>
      </c>
      <c r="C6" s="1" t="s">
        <v>758</v>
      </c>
      <c r="D6" s="1" t="s">
        <v>778</v>
      </c>
      <c r="E6" s="1" t="s">
        <v>760</v>
      </c>
      <c r="F6" s="1" t="s">
        <v>779</v>
      </c>
    </row>
    <row r="7">
      <c r="A7" s="1" t="s">
        <v>780</v>
      </c>
      <c r="B7" s="1" t="s">
        <v>781</v>
      </c>
      <c r="C7" s="1" t="s">
        <v>782</v>
      </c>
      <c r="D7" s="1" t="s">
        <v>769</v>
      </c>
      <c r="E7" s="1" t="s">
        <v>20</v>
      </c>
      <c r="F7" s="1" t="s">
        <v>783</v>
      </c>
    </row>
    <row r="8">
      <c r="A8" s="1" t="s">
        <v>784</v>
      </c>
      <c r="B8" s="1" t="s">
        <v>785</v>
      </c>
      <c r="C8" s="1" t="s">
        <v>764</v>
      </c>
      <c r="D8" s="1" t="s">
        <v>786</v>
      </c>
      <c r="E8" s="1" t="s">
        <v>787</v>
      </c>
      <c r="F8" s="1" t="s">
        <v>788</v>
      </c>
    </row>
    <row r="9">
      <c r="A9" s="1" t="s">
        <v>789</v>
      </c>
      <c r="B9" s="1" t="s">
        <v>790</v>
      </c>
      <c r="C9" s="1" t="s">
        <v>791</v>
      </c>
      <c r="D9" s="1" t="s">
        <v>792</v>
      </c>
      <c r="E9" s="1" t="s">
        <v>787</v>
      </c>
      <c r="F9" s="1" t="s">
        <v>793</v>
      </c>
    </row>
    <row r="10">
      <c r="A10" s="1" t="s">
        <v>794</v>
      </c>
      <c r="B10" s="1" t="s">
        <v>795</v>
      </c>
      <c r="C10" s="1" t="s">
        <v>796</v>
      </c>
      <c r="D10" s="1" t="s">
        <v>797</v>
      </c>
      <c r="E10" s="1" t="s">
        <v>760</v>
      </c>
      <c r="F10" s="1" t="s">
        <v>798</v>
      </c>
    </row>
    <row r="11">
      <c r="A11" s="1" t="s">
        <v>799</v>
      </c>
      <c r="B11" s="1" t="s">
        <v>800</v>
      </c>
      <c r="C11" s="1" t="s">
        <v>764</v>
      </c>
      <c r="D11" s="1" t="s">
        <v>801</v>
      </c>
      <c r="E11" s="1" t="s">
        <v>787</v>
      </c>
      <c r="F11" s="1" t="s">
        <v>802</v>
      </c>
    </row>
    <row r="12">
      <c r="A12" s="1" t="s">
        <v>803</v>
      </c>
      <c r="B12" s="1" t="s">
        <v>804</v>
      </c>
      <c r="C12" s="1" t="s">
        <v>782</v>
      </c>
      <c r="D12" s="1" t="s">
        <v>805</v>
      </c>
      <c r="E12" s="1" t="s">
        <v>770</v>
      </c>
      <c r="F12" s="1" t="s">
        <v>806</v>
      </c>
    </row>
    <row r="13">
      <c r="A13" s="1" t="s">
        <v>807</v>
      </c>
      <c r="B13" s="1" t="s">
        <v>808</v>
      </c>
      <c r="C13" s="1" t="s">
        <v>782</v>
      </c>
      <c r="D13" s="1" t="s">
        <v>809</v>
      </c>
      <c r="E13" s="1" t="s">
        <v>787</v>
      </c>
      <c r="F13" s="1" t="s">
        <v>810</v>
      </c>
    </row>
    <row r="14">
      <c r="A14" s="1" t="s">
        <v>811</v>
      </c>
      <c r="B14" s="1" t="s">
        <v>812</v>
      </c>
      <c r="C14" s="1" t="s">
        <v>796</v>
      </c>
      <c r="D14" s="1" t="s">
        <v>813</v>
      </c>
      <c r="E14" s="1" t="s">
        <v>770</v>
      </c>
      <c r="F14" s="1" t="s">
        <v>814</v>
      </c>
    </row>
    <row r="15">
      <c r="A15" s="1" t="s">
        <v>815</v>
      </c>
      <c r="B15" s="1" t="s">
        <v>816</v>
      </c>
      <c r="C15" s="1" t="s">
        <v>791</v>
      </c>
      <c r="D15" s="1" t="s">
        <v>817</v>
      </c>
      <c r="E15" s="1" t="s">
        <v>20</v>
      </c>
      <c r="F15" s="1" t="s">
        <v>818</v>
      </c>
    </row>
    <row r="16">
      <c r="A16" s="1" t="s">
        <v>819</v>
      </c>
      <c r="B16" s="1" t="s">
        <v>820</v>
      </c>
      <c r="C16" s="1" t="s">
        <v>782</v>
      </c>
      <c r="D16" s="1" t="s">
        <v>821</v>
      </c>
      <c r="E16" s="1" t="s">
        <v>760</v>
      </c>
      <c r="F16" s="1" t="s">
        <v>822</v>
      </c>
    </row>
    <row r="17">
      <c r="A17" s="1" t="s">
        <v>823</v>
      </c>
      <c r="B17" s="1" t="s">
        <v>824</v>
      </c>
      <c r="C17" s="1" t="s">
        <v>782</v>
      </c>
      <c r="D17" s="1" t="s">
        <v>825</v>
      </c>
      <c r="E17" s="1" t="s">
        <v>826</v>
      </c>
      <c r="F17" s="1" t="s">
        <v>827</v>
      </c>
    </row>
    <row r="18">
      <c r="A18" s="1" t="s">
        <v>828</v>
      </c>
      <c r="B18" s="1" t="s">
        <v>829</v>
      </c>
      <c r="C18" s="1" t="s">
        <v>791</v>
      </c>
      <c r="D18" s="1" t="s">
        <v>830</v>
      </c>
      <c r="E18" s="1" t="s">
        <v>770</v>
      </c>
      <c r="F18" s="1" t="s">
        <v>831</v>
      </c>
    </row>
    <row r="19">
      <c r="A19" s="1" t="s">
        <v>832</v>
      </c>
      <c r="B19" s="1" t="s">
        <v>833</v>
      </c>
      <c r="C19" s="1" t="s">
        <v>764</v>
      </c>
      <c r="D19" s="1" t="s">
        <v>779</v>
      </c>
      <c r="E19" s="1" t="s">
        <v>826</v>
      </c>
      <c r="F19" s="1" t="s">
        <v>834</v>
      </c>
    </row>
    <row r="20">
      <c r="A20" s="1" t="s">
        <v>835</v>
      </c>
      <c r="B20" s="1" t="s">
        <v>836</v>
      </c>
      <c r="C20" s="1" t="s">
        <v>796</v>
      </c>
      <c r="D20" s="1" t="s">
        <v>792</v>
      </c>
      <c r="E20" s="1" t="s">
        <v>826</v>
      </c>
      <c r="F20" s="1" t="s">
        <v>837</v>
      </c>
    </row>
    <row r="21">
      <c r="A21" s="1" t="s">
        <v>838</v>
      </c>
      <c r="B21" s="1" t="s">
        <v>839</v>
      </c>
      <c r="C21" s="1" t="s">
        <v>782</v>
      </c>
      <c r="D21" s="1" t="s">
        <v>840</v>
      </c>
      <c r="E21" s="1" t="s">
        <v>20</v>
      </c>
      <c r="F21" s="1" t="s">
        <v>841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75"/>
  </cols>
  <sheetData>
    <row r="1">
      <c r="A1" s="1" t="s">
        <v>842</v>
      </c>
      <c r="B1" s="1" t="s">
        <v>750</v>
      </c>
      <c r="C1" s="1" t="s">
        <v>843</v>
      </c>
      <c r="D1" s="1" t="s">
        <v>0</v>
      </c>
      <c r="E1" s="1" t="s">
        <v>844</v>
      </c>
      <c r="F1" s="1" t="s">
        <v>845</v>
      </c>
    </row>
    <row r="2">
      <c r="A2" s="1" t="s">
        <v>846</v>
      </c>
      <c r="B2" s="1" t="s">
        <v>811</v>
      </c>
      <c r="C2" s="1" t="s">
        <v>387</v>
      </c>
      <c r="D2" s="1" t="s">
        <v>12</v>
      </c>
      <c r="E2" s="1" t="s">
        <v>847</v>
      </c>
      <c r="F2" s="8">
        <v>44816.0</v>
      </c>
    </row>
    <row r="3">
      <c r="A3" s="1" t="s">
        <v>848</v>
      </c>
      <c r="B3" s="1" t="s">
        <v>819</v>
      </c>
      <c r="C3" s="1" t="s">
        <v>355</v>
      </c>
      <c r="D3" s="1" t="s">
        <v>17</v>
      </c>
      <c r="E3" s="1" t="s">
        <v>849</v>
      </c>
      <c r="F3" s="8">
        <v>44244.0</v>
      </c>
    </row>
    <row r="4">
      <c r="A4" s="1" t="s">
        <v>850</v>
      </c>
      <c r="B4" s="1" t="s">
        <v>851</v>
      </c>
      <c r="C4" s="1" t="s">
        <v>505</v>
      </c>
      <c r="D4" s="1" t="s">
        <v>17</v>
      </c>
      <c r="E4" s="1" t="s">
        <v>852</v>
      </c>
      <c r="F4" s="8">
        <v>45185.0</v>
      </c>
    </row>
    <row r="5">
      <c r="A5" s="1" t="s">
        <v>853</v>
      </c>
      <c r="B5" s="1" t="s">
        <v>784</v>
      </c>
      <c r="C5" s="1" t="s">
        <v>355</v>
      </c>
      <c r="D5" s="1" t="s">
        <v>38</v>
      </c>
      <c r="E5" s="1" t="s">
        <v>854</v>
      </c>
      <c r="F5" s="8">
        <v>45092.0</v>
      </c>
    </row>
    <row r="6">
      <c r="A6" s="1" t="s">
        <v>855</v>
      </c>
      <c r="B6" s="1" t="s">
        <v>815</v>
      </c>
      <c r="C6" s="1" t="s">
        <v>99</v>
      </c>
      <c r="D6" s="1" t="s">
        <v>12</v>
      </c>
      <c r="E6" s="1" t="s">
        <v>856</v>
      </c>
      <c r="F6" s="8">
        <v>44932.0</v>
      </c>
    </row>
    <row r="7">
      <c r="A7" s="1" t="s">
        <v>857</v>
      </c>
      <c r="B7" s="1" t="s">
        <v>794</v>
      </c>
      <c r="C7" s="1" t="s">
        <v>362</v>
      </c>
      <c r="D7" s="1" t="s">
        <v>858</v>
      </c>
      <c r="E7" s="1" t="s">
        <v>859</v>
      </c>
      <c r="F7" s="9">
        <v>44122.0</v>
      </c>
    </row>
    <row r="8">
      <c r="A8" s="1" t="s">
        <v>860</v>
      </c>
      <c r="B8" s="1" t="s">
        <v>794</v>
      </c>
      <c r="C8" s="1" t="s">
        <v>647</v>
      </c>
      <c r="D8" s="1" t="s">
        <v>33</v>
      </c>
      <c r="E8" s="1" t="s">
        <v>861</v>
      </c>
      <c r="F8" s="8">
        <v>44408.0</v>
      </c>
    </row>
    <row r="9">
      <c r="A9" s="1" t="s">
        <v>862</v>
      </c>
      <c r="B9" s="1" t="s">
        <v>832</v>
      </c>
      <c r="C9" s="1" t="s">
        <v>188</v>
      </c>
      <c r="D9" s="1" t="s">
        <v>858</v>
      </c>
      <c r="E9" s="1" t="s">
        <v>863</v>
      </c>
      <c r="F9" s="8">
        <v>44391.0</v>
      </c>
    </row>
    <row r="10">
      <c r="A10" s="1" t="s">
        <v>864</v>
      </c>
      <c r="B10" s="1" t="s">
        <v>832</v>
      </c>
      <c r="C10" s="1" t="s">
        <v>663</v>
      </c>
      <c r="D10" s="1" t="s">
        <v>865</v>
      </c>
      <c r="E10" s="1" t="s">
        <v>866</v>
      </c>
      <c r="F10" s="8">
        <v>44660.0</v>
      </c>
    </row>
    <row r="11">
      <c r="A11" s="1" t="s">
        <v>867</v>
      </c>
      <c r="B11" s="1" t="s">
        <v>803</v>
      </c>
      <c r="C11" s="1" t="s">
        <v>615</v>
      </c>
      <c r="D11" s="1" t="s">
        <v>38</v>
      </c>
      <c r="E11" s="1" t="s">
        <v>868</v>
      </c>
      <c r="F11" s="8">
        <v>44562.0</v>
      </c>
    </row>
    <row r="12">
      <c r="A12" s="1" t="s">
        <v>869</v>
      </c>
      <c r="B12" s="1" t="s">
        <v>815</v>
      </c>
      <c r="C12" s="1" t="s">
        <v>619</v>
      </c>
      <c r="D12" s="1" t="s">
        <v>858</v>
      </c>
      <c r="E12" s="1" t="s">
        <v>870</v>
      </c>
      <c r="F12" s="8">
        <v>44297.0</v>
      </c>
    </row>
    <row r="13">
      <c r="A13" s="1" t="s">
        <v>871</v>
      </c>
      <c r="B13" s="1" t="s">
        <v>835</v>
      </c>
      <c r="C13" s="1" t="s">
        <v>357</v>
      </c>
      <c r="D13" s="1" t="s">
        <v>12</v>
      </c>
      <c r="E13" s="1" t="s">
        <v>872</v>
      </c>
      <c r="F13" s="8">
        <v>44727.0</v>
      </c>
    </row>
    <row r="14">
      <c r="A14" s="1" t="s">
        <v>873</v>
      </c>
      <c r="B14" s="1" t="s">
        <v>819</v>
      </c>
      <c r="C14" s="1" t="s">
        <v>383</v>
      </c>
      <c r="D14" s="1" t="s">
        <v>17</v>
      </c>
      <c r="E14" s="1" t="s">
        <v>874</v>
      </c>
      <c r="F14" s="8">
        <v>43985.0</v>
      </c>
    </row>
    <row r="15">
      <c r="A15" s="1" t="s">
        <v>875</v>
      </c>
      <c r="B15" s="1" t="s">
        <v>828</v>
      </c>
      <c r="C15" s="1" t="s">
        <v>624</v>
      </c>
      <c r="D15" s="1" t="s">
        <v>33</v>
      </c>
      <c r="E15" s="1" t="s">
        <v>841</v>
      </c>
      <c r="F15" s="8">
        <v>44990.0</v>
      </c>
    </row>
    <row r="16">
      <c r="A16" s="1" t="s">
        <v>876</v>
      </c>
      <c r="B16" s="1" t="s">
        <v>832</v>
      </c>
      <c r="C16" s="1" t="s">
        <v>529</v>
      </c>
      <c r="D16" s="1" t="s">
        <v>17</v>
      </c>
      <c r="E16" s="1" t="s">
        <v>877</v>
      </c>
      <c r="F16" s="8">
        <v>44769.0</v>
      </c>
    </row>
    <row r="17">
      <c r="A17" s="1" t="s">
        <v>878</v>
      </c>
      <c r="B17" s="1" t="s">
        <v>879</v>
      </c>
      <c r="C17" s="1" t="s">
        <v>380</v>
      </c>
      <c r="D17" s="1" t="s">
        <v>21</v>
      </c>
      <c r="E17" s="1" t="s">
        <v>870</v>
      </c>
      <c r="F17" s="8">
        <v>44444.0</v>
      </c>
    </row>
    <row r="18">
      <c r="A18" s="1" t="s">
        <v>880</v>
      </c>
      <c r="B18" s="1" t="s">
        <v>776</v>
      </c>
      <c r="C18" s="1" t="s">
        <v>250</v>
      </c>
      <c r="D18" s="1" t="s">
        <v>6</v>
      </c>
      <c r="E18" s="1" t="s">
        <v>881</v>
      </c>
      <c r="F18" s="8">
        <v>44362.0</v>
      </c>
    </row>
    <row r="19">
      <c r="A19" s="1" t="s">
        <v>882</v>
      </c>
      <c r="B19" s="1" t="s">
        <v>851</v>
      </c>
      <c r="C19" s="1" t="s">
        <v>708</v>
      </c>
      <c r="D19" s="1" t="s">
        <v>33</v>
      </c>
      <c r="E19" s="1" t="s">
        <v>883</v>
      </c>
      <c r="F19" s="8">
        <v>44981.0</v>
      </c>
    </row>
    <row r="20">
      <c r="A20" s="1" t="s">
        <v>884</v>
      </c>
      <c r="B20" s="1" t="s">
        <v>819</v>
      </c>
      <c r="C20" s="1" t="s">
        <v>380</v>
      </c>
      <c r="D20" s="1" t="s">
        <v>865</v>
      </c>
      <c r="E20" s="1" t="s">
        <v>834</v>
      </c>
      <c r="F20" s="8">
        <v>44064.0</v>
      </c>
    </row>
    <row r="21">
      <c r="A21" s="1" t="s">
        <v>885</v>
      </c>
      <c r="B21" s="1" t="s">
        <v>807</v>
      </c>
      <c r="C21" s="1" t="s">
        <v>628</v>
      </c>
      <c r="D21" s="1" t="s">
        <v>12</v>
      </c>
      <c r="E21" s="1" t="s">
        <v>886</v>
      </c>
      <c r="F21" s="8">
        <v>44994.0</v>
      </c>
    </row>
    <row r="22">
      <c r="A22" s="1" t="s">
        <v>887</v>
      </c>
      <c r="B22" s="1" t="s">
        <v>756</v>
      </c>
      <c r="C22" s="1" t="s">
        <v>357</v>
      </c>
      <c r="D22" s="1" t="s">
        <v>858</v>
      </c>
      <c r="E22" s="1" t="s">
        <v>888</v>
      </c>
      <c r="F22" s="8">
        <v>43849.0</v>
      </c>
    </row>
    <row r="23">
      <c r="A23" s="1" t="s">
        <v>889</v>
      </c>
      <c r="B23" s="1" t="s">
        <v>756</v>
      </c>
      <c r="C23" s="1" t="s">
        <v>357</v>
      </c>
      <c r="D23" s="1" t="s">
        <v>17</v>
      </c>
      <c r="E23" s="1" t="s">
        <v>890</v>
      </c>
      <c r="F23" s="8">
        <v>43943.0</v>
      </c>
    </row>
    <row r="24">
      <c r="A24" s="1" t="s">
        <v>891</v>
      </c>
      <c r="B24" s="1" t="s">
        <v>807</v>
      </c>
      <c r="C24" s="1" t="s">
        <v>121</v>
      </c>
      <c r="D24" s="1" t="s">
        <v>858</v>
      </c>
      <c r="E24" s="1" t="s">
        <v>892</v>
      </c>
      <c r="F24" s="8">
        <v>44819.0</v>
      </c>
    </row>
    <row r="25">
      <c r="A25" s="1" t="s">
        <v>893</v>
      </c>
      <c r="B25" s="1" t="s">
        <v>772</v>
      </c>
      <c r="C25" s="1" t="s">
        <v>149</v>
      </c>
      <c r="D25" s="1" t="s">
        <v>33</v>
      </c>
      <c r="E25" s="1" t="s">
        <v>894</v>
      </c>
      <c r="F25" s="8">
        <v>44376.0</v>
      </c>
    </row>
    <row r="26">
      <c r="A26" s="1" t="s">
        <v>895</v>
      </c>
      <c r="B26" s="1" t="s">
        <v>803</v>
      </c>
      <c r="C26" s="1" t="s">
        <v>518</v>
      </c>
      <c r="D26" s="1" t="s">
        <v>865</v>
      </c>
      <c r="E26" s="1" t="s">
        <v>896</v>
      </c>
      <c r="F26" s="8">
        <v>44468.0</v>
      </c>
    </row>
    <row r="27">
      <c r="A27" s="1" t="s">
        <v>897</v>
      </c>
      <c r="B27" s="1" t="s">
        <v>819</v>
      </c>
      <c r="C27" s="1" t="s">
        <v>353</v>
      </c>
      <c r="D27" s="1" t="s">
        <v>858</v>
      </c>
      <c r="E27" s="1" t="s">
        <v>898</v>
      </c>
      <c r="F27" s="8">
        <v>44326.0</v>
      </c>
    </row>
    <row r="28">
      <c r="A28" s="1" t="s">
        <v>899</v>
      </c>
      <c r="B28" s="1" t="s">
        <v>772</v>
      </c>
      <c r="C28" s="1" t="s">
        <v>624</v>
      </c>
      <c r="D28" s="1" t="s">
        <v>27</v>
      </c>
      <c r="E28" s="1" t="s">
        <v>900</v>
      </c>
      <c r="F28" s="8">
        <v>44826.0</v>
      </c>
    </row>
    <row r="29">
      <c r="A29" s="1" t="s">
        <v>901</v>
      </c>
      <c r="B29" s="1" t="s">
        <v>815</v>
      </c>
      <c r="C29" s="1" t="s">
        <v>357</v>
      </c>
      <c r="D29" s="1" t="s">
        <v>21</v>
      </c>
      <c r="E29" s="1" t="s">
        <v>902</v>
      </c>
      <c r="F29" s="8">
        <v>44317.0</v>
      </c>
    </row>
    <row r="30">
      <c r="A30" s="1" t="s">
        <v>903</v>
      </c>
      <c r="B30" s="1" t="s">
        <v>803</v>
      </c>
      <c r="C30" s="1" t="s">
        <v>663</v>
      </c>
      <c r="D30" s="1" t="s">
        <v>865</v>
      </c>
      <c r="E30" s="1" t="s">
        <v>904</v>
      </c>
      <c r="F30" s="8">
        <v>44821.0</v>
      </c>
    </row>
    <row r="31">
      <c r="A31" s="1" t="s">
        <v>905</v>
      </c>
      <c r="B31" s="1" t="s">
        <v>762</v>
      </c>
      <c r="C31" s="1" t="s">
        <v>355</v>
      </c>
      <c r="D31" s="1" t="s">
        <v>12</v>
      </c>
      <c r="E31" s="1" t="s">
        <v>906</v>
      </c>
      <c r="F31" s="8">
        <v>44980.0</v>
      </c>
    </row>
    <row r="32">
      <c r="A32" s="1" t="s">
        <v>907</v>
      </c>
      <c r="B32" s="1" t="s">
        <v>756</v>
      </c>
      <c r="C32" s="1" t="s">
        <v>449</v>
      </c>
      <c r="D32" s="1" t="s">
        <v>858</v>
      </c>
      <c r="E32" s="1" t="s">
        <v>908</v>
      </c>
      <c r="F32" s="9">
        <v>44159.0</v>
      </c>
    </row>
    <row r="33">
      <c r="A33" s="1" t="s">
        <v>909</v>
      </c>
      <c r="B33" s="1" t="s">
        <v>838</v>
      </c>
      <c r="C33" s="1" t="s">
        <v>663</v>
      </c>
      <c r="D33" s="1" t="s">
        <v>21</v>
      </c>
      <c r="E33" s="1" t="s">
        <v>910</v>
      </c>
      <c r="F33" s="8">
        <v>44478.0</v>
      </c>
    </row>
    <row r="34">
      <c r="A34" s="1" t="s">
        <v>911</v>
      </c>
      <c r="B34" s="1" t="s">
        <v>832</v>
      </c>
      <c r="C34" s="1" t="s">
        <v>703</v>
      </c>
      <c r="D34" s="1" t="s">
        <v>858</v>
      </c>
      <c r="E34" s="1" t="s">
        <v>912</v>
      </c>
      <c r="F34" s="8">
        <v>44091.0</v>
      </c>
    </row>
    <row r="35">
      <c r="A35" s="1" t="s">
        <v>913</v>
      </c>
      <c r="B35" s="1" t="s">
        <v>794</v>
      </c>
      <c r="C35" s="1" t="s">
        <v>149</v>
      </c>
      <c r="D35" s="1" t="s">
        <v>27</v>
      </c>
      <c r="E35" s="1" t="s">
        <v>914</v>
      </c>
      <c r="F35" s="8">
        <v>44823.0</v>
      </c>
    </row>
    <row r="36">
      <c r="A36" s="1" t="s">
        <v>915</v>
      </c>
      <c r="B36" s="1" t="s">
        <v>794</v>
      </c>
      <c r="C36" s="1" t="s">
        <v>547</v>
      </c>
      <c r="D36" s="1" t="s">
        <v>12</v>
      </c>
      <c r="E36" s="1" t="s">
        <v>916</v>
      </c>
      <c r="F36" s="8">
        <v>44086.0</v>
      </c>
    </row>
    <row r="37">
      <c r="A37" s="1" t="s">
        <v>917</v>
      </c>
      <c r="B37" s="1" t="s">
        <v>776</v>
      </c>
      <c r="C37" s="1" t="s">
        <v>383</v>
      </c>
      <c r="D37" s="1" t="s">
        <v>12</v>
      </c>
      <c r="E37" s="1" t="s">
        <v>918</v>
      </c>
      <c r="F37" s="8">
        <v>44643.0</v>
      </c>
    </row>
    <row r="38">
      <c r="A38" s="1" t="s">
        <v>919</v>
      </c>
      <c r="B38" s="1" t="s">
        <v>762</v>
      </c>
      <c r="C38" s="1" t="s">
        <v>482</v>
      </c>
      <c r="D38" s="1" t="s">
        <v>12</v>
      </c>
      <c r="E38" s="1" t="s">
        <v>920</v>
      </c>
      <c r="F38" s="8">
        <v>44843.0</v>
      </c>
    </row>
    <row r="39">
      <c r="A39" s="1" t="s">
        <v>921</v>
      </c>
      <c r="B39" s="1" t="s">
        <v>835</v>
      </c>
      <c r="C39" s="1" t="s">
        <v>250</v>
      </c>
      <c r="D39" s="1" t="s">
        <v>21</v>
      </c>
      <c r="E39" s="1" t="s">
        <v>922</v>
      </c>
      <c r="F39" s="8">
        <v>45110.0</v>
      </c>
    </row>
    <row r="40">
      <c r="A40" s="1" t="s">
        <v>923</v>
      </c>
      <c r="B40" s="1" t="s">
        <v>762</v>
      </c>
      <c r="C40" s="1" t="s">
        <v>605</v>
      </c>
      <c r="D40" s="1" t="s">
        <v>33</v>
      </c>
      <c r="E40" s="1" t="s">
        <v>924</v>
      </c>
      <c r="F40" s="9">
        <v>44485.0</v>
      </c>
    </row>
    <row r="41">
      <c r="A41" s="1" t="s">
        <v>925</v>
      </c>
      <c r="B41" s="1" t="s">
        <v>832</v>
      </c>
      <c r="C41" s="1" t="s">
        <v>628</v>
      </c>
      <c r="D41" s="1" t="s">
        <v>17</v>
      </c>
      <c r="E41" s="1" t="s">
        <v>926</v>
      </c>
      <c r="F41" s="8">
        <v>44935.0</v>
      </c>
    </row>
    <row r="42">
      <c r="A42" s="1" t="s">
        <v>927</v>
      </c>
      <c r="B42" s="1" t="s">
        <v>767</v>
      </c>
      <c r="C42" s="1" t="s">
        <v>742</v>
      </c>
      <c r="D42" s="1" t="s">
        <v>12</v>
      </c>
      <c r="E42" s="1" t="s">
        <v>928</v>
      </c>
      <c r="F42" s="8">
        <v>44673.0</v>
      </c>
    </row>
    <row r="43">
      <c r="A43" s="1" t="s">
        <v>929</v>
      </c>
      <c r="B43" s="1" t="s">
        <v>811</v>
      </c>
      <c r="C43" s="1" t="s">
        <v>491</v>
      </c>
      <c r="D43" s="1" t="s">
        <v>865</v>
      </c>
      <c r="E43" s="1" t="s">
        <v>898</v>
      </c>
      <c r="F43" s="8">
        <v>44470.0</v>
      </c>
    </row>
    <row r="44">
      <c r="A44" s="1" t="s">
        <v>930</v>
      </c>
      <c r="B44" s="1" t="s">
        <v>807</v>
      </c>
      <c r="C44" s="1" t="s">
        <v>355</v>
      </c>
      <c r="D44" s="1" t="s">
        <v>12</v>
      </c>
      <c r="E44" s="1" t="s">
        <v>931</v>
      </c>
      <c r="F44" s="8">
        <v>43875.0</v>
      </c>
    </row>
    <row r="45">
      <c r="A45" s="1" t="s">
        <v>932</v>
      </c>
      <c r="B45" s="1" t="s">
        <v>803</v>
      </c>
      <c r="C45" s="1" t="s">
        <v>482</v>
      </c>
      <c r="D45" s="1" t="s">
        <v>21</v>
      </c>
      <c r="E45" s="1" t="s">
        <v>918</v>
      </c>
      <c r="F45" s="9">
        <v>44894.0</v>
      </c>
    </row>
    <row r="46">
      <c r="A46" s="1" t="s">
        <v>933</v>
      </c>
      <c r="B46" s="1" t="s">
        <v>772</v>
      </c>
      <c r="C46" s="1" t="s">
        <v>647</v>
      </c>
      <c r="D46" s="1" t="s">
        <v>17</v>
      </c>
      <c r="E46" s="1" t="s">
        <v>934</v>
      </c>
      <c r="F46" s="8">
        <v>44219.0</v>
      </c>
    </row>
    <row r="47">
      <c r="A47" s="1" t="s">
        <v>935</v>
      </c>
      <c r="B47" s="1" t="s">
        <v>799</v>
      </c>
      <c r="C47" s="1" t="s">
        <v>355</v>
      </c>
      <c r="D47" s="1" t="s">
        <v>38</v>
      </c>
      <c r="E47" s="1" t="s">
        <v>936</v>
      </c>
      <c r="F47" s="8">
        <v>44585.0</v>
      </c>
    </row>
    <row r="48">
      <c r="A48" s="1" t="s">
        <v>937</v>
      </c>
      <c r="B48" s="1" t="s">
        <v>780</v>
      </c>
      <c r="C48" s="1" t="s">
        <v>742</v>
      </c>
      <c r="D48" s="1" t="s">
        <v>6</v>
      </c>
      <c r="E48" s="1" t="s">
        <v>938</v>
      </c>
      <c r="F48" s="8">
        <v>43912.0</v>
      </c>
    </row>
    <row r="49">
      <c r="A49" s="1" t="s">
        <v>939</v>
      </c>
      <c r="B49" s="1" t="s">
        <v>819</v>
      </c>
      <c r="C49" s="1" t="s">
        <v>313</v>
      </c>
      <c r="D49" s="1" t="s">
        <v>17</v>
      </c>
      <c r="E49" s="1" t="s">
        <v>15</v>
      </c>
      <c r="F49" s="8">
        <v>44734.0</v>
      </c>
    </row>
    <row r="50">
      <c r="A50" s="1" t="s">
        <v>940</v>
      </c>
      <c r="B50" s="1" t="s">
        <v>799</v>
      </c>
      <c r="C50" s="1" t="s">
        <v>651</v>
      </c>
      <c r="D50" s="1" t="s">
        <v>865</v>
      </c>
      <c r="E50" s="1" t="s">
        <v>941</v>
      </c>
      <c r="F50" s="9">
        <v>44856.0</v>
      </c>
    </row>
    <row r="51">
      <c r="A51" s="1" t="s">
        <v>942</v>
      </c>
      <c r="B51" s="1" t="s">
        <v>803</v>
      </c>
      <c r="C51" s="1" t="s">
        <v>449</v>
      </c>
      <c r="D51" s="1" t="s">
        <v>17</v>
      </c>
      <c r="E51" s="1" t="s">
        <v>943</v>
      </c>
      <c r="F51" s="8">
        <v>45096.0</v>
      </c>
    </row>
    <row r="52">
      <c r="A52" s="1" t="s">
        <v>944</v>
      </c>
      <c r="B52" s="1" t="s">
        <v>807</v>
      </c>
      <c r="C52" s="1" t="s">
        <v>357</v>
      </c>
      <c r="D52" s="1" t="s">
        <v>865</v>
      </c>
      <c r="E52" s="1" t="s">
        <v>945</v>
      </c>
      <c r="F52" s="8">
        <v>45035.0</v>
      </c>
    </row>
    <row r="53">
      <c r="A53" s="1" t="s">
        <v>946</v>
      </c>
      <c r="B53" s="1" t="s">
        <v>838</v>
      </c>
      <c r="C53" s="1" t="s">
        <v>138</v>
      </c>
      <c r="D53" s="1" t="s">
        <v>12</v>
      </c>
      <c r="E53" s="1" t="s">
        <v>947</v>
      </c>
      <c r="F53" s="8">
        <v>43881.0</v>
      </c>
    </row>
    <row r="54">
      <c r="A54" s="1" t="s">
        <v>948</v>
      </c>
      <c r="B54" s="1" t="s">
        <v>794</v>
      </c>
      <c r="C54" s="1" t="s">
        <v>649</v>
      </c>
      <c r="D54" s="1" t="s">
        <v>6</v>
      </c>
      <c r="E54" s="1" t="s">
        <v>798</v>
      </c>
      <c r="F54" s="9">
        <v>44864.0</v>
      </c>
    </row>
    <row r="55">
      <c r="A55" s="1" t="s">
        <v>949</v>
      </c>
      <c r="B55" s="1" t="s">
        <v>815</v>
      </c>
      <c r="C55" s="1" t="s">
        <v>708</v>
      </c>
      <c r="D55" s="1" t="s">
        <v>17</v>
      </c>
      <c r="E55" s="1" t="s">
        <v>908</v>
      </c>
      <c r="F55" s="8">
        <v>43846.0</v>
      </c>
    </row>
    <row r="56">
      <c r="A56" s="1" t="s">
        <v>950</v>
      </c>
      <c r="B56" s="1" t="s">
        <v>807</v>
      </c>
      <c r="C56" s="1" t="s">
        <v>603</v>
      </c>
      <c r="D56" s="1" t="s">
        <v>865</v>
      </c>
      <c r="E56" s="1" t="s">
        <v>841</v>
      </c>
      <c r="F56" s="8">
        <v>44303.0</v>
      </c>
    </row>
    <row r="57">
      <c r="A57" s="1" t="s">
        <v>951</v>
      </c>
      <c r="B57" s="1" t="s">
        <v>784</v>
      </c>
      <c r="C57" s="1" t="s">
        <v>436</v>
      </c>
      <c r="D57" s="1" t="s">
        <v>27</v>
      </c>
      <c r="E57" s="1" t="s">
        <v>952</v>
      </c>
      <c r="F57" s="8">
        <v>43907.0</v>
      </c>
    </row>
    <row r="58">
      <c r="A58" s="1" t="s">
        <v>953</v>
      </c>
      <c r="B58" s="1" t="s">
        <v>838</v>
      </c>
      <c r="C58" s="1" t="s">
        <v>708</v>
      </c>
      <c r="D58" s="1" t="s">
        <v>17</v>
      </c>
      <c r="E58" s="1" t="s">
        <v>954</v>
      </c>
      <c r="F58" s="8">
        <v>44240.0</v>
      </c>
    </row>
    <row r="59">
      <c r="A59" s="1" t="s">
        <v>955</v>
      </c>
      <c r="B59" s="1" t="s">
        <v>767</v>
      </c>
      <c r="C59" s="1" t="s">
        <v>313</v>
      </c>
      <c r="D59" s="1" t="s">
        <v>6</v>
      </c>
      <c r="E59" s="1" t="s">
        <v>956</v>
      </c>
      <c r="F59" s="8">
        <v>44335.0</v>
      </c>
    </row>
    <row r="60">
      <c r="A60" s="1" t="s">
        <v>957</v>
      </c>
      <c r="B60" s="1" t="s">
        <v>767</v>
      </c>
      <c r="C60" s="1" t="s">
        <v>380</v>
      </c>
      <c r="D60" s="1" t="s">
        <v>865</v>
      </c>
      <c r="E60" s="1" t="s">
        <v>770</v>
      </c>
      <c r="F60" s="8">
        <v>45265.0</v>
      </c>
    </row>
    <row r="61">
      <c r="A61" s="1" t="s">
        <v>958</v>
      </c>
      <c r="B61" s="1" t="s">
        <v>835</v>
      </c>
      <c r="C61" s="1" t="s">
        <v>464</v>
      </c>
      <c r="D61" s="1" t="s">
        <v>38</v>
      </c>
      <c r="E61" s="1" t="s">
        <v>959</v>
      </c>
      <c r="F61" s="8">
        <v>45122.0</v>
      </c>
    </row>
    <row r="62">
      <c r="A62" s="1" t="s">
        <v>960</v>
      </c>
      <c r="B62" s="1" t="s">
        <v>756</v>
      </c>
      <c r="C62" s="1" t="s">
        <v>250</v>
      </c>
      <c r="D62" s="1" t="s">
        <v>27</v>
      </c>
      <c r="E62" s="1" t="s">
        <v>922</v>
      </c>
      <c r="F62" s="8">
        <v>44282.0</v>
      </c>
    </row>
    <row r="63">
      <c r="A63" s="1" t="s">
        <v>961</v>
      </c>
      <c r="B63" s="1" t="s">
        <v>772</v>
      </c>
      <c r="C63" s="1" t="s">
        <v>514</v>
      </c>
      <c r="D63" s="1" t="s">
        <v>33</v>
      </c>
      <c r="E63" s="1" t="s">
        <v>962</v>
      </c>
      <c r="F63" s="8">
        <v>43894.0</v>
      </c>
    </row>
    <row r="64">
      <c r="A64" s="1" t="s">
        <v>963</v>
      </c>
      <c r="B64" s="1" t="s">
        <v>803</v>
      </c>
      <c r="C64" s="1" t="s">
        <v>647</v>
      </c>
      <c r="D64" s="1" t="s">
        <v>27</v>
      </c>
      <c r="E64" s="1" t="s">
        <v>964</v>
      </c>
      <c r="F64" s="8">
        <v>45067.0</v>
      </c>
    </row>
    <row r="65">
      <c r="A65" s="1" t="s">
        <v>965</v>
      </c>
      <c r="B65" s="1" t="s">
        <v>756</v>
      </c>
      <c r="C65" s="1" t="s">
        <v>647</v>
      </c>
      <c r="D65" s="1" t="s">
        <v>6</v>
      </c>
      <c r="E65" s="1" t="s">
        <v>966</v>
      </c>
      <c r="F65" s="8">
        <v>44207.0</v>
      </c>
    </row>
    <row r="66">
      <c r="A66" s="1" t="s">
        <v>967</v>
      </c>
      <c r="B66" s="1" t="s">
        <v>828</v>
      </c>
      <c r="C66" s="1" t="s">
        <v>149</v>
      </c>
      <c r="D66" s="1" t="s">
        <v>6</v>
      </c>
      <c r="E66" s="1" t="s">
        <v>968</v>
      </c>
      <c r="F66" s="9">
        <v>44118.0</v>
      </c>
    </row>
    <row r="67">
      <c r="A67" s="1" t="s">
        <v>969</v>
      </c>
      <c r="B67" s="1" t="s">
        <v>784</v>
      </c>
      <c r="C67" s="1" t="s">
        <v>223</v>
      </c>
      <c r="D67" s="1" t="s">
        <v>33</v>
      </c>
      <c r="E67" s="1" t="s">
        <v>970</v>
      </c>
      <c r="F67" s="8">
        <v>44867.0</v>
      </c>
    </row>
    <row r="68">
      <c r="A68" s="1" t="s">
        <v>971</v>
      </c>
      <c r="B68" s="1" t="s">
        <v>767</v>
      </c>
      <c r="C68" s="1" t="s">
        <v>742</v>
      </c>
      <c r="D68" s="1" t="s">
        <v>27</v>
      </c>
      <c r="E68" s="1" t="s">
        <v>972</v>
      </c>
      <c r="F68" s="8">
        <v>43831.0</v>
      </c>
    </row>
    <row r="69">
      <c r="A69" s="1" t="s">
        <v>973</v>
      </c>
      <c r="B69" s="1" t="s">
        <v>762</v>
      </c>
      <c r="C69" s="1" t="s">
        <v>200</v>
      </c>
      <c r="D69" s="1" t="s">
        <v>17</v>
      </c>
      <c r="E69" s="1" t="s">
        <v>974</v>
      </c>
      <c r="F69" s="8">
        <v>44364.0</v>
      </c>
    </row>
    <row r="70" ht="10.5" customHeight="1">
      <c r="A70" s="1" t="s">
        <v>975</v>
      </c>
      <c r="B70" s="1" t="s">
        <v>784</v>
      </c>
      <c r="C70" s="1" t="s">
        <v>353</v>
      </c>
      <c r="D70" s="1" t="s">
        <v>858</v>
      </c>
      <c r="E70" s="1" t="s">
        <v>976</v>
      </c>
      <c r="F70" s="9">
        <v>44115.0</v>
      </c>
    </row>
    <row r="71">
      <c r="A71" s="1" t="s">
        <v>977</v>
      </c>
      <c r="B71" s="1" t="s">
        <v>799</v>
      </c>
      <c r="C71" s="1" t="s">
        <v>357</v>
      </c>
      <c r="D71" s="1" t="s">
        <v>858</v>
      </c>
      <c r="E71" s="1" t="s">
        <v>978</v>
      </c>
      <c r="F71" s="8">
        <v>44369.0</v>
      </c>
    </row>
    <row r="72">
      <c r="A72" s="1" t="s">
        <v>979</v>
      </c>
      <c r="B72" s="1" t="s">
        <v>828</v>
      </c>
      <c r="C72" s="1" t="s">
        <v>708</v>
      </c>
      <c r="D72" s="1" t="s">
        <v>38</v>
      </c>
      <c r="E72" s="1" t="s">
        <v>980</v>
      </c>
      <c r="F72" s="8">
        <v>45081.0</v>
      </c>
    </row>
    <row r="73">
      <c r="A73" s="1" t="s">
        <v>981</v>
      </c>
      <c r="B73" s="1" t="s">
        <v>811</v>
      </c>
      <c r="C73" s="1" t="s">
        <v>362</v>
      </c>
      <c r="D73" s="1" t="s">
        <v>858</v>
      </c>
      <c r="E73" s="1" t="s">
        <v>982</v>
      </c>
      <c r="F73" s="8">
        <v>44295.0</v>
      </c>
    </row>
    <row r="74">
      <c r="A74" s="1" t="s">
        <v>983</v>
      </c>
      <c r="B74" s="1" t="s">
        <v>828</v>
      </c>
      <c r="C74" s="1" t="s">
        <v>628</v>
      </c>
      <c r="D74" s="1" t="s">
        <v>6</v>
      </c>
      <c r="E74" s="1" t="s">
        <v>984</v>
      </c>
      <c r="F74" s="8">
        <v>44711.0</v>
      </c>
    </row>
    <row r="75">
      <c r="A75" s="1" t="s">
        <v>985</v>
      </c>
      <c r="B75" s="1" t="s">
        <v>815</v>
      </c>
      <c r="C75" s="1" t="s">
        <v>605</v>
      </c>
      <c r="D75" s="1" t="s">
        <v>33</v>
      </c>
      <c r="E75" s="1" t="s">
        <v>986</v>
      </c>
      <c r="F75" s="9">
        <v>44515.0</v>
      </c>
    </row>
    <row r="76">
      <c r="A76" s="1" t="s">
        <v>987</v>
      </c>
      <c r="B76" s="1" t="s">
        <v>851</v>
      </c>
      <c r="C76" s="1" t="s">
        <v>605</v>
      </c>
      <c r="D76" s="1" t="s">
        <v>6</v>
      </c>
      <c r="E76" s="1" t="s">
        <v>988</v>
      </c>
      <c r="F76" s="9">
        <v>45256.0</v>
      </c>
    </row>
    <row r="77">
      <c r="A77" s="1" t="s">
        <v>989</v>
      </c>
      <c r="B77" s="1" t="s">
        <v>815</v>
      </c>
      <c r="C77" s="1" t="s">
        <v>397</v>
      </c>
      <c r="D77" s="1" t="s">
        <v>865</v>
      </c>
      <c r="E77" s="1" t="s">
        <v>990</v>
      </c>
      <c r="F77" s="8">
        <v>44263.0</v>
      </c>
    </row>
    <row r="78">
      <c r="A78" s="1" t="s">
        <v>991</v>
      </c>
      <c r="B78" s="1" t="s">
        <v>803</v>
      </c>
      <c r="C78" s="1" t="s">
        <v>130</v>
      </c>
      <c r="D78" s="1" t="s">
        <v>38</v>
      </c>
      <c r="E78" s="1" t="s">
        <v>992</v>
      </c>
      <c r="F78" s="8">
        <v>44436.0</v>
      </c>
    </row>
    <row r="79">
      <c r="A79" s="1" t="s">
        <v>993</v>
      </c>
      <c r="B79" s="1" t="s">
        <v>756</v>
      </c>
      <c r="C79" s="1" t="s">
        <v>663</v>
      </c>
      <c r="D79" s="1" t="s">
        <v>38</v>
      </c>
      <c r="E79" s="1" t="s">
        <v>994</v>
      </c>
      <c r="F79" s="8">
        <v>44588.0</v>
      </c>
    </row>
    <row r="80">
      <c r="A80" s="1" t="s">
        <v>995</v>
      </c>
      <c r="B80" s="1" t="s">
        <v>780</v>
      </c>
      <c r="C80" s="1" t="s">
        <v>357</v>
      </c>
      <c r="D80" s="1" t="s">
        <v>21</v>
      </c>
      <c r="E80" s="1" t="s">
        <v>996</v>
      </c>
      <c r="F80" s="9">
        <v>44907.0</v>
      </c>
    </row>
    <row r="81">
      <c r="A81" s="1" t="s">
        <v>997</v>
      </c>
      <c r="B81" s="1" t="s">
        <v>832</v>
      </c>
      <c r="C81" s="1" t="s">
        <v>365</v>
      </c>
      <c r="D81" s="1" t="s">
        <v>6</v>
      </c>
      <c r="E81" s="1" t="s">
        <v>998</v>
      </c>
      <c r="F81" s="8">
        <v>45148.0</v>
      </c>
    </row>
    <row r="82">
      <c r="A82" s="1" t="s">
        <v>999</v>
      </c>
      <c r="B82" s="1" t="s">
        <v>832</v>
      </c>
      <c r="C82" s="1" t="s">
        <v>380</v>
      </c>
      <c r="D82" s="1" t="s">
        <v>33</v>
      </c>
      <c r="E82" s="1" t="s">
        <v>1000</v>
      </c>
      <c r="F82" s="8">
        <v>44477.0</v>
      </c>
    </row>
    <row r="83">
      <c r="A83" s="1" t="s">
        <v>1001</v>
      </c>
      <c r="B83" s="1" t="s">
        <v>789</v>
      </c>
      <c r="C83" s="1" t="s">
        <v>355</v>
      </c>
      <c r="D83" s="1" t="s">
        <v>33</v>
      </c>
      <c r="E83" s="1" t="s">
        <v>1002</v>
      </c>
      <c r="F83" s="8">
        <v>43875.0</v>
      </c>
    </row>
    <row r="84">
      <c r="A84" s="1" t="s">
        <v>1003</v>
      </c>
      <c r="B84" s="1" t="s">
        <v>756</v>
      </c>
      <c r="C84" s="1" t="s">
        <v>651</v>
      </c>
      <c r="D84" s="1" t="s">
        <v>858</v>
      </c>
      <c r="E84" s="1" t="s">
        <v>1004</v>
      </c>
      <c r="F84" s="8">
        <v>44289.0</v>
      </c>
    </row>
    <row r="85">
      <c r="A85" s="1" t="s">
        <v>1005</v>
      </c>
      <c r="B85" s="1" t="s">
        <v>799</v>
      </c>
      <c r="C85" s="1" t="s">
        <v>355</v>
      </c>
      <c r="D85" s="1" t="s">
        <v>33</v>
      </c>
      <c r="E85" s="1" t="s">
        <v>1006</v>
      </c>
      <c r="F85" s="9">
        <v>44151.0</v>
      </c>
    </row>
    <row r="86">
      <c r="A86" s="1" t="s">
        <v>1007</v>
      </c>
      <c r="B86" s="1" t="s">
        <v>799</v>
      </c>
      <c r="C86" s="1" t="s">
        <v>118</v>
      </c>
      <c r="D86" s="1" t="s">
        <v>6</v>
      </c>
      <c r="E86" s="1" t="s">
        <v>1008</v>
      </c>
      <c r="F86" s="9">
        <v>44196.0</v>
      </c>
    </row>
    <row r="87">
      <c r="A87" s="1" t="s">
        <v>1009</v>
      </c>
      <c r="B87" s="1" t="s">
        <v>784</v>
      </c>
      <c r="C87" s="1" t="s">
        <v>436</v>
      </c>
      <c r="D87" s="1" t="s">
        <v>21</v>
      </c>
      <c r="E87" s="1" t="s">
        <v>1010</v>
      </c>
      <c r="F87" s="8">
        <v>45116.0</v>
      </c>
    </row>
    <row r="88">
      <c r="A88" s="1" t="s">
        <v>1011</v>
      </c>
      <c r="B88" s="1" t="s">
        <v>807</v>
      </c>
      <c r="C88" s="1" t="s">
        <v>605</v>
      </c>
      <c r="D88" s="1" t="s">
        <v>12</v>
      </c>
      <c r="E88" s="1" t="s">
        <v>1012</v>
      </c>
      <c r="F88" s="8">
        <v>44205.0</v>
      </c>
    </row>
    <row r="89">
      <c r="A89" s="1" t="s">
        <v>1013</v>
      </c>
      <c r="B89" s="1" t="s">
        <v>828</v>
      </c>
      <c r="C89" s="1" t="s">
        <v>397</v>
      </c>
      <c r="D89" s="1" t="s">
        <v>33</v>
      </c>
      <c r="E89" s="1" t="s">
        <v>1008</v>
      </c>
      <c r="F89" s="9">
        <v>44926.0</v>
      </c>
    </row>
    <row r="90">
      <c r="A90" s="1" t="s">
        <v>1014</v>
      </c>
      <c r="B90" s="1" t="s">
        <v>762</v>
      </c>
      <c r="C90" s="1" t="s">
        <v>149</v>
      </c>
      <c r="D90" s="1" t="s">
        <v>33</v>
      </c>
      <c r="E90" s="1" t="s">
        <v>952</v>
      </c>
      <c r="F90" s="8">
        <v>44632.0</v>
      </c>
    </row>
    <row r="91">
      <c r="A91" s="1" t="s">
        <v>1015</v>
      </c>
      <c r="B91" s="1" t="s">
        <v>811</v>
      </c>
      <c r="C91" s="1" t="s">
        <v>615</v>
      </c>
      <c r="D91" s="1" t="s">
        <v>38</v>
      </c>
      <c r="E91" s="1" t="s">
        <v>1016</v>
      </c>
      <c r="F91" s="8">
        <v>45190.0</v>
      </c>
    </row>
    <row r="92">
      <c r="A92" s="1" t="s">
        <v>1017</v>
      </c>
      <c r="B92" s="1" t="s">
        <v>794</v>
      </c>
      <c r="C92" s="1" t="s">
        <v>436</v>
      </c>
      <c r="D92" s="1" t="s">
        <v>27</v>
      </c>
      <c r="E92" s="1" t="s">
        <v>941</v>
      </c>
      <c r="F92" s="9">
        <v>45226.0</v>
      </c>
    </row>
    <row r="93">
      <c r="A93" s="1" t="s">
        <v>1018</v>
      </c>
      <c r="B93" s="1" t="s">
        <v>832</v>
      </c>
      <c r="C93" s="1" t="s">
        <v>692</v>
      </c>
      <c r="D93" s="1" t="s">
        <v>38</v>
      </c>
      <c r="E93" s="1" t="s">
        <v>792</v>
      </c>
      <c r="F93" s="8">
        <v>44932.0</v>
      </c>
    </row>
    <row r="94">
      <c r="A94" s="1" t="s">
        <v>1019</v>
      </c>
      <c r="B94" s="1" t="s">
        <v>767</v>
      </c>
      <c r="C94" s="1" t="s">
        <v>362</v>
      </c>
      <c r="D94" s="1" t="s">
        <v>858</v>
      </c>
      <c r="E94" s="1" t="s">
        <v>1020</v>
      </c>
      <c r="F94" s="8">
        <v>44997.0</v>
      </c>
    </row>
    <row r="95">
      <c r="A95" s="1" t="s">
        <v>1021</v>
      </c>
      <c r="B95" s="1" t="s">
        <v>807</v>
      </c>
      <c r="C95" s="1" t="s">
        <v>499</v>
      </c>
      <c r="D95" s="1" t="s">
        <v>858</v>
      </c>
      <c r="E95" s="1" t="s">
        <v>968</v>
      </c>
      <c r="F95" s="9">
        <v>45280.0</v>
      </c>
    </row>
    <row r="96">
      <c r="A96" s="1" t="s">
        <v>1022</v>
      </c>
      <c r="B96" s="1" t="s">
        <v>762</v>
      </c>
      <c r="C96" s="1" t="s">
        <v>651</v>
      </c>
      <c r="D96" s="1" t="s">
        <v>865</v>
      </c>
      <c r="E96" s="1" t="s">
        <v>1023</v>
      </c>
      <c r="F96" s="8">
        <v>44727.0</v>
      </c>
    </row>
    <row r="97">
      <c r="A97" s="1" t="s">
        <v>1024</v>
      </c>
      <c r="B97" s="1" t="s">
        <v>780</v>
      </c>
      <c r="C97" s="1" t="s">
        <v>491</v>
      </c>
      <c r="D97" s="1" t="s">
        <v>6</v>
      </c>
      <c r="E97" s="1" t="s">
        <v>1025</v>
      </c>
      <c r="F97" s="8">
        <v>45106.0</v>
      </c>
    </row>
    <row r="98">
      <c r="A98" s="1" t="s">
        <v>1026</v>
      </c>
      <c r="B98" s="1" t="s">
        <v>789</v>
      </c>
      <c r="C98" s="1" t="s">
        <v>647</v>
      </c>
      <c r="D98" s="1" t="s">
        <v>12</v>
      </c>
      <c r="E98" s="1" t="s">
        <v>1027</v>
      </c>
      <c r="F98" s="9">
        <v>44862.0</v>
      </c>
    </row>
    <row r="99">
      <c r="A99" s="1" t="s">
        <v>1028</v>
      </c>
      <c r="B99" s="1" t="s">
        <v>832</v>
      </c>
      <c r="C99" s="1" t="s">
        <v>647</v>
      </c>
      <c r="D99" s="1" t="s">
        <v>27</v>
      </c>
      <c r="E99" s="1" t="s">
        <v>986</v>
      </c>
      <c r="F99" s="8">
        <v>44738.0</v>
      </c>
    </row>
    <row r="100">
      <c r="A100" s="1" t="s">
        <v>1029</v>
      </c>
      <c r="B100" s="1" t="s">
        <v>762</v>
      </c>
      <c r="C100" s="1" t="s">
        <v>692</v>
      </c>
      <c r="D100" s="1" t="s">
        <v>27</v>
      </c>
      <c r="E100" s="1" t="s">
        <v>1030</v>
      </c>
      <c r="F100" s="8">
        <v>44870.0</v>
      </c>
    </row>
    <row r="101">
      <c r="A101" s="1" t="s">
        <v>1031</v>
      </c>
      <c r="B101" s="1" t="s">
        <v>772</v>
      </c>
      <c r="C101" s="1" t="s">
        <v>647</v>
      </c>
      <c r="D101" s="1" t="s">
        <v>858</v>
      </c>
      <c r="E101" s="1" t="s">
        <v>1032</v>
      </c>
      <c r="F101" s="8">
        <v>44704.0</v>
      </c>
    </row>
    <row r="102">
      <c r="A102" s="1" t="s">
        <v>1033</v>
      </c>
      <c r="B102" s="1" t="s">
        <v>762</v>
      </c>
      <c r="C102" s="1" t="s">
        <v>529</v>
      </c>
      <c r="D102" s="1" t="s">
        <v>33</v>
      </c>
      <c r="E102" s="1" t="s">
        <v>1034</v>
      </c>
      <c r="F102" s="9">
        <v>44490.0</v>
      </c>
    </row>
    <row r="103">
      <c r="A103" s="1" t="s">
        <v>1035</v>
      </c>
      <c r="B103" s="1" t="s">
        <v>756</v>
      </c>
      <c r="C103" s="1" t="s">
        <v>121</v>
      </c>
      <c r="D103" s="1" t="s">
        <v>27</v>
      </c>
      <c r="E103" s="1" t="s">
        <v>1036</v>
      </c>
      <c r="F103" s="8">
        <v>44265.0</v>
      </c>
    </row>
    <row r="104">
      <c r="A104" s="1" t="s">
        <v>1037</v>
      </c>
      <c r="B104" s="1" t="s">
        <v>807</v>
      </c>
      <c r="C104" s="1" t="s">
        <v>200</v>
      </c>
      <c r="D104" s="1" t="s">
        <v>21</v>
      </c>
      <c r="E104" s="1" t="s">
        <v>966</v>
      </c>
      <c r="F104" s="8">
        <v>44949.0</v>
      </c>
    </row>
    <row r="105">
      <c r="A105" s="1" t="s">
        <v>1038</v>
      </c>
      <c r="B105" s="1" t="s">
        <v>819</v>
      </c>
      <c r="C105" s="1" t="s">
        <v>397</v>
      </c>
      <c r="D105" s="1" t="s">
        <v>21</v>
      </c>
      <c r="E105" s="1" t="s">
        <v>1039</v>
      </c>
      <c r="F105" s="8">
        <v>44708.0</v>
      </c>
    </row>
    <row r="106">
      <c r="A106" s="1" t="s">
        <v>1040</v>
      </c>
      <c r="B106" s="1" t="s">
        <v>879</v>
      </c>
      <c r="C106" s="1" t="s">
        <v>121</v>
      </c>
      <c r="D106" s="1" t="s">
        <v>6</v>
      </c>
      <c r="E106" s="1" t="s">
        <v>826</v>
      </c>
      <c r="F106" s="8">
        <v>44213.0</v>
      </c>
    </row>
    <row r="107">
      <c r="A107" s="1" t="s">
        <v>1041</v>
      </c>
      <c r="B107" s="1" t="s">
        <v>799</v>
      </c>
      <c r="C107" s="1" t="s">
        <v>188</v>
      </c>
      <c r="D107" s="1" t="s">
        <v>27</v>
      </c>
      <c r="E107" s="1" t="s">
        <v>1042</v>
      </c>
      <c r="F107" s="8">
        <v>43882.0</v>
      </c>
    </row>
    <row r="108">
      <c r="A108" s="1" t="s">
        <v>1043</v>
      </c>
      <c r="B108" s="1" t="s">
        <v>776</v>
      </c>
      <c r="C108" s="1" t="s">
        <v>397</v>
      </c>
      <c r="D108" s="1" t="s">
        <v>6</v>
      </c>
      <c r="E108" s="1" t="s">
        <v>779</v>
      </c>
      <c r="F108" s="9">
        <v>44894.0</v>
      </c>
    </row>
    <row r="109">
      <c r="A109" s="1" t="s">
        <v>1044</v>
      </c>
      <c r="B109" s="1" t="s">
        <v>815</v>
      </c>
      <c r="C109" s="1" t="s">
        <v>223</v>
      </c>
      <c r="D109" s="1" t="s">
        <v>865</v>
      </c>
      <c r="E109" s="1" t="s">
        <v>1045</v>
      </c>
      <c r="F109" s="8">
        <v>44364.0</v>
      </c>
    </row>
    <row r="110">
      <c r="A110" s="1" t="s">
        <v>1046</v>
      </c>
      <c r="B110" s="1" t="s">
        <v>789</v>
      </c>
      <c r="C110" s="1" t="s">
        <v>619</v>
      </c>
      <c r="D110" s="1" t="s">
        <v>6</v>
      </c>
      <c r="E110" s="1" t="s">
        <v>1047</v>
      </c>
      <c r="F110" s="8">
        <v>44436.0</v>
      </c>
    </row>
    <row r="111">
      <c r="A111" s="1" t="s">
        <v>1048</v>
      </c>
      <c r="B111" s="1" t="s">
        <v>838</v>
      </c>
      <c r="C111" s="1" t="s">
        <v>518</v>
      </c>
      <c r="D111" s="1" t="s">
        <v>865</v>
      </c>
      <c r="E111" s="1" t="s">
        <v>1049</v>
      </c>
      <c r="F111" s="8">
        <v>45013.0</v>
      </c>
    </row>
    <row r="112">
      <c r="A112" s="1" t="s">
        <v>1050</v>
      </c>
      <c r="B112" s="1" t="s">
        <v>776</v>
      </c>
      <c r="C112" s="1" t="s">
        <v>703</v>
      </c>
      <c r="D112" s="1" t="s">
        <v>33</v>
      </c>
      <c r="E112" s="1" t="s">
        <v>1051</v>
      </c>
      <c r="F112" s="8">
        <v>45044.0</v>
      </c>
    </row>
    <row r="113">
      <c r="A113" s="1" t="s">
        <v>1052</v>
      </c>
      <c r="B113" s="1" t="s">
        <v>815</v>
      </c>
      <c r="C113" s="1" t="s">
        <v>624</v>
      </c>
      <c r="D113" s="1" t="s">
        <v>38</v>
      </c>
      <c r="E113" s="1" t="s">
        <v>1053</v>
      </c>
      <c r="F113" s="9">
        <v>44553.0</v>
      </c>
    </row>
    <row r="114">
      <c r="A114" s="1" t="s">
        <v>1054</v>
      </c>
      <c r="B114" s="1" t="s">
        <v>823</v>
      </c>
      <c r="C114" s="1" t="s">
        <v>742</v>
      </c>
      <c r="D114" s="1" t="s">
        <v>865</v>
      </c>
      <c r="E114" s="1" t="s">
        <v>1055</v>
      </c>
      <c r="F114" s="8">
        <v>44811.0</v>
      </c>
    </row>
    <row r="115">
      <c r="A115" s="1" t="s">
        <v>1056</v>
      </c>
      <c r="B115" s="1" t="s">
        <v>879</v>
      </c>
      <c r="C115" s="1" t="s">
        <v>149</v>
      </c>
      <c r="D115" s="1" t="s">
        <v>865</v>
      </c>
      <c r="E115" s="1" t="s">
        <v>1057</v>
      </c>
      <c r="F115" s="8">
        <v>44306.0</v>
      </c>
    </row>
    <row r="116">
      <c r="A116" s="1" t="s">
        <v>1058</v>
      </c>
      <c r="B116" s="1" t="s">
        <v>794</v>
      </c>
      <c r="C116" s="1" t="s">
        <v>223</v>
      </c>
      <c r="D116" s="1" t="s">
        <v>33</v>
      </c>
      <c r="E116" s="1" t="s">
        <v>1059</v>
      </c>
      <c r="F116" s="8">
        <v>44835.0</v>
      </c>
    </row>
    <row r="117">
      <c r="A117" s="1" t="s">
        <v>1060</v>
      </c>
      <c r="B117" s="1" t="s">
        <v>799</v>
      </c>
      <c r="C117" s="1" t="s">
        <v>663</v>
      </c>
      <c r="D117" s="1" t="s">
        <v>33</v>
      </c>
      <c r="E117" s="1" t="s">
        <v>1061</v>
      </c>
      <c r="F117" s="8">
        <v>44401.0</v>
      </c>
    </row>
    <row r="118">
      <c r="A118" s="1" t="s">
        <v>1062</v>
      </c>
      <c r="B118" s="1" t="s">
        <v>811</v>
      </c>
      <c r="C118" s="1" t="s">
        <v>149</v>
      </c>
      <c r="D118" s="1" t="s">
        <v>38</v>
      </c>
      <c r="E118" s="1" t="s">
        <v>1006</v>
      </c>
      <c r="F118" s="8">
        <v>44027.0</v>
      </c>
    </row>
    <row r="119">
      <c r="A119" s="1" t="s">
        <v>1063</v>
      </c>
      <c r="B119" s="1" t="s">
        <v>772</v>
      </c>
      <c r="C119" s="1" t="s">
        <v>121</v>
      </c>
      <c r="D119" s="1" t="s">
        <v>12</v>
      </c>
      <c r="E119" s="1" t="s">
        <v>998</v>
      </c>
      <c r="F119" s="9">
        <v>45229.0</v>
      </c>
    </row>
    <row r="120">
      <c r="A120" s="1" t="s">
        <v>1064</v>
      </c>
      <c r="B120" s="1" t="s">
        <v>815</v>
      </c>
      <c r="C120" s="1" t="s">
        <v>689</v>
      </c>
      <c r="D120" s="1" t="s">
        <v>12</v>
      </c>
      <c r="E120" s="1" t="s">
        <v>964</v>
      </c>
      <c r="F120" s="8">
        <v>44991.0</v>
      </c>
    </row>
    <row r="121">
      <c r="A121" s="1" t="s">
        <v>1065</v>
      </c>
      <c r="B121" s="1" t="s">
        <v>799</v>
      </c>
      <c r="C121" s="1" t="s">
        <v>499</v>
      </c>
      <c r="D121" s="1" t="s">
        <v>38</v>
      </c>
      <c r="E121" s="1" t="s">
        <v>1066</v>
      </c>
      <c r="F121" s="9">
        <v>44895.0</v>
      </c>
    </row>
    <row r="122">
      <c r="A122" s="1" t="s">
        <v>1067</v>
      </c>
      <c r="B122" s="1" t="s">
        <v>823</v>
      </c>
      <c r="C122" s="1" t="s">
        <v>313</v>
      </c>
      <c r="D122" s="1" t="s">
        <v>27</v>
      </c>
      <c r="E122" s="1" t="s">
        <v>1068</v>
      </c>
      <c r="F122" s="8">
        <v>45136.0</v>
      </c>
    </row>
    <row r="123">
      <c r="A123" s="1" t="s">
        <v>1069</v>
      </c>
      <c r="B123" s="1" t="s">
        <v>803</v>
      </c>
      <c r="C123" s="1" t="s">
        <v>118</v>
      </c>
      <c r="D123" s="1" t="s">
        <v>865</v>
      </c>
      <c r="E123" s="1" t="s">
        <v>1070</v>
      </c>
      <c r="F123" s="8">
        <v>44587.0</v>
      </c>
    </row>
    <row r="124">
      <c r="A124" s="1" t="s">
        <v>1071</v>
      </c>
      <c r="B124" s="1" t="s">
        <v>851</v>
      </c>
      <c r="C124" s="1" t="s">
        <v>105</v>
      </c>
      <c r="D124" s="1" t="s">
        <v>21</v>
      </c>
      <c r="E124" s="1" t="s">
        <v>1072</v>
      </c>
      <c r="F124" s="8">
        <v>44045.0</v>
      </c>
    </row>
    <row r="125">
      <c r="A125" s="1" t="s">
        <v>1073</v>
      </c>
      <c r="B125" s="1" t="s">
        <v>807</v>
      </c>
      <c r="C125" s="1" t="s">
        <v>624</v>
      </c>
      <c r="D125" s="1" t="s">
        <v>33</v>
      </c>
      <c r="E125" s="1" t="s">
        <v>978</v>
      </c>
      <c r="F125" s="8">
        <v>45085.0</v>
      </c>
    </row>
    <row r="126">
      <c r="A126" s="1" t="s">
        <v>1074</v>
      </c>
      <c r="B126" s="1" t="s">
        <v>767</v>
      </c>
      <c r="C126" s="1" t="s">
        <v>499</v>
      </c>
      <c r="D126" s="1" t="s">
        <v>27</v>
      </c>
      <c r="E126" s="1" t="s">
        <v>1075</v>
      </c>
      <c r="F126" s="9">
        <v>44191.0</v>
      </c>
    </row>
    <row r="127">
      <c r="A127" s="1" t="s">
        <v>1076</v>
      </c>
      <c r="B127" s="1" t="s">
        <v>823</v>
      </c>
      <c r="C127" s="1" t="s">
        <v>436</v>
      </c>
      <c r="D127" s="1" t="s">
        <v>12</v>
      </c>
      <c r="E127" s="1" t="s">
        <v>1077</v>
      </c>
      <c r="F127" s="8">
        <v>45058.0</v>
      </c>
    </row>
    <row r="128">
      <c r="A128" s="1" t="s">
        <v>1078</v>
      </c>
      <c r="B128" s="1" t="s">
        <v>767</v>
      </c>
      <c r="C128" s="1" t="s">
        <v>357</v>
      </c>
      <c r="D128" s="1" t="s">
        <v>17</v>
      </c>
      <c r="E128" s="1" t="s">
        <v>1079</v>
      </c>
      <c r="F128" s="8">
        <v>45173.0</v>
      </c>
    </row>
    <row r="129">
      <c r="A129" s="1" t="s">
        <v>1080</v>
      </c>
      <c r="B129" s="1" t="s">
        <v>756</v>
      </c>
      <c r="C129" s="1" t="s">
        <v>499</v>
      </c>
      <c r="D129" s="1" t="s">
        <v>27</v>
      </c>
      <c r="E129" s="1" t="s">
        <v>1047</v>
      </c>
      <c r="F129" s="8">
        <v>44412.0</v>
      </c>
    </row>
    <row r="130">
      <c r="A130" s="1" t="s">
        <v>1081</v>
      </c>
      <c r="B130" s="1" t="s">
        <v>832</v>
      </c>
      <c r="C130" s="1" t="s">
        <v>362</v>
      </c>
      <c r="D130" s="1" t="s">
        <v>33</v>
      </c>
      <c r="E130" s="1" t="s">
        <v>1082</v>
      </c>
      <c r="F130" s="8">
        <v>43889.0</v>
      </c>
    </row>
    <row r="131">
      <c r="A131" s="1" t="s">
        <v>1083</v>
      </c>
      <c r="B131" s="1" t="s">
        <v>851</v>
      </c>
      <c r="C131" s="1" t="s">
        <v>387</v>
      </c>
      <c r="D131" s="1" t="s">
        <v>858</v>
      </c>
      <c r="E131" s="1" t="s">
        <v>1084</v>
      </c>
      <c r="F131" s="9">
        <v>44119.0</v>
      </c>
    </row>
    <row r="132">
      <c r="A132" s="1" t="s">
        <v>1085</v>
      </c>
      <c r="B132" s="1" t="s">
        <v>807</v>
      </c>
      <c r="C132" s="1" t="s">
        <v>200</v>
      </c>
      <c r="D132" s="1" t="s">
        <v>17</v>
      </c>
      <c r="E132" s="1" t="s">
        <v>1086</v>
      </c>
      <c r="F132" s="8">
        <v>43911.0</v>
      </c>
    </row>
    <row r="133">
      <c r="A133" s="1" t="s">
        <v>1087</v>
      </c>
      <c r="B133" s="1" t="s">
        <v>799</v>
      </c>
      <c r="C133" s="1" t="s">
        <v>482</v>
      </c>
      <c r="D133" s="1" t="s">
        <v>33</v>
      </c>
      <c r="E133" s="1" t="s">
        <v>934</v>
      </c>
      <c r="F133" s="8">
        <v>45107.0</v>
      </c>
    </row>
    <row r="134">
      <c r="A134" s="1" t="s">
        <v>1088</v>
      </c>
      <c r="B134" s="1" t="s">
        <v>784</v>
      </c>
      <c r="C134" s="1" t="s">
        <v>353</v>
      </c>
      <c r="D134" s="1" t="s">
        <v>858</v>
      </c>
      <c r="E134" s="1" t="s">
        <v>1089</v>
      </c>
      <c r="F134" s="8">
        <v>44265.0</v>
      </c>
    </row>
    <row r="135">
      <c r="A135" s="1" t="s">
        <v>1090</v>
      </c>
      <c r="B135" s="1" t="s">
        <v>815</v>
      </c>
      <c r="C135" s="1" t="s">
        <v>200</v>
      </c>
      <c r="D135" s="1" t="s">
        <v>17</v>
      </c>
      <c r="E135" s="1" t="s">
        <v>978</v>
      </c>
      <c r="F135" s="9">
        <v>44479.0</v>
      </c>
    </row>
    <row r="136">
      <c r="A136" s="1" t="s">
        <v>1091</v>
      </c>
      <c r="B136" s="1" t="s">
        <v>835</v>
      </c>
      <c r="C136" s="1" t="s">
        <v>105</v>
      </c>
      <c r="D136" s="1" t="s">
        <v>17</v>
      </c>
      <c r="E136" s="1" t="s">
        <v>1092</v>
      </c>
      <c r="F136" s="9">
        <v>45227.0</v>
      </c>
    </row>
    <row r="137">
      <c r="A137" s="1" t="s">
        <v>1093</v>
      </c>
      <c r="B137" s="1" t="s">
        <v>811</v>
      </c>
      <c r="C137" s="1" t="s">
        <v>383</v>
      </c>
      <c r="D137" s="1" t="s">
        <v>33</v>
      </c>
      <c r="E137" s="1" t="s">
        <v>1094</v>
      </c>
      <c r="F137" s="8">
        <v>44240.0</v>
      </c>
    </row>
    <row r="138">
      <c r="A138" s="1" t="s">
        <v>1095</v>
      </c>
      <c r="B138" s="1" t="s">
        <v>799</v>
      </c>
      <c r="C138" s="1" t="s">
        <v>619</v>
      </c>
      <c r="D138" s="1" t="s">
        <v>21</v>
      </c>
      <c r="E138" s="1" t="s">
        <v>1070</v>
      </c>
      <c r="F138" s="9">
        <v>45283.0</v>
      </c>
    </row>
    <row r="139">
      <c r="A139" s="1" t="s">
        <v>1096</v>
      </c>
      <c r="B139" s="1" t="s">
        <v>828</v>
      </c>
      <c r="C139" s="1" t="s">
        <v>383</v>
      </c>
      <c r="D139" s="1" t="s">
        <v>33</v>
      </c>
      <c r="E139" s="1" t="s">
        <v>1066</v>
      </c>
      <c r="F139" s="8">
        <v>44870.0</v>
      </c>
    </row>
    <row r="140">
      <c r="A140" s="1" t="s">
        <v>1097</v>
      </c>
      <c r="B140" s="1" t="s">
        <v>828</v>
      </c>
      <c r="C140" s="1" t="s">
        <v>380</v>
      </c>
      <c r="D140" s="1" t="s">
        <v>12</v>
      </c>
      <c r="E140" s="1" t="s">
        <v>1098</v>
      </c>
      <c r="F140" s="8">
        <v>45156.0</v>
      </c>
    </row>
    <row r="141">
      <c r="A141" s="1" t="s">
        <v>1099</v>
      </c>
      <c r="B141" s="1" t="s">
        <v>823</v>
      </c>
      <c r="C141" s="1" t="s">
        <v>320</v>
      </c>
      <c r="D141" s="1" t="s">
        <v>27</v>
      </c>
      <c r="E141" s="1" t="s">
        <v>1100</v>
      </c>
      <c r="F141" s="8">
        <v>43981.0</v>
      </c>
    </row>
    <row r="142">
      <c r="A142" s="1" t="s">
        <v>1101</v>
      </c>
      <c r="B142" s="1" t="s">
        <v>879</v>
      </c>
      <c r="C142" s="1" t="s">
        <v>436</v>
      </c>
      <c r="D142" s="1" t="s">
        <v>21</v>
      </c>
      <c r="E142" s="1" t="s">
        <v>1102</v>
      </c>
      <c r="F142" s="8">
        <v>44046.0</v>
      </c>
    </row>
    <row r="143">
      <c r="A143" s="1" t="s">
        <v>1103</v>
      </c>
      <c r="B143" s="1" t="s">
        <v>879</v>
      </c>
      <c r="C143" s="1" t="s">
        <v>499</v>
      </c>
      <c r="D143" s="1" t="s">
        <v>27</v>
      </c>
      <c r="E143" s="1" t="s">
        <v>1104</v>
      </c>
      <c r="F143" s="9">
        <v>45228.0</v>
      </c>
    </row>
    <row r="144">
      <c r="A144" s="1" t="s">
        <v>1105</v>
      </c>
      <c r="B144" s="1" t="s">
        <v>762</v>
      </c>
      <c r="C144" s="1" t="s">
        <v>692</v>
      </c>
      <c r="D144" s="1" t="s">
        <v>12</v>
      </c>
      <c r="E144" s="1" t="s">
        <v>1004</v>
      </c>
      <c r="F144" s="8">
        <v>45261.0</v>
      </c>
    </row>
    <row r="145">
      <c r="A145" s="1" t="s">
        <v>1106</v>
      </c>
      <c r="B145" s="1" t="s">
        <v>823</v>
      </c>
      <c r="C145" s="1" t="s">
        <v>320</v>
      </c>
      <c r="D145" s="1" t="s">
        <v>21</v>
      </c>
      <c r="E145" s="1" t="s">
        <v>1107</v>
      </c>
      <c r="F145" s="8">
        <v>45112.0</v>
      </c>
    </row>
    <row r="146">
      <c r="A146" s="1" t="s">
        <v>1108</v>
      </c>
      <c r="B146" s="1" t="s">
        <v>879</v>
      </c>
      <c r="C146" s="1" t="s">
        <v>491</v>
      </c>
      <c r="D146" s="1" t="s">
        <v>865</v>
      </c>
      <c r="E146" s="1" t="s">
        <v>1109</v>
      </c>
      <c r="F146" s="9">
        <v>44151.0</v>
      </c>
    </row>
    <row r="147">
      <c r="A147" s="1" t="s">
        <v>1110</v>
      </c>
      <c r="B147" s="1" t="s">
        <v>776</v>
      </c>
      <c r="C147" s="1" t="s">
        <v>362</v>
      </c>
      <c r="D147" s="1" t="s">
        <v>6</v>
      </c>
      <c r="E147" s="1" t="s">
        <v>1111</v>
      </c>
      <c r="F147" s="8">
        <v>44353.0</v>
      </c>
    </row>
    <row r="148">
      <c r="A148" s="1" t="s">
        <v>1112</v>
      </c>
      <c r="B148" s="1" t="s">
        <v>879</v>
      </c>
      <c r="C148" s="1" t="s">
        <v>130</v>
      </c>
      <c r="D148" s="1" t="s">
        <v>865</v>
      </c>
      <c r="E148" s="1" t="s">
        <v>1113</v>
      </c>
      <c r="F148" s="8">
        <v>44009.0</v>
      </c>
    </row>
    <row r="149">
      <c r="A149" s="1" t="s">
        <v>1114</v>
      </c>
      <c r="B149" s="1" t="s">
        <v>815</v>
      </c>
      <c r="C149" s="1" t="s">
        <v>505</v>
      </c>
      <c r="D149" s="1" t="s">
        <v>17</v>
      </c>
      <c r="E149" s="1" t="s">
        <v>1115</v>
      </c>
      <c r="F149" s="8">
        <v>44212.0</v>
      </c>
    </row>
    <row r="150">
      <c r="A150" s="1" t="s">
        <v>1116</v>
      </c>
      <c r="B150" s="1" t="s">
        <v>828</v>
      </c>
      <c r="C150" s="1" t="s">
        <v>223</v>
      </c>
      <c r="D150" s="1" t="s">
        <v>865</v>
      </c>
      <c r="E150" s="1" t="s">
        <v>900</v>
      </c>
      <c r="F150" s="8">
        <v>44042.0</v>
      </c>
    </row>
    <row r="151">
      <c r="A151" s="1" t="s">
        <v>1117</v>
      </c>
      <c r="B151" s="1" t="s">
        <v>819</v>
      </c>
      <c r="C151" s="1" t="s">
        <v>362</v>
      </c>
      <c r="D151" s="1" t="s">
        <v>33</v>
      </c>
      <c r="E151" s="1" t="s">
        <v>1118</v>
      </c>
      <c r="F151" s="8">
        <v>43889.0</v>
      </c>
    </row>
    <row r="152">
      <c r="A152" s="1" t="s">
        <v>1119</v>
      </c>
      <c r="B152" s="1" t="s">
        <v>823</v>
      </c>
      <c r="C152" s="1" t="s">
        <v>118</v>
      </c>
      <c r="D152" s="1" t="s">
        <v>6</v>
      </c>
      <c r="E152" s="1" t="s">
        <v>1120</v>
      </c>
      <c r="F152" s="9">
        <v>44556.0</v>
      </c>
    </row>
    <row r="153">
      <c r="A153" s="1" t="s">
        <v>1121</v>
      </c>
      <c r="B153" s="1" t="s">
        <v>879</v>
      </c>
      <c r="C153" s="1" t="s">
        <v>491</v>
      </c>
      <c r="D153" s="1" t="s">
        <v>865</v>
      </c>
      <c r="E153" s="1" t="s">
        <v>1122</v>
      </c>
      <c r="F153" s="8">
        <v>44417.0</v>
      </c>
    </row>
    <row r="154">
      <c r="A154" s="1" t="s">
        <v>1123</v>
      </c>
      <c r="B154" s="1" t="s">
        <v>838</v>
      </c>
      <c r="C154" s="1" t="s">
        <v>547</v>
      </c>
      <c r="D154" s="1" t="s">
        <v>33</v>
      </c>
      <c r="E154" s="1" t="s">
        <v>980</v>
      </c>
      <c r="F154" s="8">
        <v>44339.0</v>
      </c>
    </row>
    <row r="155">
      <c r="A155" s="1" t="s">
        <v>1124</v>
      </c>
      <c r="B155" s="1" t="s">
        <v>838</v>
      </c>
      <c r="C155" s="1" t="s">
        <v>200</v>
      </c>
      <c r="D155" s="1" t="s">
        <v>38</v>
      </c>
      <c r="E155" s="1" t="s">
        <v>1125</v>
      </c>
      <c r="F155" s="8">
        <v>44452.0</v>
      </c>
    </row>
    <row r="156">
      <c r="A156" s="1" t="s">
        <v>1126</v>
      </c>
      <c r="B156" s="1" t="s">
        <v>799</v>
      </c>
      <c r="C156" s="1" t="s">
        <v>380</v>
      </c>
      <c r="D156" s="1" t="s">
        <v>38</v>
      </c>
      <c r="E156" s="1" t="s">
        <v>41</v>
      </c>
      <c r="F156" s="8">
        <v>44756.0</v>
      </c>
    </row>
    <row r="157">
      <c r="A157" s="1" t="s">
        <v>1127</v>
      </c>
      <c r="B157" s="1" t="s">
        <v>835</v>
      </c>
      <c r="C157" s="1" t="s">
        <v>615</v>
      </c>
      <c r="D157" s="1" t="s">
        <v>27</v>
      </c>
      <c r="E157" s="1" t="s">
        <v>1128</v>
      </c>
      <c r="F157" s="8">
        <v>44757.0</v>
      </c>
    </row>
    <row r="158">
      <c r="A158" s="1" t="s">
        <v>1129</v>
      </c>
      <c r="B158" s="1" t="s">
        <v>828</v>
      </c>
      <c r="C158" s="1" t="s">
        <v>491</v>
      </c>
      <c r="D158" s="1" t="s">
        <v>865</v>
      </c>
      <c r="E158" s="1" t="s">
        <v>1130</v>
      </c>
      <c r="F158" s="8">
        <v>44478.0</v>
      </c>
    </row>
    <row r="159">
      <c r="A159" s="1" t="s">
        <v>1131</v>
      </c>
      <c r="B159" s="1" t="s">
        <v>780</v>
      </c>
      <c r="C159" s="1" t="s">
        <v>619</v>
      </c>
      <c r="D159" s="1" t="s">
        <v>33</v>
      </c>
      <c r="E159" s="1" t="s">
        <v>1115</v>
      </c>
      <c r="F159" s="8">
        <v>43902.0</v>
      </c>
    </row>
    <row r="160">
      <c r="A160" s="1" t="s">
        <v>1132</v>
      </c>
      <c r="B160" s="1" t="s">
        <v>780</v>
      </c>
      <c r="C160" s="1" t="s">
        <v>692</v>
      </c>
      <c r="D160" s="1" t="s">
        <v>865</v>
      </c>
      <c r="E160" s="1" t="s">
        <v>974</v>
      </c>
      <c r="F160" s="8">
        <v>44200.0</v>
      </c>
    </row>
    <row r="161">
      <c r="A161" s="1" t="s">
        <v>1133</v>
      </c>
      <c r="B161" s="1" t="s">
        <v>772</v>
      </c>
      <c r="C161" s="1" t="s">
        <v>387</v>
      </c>
      <c r="D161" s="1" t="s">
        <v>12</v>
      </c>
      <c r="E161" s="1" t="s">
        <v>1134</v>
      </c>
      <c r="F161" s="8">
        <v>45044.0</v>
      </c>
    </row>
    <row r="162">
      <c r="A162" s="1" t="s">
        <v>1135</v>
      </c>
      <c r="B162" s="1" t="s">
        <v>815</v>
      </c>
      <c r="C162" s="1" t="s">
        <v>624</v>
      </c>
      <c r="D162" s="1" t="s">
        <v>865</v>
      </c>
      <c r="E162" s="1" t="s">
        <v>1136</v>
      </c>
      <c r="F162" s="8">
        <v>44112.0</v>
      </c>
    </row>
    <row r="163">
      <c r="A163" s="1" t="s">
        <v>1137</v>
      </c>
      <c r="B163" s="1" t="s">
        <v>835</v>
      </c>
      <c r="C163" s="1" t="s">
        <v>615</v>
      </c>
      <c r="D163" s="1" t="s">
        <v>12</v>
      </c>
      <c r="E163" s="1" t="s">
        <v>1138</v>
      </c>
      <c r="F163" s="8">
        <v>44745.0</v>
      </c>
    </row>
    <row r="164">
      <c r="A164" s="1" t="s">
        <v>1139</v>
      </c>
      <c r="B164" s="1" t="s">
        <v>823</v>
      </c>
      <c r="C164" s="1" t="s">
        <v>188</v>
      </c>
      <c r="D164" s="1" t="s">
        <v>865</v>
      </c>
      <c r="E164" s="1" t="s">
        <v>1061</v>
      </c>
      <c r="F164" s="8">
        <v>44930.0</v>
      </c>
    </row>
    <row r="165">
      <c r="A165" s="1" t="s">
        <v>1140</v>
      </c>
      <c r="B165" s="1" t="s">
        <v>794</v>
      </c>
      <c r="C165" s="1" t="s">
        <v>603</v>
      </c>
      <c r="D165" s="1" t="s">
        <v>12</v>
      </c>
      <c r="E165" s="1" t="s">
        <v>1008</v>
      </c>
      <c r="F165" s="8">
        <v>44998.0</v>
      </c>
    </row>
    <row r="166">
      <c r="A166" s="1" t="s">
        <v>1141</v>
      </c>
      <c r="B166" s="1" t="s">
        <v>828</v>
      </c>
      <c r="C166" s="1" t="s">
        <v>651</v>
      </c>
      <c r="D166" s="1" t="s">
        <v>33</v>
      </c>
      <c r="E166" s="1" t="s">
        <v>1142</v>
      </c>
      <c r="F166" s="8">
        <v>44703.0</v>
      </c>
    </row>
    <row r="167">
      <c r="A167" s="1" t="s">
        <v>1143</v>
      </c>
      <c r="B167" s="1" t="s">
        <v>762</v>
      </c>
      <c r="C167" s="1" t="s">
        <v>436</v>
      </c>
      <c r="D167" s="1" t="s">
        <v>17</v>
      </c>
      <c r="E167" s="1" t="s">
        <v>906</v>
      </c>
      <c r="F167" s="8">
        <v>44266.0</v>
      </c>
    </row>
    <row r="168">
      <c r="A168" s="1" t="s">
        <v>1144</v>
      </c>
      <c r="B168" s="1" t="s">
        <v>819</v>
      </c>
      <c r="C168" s="1" t="s">
        <v>223</v>
      </c>
      <c r="D168" s="1" t="s">
        <v>38</v>
      </c>
      <c r="E168" s="1" t="s">
        <v>1084</v>
      </c>
      <c r="F168" s="9">
        <v>44183.0</v>
      </c>
    </row>
    <row r="169">
      <c r="A169" s="1" t="s">
        <v>1145</v>
      </c>
      <c r="B169" s="1" t="s">
        <v>803</v>
      </c>
      <c r="C169" s="1" t="s">
        <v>708</v>
      </c>
      <c r="D169" s="1" t="s">
        <v>865</v>
      </c>
      <c r="E169" s="1" t="s">
        <v>806</v>
      </c>
      <c r="F169" s="8">
        <v>44106.0</v>
      </c>
    </row>
    <row r="170">
      <c r="A170" s="1" t="s">
        <v>1146</v>
      </c>
      <c r="B170" s="1" t="s">
        <v>838</v>
      </c>
      <c r="C170" s="1" t="s">
        <v>482</v>
      </c>
      <c r="D170" s="1" t="s">
        <v>38</v>
      </c>
      <c r="E170" s="1" t="s">
        <v>1084</v>
      </c>
      <c r="F170" s="8">
        <v>44828.0</v>
      </c>
    </row>
    <row r="171">
      <c r="A171" s="1" t="s">
        <v>1147</v>
      </c>
      <c r="B171" s="1" t="s">
        <v>835</v>
      </c>
      <c r="C171" s="1" t="s">
        <v>491</v>
      </c>
      <c r="D171" s="1" t="s">
        <v>21</v>
      </c>
      <c r="E171" s="1" t="s">
        <v>1148</v>
      </c>
      <c r="F171" s="8">
        <v>45103.0</v>
      </c>
    </row>
    <row r="172">
      <c r="A172" s="1" t="s">
        <v>1149</v>
      </c>
      <c r="B172" s="1" t="s">
        <v>879</v>
      </c>
      <c r="C172" s="1" t="s">
        <v>353</v>
      </c>
      <c r="D172" s="1" t="s">
        <v>33</v>
      </c>
      <c r="E172" s="1" t="s">
        <v>1030</v>
      </c>
      <c r="F172" s="8">
        <v>44899.0</v>
      </c>
    </row>
    <row r="173">
      <c r="A173" s="1" t="s">
        <v>1150</v>
      </c>
      <c r="B173" s="1" t="s">
        <v>838</v>
      </c>
      <c r="C173" s="1" t="s">
        <v>353</v>
      </c>
      <c r="D173" s="1" t="s">
        <v>33</v>
      </c>
      <c r="E173" s="1" t="s">
        <v>1151</v>
      </c>
      <c r="F173" s="8">
        <v>43859.0</v>
      </c>
    </row>
    <row r="174">
      <c r="A174" s="1" t="s">
        <v>1152</v>
      </c>
      <c r="B174" s="1" t="s">
        <v>762</v>
      </c>
      <c r="C174" s="1" t="s">
        <v>383</v>
      </c>
      <c r="D174" s="1" t="s">
        <v>33</v>
      </c>
      <c r="E174" s="1" t="s">
        <v>1153</v>
      </c>
      <c r="F174" s="9">
        <v>45258.0</v>
      </c>
    </row>
    <row r="175">
      <c r="A175" s="1" t="s">
        <v>1154</v>
      </c>
      <c r="B175" s="1" t="s">
        <v>756</v>
      </c>
      <c r="C175" s="1" t="s">
        <v>121</v>
      </c>
      <c r="D175" s="1" t="s">
        <v>858</v>
      </c>
      <c r="E175" s="1" t="s">
        <v>1155</v>
      </c>
      <c r="F175" s="9">
        <v>44548.0</v>
      </c>
    </row>
    <row r="176">
      <c r="A176" s="1" t="s">
        <v>1156</v>
      </c>
      <c r="B176" s="1" t="s">
        <v>838</v>
      </c>
      <c r="C176" s="1" t="s">
        <v>547</v>
      </c>
      <c r="D176" s="1" t="s">
        <v>17</v>
      </c>
      <c r="E176" s="1" t="s">
        <v>881</v>
      </c>
      <c r="F176" s="9">
        <v>44515.0</v>
      </c>
    </row>
    <row r="177">
      <c r="A177" s="1" t="s">
        <v>1157</v>
      </c>
      <c r="B177" s="1" t="s">
        <v>756</v>
      </c>
      <c r="C177" s="1" t="s">
        <v>547</v>
      </c>
      <c r="D177" s="1" t="s">
        <v>865</v>
      </c>
      <c r="E177" s="1" t="s">
        <v>1158</v>
      </c>
      <c r="F177" s="9">
        <v>44483.0</v>
      </c>
    </row>
    <row r="178">
      <c r="A178" s="1" t="s">
        <v>1159</v>
      </c>
      <c r="B178" s="1" t="s">
        <v>772</v>
      </c>
      <c r="C178" s="1" t="s">
        <v>397</v>
      </c>
      <c r="D178" s="1" t="s">
        <v>865</v>
      </c>
      <c r="E178" s="1" t="s">
        <v>1160</v>
      </c>
      <c r="F178" s="8">
        <v>45018.0</v>
      </c>
    </row>
    <row r="179">
      <c r="A179" s="1" t="s">
        <v>1161</v>
      </c>
      <c r="B179" s="1" t="s">
        <v>803</v>
      </c>
      <c r="C179" s="1" t="s">
        <v>99</v>
      </c>
      <c r="D179" s="1" t="s">
        <v>33</v>
      </c>
      <c r="E179" s="1" t="s">
        <v>1162</v>
      </c>
      <c r="F179" s="8">
        <v>45044.0</v>
      </c>
    </row>
    <row r="180">
      <c r="A180" s="1" t="s">
        <v>1163</v>
      </c>
      <c r="B180" s="1" t="s">
        <v>815</v>
      </c>
      <c r="C180" s="1" t="s">
        <v>118</v>
      </c>
      <c r="D180" s="1" t="s">
        <v>38</v>
      </c>
      <c r="E180" s="1" t="s">
        <v>834</v>
      </c>
      <c r="F180" s="8">
        <v>44647.0</v>
      </c>
    </row>
    <row r="181">
      <c r="A181" s="1" t="s">
        <v>1164</v>
      </c>
      <c r="B181" s="1" t="s">
        <v>780</v>
      </c>
      <c r="C181" s="1" t="s">
        <v>383</v>
      </c>
      <c r="D181" s="1" t="s">
        <v>33</v>
      </c>
      <c r="E181" s="1" t="s">
        <v>1165</v>
      </c>
      <c r="F181" s="8">
        <v>45234.0</v>
      </c>
    </row>
    <row r="182">
      <c r="A182" s="1" t="s">
        <v>1166</v>
      </c>
      <c r="B182" s="1" t="s">
        <v>828</v>
      </c>
      <c r="C182" s="1" t="s">
        <v>491</v>
      </c>
      <c r="D182" s="1" t="s">
        <v>27</v>
      </c>
      <c r="E182" s="1" t="s">
        <v>959</v>
      </c>
      <c r="F182" s="8">
        <v>44992.0</v>
      </c>
    </row>
    <row r="183">
      <c r="A183" s="1" t="s">
        <v>1167</v>
      </c>
      <c r="B183" s="1" t="s">
        <v>762</v>
      </c>
      <c r="C183" s="1" t="s">
        <v>383</v>
      </c>
      <c r="D183" s="1" t="s">
        <v>27</v>
      </c>
      <c r="E183" s="1" t="s">
        <v>1168</v>
      </c>
      <c r="F183" s="8">
        <v>44015.0</v>
      </c>
    </row>
    <row r="184">
      <c r="A184" s="1" t="s">
        <v>1169</v>
      </c>
      <c r="B184" s="1" t="s">
        <v>819</v>
      </c>
      <c r="C184" s="1" t="s">
        <v>603</v>
      </c>
      <c r="D184" s="1" t="s">
        <v>865</v>
      </c>
      <c r="E184" s="1" t="s">
        <v>1170</v>
      </c>
      <c r="F184" s="8">
        <v>44825.0</v>
      </c>
    </row>
    <row r="185">
      <c r="A185" s="1" t="s">
        <v>1171</v>
      </c>
      <c r="B185" s="1" t="s">
        <v>756</v>
      </c>
      <c r="C185" s="1" t="s">
        <v>355</v>
      </c>
      <c r="D185" s="1" t="s">
        <v>858</v>
      </c>
      <c r="E185" s="1" t="s">
        <v>1039</v>
      </c>
      <c r="F185" s="8">
        <v>44833.0</v>
      </c>
    </row>
    <row r="186">
      <c r="A186" s="1" t="s">
        <v>1172</v>
      </c>
      <c r="B186" s="1" t="s">
        <v>780</v>
      </c>
      <c r="C186" s="1" t="s">
        <v>482</v>
      </c>
      <c r="D186" s="1" t="s">
        <v>12</v>
      </c>
      <c r="E186" s="1" t="s">
        <v>990</v>
      </c>
      <c r="F186" s="8">
        <v>44420.0</v>
      </c>
    </row>
    <row r="187">
      <c r="A187" s="1" t="s">
        <v>1173</v>
      </c>
      <c r="B187" s="1" t="s">
        <v>823</v>
      </c>
      <c r="C187" s="1" t="s">
        <v>708</v>
      </c>
      <c r="D187" s="1" t="s">
        <v>33</v>
      </c>
      <c r="E187" s="1" t="s">
        <v>1174</v>
      </c>
      <c r="F187" s="8">
        <v>44255.0</v>
      </c>
    </row>
    <row r="188">
      <c r="A188" s="1" t="s">
        <v>1175</v>
      </c>
      <c r="B188" s="1" t="s">
        <v>835</v>
      </c>
      <c r="C188" s="1" t="s">
        <v>505</v>
      </c>
      <c r="D188" s="1" t="s">
        <v>6</v>
      </c>
      <c r="E188" s="1" t="s">
        <v>1176</v>
      </c>
      <c r="F188" s="8">
        <v>44039.0</v>
      </c>
    </row>
    <row r="189">
      <c r="A189" s="1" t="s">
        <v>1177</v>
      </c>
      <c r="B189" s="1" t="s">
        <v>807</v>
      </c>
      <c r="C189" s="1" t="s">
        <v>387</v>
      </c>
      <c r="D189" s="1" t="s">
        <v>865</v>
      </c>
      <c r="E189" s="1" t="s">
        <v>1032</v>
      </c>
      <c r="F189" s="8">
        <v>44346.0</v>
      </c>
    </row>
    <row r="190">
      <c r="A190" s="1" t="s">
        <v>1178</v>
      </c>
      <c r="B190" s="1" t="s">
        <v>767</v>
      </c>
      <c r="C190" s="1" t="s">
        <v>482</v>
      </c>
      <c r="D190" s="1" t="s">
        <v>38</v>
      </c>
      <c r="E190" s="1" t="s">
        <v>970</v>
      </c>
      <c r="F190" s="9">
        <v>44926.0</v>
      </c>
    </row>
    <row r="191">
      <c r="A191" s="1" t="s">
        <v>1179</v>
      </c>
      <c r="B191" s="1" t="s">
        <v>815</v>
      </c>
      <c r="C191" s="1" t="s">
        <v>357</v>
      </c>
      <c r="D191" s="1" t="s">
        <v>6</v>
      </c>
      <c r="E191" s="1" t="s">
        <v>852</v>
      </c>
      <c r="F191" s="8">
        <v>44342.0</v>
      </c>
    </row>
    <row r="192">
      <c r="A192" s="1" t="s">
        <v>1180</v>
      </c>
      <c r="B192" s="1" t="s">
        <v>879</v>
      </c>
      <c r="C192" s="1" t="s">
        <v>365</v>
      </c>
      <c r="D192" s="1" t="s">
        <v>33</v>
      </c>
      <c r="E192" s="1" t="s">
        <v>1181</v>
      </c>
      <c r="F192" s="8">
        <v>43902.0</v>
      </c>
    </row>
    <row r="193">
      <c r="A193" s="1" t="s">
        <v>1182</v>
      </c>
      <c r="B193" s="1" t="s">
        <v>772</v>
      </c>
      <c r="C193" s="1" t="s">
        <v>365</v>
      </c>
      <c r="D193" s="1" t="s">
        <v>17</v>
      </c>
      <c r="E193" s="1" t="s">
        <v>1183</v>
      </c>
      <c r="F193" s="8">
        <v>44648.0</v>
      </c>
    </row>
    <row r="194">
      <c r="A194" s="1" t="s">
        <v>1184</v>
      </c>
      <c r="B194" s="1" t="s">
        <v>776</v>
      </c>
      <c r="C194" s="1" t="s">
        <v>615</v>
      </c>
      <c r="D194" s="1" t="s">
        <v>12</v>
      </c>
      <c r="E194" s="1" t="s">
        <v>1185</v>
      </c>
      <c r="F194" s="8">
        <v>45081.0</v>
      </c>
    </row>
    <row r="195">
      <c r="A195" s="1" t="s">
        <v>1186</v>
      </c>
      <c r="B195" s="1" t="s">
        <v>784</v>
      </c>
      <c r="C195" s="1" t="s">
        <v>491</v>
      </c>
      <c r="D195" s="1" t="s">
        <v>21</v>
      </c>
      <c r="E195" s="1" t="s">
        <v>1187</v>
      </c>
      <c r="F195" s="9">
        <v>44888.0</v>
      </c>
    </row>
    <row r="196">
      <c r="A196" s="1" t="s">
        <v>1188</v>
      </c>
      <c r="B196" s="1" t="s">
        <v>828</v>
      </c>
      <c r="C196" s="1" t="s">
        <v>362</v>
      </c>
      <c r="D196" s="1" t="s">
        <v>858</v>
      </c>
      <c r="E196" s="1" t="s">
        <v>1068</v>
      </c>
      <c r="F196" s="8">
        <v>44697.0</v>
      </c>
    </row>
    <row r="197">
      <c r="A197" s="1" t="s">
        <v>1189</v>
      </c>
      <c r="B197" s="1" t="s">
        <v>811</v>
      </c>
      <c r="C197" s="1" t="s">
        <v>355</v>
      </c>
      <c r="D197" s="1" t="s">
        <v>17</v>
      </c>
      <c r="E197" s="1" t="s">
        <v>1190</v>
      </c>
      <c r="F197" s="8">
        <v>43831.0</v>
      </c>
    </row>
    <row r="198">
      <c r="A198" s="1" t="s">
        <v>1191</v>
      </c>
      <c r="B198" s="1" t="s">
        <v>789</v>
      </c>
      <c r="C198" s="1" t="s">
        <v>320</v>
      </c>
      <c r="D198" s="1" t="s">
        <v>12</v>
      </c>
      <c r="E198" s="1" t="s">
        <v>788</v>
      </c>
      <c r="F198" s="8">
        <v>43922.0</v>
      </c>
    </row>
    <row r="199">
      <c r="A199" s="1" t="s">
        <v>1192</v>
      </c>
      <c r="B199" s="1" t="s">
        <v>851</v>
      </c>
      <c r="C199" s="1" t="s">
        <v>223</v>
      </c>
      <c r="D199" s="1" t="s">
        <v>6</v>
      </c>
      <c r="E199" s="1" t="s">
        <v>1193</v>
      </c>
      <c r="F199" s="8">
        <v>44537.0</v>
      </c>
    </row>
    <row r="200">
      <c r="A200" s="1" t="s">
        <v>1194</v>
      </c>
      <c r="B200" s="1" t="s">
        <v>851</v>
      </c>
      <c r="C200" s="1" t="s">
        <v>518</v>
      </c>
      <c r="D200" s="1" t="s">
        <v>865</v>
      </c>
      <c r="E200" s="1" t="s">
        <v>1195</v>
      </c>
      <c r="F200" s="8">
        <v>44576.0</v>
      </c>
    </row>
    <row r="201">
      <c r="A201" s="1" t="s">
        <v>1196</v>
      </c>
      <c r="B201" s="1" t="s">
        <v>838</v>
      </c>
      <c r="C201" s="1" t="s">
        <v>449</v>
      </c>
      <c r="D201" s="1" t="s">
        <v>38</v>
      </c>
      <c r="E201" s="1" t="s">
        <v>1197</v>
      </c>
      <c r="F201" s="8">
        <v>44645.0</v>
      </c>
    </row>
    <row r="202">
      <c r="A202" s="1" t="s">
        <v>1198</v>
      </c>
      <c r="B202" s="1" t="s">
        <v>879</v>
      </c>
      <c r="C202" s="1" t="s">
        <v>397</v>
      </c>
      <c r="D202" s="1" t="s">
        <v>21</v>
      </c>
      <c r="E202" s="1" t="s">
        <v>1187</v>
      </c>
      <c r="F202" s="8">
        <v>43924.0</v>
      </c>
    </row>
    <row r="203">
      <c r="A203" s="1" t="s">
        <v>1199</v>
      </c>
      <c r="B203" s="1" t="s">
        <v>819</v>
      </c>
      <c r="C203" s="1" t="s">
        <v>99</v>
      </c>
      <c r="D203" s="1" t="s">
        <v>858</v>
      </c>
      <c r="E203" s="1" t="s">
        <v>1200</v>
      </c>
      <c r="F203" s="8">
        <v>44002.0</v>
      </c>
    </row>
    <row r="204">
      <c r="A204" s="1" t="s">
        <v>1201</v>
      </c>
      <c r="B204" s="1" t="s">
        <v>828</v>
      </c>
      <c r="C204" s="1" t="s">
        <v>615</v>
      </c>
      <c r="D204" s="1" t="s">
        <v>27</v>
      </c>
      <c r="E204" s="1" t="s">
        <v>856</v>
      </c>
      <c r="F204" s="8">
        <v>44833.0</v>
      </c>
    </row>
    <row r="205">
      <c r="A205" s="1" t="s">
        <v>1202</v>
      </c>
      <c r="B205" s="1" t="s">
        <v>811</v>
      </c>
      <c r="C205" s="1" t="s">
        <v>320</v>
      </c>
      <c r="D205" s="1" t="s">
        <v>12</v>
      </c>
      <c r="E205" s="1" t="s">
        <v>1053</v>
      </c>
      <c r="F205" s="9">
        <v>45276.0</v>
      </c>
    </row>
    <row r="206">
      <c r="A206" s="1" t="s">
        <v>1203</v>
      </c>
      <c r="B206" s="1" t="s">
        <v>756</v>
      </c>
      <c r="C206" s="1" t="s">
        <v>355</v>
      </c>
      <c r="D206" s="1" t="s">
        <v>27</v>
      </c>
      <c r="E206" s="1" t="s">
        <v>797</v>
      </c>
      <c r="F206" s="8">
        <v>44243.0</v>
      </c>
    </row>
    <row r="207">
      <c r="A207" s="1" t="s">
        <v>1204</v>
      </c>
      <c r="B207" s="1" t="s">
        <v>879</v>
      </c>
      <c r="C207" s="1" t="s">
        <v>353</v>
      </c>
      <c r="D207" s="1" t="s">
        <v>17</v>
      </c>
      <c r="E207" s="1" t="s">
        <v>10</v>
      </c>
      <c r="F207" s="8">
        <v>44627.0</v>
      </c>
    </row>
    <row r="208">
      <c r="A208" s="1" t="s">
        <v>1205</v>
      </c>
      <c r="B208" s="1" t="s">
        <v>828</v>
      </c>
      <c r="C208" s="1" t="s">
        <v>383</v>
      </c>
      <c r="D208" s="1" t="s">
        <v>6</v>
      </c>
      <c r="E208" s="1" t="s">
        <v>797</v>
      </c>
      <c r="F208" s="8">
        <v>45176.0</v>
      </c>
    </row>
    <row r="209">
      <c r="A209" s="1" t="s">
        <v>1206</v>
      </c>
      <c r="B209" s="1" t="s">
        <v>772</v>
      </c>
      <c r="C209" s="1" t="s">
        <v>138</v>
      </c>
      <c r="D209" s="1" t="s">
        <v>6</v>
      </c>
      <c r="E209" s="1" t="s">
        <v>771</v>
      </c>
      <c r="F209" s="8">
        <v>44389.0</v>
      </c>
    </row>
    <row r="210">
      <c r="A210" s="1" t="s">
        <v>1207</v>
      </c>
      <c r="B210" s="1" t="s">
        <v>794</v>
      </c>
      <c r="C210" s="1" t="s">
        <v>250</v>
      </c>
      <c r="D210" s="1" t="s">
        <v>858</v>
      </c>
      <c r="E210" s="1" t="s">
        <v>1208</v>
      </c>
      <c r="F210" s="9">
        <v>44863.0</v>
      </c>
    </row>
    <row r="211">
      <c r="A211" s="1" t="s">
        <v>1209</v>
      </c>
      <c r="B211" s="1" t="s">
        <v>789</v>
      </c>
      <c r="C211" s="1" t="s">
        <v>383</v>
      </c>
      <c r="D211" s="1" t="s">
        <v>865</v>
      </c>
      <c r="E211" s="1" t="s">
        <v>1210</v>
      </c>
      <c r="F211" s="8">
        <v>44765.0</v>
      </c>
    </row>
    <row r="212">
      <c r="A212" s="1" t="s">
        <v>1211</v>
      </c>
      <c r="B212" s="1" t="s">
        <v>799</v>
      </c>
      <c r="C212" s="1" t="s">
        <v>355</v>
      </c>
      <c r="D212" s="1" t="s">
        <v>12</v>
      </c>
      <c r="E212" s="1" t="s">
        <v>854</v>
      </c>
      <c r="F212" s="8">
        <v>44725.0</v>
      </c>
    </row>
    <row r="213">
      <c r="A213" s="1" t="s">
        <v>1212</v>
      </c>
      <c r="B213" s="1" t="s">
        <v>756</v>
      </c>
      <c r="C213" s="1" t="s">
        <v>99</v>
      </c>
      <c r="D213" s="1" t="s">
        <v>12</v>
      </c>
      <c r="E213" s="1" t="s">
        <v>1213</v>
      </c>
      <c r="F213" s="8">
        <v>44763.0</v>
      </c>
    </row>
    <row r="214">
      <c r="A214" s="1" t="s">
        <v>1214</v>
      </c>
      <c r="B214" s="1" t="s">
        <v>803</v>
      </c>
      <c r="C214" s="1" t="s">
        <v>624</v>
      </c>
      <c r="D214" s="1" t="s">
        <v>865</v>
      </c>
      <c r="E214" s="1" t="s">
        <v>1215</v>
      </c>
      <c r="F214" s="9">
        <v>44916.0</v>
      </c>
    </row>
    <row r="215">
      <c r="A215" s="1" t="s">
        <v>1216</v>
      </c>
      <c r="B215" s="1" t="s">
        <v>789</v>
      </c>
      <c r="C215" s="1" t="s">
        <v>320</v>
      </c>
      <c r="D215" s="1" t="s">
        <v>17</v>
      </c>
      <c r="E215" s="1" t="s">
        <v>1077</v>
      </c>
      <c r="F215" s="8">
        <v>44301.0</v>
      </c>
    </row>
    <row r="216">
      <c r="A216" s="1" t="s">
        <v>1217</v>
      </c>
      <c r="B216" s="1" t="s">
        <v>823</v>
      </c>
      <c r="C216" s="1" t="s">
        <v>491</v>
      </c>
      <c r="D216" s="1" t="s">
        <v>858</v>
      </c>
      <c r="E216" s="1" t="s">
        <v>1218</v>
      </c>
      <c r="F216" s="8">
        <v>43950.0</v>
      </c>
    </row>
    <row r="217">
      <c r="A217" s="1" t="s">
        <v>1219</v>
      </c>
      <c r="B217" s="1" t="s">
        <v>879</v>
      </c>
      <c r="C217" s="1" t="s">
        <v>615</v>
      </c>
      <c r="D217" s="1" t="s">
        <v>38</v>
      </c>
      <c r="E217" s="1" t="s">
        <v>1220</v>
      </c>
      <c r="F217" s="8">
        <v>44000.0</v>
      </c>
    </row>
    <row r="218">
      <c r="A218" s="1" t="s">
        <v>1221</v>
      </c>
      <c r="B218" s="1" t="s">
        <v>815</v>
      </c>
      <c r="C218" s="1" t="s">
        <v>130</v>
      </c>
      <c r="D218" s="1" t="s">
        <v>12</v>
      </c>
      <c r="E218" s="1" t="s">
        <v>1222</v>
      </c>
      <c r="F218" s="9">
        <v>44549.0</v>
      </c>
    </row>
    <row r="219">
      <c r="A219" s="1" t="s">
        <v>1223</v>
      </c>
      <c r="B219" s="1" t="s">
        <v>838</v>
      </c>
      <c r="C219" s="1" t="s">
        <v>651</v>
      </c>
      <c r="D219" s="1" t="s">
        <v>17</v>
      </c>
      <c r="E219" s="1" t="s">
        <v>1224</v>
      </c>
      <c r="F219" s="9">
        <v>45217.0</v>
      </c>
    </row>
    <row r="220">
      <c r="A220" s="1" t="s">
        <v>1225</v>
      </c>
      <c r="B220" s="1" t="s">
        <v>789</v>
      </c>
      <c r="C220" s="1" t="s">
        <v>365</v>
      </c>
      <c r="D220" s="1" t="s">
        <v>12</v>
      </c>
      <c r="E220" s="1" t="s">
        <v>1016</v>
      </c>
      <c r="F220" s="8">
        <v>44247.0</v>
      </c>
    </row>
    <row r="221">
      <c r="A221" s="1" t="s">
        <v>1226</v>
      </c>
      <c r="B221" s="1" t="s">
        <v>815</v>
      </c>
      <c r="C221" s="1" t="s">
        <v>200</v>
      </c>
      <c r="D221" s="1" t="s">
        <v>865</v>
      </c>
      <c r="E221" s="1" t="s">
        <v>1227</v>
      </c>
      <c r="F221" s="9">
        <v>44853.0</v>
      </c>
    </row>
    <row r="222">
      <c r="A222" s="1" t="s">
        <v>1228</v>
      </c>
      <c r="B222" s="1" t="s">
        <v>803</v>
      </c>
      <c r="C222" s="1" t="s">
        <v>365</v>
      </c>
      <c r="D222" s="1" t="s">
        <v>6</v>
      </c>
      <c r="E222" s="1" t="s">
        <v>1229</v>
      </c>
      <c r="F222" s="9">
        <v>44163.0</v>
      </c>
    </row>
    <row r="223">
      <c r="A223" s="1" t="s">
        <v>1230</v>
      </c>
      <c r="B223" s="1" t="s">
        <v>832</v>
      </c>
      <c r="C223" s="1" t="s">
        <v>355</v>
      </c>
      <c r="D223" s="1" t="s">
        <v>38</v>
      </c>
      <c r="E223" s="1" t="s">
        <v>1084</v>
      </c>
      <c r="F223" s="8">
        <v>44435.0</v>
      </c>
    </row>
    <row r="224">
      <c r="A224" s="1" t="s">
        <v>1231</v>
      </c>
      <c r="B224" s="1" t="s">
        <v>819</v>
      </c>
      <c r="C224" s="1" t="s">
        <v>514</v>
      </c>
      <c r="D224" s="1" t="s">
        <v>12</v>
      </c>
      <c r="E224" s="1" t="s">
        <v>1220</v>
      </c>
      <c r="F224" s="9">
        <v>44183.0</v>
      </c>
    </row>
    <row r="225">
      <c r="A225" s="1" t="s">
        <v>1232</v>
      </c>
      <c r="B225" s="1" t="s">
        <v>772</v>
      </c>
      <c r="C225" s="1" t="s">
        <v>138</v>
      </c>
      <c r="D225" s="1" t="s">
        <v>38</v>
      </c>
      <c r="E225" s="1" t="s">
        <v>1233</v>
      </c>
      <c r="F225" s="9">
        <v>44497.0</v>
      </c>
    </row>
    <row r="226">
      <c r="A226" s="1" t="s">
        <v>1234</v>
      </c>
      <c r="B226" s="1" t="s">
        <v>780</v>
      </c>
      <c r="C226" s="1" t="s">
        <v>355</v>
      </c>
      <c r="D226" s="1" t="s">
        <v>12</v>
      </c>
      <c r="E226" s="1" t="s">
        <v>1235</v>
      </c>
      <c r="F226" s="8">
        <v>43880.0</v>
      </c>
    </row>
    <row r="227">
      <c r="A227" s="1" t="s">
        <v>1236</v>
      </c>
      <c r="B227" s="1" t="s">
        <v>776</v>
      </c>
      <c r="C227" s="1" t="s">
        <v>99</v>
      </c>
      <c r="D227" s="1" t="s">
        <v>33</v>
      </c>
      <c r="E227" s="1" t="s">
        <v>934</v>
      </c>
      <c r="F227" s="9">
        <v>44176.0</v>
      </c>
    </row>
    <row r="228">
      <c r="A228" s="1" t="s">
        <v>1237</v>
      </c>
      <c r="B228" s="1" t="s">
        <v>828</v>
      </c>
      <c r="C228" s="1" t="s">
        <v>619</v>
      </c>
      <c r="D228" s="1" t="s">
        <v>865</v>
      </c>
      <c r="E228" s="1" t="s">
        <v>1004</v>
      </c>
      <c r="F228" s="8">
        <v>44536.0</v>
      </c>
    </row>
    <row r="229">
      <c r="A229" s="1" t="s">
        <v>1238</v>
      </c>
      <c r="B229" s="1" t="s">
        <v>789</v>
      </c>
      <c r="C229" s="1" t="s">
        <v>499</v>
      </c>
      <c r="D229" s="1" t="s">
        <v>858</v>
      </c>
      <c r="E229" s="1" t="s">
        <v>1239</v>
      </c>
      <c r="F229" s="8">
        <v>45027.0</v>
      </c>
    </row>
    <row r="230">
      <c r="A230" s="1" t="s">
        <v>1240</v>
      </c>
      <c r="B230" s="1" t="s">
        <v>762</v>
      </c>
      <c r="C230" s="1" t="s">
        <v>320</v>
      </c>
      <c r="D230" s="1" t="s">
        <v>12</v>
      </c>
      <c r="E230" s="1" t="s">
        <v>1241</v>
      </c>
      <c r="F230" s="8">
        <v>43888.0</v>
      </c>
    </row>
    <row r="231">
      <c r="A231" s="1" t="s">
        <v>1242</v>
      </c>
      <c r="B231" s="1" t="s">
        <v>776</v>
      </c>
      <c r="C231" s="1" t="s">
        <v>188</v>
      </c>
      <c r="D231" s="1" t="s">
        <v>6</v>
      </c>
      <c r="E231" s="1" t="s">
        <v>20</v>
      </c>
      <c r="F231" s="8">
        <v>44673.0</v>
      </c>
    </row>
    <row r="232">
      <c r="A232" s="1" t="s">
        <v>1243</v>
      </c>
      <c r="B232" s="1" t="s">
        <v>799</v>
      </c>
      <c r="C232" s="1" t="s">
        <v>491</v>
      </c>
      <c r="D232" s="1" t="s">
        <v>6</v>
      </c>
      <c r="E232" s="1" t="s">
        <v>920</v>
      </c>
      <c r="F232" s="8">
        <v>44279.0</v>
      </c>
    </row>
    <row r="233">
      <c r="A233" s="1" t="s">
        <v>1244</v>
      </c>
      <c r="B233" s="1" t="s">
        <v>807</v>
      </c>
      <c r="C233" s="1" t="s">
        <v>200</v>
      </c>
      <c r="D233" s="1" t="s">
        <v>17</v>
      </c>
      <c r="E233" s="1" t="s">
        <v>920</v>
      </c>
      <c r="F233" s="8">
        <v>43882.0</v>
      </c>
    </row>
    <row r="234">
      <c r="A234" s="1" t="s">
        <v>1245</v>
      </c>
      <c r="B234" s="1" t="s">
        <v>789</v>
      </c>
      <c r="C234" s="1" t="s">
        <v>383</v>
      </c>
      <c r="D234" s="1" t="s">
        <v>27</v>
      </c>
      <c r="E234" s="1" t="s">
        <v>856</v>
      </c>
      <c r="F234" s="8">
        <v>44369.0</v>
      </c>
    </row>
    <row r="235">
      <c r="A235" s="1" t="s">
        <v>1246</v>
      </c>
      <c r="B235" s="1" t="s">
        <v>879</v>
      </c>
      <c r="C235" s="1" t="s">
        <v>121</v>
      </c>
      <c r="D235" s="1" t="s">
        <v>21</v>
      </c>
      <c r="E235" s="1" t="s">
        <v>1247</v>
      </c>
      <c r="F235" s="9">
        <v>44849.0</v>
      </c>
    </row>
    <row r="236">
      <c r="A236" s="1" t="s">
        <v>1248</v>
      </c>
      <c r="B236" s="1" t="s">
        <v>772</v>
      </c>
      <c r="C236" s="1" t="s">
        <v>603</v>
      </c>
      <c r="D236" s="1" t="s">
        <v>27</v>
      </c>
      <c r="E236" s="1" t="s">
        <v>1249</v>
      </c>
      <c r="F236" s="8">
        <v>43933.0</v>
      </c>
    </row>
    <row r="237">
      <c r="A237" s="1" t="s">
        <v>1250</v>
      </c>
      <c r="B237" s="1" t="s">
        <v>815</v>
      </c>
      <c r="C237" s="1" t="s">
        <v>353</v>
      </c>
      <c r="D237" s="1" t="s">
        <v>12</v>
      </c>
      <c r="E237" s="1" t="s">
        <v>1251</v>
      </c>
      <c r="F237" s="8">
        <v>44765.0</v>
      </c>
    </row>
    <row r="238">
      <c r="A238" s="1" t="s">
        <v>1252</v>
      </c>
      <c r="B238" s="1" t="s">
        <v>815</v>
      </c>
      <c r="C238" s="1" t="s">
        <v>603</v>
      </c>
      <c r="D238" s="1" t="s">
        <v>21</v>
      </c>
      <c r="E238" s="1" t="s">
        <v>1176</v>
      </c>
      <c r="F238" s="8">
        <v>44736.0</v>
      </c>
    </row>
    <row r="239">
      <c r="A239" s="1" t="s">
        <v>1253</v>
      </c>
      <c r="B239" s="1" t="s">
        <v>835</v>
      </c>
      <c r="C239" s="1" t="s">
        <v>499</v>
      </c>
      <c r="D239" s="1" t="s">
        <v>38</v>
      </c>
      <c r="E239" s="1" t="s">
        <v>1254</v>
      </c>
      <c r="F239" s="8">
        <v>44430.0</v>
      </c>
    </row>
    <row r="240">
      <c r="A240" s="1" t="s">
        <v>1255</v>
      </c>
      <c r="B240" s="1" t="s">
        <v>838</v>
      </c>
      <c r="C240" s="1" t="s">
        <v>742</v>
      </c>
      <c r="D240" s="1" t="s">
        <v>27</v>
      </c>
      <c r="E240" s="1" t="s">
        <v>1256</v>
      </c>
      <c r="F240" s="8">
        <v>45014.0</v>
      </c>
    </row>
    <row r="241">
      <c r="A241" s="1" t="s">
        <v>1257</v>
      </c>
      <c r="B241" s="1" t="s">
        <v>776</v>
      </c>
      <c r="C241" s="1" t="s">
        <v>397</v>
      </c>
      <c r="D241" s="1" t="s">
        <v>12</v>
      </c>
      <c r="E241" s="1" t="s">
        <v>1258</v>
      </c>
      <c r="F241" s="8">
        <v>43858.0</v>
      </c>
    </row>
    <row r="242">
      <c r="A242" s="1" t="s">
        <v>1259</v>
      </c>
      <c r="B242" s="1" t="s">
        <v>762</v>
      </c>
      <c r="C242" s="1" t="s">
        <v>188</v>
      </c>
      <c r="D242" s="1" t="s">
        <v>17</v>
      </c>
      <c r="E242" s="1" t="s">
        <v>779</v>
      </c>
      <c r="F242" s="8">
        <v>43871.0</v>
      </c>
    </row>
    <row r="243">
      <c r="A243" s="1" t="s">
        <v>1260</v>
      </c>
      <c r="B243" s="1" t="s">
        <v>784</v>
      </c>
      <c r="C243" s="1" t="s">
        <v>529</v>
      </c>
      <c r="D243" s="1" t="s">
        <v>21</v>
      </c>
      <c r="E243" s="1" t="s">
        <v>1261</v>
      </c>
      <c r="F243" s="8">
        <v>44502.0</v>
      </c>
    </row>
    <row r="244">
      <c r="A244" s="1" t="s">
        <v>1262</v>
      </c>
      <c r="B244" s="1" t="s">
        <v>772</v>
      </c>
      <c r="C244" s="1" t="s">
        <v>605</v>
      </c>
      <c r="D244" s="1" t="s">
        <v>858</v>
      </c>
      <c r="E244" s="1" t="s">
        <v>1263</v>
      </c>
      <c r="F244" s="8">
        <v>44537.0</v>
      </c>
    </row>
    <row r="245">
      <c r="A245" s="1" t="s">
        <v>1264</v>
      </c>
      <c r="B245" s="1" t="s">
        <v>851</v>
      </c>
      <c r="C245" s="1" t="s">
        <v>383</v>
      </c>
      <c r="D245" s="1" t="s">
        <v>6</v>
      </c>
      <c r="E245" s="1" t="s">
        <v>1082</v>
      </c>
      <c r="F245" s="8">
        <v>45109.0</v>
      </c>
    </row>
    <row r="246">
      <c r="A246" s="1" t="s">
        <v>1265</v>
      </c>
      <c r="B246" s="1" t="s">
        <v>819</v>
      </c>
      <c r="C246" s="1" t="s">
        <v>138</v>
      </c>
      <c r="D246" s="1" t="s">
        <v>858</v>
      </c>
      <c r="E246" s="1" t="s">
        <v>1122</v>
      </c>
      <c r="F246" s="9">
        <v>44188.0</v>
      </c>
    </row>
    <row r="247">
      <c r="A247" s="1" t="s">
        <v>1266</v>
      </c>
      <c r="B247" s="1" t="s">
        <v>799</v>
      </c>
      <c r="C247" s="1" t="s">
        <v>200</v>
      </c>
      <c r="D247" s="1" t="s">
        <v>21</v>
      </c>
      <c r="E247" s="1" t="s">
        <v>1267</v>
      </c>
      <c r="F247" s="9">
        <v>44549.0</v>
      </c>
    </row>
    <row r="248">
      <c r="A248" s="1" t="s">
        <v>1268</v>
      </c>
      <c r="B248" s="1" t="s">
        <v>851</v>
      </c>
      <c r="C248" s="1" t="s">
        <v>200</v>
      </c>
      <c r="D248" s="1" t="s">
        <v>21</v>
      </c>
      <c r="E248" s="1" t="s">
        <v>20</v>
      </c>
      <c r="F248" s="8">
        <v>44243.0</v>
      </c>
    </row>
    <row r="249">
      <c r="A249" s="1" t="s">
        <v>1269</v>
      </c>
      <c r="B249" s="1" t="s">
        <v>794</v>
      </c>
      <c r="C249" s="1" t="s">
        <v>436</v>
      </c>
      <c r="D249" s="1" t="s">
        <v>858</v>
      </c>
      <c r="E249" s="1" t="s">
        <v>1270</v>
      </c>
      <c r="F249" s="9">
        <v>45289.0</v>
      </c>
    </row>
    <row r="250">
      <c r="A250" s="1" t="s">
        <v>1271</v>
      </c>
      <c r="B250" s="1" t="s">
        <v>838</v>
      </c>
      <c r="C250" s="1" t="s">
        <v>188</v>
      </c>
      <c r="D250" s="1" t="s">
        <v>865</v>
      </c>
      <c r="E250" s="1" t="s">
        <v>1272</v>
      </c>
      <c r="F250" s="8">
        <v>44330.0</v>
      </c>
    </row>
    <row r="251">
      <c r="A251" s="1" t="s">
        <v>1273</v>
      </c>
      <c r="B251" s="1" t="s">
        <v>819</v>
      </c>
      <c r="C251" s="1" t="s">
        <v>615</v>
      </c>
      <c r="D251" s="1" t="s">
        <v>21</v>
      </c>
      <c r="E251" s="1" t="s">
        <v>1274</v>
      </c>
      <c r="F251" s="8">
        <v>44139.0</v>
      </c>
    </row>
    <row r="252">
      <c r="A252" s="1" t="s">
        <v>1275</v>
      </c>
      <c r="B252" s="1" t="s">
        <v>819</v>
      </c>
      <c r="C252" s="1" t="s">
        <v>689</v>
      </c>
      <c r="D252" s="1" t="s">
        <v>33</v>
      </c>
      <c r="E252" s="1" t="s">
        <v>1222</v>
      </c>
      <c r="F252" s="8">
        <v>44870.0</v>
      </c>
    </row>
    <row r="253">
      <c r="A253" s="1" t="s">
        <v>1276</v>
      </c>
      <c r="B253" s="1" t="s">
        <v>879</v>
      </c>
      <c r="C253" s="1" t="s">
        <v>118</v>
      </c>
      <c r="D253" s="1" t="s">
        <v>6</v>
      </c>
      <c r="E253" s="1" t="s">
        <v>1277</v>
      </c>
      <c r="F253" s="8">
        <v>44349.0</v>
      </c>
    </row>
    <row r="254">
      <c r="A254" s="1" t="s">
        <v>1278</v>
      </c>
      <c r="B254" s="1" t="s">
        <v>799</v>
      </c>
      <c r="C254" s="1" t="s">
        <v>547</v>
      </c>
      <c r="D254" s="1" t="s">
        <v>858</v>
      </c>
      <c r="E254" s="1" t="s">
        <v>1279</v>
      </c>
      <c r="F254" s="8">
        <v>44964.0</v>
      </c>
    </row>
    <row r="255">
      <c r="A255" s="1" t="s">
        <v>1280</v>
      </c>
      <c r="B255" s="1" t="s">
        <v>819</v>
      </c>
      <c r="C255" s="1" t="s">
        <v>138</v>
      </c>
      <c r="D255" s="1" t="s">
        <v>12</v>
      </c>
      <c r="E255" s="1" t="s">
        <v>1281</v>
      </c>
      <c r="F255" s="8">
        <v>44700.0</v>
      </c>
    </row>
    <row r="256">
      <c r="A256" s="1" t="s">
        <v>1282</v>
      </c>
      <c r="B256" s="1" t="s">
        <v>780</v>
      </c>
      <c r="C256" s="1" t="s">
        <v>619</v>
      </c>
      <c r="D256" s="1" t="s">
        <v>6</v>
      </c>
      <c r="E256" s="1" t="s">
        <v>1283</v>
      </c>
      <c r="F256" s="8">
        <v>45112.0</v>
      </c>
    </row>
    <row r="257">
      <c r="A257" s="1" t="s">
        <v>1284</v>
      </c>
      <c r="B257" s="1" t="s">
        <v>835</v>
      </c>
      <c r="C257" s="1" t="s">
        <v>518</v>
      </c>
      <c r="D257" s="1" t="s">
        <v>27</v>
      </c>
      <c r="E257" s="1" t="s">
        <v>900</v>
      </c>
      <c r="F257" s="8">
        <v>43868.0</v>
      </c>
    </row>
    <row r="258">
      <c r="A258" s="1" t="s">
        <v>1285</v>
      </c>
      <c r="B258" s="1" t="s">
        <v>780</v>
      </c>
      <c r="C258" s="1" t="s">
        <v>518</v>
      </c>
      <c r="D258" s="1" t="s">
        <v>6</v>
      </c>
      <c r="E258" s="1" t="s">
        <v>1286</v>
      </c>
      <c r="F258" s="9">
        <v>44549.0</v>
      </c>
    </row>
    <row r="259">
      <c r="A259" s="1" t="s">
        <v>1287</v>
      </c>
      <c r="B259" s="1" t="s">
        <v>762</v>
      </c>
      <c r="C259" s="1" t="s">
        <v>313</v>
      </c>
      <c r="D259" s="1" t="s">
        <v>21</v>
      </c>
      <c r="E259" s="1" t="s">
        <v>1288</v>
      </c>
      <c r="F259" s="9">
        <v>44905.0</v>
      </c>
    </row>
    <row r="260">
      <c r="A260" s="1" t="s">
        <v>1289</v>
      </c>
      <c r="B260" s="1" t="s">
        <v>819</v>
      </c>
      <c r="C260" s="1" t="s">
        <v>647</v>
      </c>
      <c r="D260" s="1" t="s">
        <v>12</v>
      </c>
      <c r="E260" s="1" t="s">
        <v>1290</v>
      </c>
      <c r="F260" s="8">
        <v>45263.0</v>
      </c>
    </row>
    <row r="261">
      <c r="A261" s="1" t="s">
        <v>1291</v>
      </c>
      <c r="B261" s="1" t="s">
        <v>815</v>
      </c>
      <c r="C261" s="1" t="s">
        <v>397</v>
      </c>
      <c r="D261" s="1" t="s">
        <v>38</v>
      </c>
      <c r="E261" s="1" t="s">
        <v>1292</v>
      </c>
      <c r="F261" s="8">
        <v>43952.0</v>
      </c>
    </row>
    <row r="262">
      <c r="A262" s="1" t="s">
        <v>1293</v>
      </c>
      <c r="B262" s="1" t="s">
        <v>767</v>
      </c>
      <c r="C262" s="1" t="s">
        <v>491</v>
      </c>
      <c r="D262" s="1" t="s">
        <v>865</v>
      </c>
      <c r="E262" s="1" t="s">
        <v>1294</v>
      </c>
      <c r="F262" s="8">
        <v>44464.0</v>
      </c>
    </row>
    <row r="263">
      <c r="A263" s="1" t="s">
        <v>1295</v>
      </c>
      <c r="B263" s="1" t="s">
        <v>794</v>
      </c>
      <c r="C263" s="1" t="s">
        <v>529</v>
      </c>
      <c r="D263" s="1" t="s">
        <v>865</v>
      </c>
      <c r="E263" s="1" t="s">
        <v>1247</v>
      </c>
      <c r="F263" s="8">
        <v>45100.0</v>
      </c>
    </row>
    <row r="264">
      <c r="A264" s="1" t="s">
        <v>1296</v>
      </c>
      <c r="B264" s="1" t="s">
        <v>789</v>
      </c>
      <c r="C264" s="1" t="s">
        <v>138</v>
      </c>
      <c r="D264" s="1" t="s">
        <v>33</v>
      </c>
      <c r="E264" s="1" t="s">
        <v>1297</v>
      </c>
      <c r="F264" s="8">
        <v>44356.0</v>
      </c>
    </row>
    <row r="265">
      <c r="A265" s="1" t="s">
        <v>1298</v>
      </c>
      <c r="B265" s="1" t="s">
        <v>803</v>
      </c>
      <c r="C265" s="1" t="s">
        <v>320</v>
      </c>
      <c r="D265" s="1" t="s">
        <v>12</v>
      </c>
      <c r="E265" s="1" t="s">
        <v>1299</v>
      </c>
      <c r="F265" s="8">
        <v>44794.0</v>
      </c>
    </row>
    <row r="266">
      <c r="A266" s="1" t="s">
        <v>1300</v>
      </c>
      <c r="B266" s="1" t="s">
        <v>772</v>
      </c>
      <c r="C266" s="1" t="s">
        <v>353</v>
      </c>
      <c r="D266" s="1" t="s">
        <v>12</v>
      </c>
      <c r="E266" s="1" t="s">
        <v>774</v>
      </c>
      <c r="F266" s="8">
        <v>44342.0</v>
      </c>
    </row>
    <row r="267">
      <c r="A267" s="1" t="s">
        <v>1301</v>
      </c>
      <c r="B267" s="1" t="s">
        <v>807</v>
      </c>
      <c r="C267" s="1" t="s">
        <v>647</v>
      </c>
      <c r="D267" s="1" t="s">
        <v>865</v>
      </c>
      <c r="E267" s="1" t="s">
        <v>1302</v>
      </c>
      <c r="F267" s="8">
        <v>44076.0</v>
      </c>
    </row>
    <row r="268">
      <c r="A268" s="1" t="s">
        <v>1303</v>
      </c>
      <c r="B268" s="1" t="s">
        <v>832</v>
      </c>
      <c r="C268" s="1" t="s">
        <v>505</v>
      </c>
      <c r="D268" s="1" t="s">
        <v>6</v>
      </c>
      <c r="E268" s="1" t="s">
        <v>1304</v>
      </c>
      <c r="F268" s="8">
        <v>43915.0</v>
      </c>
    </row>
    <row r="269">
      <c r="A269" s="1" t="s">
        <v>1305</v>
      </c>
      <c r="B269" s="1" t="s">
        <v>780</v>
      </c>
      <c r="C269" s="1" t="s">
        <v>383</v>
      </c>
      <c r="D269" s="1" t="s">
        <v>858</v>
      </c>
      <c r="E269" s="1" t="s">
        <v>1306</v>
      </c>
      <c r="F269" s="8">
        <v>44025.0</v>
      </c>
    </row>
    <row r="270">
      <c r="A270" s="1" t="s">
        <v>1307</v>
      </c>
      <c r="B270" s="1" t="s">
        <v>815</v>
      </c>
      <c r="C270" s="1" t="s">
        <v>130</v>
      </c>
      <c r="D270" s="1" t="s">
        <v>17</v>
      </c>
      <c r="E270" s="1" t="s">
        <v>1308</v>
      </c>
      <c r="F270" s="8">
        <v>44962.0</v>
      </c>
    </row>
    <row r="271">
      <c r="A271" s="1" t="s">
        <v>1309</v>
      </c>
      <c r="B271" s="1" t="s">
        <v>772</v>
      </c>
      <c r="C271" s="1" t="s">
        <v>250</v>
      </c>
      <c r="D271" s="1" t="s">
        <v>17</v>
      </c>
      <c r="E271" s="1" t="s">
        <v>1310</v>
      </c>
      <c r="F271" s="8">
        <v>43942.0</v>
      </c>
    </row>
    <row r="272">
      <c r="A272" s="1" t="s">
        <v>1311</v>
      </c>
      <c r="B272" s="1" t="s">
        <v>815</v>
      </c>
      <c r="C272" s="1" t="s">
        <v>624</v>
      </c>
      <c r="D272" s="1" t="s">
        <v>12</v>
      </c>
      <c r="E272" s="1" t="s">
        <v>918</v>
      </c>
      <c r="F272" s="8">
        <v>43921.0</v>
      </c>
    </row>
    <row r="273">
      <c r="A273" s="1" t="s">
        <v>1312</v>
      </c>
      <c r="B273" s="1" t="s">
        <v>838</v>
      </c>
      <c r="C273" s="1" t="s">
        <v>615</v>
      </c>
      <c r="D273" s="1" t="s">
        <v>27</v>
      </c>
      <c r="E273" s="1" t="s">
        <v>1313</v>
      </c>
      <c r="F273" s="8">
        <v>44394.0</v>
      </c>
    </row>
    <row r="274">
      <c r="A274" s="1" t="s">
        <v>1314</v>
      </c>
      <c r="B274" s="1" t="s">
        <v>828</v>
      </c>
      <c r="C274" s="1" t="s">
        <v>482</v>
      </c>
      <c r="D274" s="1" t="s">
        <v>33</v>
      </c>
      <c r="E274" s="1" t="s">
        <v>1315</v>
      </c>
      <c r="F274" s="8">
        <v>44387.0</v>
      </c>
    </row>
    <row r="275">
      <c r="A275" s="1" t="s">
        <v>1316</v>
      </c>
      <c r="B275" s="1" t="s">
        <v>767</v>
      </c>
      <c r="C275" s="1" t="s">
        <v>313</v>
      </c>
      <c r="D275" s="1" t="s">
        <v>27</v>
      </c>
      <c r="E275" s="1" t="s">
        <v>798</v>
      </c>
      <c r="F275" s="8">
        <v>45006.0</v>
      </c>
    </row>
    <row r="276">
      <c r="A276" s="1" t="s">
        <v>1317</v>
      </c>
      <c r="B276" s="1" t="s">
        <v>828</v>
      </c>
      <c r="C276" s="1" t="s">
        <v>436</v>
      </c>
      <c r="D276" s="1" t="s">
        <v>38</v>
      </c>
      <c r="E276" s="1" t="s">
        <v>1318</v>
      </c>
      <c r="F276" s="9">
        <v>44186.0</v>
      </c>
    </row>
    <row r="277">
      <c r="A277" s="1" t="s">
        <v>1319</v>
      </c>
      <c r="B277" s="1" t="s">
        <v>780</v>
      </c>
      <c r="C277" s="1" t="s">
        <v>603</v>
      </c>
      <c r="D277" s="1" t="s">
        <v>38</v>
      </c>
      <c r="E277" s="1" t="s">
        <v>1320</v>
      </c>
      <c r="F277" s="8">
        <v>44389.0</v>
      </c>
    </row>
    <row r="278">
      <c r="A278" s="1" t="s">
        <v>1321</v>
      </c>
      <c r="B278" s="1" t="s">
        <v>767</v>
      </c>
      <c r="C278" s="1" t="s">
        <v>742</v>
      </c>
      <c r="D278" s="1" t="s">
        <v>33</v>
      </c>
      <c r="E278" s="1" t="s">
        <v>1322</v>
      </c>
      <c r="F278" s="8">
        <v>44342.0</v>
      </c>
    </row>
    <row r="279">
      <c r="A279" s="1" t="s">
        <v>1323</v>
      </c>
      <c r="B279" s="1" t="s">
        <v>838</v>
      </c>
      <c r="C279" s="1" t="s">
        <v>482</v>
      </c>
      <c r="D279" s="1" t="s">
        <v>33</v>
      </c>
      <c r="E279" s="1" t="s">
        <v>15</v>
      </c>
      <c r="F279" s="8">
        <v>45231.0</v>
      </c>
    </row>
    <row r="280">
      <c r="A280" s="1" t="s">
        <v>1324</v>
      </c>
      <c r="B280" s="1" t="s">
        <v>811</v>
      </c>
      <c r="C280" s="1" t="s">
        <v>647</v>
      </c>
      <c r="D280" s="1" t="s">
        <v>17</v>
      </c>
      <c r="E280" s="1" t="s">
        <v>1325</v>
      </c>
      <c r="F280" s="8">
        <v>44066.0</v>
      </c>
    </row>
    <row r="281">
      <c r="A281" s="1" t="s">
        <v>1326</v>
      </c>
      <c r="B281" s="1" t="s">
        <v>772</v>
      </c>
      <c r="C281" s="1" t="s">
        <v>118</v>
      </c>
      <c r="D281" s="1" t="s">
        <v>858</v>
      </c>
      <c r="E281" s="1" t="s">
        <v>1327</v>
      </c>
      <c r="F281" s="8">
        <v>44715.0</v>
      </c>
    </row>
    <row r="282">
      <c r="A282" s="1" t="s">
        <v>1328</v>
      </c>
      <c r="B282" s="1" t="s">
        <v>815</v>
      </c>
      <c r="C282" s="1" t="s">
        <v>200</v>
      </c>
      <c r="D282" s="1" t="s">
        <v>858</v>
      </c>
      <c r="E282" s="1" t="s">
        <v>1308</v>
      </c>
      <c r="F282" s="8">
        <v>44794.0</v>
      </c>
    </row>
    <row r="283">
      <c r="A283" s="1" t="s">
        <v>1329</v>
      </c>
      <c r="B283" s="1" t="s">
        <v>767</v>
      </c>
      <c r="C283" s="1" t="s">
        <v>223</v>
      </c>
      <c r="D283" s="1" t="s">
        <v>12</v>
      </c>
      <c r="E283" s="1" t="s">
        <v>1190</v>
      </c>
      <c r="F283" s="9">
        <v>44855.0</v>
      </c>
    </row>
    <row r="284">
      <c r="A284" s="1" t="s">
        <v>1330</v>
      </c>
      <c r="B284" s="1" t="s">
        <v>794</v>
      </c>
      <c r="C284" s="1" t="s">
        <v>138</v>
      </c>
      <c r="D284" s="1" t="s">
        <v>865</v>
      </c>
      <c r="E284" s="1" t="s">
        <v>978</v>
      </c>
      <c r="F284" s="8">
        <v>44345.0</v>
      </c>
    </row>
    <row r="285">
      <c r="A285" s="1" t="s">
        <v>1331</v>
      </c>
      <c r="B285" s="1" t="s">
        <v>815</v>
      </c>
      <c r="C285" s="1" t="s">
        <v>320</v>
      </c>
      <c r="D285" s="1" t="s">
        <v>17</v>
      </c>
      <c r="E285" s="1" t="s">
        <v>1332</v>
      </c>
      <c r="F285" s="8">
        <v>45205.0</v>
      </c>
    </row>
    <row r="286">
      <c r="A286" s="1" t="s">
        <v>1333</v>
      </c>
      <c r="B286" s="1" t="s">
        <v>838</v>
      </c>
      <c r="C286" s="1" t="s">
        <v>708</v>
      </c>
      <c r="D286" s="1" t="s">
        <v>21</v>
      </c>
      <c r="E286" s="1" t="s">
        <v>1235</v>
      </c>
      <c r="F286" s="8">
        <v>44504.0</v>
      </c>
    </row>
    <row r="287">
      <c r="A287" s="1" t="s">
        <v>1334</v>
      </c>
      <c r="B287" s="1" t="s">
        <v>828</v>
      </c>
      <c r="C287" s="1" t="s">
        <v>223</v>
      </c>
      <c r="D287" s="1" t="s">
        <v>17</v>
      </c>
      <c r="E287" s="1" t="s">
        <v>1335</v>
      </c>
      <c r="F287" s="8">
        <v>44976.0</v>
      </c>
    </row>
    <row r="288">
      <c r="A288" s="1" t="s">
        <v>1336</v>
      </c>
      <c r="B288" s="1" t="s">
        <v>828</v>
      </c>
      <c r="C288" s="1" t="s">
        <v>663</v>
      </c>
      <c r="D288" s="1" t="s">
        <v>865</v>
      </c>
      <c r="E288" s="1" t="s">
        <v>775</v>
      </c>
      <c r="F288" s="8">
        <v>44899.0</v>
      </c>
    </row>
    <row r="289">
      <c r="A289" s="1" t="s">
        <v>1337</v>
      </c>
      <c r="B289" s="1" t="s">
        <v>784</v>
      </c>
      <c r="C289" s="1" t="s">
        <v>742</v>
      </c>
      <c r="D289" s="1" t="s">
        <v>17</v>
      </c>
      <c r="E289" s="1" t="s">
        <v>1338</v>
      </c>
      <c r="F289" s="8">
        <v>45015.0</v>
      </c>
    </row>
    <row r="290">
      <c r="A290" s="1" t="s">
        <v>1339</v>
      </c>
      <c r="B290" s="1" t="s">
        <v>756</v>
      </c>
      <c r="C290" s="1" t="s">
        <v>605</v>
      </c>
      <c r="D290" s="1" t="s">
        <v>17</v>
      </c>
      <c r="E290" s="1" t="s">
        <v>1340</v>
      </c>
      <c r="F290" s="8">
        <v>44065.0</v>
      </c>
    </row>
    <row r="291">
      <c r="A291" s="1" t="s">
        <v>1341</v>
      </c>
      <c r="B291" s="1" t="s">
        <v>835</v>
      </c>
      <c r="C291" s="1" t="s">
        <v>651</v>
      </c>
      <c r="D291" s="1" t="s">
        <v>27</v>
      </c>
      <c r="E291" s="1" t="s">
        <v>1342</v>
      </c>
      <c r="F291" s="8">
        <v>45092.0</v>
      </c>
    </row>
    <row r="292">
      <c r="A292" s="1" t="s">
        <v>1343</v>
      </c>
      <c r="B292" s="1" t="s">
        <v>756</v>
      </c>
      <c r="C292" s="1" t="s">
        <v>491</v>
      </c>
      <c r="D292" s="1" t="s">
        <v>12</v>
      </c>
      <c r="E292" s="1" t="s">
        <v>1187</v>
      </c>
      <c r="F292" s="8">
        <v>44322.0</v>
      </c>
    </row>
    <row r="293">
      <c r="A293" s="1" t="s">
        <v>1344</v>
      </c>
      <c r="B293" s="1" t="s">
        <v>832</v>
      </c>
      <c r="C293" s="1" t="s">
        <v>529</v>
      </c>
      <c r="D293" s="1" t="s">
        <v>858</v>
      </c>
      <c r="E293" s="1" t="s">
        <v>1066</v>
      </c>
      <c r="F293" s="8">
        <v>44603.0</v>
      </c>
    </row>
    <row r="294">
      <c r="A294" s="1" t="s">
        <v>1345</v>
      </c>
      <c r="B294" s="1" t="s">
        <v>823</v>
      </c>
      <c r="C294" s="1" t="s">
        <v>605</v>
      </c>
      <c r="D294" s="1" t="s">
        <v>6</v>
      </c>
      <c r="E294" s="1" t="s">
        <v>881</v>
      </c>
      <c r="F294" s="8">
        <v>43909.0</v>
      </c>
    </row>
    <row r="295">
      <c r="A295" s="1" t="s">
        <v>1346</v>
      </c>
      <c r="B295" s="1" t="s">
        <v>767</v>
      </c>
      <c r="C295" s="1" t="s">
        <v>708</v>
      </c>
      <c r="D295" s="1" t="s">
        <v>12</v>
      </c>
      <c r="E295" s="1" t="s">
        <v>1045</v>
      </c>
      <c r="F295" s="8">
        <v>43906.0</v>
      </c>
    </row>
    <row r="296">
      <c r="A296" s="1" t="s">
        <v>1347</v>
      </c>
      <c r="B296" s="1" t="s">
        <v>851</v>
      </c>
      <c r="C296" s="1" t="s">
        <v>105</v>
      </c>
      <c r="D296" s="1" t="s">
        <v>858</v>
      </c>
      <c r="E296" s="1" t="s">
        <v>1348</v>
      </c>
      <c r="F296" s="8">
        <v>45159.0</v>
      </c>
    </row>
    <row r="297">
      <c r="A297" s="1" t="s">
        <v>1349</v>
      </c>
      <c r="B297" s="1" t="s">
        <v>815</v>
      </c>
      <c r="C297" s="1" t="s">
        <v>703</v>
      </c>
      <c r="D297" s="1" t="s">
        <v>858</v>
      </c>
      <c r="E297" s="1" t="s">
        <v>1350</v>
      </c>
      <c r="F297" s="8">
        <v>45131.0</v>
      </c>
    </row>
    <row r="298">
      <c r="A298" s="1" t="s">
        <v>1351</v>
      </c>
      <c r="B298" s="1" t="s">
        <v>756</v>
      </c>
      <c r="C298" s="1" t="s">
        <v>742</v>
      </c>
      <c r="D298" s="1" t="s">
        <v>858</v>
      </c>
      <c r="E298" s="1" t="s">
        <v>1352</v>
      </c>
      <c r="F298" s="8">
        <v>44242.0</v>
      </c>
    </row>
    <row r="299">
      <c r="A299" s="1" t="s">
        <v>1353</v>
      </c>
      <c r="B299" s="1" t="s">
        <v>828</v>
      </c>
      <c r="C299" s="1" t="s">
        <v>649</v>
      </c>
      <c r="D299" s="1" t="s">
        <v>6</v>
      </c>
      <c r="E299" s="1" t="s">
        <v>1197</v>
      </c>
      <c r="F299" s="8">
        <v>44376.0</v>
      </c>
    </row>
    <row r="300">
      <c r="A300" s="1" t="s">
        <v>1354</v>
      </c>
      <c r="B300" s="1" t="s">
        <v>780</v>
      </c>
      <c r="C300" s="1" t="s">
        <v>121</v>
      </c>
      <c r="D300" s="1" t="s">
        <v>33</v>
      </c>
      <c r="E300" s="1" t="s">
        <v>1348</v>
      </c>
      <c r="F300" s="8">
        <v>44904.0</v>
      </c>
    </row>
    <row r="301">
      <c r="A301" s="1" t="s">
        <v>1355</v>
      </c>
      <c r="B301" s="1" t="s">
        <v>776</v>
      </c>
      <c r="C301" s="1" t="s">
        <v>313</v>
      </c>
      <c r="D301" s="1" t="s">
        <v>21</v>
      </c>
      <c r="E301" s="1" t="s">
        <v>945</v>
      </c>
      <c r="F301" s="8">
        <v>44396.0</v>
      </c>
    </row>
    <row r="302">
      <c r="A302" s="1" t="s">
        <v>1356</v>
      </c>
      <c r="B302" s="1" t="s">
        <v>832</v>
      </c>
      <c r="C302" s="1" t="s">
        <v>223</v>
      </c>
      <c r="D302" s="1" t="s">
        <v>12</v>
      </c>
      <c r="E302" s="1" t="s">
        <v>1357</v>
      </c>
      <c r="F302" s="8">
        <v>44320.0</v>
      </c>
    </row>
    <row r="303">
      <c r="A303" s="1" t="s">
        <v>1358</v>
      </c>
      <c r="B303" s="1" t="s">
        <v>815</v>
      </c>
      <c r="C303" s="1" t="s">
        <v>742</v>
      </c>
      <c r="D303" s="1" t="s">
        <v>27</v>
      </c>
      <c r="E303" s="1" t="s">
        <v>852</v>
      </c>
      <c r="F303" s="8">
        <v>44649.0</v>
      </c>
    </row>
    <row r="304">
      <c r="A304" s="1" t="s">
        <v>1359</v>
      </c>
      <c r="B304" s="1" t="s">
        <v>838</v>
      </c>
      <c r="C304" s="1" t="s">
        <v>692</v>
      </c>
      <c r="D304" s="1" t="s">
        <v>17</v>
      </c>
      <c r="E304" s="1" t="s">
        <v>1360</v>
      </c>
      <c r="F304" s="8">
        <v>45206.0</v>
      </c>
    </row>
    <row r="305">
      <c r="A305" s="1" t="s">
        <v>1361</v>
      </c>
      <c r="B305" s="1" t="s">
        <v>823</v>
      </c>
      <c r="C305" s="1" t="s">
        <v>651</v>
      </c>
      <c r="D305" s="1" t="s">
        <v>38</v>
      </c>
      <c r="E305" s="1" t="s">
        <v>1362</v>
      </c>
      <c r="F305" s="9">
        <v>44482.0</v>
      </c>
    </row>
    <row r="306">
      <c r="A306" s="1" t="s">
        <v>1363</v>
      </c>
      <c r="B306" s="1" t="s">
        <v>762</v>
      </c>
      <c r="C306" s="1" t="s">
        <v>663</v>
      </c>
      <c r="D306" s="1" t="s">
        <v>6</v>
      </c>
      <c r="E306" s="1" t="s">
        <v>1222</v>
      </c>
      <c r="F306" s="9">
        <v>44513.0</v>
      </c>
    </row>
    <row r="307">
      <c r="A307" s="1" t="s">
        <v>1364</v>
      </c>
      <c r="B307" s="1" t="s">
        <v>803</v>
      </c>
      <c r="C307" s="1" t="s">
        <v>355</v>
      </c>
      <c r="D307" s="1" t="s">
        <v>6</v>
      </c>
      <c r="E307" s="1" t="s">
        <v>1365</v>
      </c>
      <c r="F307" s="8">
        <v>43871.0</v>
      </c>
    </row>
    <row r="308">
      <c r="A308" s="1" t="s">
        <v>1366</v>
      </c>
      <c r="B308" s="1" t="s">
        <v>789</v>
      </c>
      <c r="C308" s="1" t="s">
        <v>397</v>
      </c>
      <c r="D308" s="1" t="s">
        <v>12</v>
      </c>
      <c r="E308" s="1" t="s">
        <v>964</v>
      </c>
      <c r="F308" s="8">
        <v>45011.0</v>
      </c>
    </row>
    <row r="309">
      <c r="A309" s="1" t="s">
        <v>1367</v>
      </c>
      <c r="B309" s="1" t="s">
        <v>835</v>
      </c>
      <c r="C309" s="1" t="s">
        <v>250</v>
      </c>
      <c r="D309" s="1" t="s">
        <v>865</v>
      </c>
      <c r="E309" s="1" t="s">
        <v>1308</v>
      </c>
      <c r="F309" s="9">
        <v>44916.0</v>
      </c>
    </row>
    <row r="310">
      <c r="A310" s="1" t="s">
        <v>1368</v>
      </c>
      <c r="B310" s="1" t="s">
        <v>823</v>
      </c>
      <c r="C310" s="1" t="s">
        <v>121</v>
      </c>
      <c r="D310" s="1" t="s">
        <v>21</v>
      </c>
      <c r="E310" s="1" t="s">
        <v>1369</v>
      </c>
      <c r="F310" s="8">
        <v>45176.0</v>
      </c>
    </row>
    <row r="311">
      <c r="A311" s="1" t="s">
        <v>1370</v>
      </c>
      <c r="B311" s="1" t="s">
        <v>767</v>
      </c>
      <c r="C311" s="1" t="s">
        <v>118</v>
      </c>
      <c r="D311" s="1" t="s">
        <v>33</v>
      </c>
      <c r="E311" s="1" t="s">
        <v>1320</v>
      </c>
      <c r="F311" s="9">
        <v>44488.0</v>
      </c>
    </row>
    <row r="312">
      <c r="A312" s="1" t="s">
        <v>1371</v>
      </c>
      <c r="B312" s="1" t="s">
        <v>776</v>
      </c>
      <c r="C312" s="1" t="s">
        <v>692</v>
      </c>
      <c r="D312" s="1" t="s">
        <v>6</v>
      </c>
      <c r="E312" s="1" t="s">
        <v>1372</v>
      </c>
      <c r="F312" s="8">
        <v>43964.0</v>
      </c>
    </row>
    <row r="313">
      <c r="A313" s="1" t="s">
        <v>1373</v>
      </c>
      <c r="B313" s="1" t="s">
        <v>799</v>
      </c>
      <c r="C313" s="1" t="s">
        <v>624</v>
      </c>
      <c r="D313" s="1" t="s">
        <v>858</v>
      </c>
      <c r="E313" s="1" t="s">
        <v>926</v>
      </c>
      <c r="F313" s="8">
        <v>44455.0</v>
      </c>
    </row>
    <row r="314">
      <c r="A314" s="1" t="s">
        <v>1374</v>
      </c>
      <c r="B314" s="1" t="s">
        <v>807</v>
      </c>
      <c r="C314" s="1" t="s">
        <v>482</v>
      </c>
      <c r="D314" s="1" t="s">
        <v>21</v>
      </c>
      <c r="E314" s="1" t="s">
        <v>1030</v>
      </c>
      <c r="F314" s="8">
        <v>44764.0</v>
      </c>
    </row>
    <row r="315">
      <c r="A315" s="1" t="s">
        <v>1375</v>
      </c>
      <c r="B315" s="1" t="s">
        <v>807</v>
      </c>
      <c r="C315" s="1" t="s">
        <v>615</v>
      </c>
      <c r="D315" s="1" t="s">
        <v>27</v>
      </c>
      <c r="E315" s="1" t="s">
        <v>968</v>
      </c>
      <c r="F315" s="8">
        <v>44771.0</v>
      </c>
    </row>
    <row r="316">
      <c r="A316" s="1" t="s">
        <v>1376</v>
      </c>
      <c r="B316" s="1" t="s">
        <v>803</v>
      </c>
      <c r="C316" s="1" t="s">
        <v>491</v>
      </c>
      <c r="D316" s="1" t="s">
        <v>27</v>
      </c>
      <c r="E316" s="1" t="s">
        <v>1377</v>
      </c>
      <c r="F316" s="8">
        <v>45094.0</v>
      </c>
    </row>
    <row r="317">
      <c r="A317" s="1" t="s">
        <v>1378</v>
      </c>
      <c r="B317" s="1" t="s">
        <v>762</v>
      </c>
      <c r="C317" s="1" t="s">
        <v>118</v>
      </c>
      <c r="D317" s="1" t="s">
        <v>38</v>
      </c>
      <c r="E317" s="1" t="s">
        <v>1020</v>
      </c>
      <c r="F317" s="8">
        <v>44051.0</v>
      </c>
    </row>
    <row r="318">
      <c r="A318" s="1" t="s">
        <v>1379</v>
      </c>
      <c r="B318" s="1" t="s">
        <v>762</v>
      </c>
      <c r="C318" s="1" t="s">
        <v>464</v>
      </c>
      <c r="D318" s="1" t="s">
        <v>12</v>
      </c>
      <c r="E318" s="1" t="s">
        <v>1380</v>
      </c>
      <c r="F318" s="9">
        <v>44176.0</v>
      </c>
    </row>
    <row r="319">
      <c r="A319" s="1" t="s">
        <v>1381</v>
      </c>
      <c r="B319" s="1" t="s">
        <v>762</v>
      </c>
      <c r="C319" s="1" t="s">
        <v>320</v>
      </c>
      <c r="D319" s="1" t="s">
        <v>17</v>
      </c>
      <c r="E319" s="1" t="s">
        <v>1382</v>
      </c>
      <c r="F319" s="8">
        <v>44534.0</v>
      </c>
    </row>
    <row r="320">
      <c r="A320" s="1" t="s">
        <v>1383</v>
      </c>
      <c r="B320" s="1" t="s">
        <v>819</v>
      </c>
      <c r="C320" s="1" t="s">
        <v>436</v>
      </c>
      <c r="D320" s="1" t="s">
        <v>38</v>
      </c>
      <c r="E320" s="1" t="s">
        <v>1384</v>
      </c>
      <c r="F320" s="8">
        <v>44011.0</v>
      </c>
    </row>
    <row r="321">
      <c r="A321" s="1" t="s">
        <v>1385</v>
      </c>
      <c r="B321" s="1" t="s">
        <v>807</v>
      </c>
      <c r="C321" s="1" t="s">
        <v>99</v>
      </c>
      <c r="D321" s="1" t="s">
        <v>38</v>
      </c>
      <c r="E321" s="1" t="s">
        <v>830</v>
      </c>
      <c r="F321" s="8">
        <v>43976.0</v>
      </c>
    </row>
    <row r="322">
      <c r="A322" s="1" t="s">
        <v>1386</v>
      </c>
      <c r="B322" s="1" t="s">
        <v>794</v>
      </c>
      <c r="C322" s="1" t="s">
        <v>692</v>
      </c>
      <c r="D322" s="1" t="s">
        <v>17</v>
      </c>
      <c r="E322" s="1" t="s">
        <v>904</v>
      </c>
      <c r="F322" s="8">
        <v>44352.0</v>
      </c>
    </row>
    <row r="323">
      <c r="A323" s="1" t="s">
        <v>1387</v>
      </c>
      <c r="B323" s="1" t="s">
        <v>832</v>
      </c>
      <c r="C323" s="1" t="s">
        <v>387</v>
      </c>
      <c r="D323" s="1" t="s">
        <v>865</v>
      </c>
      <c r="E323" s="1" t="s">
        <v>1372</v>
      </c>
      <c r="F323" s="8">
        <v>44197.0</v>
      </c>
    </row>
    <row r="324">
      <c r="A324" s="1" t="s">
        <v>1388</v>
      </c>
      <c r="B324" s="1" t="s">
        <v>772</v>
      </c>
      <c r="C324" s="1" t="s">
        <v>708</v>
      </c>
      <c r="D324" s="1" t="s">
        <v>865</v>
      </c>
      <c r="E324" s="1" t="s">
        <v>1389</v>
      </c>
      <c r="F324" s="8">
        <v>45070.0</v>
      </c>
    </row>
    <row r="325">
      <c r="A325" s="1" t="s">
        <v>1390</v>
      </c>
      <c r="B325" s="1" t="s">
        <v>780</v>
      </c>
      <c r="C325" s="1" t="s">
        <v>105</v>
      </c>
      <c r="D325" s="1" t="s">
        <v>865</v>
      </c>
      <c r="E325" s="1" t="s">
        <v>1391</v>
      </c>
      <c r="F325" s="8">
        <v>44704.0</v>
      </c>
    </row>
    <row r="326">
      <c r="A326" s="1" t="s">
        <v>1392</v>
      </c>
      <c r="B326" s="1" t="s">
        <v>823</v>
      </c>
      <c r="C326" s="1" t="s">
        <v>619</v>
      </c>
      <c r="D326" s="1" t="s">
        <v>21</v>
      </c>
      <c r="E326" s="1" t="s">
        <v>1393</v>
      </c>
      <c r="F326" s="8">
        <v>44343.0</v>
      </c>
    </row>
    <row r="327">
      <c r="A327" s="1" t="s">
        <v>1394</v>
      </c>
      <c r="B327" s="1" t="s">
        <v>803</v>
      </c>
      <c r="C327" s="1" t="s">
        <v>491</v>
      </c>
      <c r="D327" s="1" t="s">
        <v>865</v>
      </c>
      <c r="E327" s="1" t="s">
        <v>892</v>
      </c>
      <c r="F327" s="8">
        <v>44302.0</v>
      </c>
    </row>
    <row r="328">
      <c r="A328" s="1" t="s">
        <v>1395</v>
      </c>
      <c r="B328" s="1" t="s">
        <v>794</v>
      </c>
      <c r="C328" s="1" t="s">
        <v>313</v>
      </c>
      <c r="D328" s="1" t="s">
        <v>38</v>
      </c>
      <c r="E328" s="1" t="s">
        <v>1396</v>
      </c>
      <c r="F328" s="8">
        <v>44692.0</v>
      </c>
    </row>
    <row r="329">
      <c r="A329" s="1" t="s">
        <v>1397</v>
      </c>
      <c r="B329" s="1" t="s">
        <v>776</v>
      </c>
      <c r="C329" s="1" t="s">
        <v>529</v>
      </c>
      <c r="D329" s="1" t="s">
        <v>12</v>
      </c>
      <c r="E329" s="1" t="s">
        <v>1398</v>
      </c>
      <c r="F329" s="8">
        <v>44395.0</v>
      </c>
    </row>
    <row r="330">
      <c r="A330" s="1" t="s">
        <v>1399</v>
      </c>
      <c r="B330" s="1" t="s">
        <v>767</v>
      </c>
      <c r="C330" s="1" t="s">
        <v>121</v>
      </c>
      <c r="D330" s="1" t="s">
        <v>27</v>
      </c>
      <c r="E330" s="1" t="s">
        <v>922</v>
      </c>
      <c r="F330" s="8">
        <v>43926.0</v>
      </c>
    </row>
    <row r="331">
      <c r="A331" s="1" t="s">
        <v>1400</v>
      </c>
      <c r="B331" s="1" t="s">
        <v>823</v>
      </c>
      <c r="C331" s="1" t="s">
        <v>380</v>
      </c>
      <c r="D331" s="1" t="s">
        <v>12</v>
      </c>
      <c r="E331" s="1" t="s">
        <v>976</v>
      </c>
      <c r="F331" s="8">
        <v>45171.0</v>
      </c>
    </row>
    <row r="332">
      <c r="A332" s="1" t="s">
        <v>1401</v>
      </c>
      <c r="B332" s="1" t="s">
        <v>772</v>
      </c>
      <c r="C332" s="1" t="s">
        <v>365</v>
      </c>
      <c r="D332" s="1" t="s">
        <v>858</v>
      </c>
      <c r="E332" s="1" t="s">
        <v>1402</v>
      </c>
      <c r="F332" s="8">
        <v>44233.0</v>
      </c>
    </row>
    <row r="333">
      <c r="A333" s="1" t="s">
        <v>1403</v>
      </c>
      <c r="B333" s="1" t="s">
        <v>819</v>
      </c>
      <c r="C333" s="1" t="s">
        <v>624</v>
      </c>
      <c r="D333" s="1" t="s">
        <v>38</v>
      </c>
      <c r="E333" s="1" t="s">
        <v>1404</v>
      </c>
      <c r="F333" s="9">
        <v>44920.0</v>
      </c>
    </row>
    <row r="334">
      <c r="A334" s="1" t="s">
        <v>1405</v>
      </c>
      <c r="B334" s="1" t="s">
        <v>762</v>
      </c>
      <c r="C334" s="1" t="s">
        <v>436</v>
      </c>
      <c r="D334" s="1" t="s">
        <v>33</v>
      </c>
      <c r="E334" s="1" t="s">
        <v>1406</v>
      </c>
      <c r="F334" s="8">
        <v>44666.0</v>
      </c>
    </row>
    <row r="335">
      <c r="A335" s="1" t="s">
        <v>1407</v>
      </c>
      <c r="B335" s="1" t="s">
        <v>789</v>
      </c>
      <c r="C335" s="1" t="s">
        <v>529</v>
      </c>
      <c r="D335" s="1" t="s">
        <v>12</v>
      </c>
      <c r="E335" s="1" t="s">
        <v>1111</v>
      </c>
      <c r="F335" s="8">
        <v>45051.0</v>
      </c>
    </row>
    <row r="336">
      <c r="A336" s="1" t="s">
        <v>1408</v>
      </c>
      <c r="B336" s="1" t="s">
        <v>851</v>
      </c>
      <c r="C336" s="1" t="s">
        <v>118</v>
      </c>
      <c r="D336" s="1" t="s">
        <v>38</v>
      </c>
      <c r="E336" s="1" t="s">
        <v>1409</v>
      </c>
      <c r="F336" s="8">
        <v>44734.0</v>
      </c>
    </row>
    <row r="337">
      <c r="A337" s="1" t="s">
        <v>1410</v>
      </c>
      <c r="B337" s="1" t="s">
        <v>879</v>
      </c>
      <c r="C337" s="1" t="s">
        <v>663</v>
      </c>
      <c r="D337" s="1" t="s">
        <v>858</v>
      </c>
      <c r="E337" s="1" t="s">
        <v>1411</v>
      </c>
      <c r="F337" s="8">
        <v>44433.0</v>
      </c>
    </row>
    <row r="338">
      <c r="A338" s="1" t="s">
        <v>1412</v>
      </c>
      <c r="B338" s="1" t="s">
        <v>832</v>
      </c>
      <c r="C338" s="1" t="s">
        <v>703</v>
      </c>
      <c r="D338" s="1" t="s">
        <v>21</v>
      </c>
      <c r="E338" s="1" t="s">
        <v>1413</v>
      </c>
      <c r="F338" s="8">
        <v>44946.0</v>
      </c>
    </row>
    <row r="339">
      <c r="A339" s="1" t="s">
        <v>1414</v>
      </c>
      <c r="B339" s="1" t="s">
        <v>823</v>
      </c>
      <c r="C339" s="1" t="s">
        <v>357</v>
      </c>
      <c r="D339" s="1" t="s">
        <v>38</v>
      </c>
      <c r="E339" s="1" t="s">
        <v>1241</v>
      </c>
      <c r="F339" s="8">
        <v>44816.0</v>
      </c>
    </row>
    <row r="340">
      <c r="A340" s="1" t="s">
        <v>1415</v>
      </c>
      <c r="B340" s="1" t="s">
        <v>851</v>
      </c>
      <c r="C340" s="1" t="s">
        <v>547</v>
      </c>
      <c r="D340" s="1" t="s">
        <v>6</v>
      </c>
      <c r="E340" s="1" t="s">
        <v>976</v>
      </c>
      <c r="F340" s="8">
        <v>43892.0</v>
      </c>
    </row>
    <row r="341">
      <c r="A341" s="1" t="s">
        <v>1416</v>
      </c>
      <c r="B341" s="1" t="s">
        <v>835</v>
      </c>
      <c r="C341" s="1" t="s">
        <v>703</v>
      </c>
      <c r="D341" s="1" t="s">
        <v>38</v>
      </c>
      <c r="E341" s="1" t="s">
        <v>1053</v>
      </c>
      <c r="F341" s="8">
        <v>44691.0</v>
      </c>
    </row>
    <row r="342">
      <c r="A342" s="1" t="s">
        <v>1417</v>
      </c>
      <c r="B342" s="1" t="s">
        <v>851</v>
      </c>
      <c r="C342" s="1" t="s">
        <v>708</v>
      </c>
      <c r="D342" s="1" t="s">
        <v>12</v>
      </c>
      <c r="E342" s="1" t="s">
        <v>926</v>
      </c>
      <c r="F342" s="8">
        <v>45001.0</v>
      </c>
    </row>
    <row r="343">
      <c r="A343" s="1" t="s">
        <v>1418</v>
      </c>
      <c r="B343" s="1" t="s">
        <v>879</v>
      </c>
      <c r="C343" s="1" t="s">
        <v>499</v>
      </c>
      <c r="D343" s="1" t="s">
        <v>27</v>
      </c>
      <c r="E343" s="1" t="s">
        <v>1419</v>
      </c>
      <c r="F343" s="8">
        <v>44372.0</v>
      </c>
    </row>
    <row r="344">
      <c r="A344" s="1" t="s">
        <v>1420</v>
      </c>
      <c r="B344" s="1" t="s">
        <v>832</v>
      </c>
      <c r="C344" s="1" t="s">
        <v>387</v>
      </c>
      <c r="D344" s="1" t="s">
        <v>858</v>
      </c>
      <c r="E344" s="1" t="s">
        <v>1421</v>
      </c>
      <c r="F344" s="8">
        <v>44431.0</v>
      </c>
    </row>
    <row r="345">
      <c r="A345" s="1" t="s">
        <v>1422</v>
      </c>
      <c r="B345" s="1" t="s">
        <v>879</v>
      </c>
      <c r="C345" s="1" t="s">
        <v>518</v>
      </c>
      <c r="D345" s="1" t="s">
        <v>38</v>
      </c>
      <c r="E345" s="1" t="s">
        <v>868</v>
      </c>
      <c r="F345" s="8">
        <v>44378.0</v>
      </c>
    </row>
    <row r="346">
      <c r="A346" s="1" t="s">
        <v>1423</v>
      </c>
      <c r="B346" s="1" t="s">
        <v>799</v>
      </c>
      <c r="C346" s="1" t="s">
        <v>491</v>
      </c>
      <c r="D346" s="1" t="s">
        <v>6</v>
      </c>
      <c r="E346" s="1" t="s">
        <v>822</v>
      </c>
      <c r="F346" s="9">
        <v>44887.0</v>
      </c>
    </row>
    <row r="347">
      <c r="A347" s="1" t="s">
        <v>1424</v>
      </c>
      <c r="B347" s="1" t="s">
        <v>794</v>
      </c>
      <c r="C347" s="1" t="s">
        <v>615</v>
      </c>
      <c r="D347" s="1" t="s">
        <v>12</v>
      </c>
      <c r="E347" s="1" t="s">
        <v>1425</v>
      </c>
      <c r="F347" s="8">
        <v>44509.0</v>
      </c>
    </row>
    <row r="348">
      <c r="A348" s="1" t="s">
        <v>1426</v>
      </c>
      <c r="B348" s="1" t="s">
        <v>803</v>
      </c>
      <c r="C348" s="1" t="s">
        <v>505</v>
      </c>
      <c r="D348" s="1" t="s">
        <v>865</v>
      </c>
      <c r="E348" s="1" t="s">
        <v>1427</v>
      </c>
      <c r="F348" s="8">
        <v>45268.0</v>
      </c>
    </row>
    <row r="349">
      <c r="A349" s="1" t="s">
        <v>1428</v>
      </c>
      <c r="B349" s="1" t="s">
        <v>879</v>
      </c>
      <c r="C349" s="1" t="s">
        <v>647</v>
      </c>
      <c r="D349" s="1" t="s">
        <v>865</v>
      </c>
      <c r="E349" s="1" t="s">
        <v>1377</v>
      </c>
      <c r="F349" s="8">
        <v>45142.0</v>
      </c>
    </row>
    <row r="350">
      <c r="A350" s="1" t="s">
        <v>1429</v>
      </c>
      <c r="B350" s="1" t="s">
        <v>828</v>
      </c>
      <c r="C350" s="1" t="s">
        <v>449</v>
      </c>
      <c r="D350" s="1" t="s">
        <v>38</v>
      </c>
      <c r="E350" s="1" t="s">
        <v>920</v>
      </c>
      <c r="F350" s="9">
        <v>44552.0</v>
      </c>
    </row>
    <row r="351">
      <c r="A351" s="1" t="s">
        <v>1430</v>
      </c>
      <c r="B351" s="1" t="s">
        <v>811</v>
      </c>
      <c r="C351" s="1" t="s">
        <v>663</v>
      </c>
      <c r="D351" s="1" t="s">
        <v>865</v>
      </c>
      <c r="E351" s="1" t="s">
        <v>1315</v>
      </c>
      <c r="F351" s="8">
        <v>44583.0</v>
      </c>
    </row>
    <row r="352">
      <c r="A352" s="1" t="s">
        <v>1431</v>
      </c>
      <c r="B352" s="1" t="s">
        <v>832</v>
      </c>
      <c r="C352" s="1" t="s">
        <v>357</v>
      </c>
      <c r="D352" s="1" t="s">
        <v>27</v>
      </c>
      <c r="E352" s="1" t="s">
        <v>1432</v>
      </c>
      <c r="F352" s="8">
        <v>44301.0</v>
      </c>
    </row>
    <row r="353">
      <c r="A353" s="1" t="s">
        <v>1433</v>
      </c>
      <c r="B353" s="1" t="s">
        <v>803</v>
      </c>
      <c r="C353" s="1" t="s">
        <v>223</v>
      </c>
      <c r="D353" s="1" t="s">
        <v>38</v>
      </c>
      <c r="E353" s="1" t="s">
        <v>1235</v>
      </c>
      <c r="F353" s="8">
        <v>44201.0</v>
      </c>
    </row>
    <row r="354">
      <c r="A354" s="1" t="s">
        <v>1434</v>
      </c>
      <c r="B354" s="1" t="s">
        <v>879</v>
      </c>
      <c r="C354" s="1" t="s">
        <v>628</v>
      </c>
      <c r="D354" s="1" t="s">
        <v>858</v>
      </c>
      <c r="E354" s="1" t="s">
        <v>1398</v>
      </c>
      <c r="F354" s="8">
        <v>43924.0</v>
      </c>
    </row>
    <row r="355">
      <c r="A355" s="1" t="s">
        <v>1435</v>
      </c>
      <c r="B355" s="1" t="s">
        <v>784</v>
      </c>
      <c r="C355" s="1" t="s">
        <v>200</v>
      </c>
      <c r="D355" s="1" t="s">
        <v>33</v>
      </c>
      <c r="E355" s="1" t="s">
        <v>1113</v>
      </c>
      <c r="F355" s="8">
        <v>44001.0</v>
      </c>
    </row>
    <row r="356">
      <c r="A356" s="1" t="s">
        <v>1436</v>
      </c>
      <c r="B356" s="1" t="s">
        <v>823</v>
      </c>
      <c r="C356" s="1" t="s">
        <v>223</v>
      </c>
      <c r="D356" s="1" t="s">
        <v>27</v>
      </c>
      <c r="E356" s="1" t="s">
        <v>910</v>
      </c>
      <c r="F356" s="9">
        <v>45241.0</v>
      </c>
    </row>
    <row r="357">
      <c r="A357" s="1" t="s">
        <v>1437</v>
      </c>
      <c r="B357" s="1" t="s">
        <v>879</v>
      </c>
      <c r="C357" s="1" t="s">
        <v>188</v>
      </c>
      <c r="D357" s="1" t="s">
        <v>17</v>
      </c>
      <c r="E357" s="1" t="s">
        <v>900</v>
      </c>
      <c r="F357" s="9">
        <v>44184.0</v>
      </c>
    </row>
    <row r="358">
      <c r="A358" s="1" t="s">
        <v>1438</v>
      </c>
      <c r="B358" s="1" t="s">
        <v>811</v>
      </c>
      <c r="C358" s="1" t="s">
        <v>355</v>
      </c>
      <c r="D358" s="1" t="s">
        <v>27</v>
      </c>
      <c r="E358" s="1" t="s">
        <v>1439</v>
      </c>
      <c r="F358" s="8">
        <v>44682.0</v>
      </c>
    </row>
    <row r="359">
      <c r="A359" s="1" t="s">
        <v>1440</v>
      </c>
      <c r="B359" s="1" t="s">
        <v>832</v>
      </c>
      <c r="C359" s="1" t="s">
        <v>624</v>
      </c>
      <c r="D359" s="1" t="s">
        <v>17</v>
      </c>
      <c r="E359" s="1" t="s">
        <v>1441</v>
      </c>
      <c r="F359" s="9">
        <v>44513.0</v>
      </c>
    </row>
    <row r="360">
      <c r="A360" s="1" t="s">
        <v>1442</v>
      </c>
      <c r="B360" s="1" t="s">
        <v>794</v>
      </c>
      <c r="C360" s="1" t="s">
        <v>514</v>
      </c>
      <c r="D360" s="1" t="s">
        <v>21</v>
      </c>
      <c r="E360" s="1" t="s">
        <v>1443</v>
      </c>
      <c r="F360" s="8">
        <v>45120.0</v>
      </c>
    </row>
    <row r="361">
      <c r="A361" s="1" t="s">
        <v>1444</v>
      </c>
      <c r="B361" s="1" t="s">
        <v>789</v>
      </c>
      <c r="C361" s="1" t="s">
        <v>651</v>
      </c>
      <c r="D361" s="1" t="s">
        <v>12</v>
      </c>
      <c r="E361" s="1" t="s">
        <v>1362</v>
      </c>
      <c r="F361" s="8">
        <v>44036.0</v>
      </c>
    </row>
    <row r="362">
      <c r="A362" s="1" t="s">
        <v>1445</v>
      </c>
      <c r="B362" s="1" t="s">
        <v>828</v>
      </c>
      <c r="C362" s="1" t="s">
        <v>615</v>
      </c>
      <c r="D362" s="1" t="s">
        <v>17</v>
      </c>
      <c r="E362" s="1" t="s">
        <v>1288</v>
      </c>
      <c r="F362" s="8">
        <v>44669.0</v>
      </c>
    </row>
    <row r="363">
      <c r="A363" s="1" t="s">
        <v>1446</v>
      </c>
      <c r="B363" s="1" t="s">
        <v>803</v>
      </c>
      <c r="C363" s="1" t="s">
        <v>313</v>
      </c>
      <c r="D363" s="1" t="s">
        <v>38</v>
      </c>
      <c r="E363" s="1" t="s">
        <v>956</v>
      </c>
      <c r="F363" s="8">
        <v>44952.0</v>
      </c>
    </row>
    <row r="364">
      <c r="A364" s="1" t="s">
        <v>1447</v>
      </c>
      <c r="B364" s="1" t="s">
        <v>789</v>
      </c>
      <c r="C364" s="1" t="s">
        <v>380</v>
      </c>
      <c r="D364" s="1" t="s">
        <v>21</v>
      </c>
      <c r="E364" s="1" t="s">
        <v>1448</v>
      </c>
      <c r="F364" s="9">
        <v>44893.0</v>
      </c>
    </row>
    <row r="365">
      <c r="A365" s="1" t="s">
        <v>1449</v>
      </c>
      <c r="B365" s="1" t="s">
        <v>799</v>
      </c>
      <c r="C365" s="1" t="s">
        <v>547</v>
      </c>
      <c r="D365" s="1" t="s">
        <v>38</v>
      </c>
      <c r="E365" s="1" t="s">
        <v>827</v>
      </c>
      <c r="F365" s="8">
        <v>44757.0</v>
      </c>
    </row>
    <row r="366">
      <c r="A366" s="1" t="s">
        <v>1450</v>
      </c>
      <c r="B366" s="1" t="s">
        <v>776</v>
      </c>
      <c r="C366" s="1" t="s">
        <v>380</v>
      </c>
      <c r="D366" s="1" t="s">
        <v>865</v>
      </c>
      <c r="E366" s="1" t="s">
        <v>1362</v>
      </c>
      <c r="F366" s="8">
        <v>44587.0</v>
      </c>
    </row>
    <row r="367">
      <c r="A367" s="1" t="s">
        <v>1451</v>
      </c>
      <c r="B367" s="1" t="s">
        <v>772</v>
      </c>
      <c r="C367" s="1" t="s">
        <v>529</v>
      </c>
      <c r="D367" s="1" t="s">
        <v>33</v>
      </c>
      <c r="E367" s="1" t="s">
        <v>1452</v>
      </c>
      <c r="F367" s="8">
        <v>44340.0</v>
      </c>
    </row>
    <row r="368">
      <c r="A368" s="1" t="s">
        <v>1453</v>
      </c>
      <c r="B368" s="1" t="s">
        <v>823</v>
      </c>
      <c r="C368" s="1" t="s">
        <v>383</v>
      </c>
      <c r="D368" s="1" t="s">
        <v>865</v>
      </c>
      <c r="E368" s="1" t="s">
        <v>1218</v>
      </c>
      <c r="F368" s="9">
        <v>45229.0</v>
      </c>
    </row>
    <row r="369">
      <c r="A369" s="1" t="s">
        <v>1454</v>
      </c>
      <c r="B369" s="1" t="s">
        <v>835</v>
      </c>
      <c r="C369" s="1" t="s">
        <v>188</v>
      </c>
      <c r="D369" s="1" t="s">
        <v>21</v>
      </c>
      <c r="E369" s="1" t="s">
        <v>1111</v>
      </c>
      <c r="F369" s="8">
        <v>45082.0</v>
      </c>
    </row>
    <row r="370">
      <c r="A370" s="1" t="s">
        <v>1455</v>
      </c>
      <c r="B370" s="1" t="s">
        <v>762</v>
      </c>
      <c r="C370" s="1" t="s">
        <v>365</v>
      </c>
      <c r="D370" s="1" t="s">
        <v>12</v>
      </c>
      <c r="E370" s="1" t="s">
        <v>1322</v>
      </c>
      <c r="F370" s="8">
        <v>44533.0</v>
      </c>
    </row>
    <row r="371">
      <c r="A371" s="1" t="s">
        <v>1456</v>
      </c>
      <c r="B371" s="1" t="s">
        <v>879</v>
      </c>
      <c r="C371" s="1" t="s">
        <v>121</v>
      </c>
      <c r="D371" s="1" t="s">
        <v>865</v>
      </c>
      <c r="E371" s="1" t="s">
        <v>1457</v>
      </c>
      <c r="F371" s="9">
        <v>45258.0</v>
      </c>
    </row>
    <row r="372">
      <c r="A372" s="1" t="s">
        <v>1458</v>
      </c>
      <c r="B372" s="1" t="s">
        <v>811</v>
      </c>
      <c r="C372" s="1" t="s">
        <v>383</v>
      </c>
      <c r="D372" s="1" t="s">
        <v>6</v>
      </c>
      <c r="E372" s="1" t="s">
        <v>1459</v>
      </c>
      <c r="F372" s="8">
        <v>44575.0</v>
      </c>
    </row>
    <row r="373">
      <c r="A373" s="1" t="s">
        <v>1460</v>
      </c>
      <c r="B373" s="1" t="s">
        <v>851</v>
      </c>
      <c r="C373" s="1" t="s">
        <v>200</v>
      </c>
      <c r="D373" s="1" t="s">
        <v>17</v>
      </c>
      <c r="E373" s="1" t="s">
        <v>1461</v>
      </c>
      <c r="F373" s="8">
        <v>44244.0</v>
      </c>
    </row>
    <row r="374">
      <c r="A374" s="1" t="s">
        <v>1462</v>
      </c>
      <c r="B374" s="1" t="s">
        <v>835</v>
      </c>
      <c r="C374" s="1" t="s">
        <v>383</v>
      </c>
      <c r="D374" s="1" t="s">
        <v>858</v>
      </c>
      <c r="E374" s="1" t="s">
        <v>779</v>
      </c>
      <c r="F374" s="8">
        <v>44641.0</v>
      </c>
    </row>
    <row r="375">
      <c r="A375" s="1" t="s">
        <v>1463</v>
      </c>
      <c r="B375" s="1" t="s">
        <v>794</v>
      </c>
      <c r="C375" s="1" t="s">
        <v>383</v>
      </c>
      <c r="D375" s="1" t="s">
        <v>33</v>
      </c>
      <c r="E375" s="1" t="s">
        <v>1464</v>
      </c>
      <c r="F375" s="8">
        <v>44866.0</v>
      </c>
    </row>
    <row r="376">
      <c r="A376" s="1" t="s">
        <v>1465</v>
      </c>
      <c r="B376" s="1" t="s">
        <v>823</v>
      </c>
      <c r="C376" s="1" t="s">
        <v>188</v>
      </c>
      <c r="D376" s="1" t="s">
        <v>17</v>
      </c>
      <c r="E376" s="1" t="s">
        <v>1229</v>
      </c>
      <c r="F376" s="9">
        <v>45249.0</v>
      </c>
    </row>
    <row r="377">
      <c r="A377" s="1" t="s">
        <v>1466</v>
      </c>
      <c r="B377" s="1" t="s">
        <v>828</v>
      </c>
      <c r="C377" s="1" t="s">
        <v>365</v>
      </c>
      <c r="D377" s="1" t="s">
        <v>21</v>
      </c>
      <c r="E377" s="1" t="s">
        <v>896</v>
      </c>
      <c r="F377" s="8">
        <v>44955.0</v>
      </c>
    </row>
    <row r="378">
      <c r="A378" s="1" t="s">
        <v>1467</v>
      </c>
      <c r="B378" s="1" t="s">
        <v>879</v>
      </c>
      <c r="C378" s="1" t="s">
        <v>362</v>
      </c>
      <c r="D378" s="1" t="s">
        <v>865</v>
      </c>
      <c r="E378" s="1" t="s">
        <v>1468</v>
      </c>
      <c r="F378" s="8">
        <v>44304.0</v>
      </c>
    </row>
    <row r="379">
      <c r="A379" s="1" t="s">
        <v>1469</v>
      </c>
      <c r="B379" s="1" t="s">
        <v>838</v>
      </c>
      <c r="C379" s="1" t="s">
        <v>99</v>
      </c>
      <c r="D379" s="1" t="s">
        <v>865</v>
      </c>
      <c r="E379" s="1" t="s">
        <v>1094</v>
      </c>
      <c r="F379" s="9">
        <v>44857.0</v>
      </c>
    </row>
    <row r="380">
      <c r="A380" s="1" t="s">
        <v>1470</v>
      </c>
      <c r="B380" s="1" t="s">
        <v>819</v>
      </c>
      <c r="C380" s="1" t="s">
        <v>499</v>
      </c>
      <c r="D380" s="1" t="s">
        <v>33</v>
      </c>
      <c r="E380" s="1" t="s">
        <v>1254</v>
      </c>
      <c r="F380" s="8">
        <v>44221.0</v>
      </c>
    </row>
    <row r="381">
      <c r="A381" s="1" t="s">
        <v>1471</v>
      </c>
      <c r="B381" s="1" t="s">
        <v>838</v>
      </c>
      <c r="C381" s="1" t="s">
        <v>188</v>
      </c>
      <c r="D381" s="1" t="s">
        <v>858</v>
      </c>
      <c r="E381" s="1" t="s">
        <v>759</v>
      </c>
      <c r="F381" s="8">
        <v>44054.0</v>
      </c>
    </row>
    <row r="382">
      <c r="A382" s="1" t="s">
        <v>1472</v>
      </c>
      <c r="B382" s="1" t="s">
        <v>767</v>
      </c>
      <c r="C382" s="1" t="s">
        <v>663</v>
      </c>
      <c r="D382" s="1" t="s">
        <v>21</v>
      </c>
      <c r="E382" s="1" t="s">
        <v>1448</v>
      </c>
      <c r="F382" s="8">
        <v>44832.0</v>
      </c>
    </row>
    <row r="383">
      <c r="A383" s="1" t="s">
        <v>1473</v>
      </c>
      <c r="B383" s="1" t="s">
        <v>832</v>
      </c>
      <c r="C383" s="1" t="s">
        <v>692</v>
      </c>
      <c r="D383" s="1" t="s">
        <v>27</v>
      </c>
      <c r="E383" s="1" t="s">
        <v>1474</v>
      </c>
      <c r="F383" s="8">
        <v>43848.0</v>
      </c>
    </row>
    <row r="384">
      <c r="A384" s="1" t="s">
        <v>1475</v>
      </c>
      <c r="B384" s="1" t="s">
        <v>851</v>
      </c>
      <c r="C384" s="1" t="s">
        <v>703</v>
      </c>
      <c r="D384" s="1" t="s">
        <v>17</v>
      </c>
      <c r="E384" s="1" t="s">
        <v>1476</v>
      </c>
      <c r="F384" s="8">
        <v>44216.0</v>
      </c>
    </row>
    <row r="385">
      <c r="A385" s="1" t="s">
        <v>1477</v>
      </c>
      <c r="B385" s="1" t="s">
        <v>784</v>
      </c>
      <c r="C385" s="1" t="s">
        <v>383</v>
      </c>
      <c r="D385" s="1" t="s">
        <v>6</v>
      </c>
      <c r="E385" s="1" t="s">
        <v>1478</v>
      </c>
      <c r="F385" s="9">
        <v>44118.0</v>
      </c>
    </row>
    <row r="386">
      <c r="A386" s="1" t="s">
        <v>1479</v>
      </c>
      <c r="B386" s="1" t="s">
        <v>794</v>
      </c>
      <c r="C386" s="1" t="s">
        <v>514</v>
      </c>
      <c r="D386" s="1" t="s">
        <v>33</v>
      </c>
      <c r="E386" s="1" t="s">
        <v>1480</v>
      </c>
      <c r="F386" s="8">
        <v>44100.0</v>
      </c>
    </row>
    <row r="387">
      <c r="A387" s="1" t="s">
        <v>1481</v>
      </c>
      <c r="B387" s="1" t="s">
        <v>811</v>
      </c>
      <c r="C387" s="1" t="s">
        <v>362</v>
      </c>
      <c r="D387" s="1" t="s">
        <v>38</v>
      </c>
      <c r="E387" s="1" t="s">
        <v>1482</v>
      </c>
      <c r="F387" s="8">
        <v>44636.0</v>
      </c>
    </row>
    <row r="388">
      <c r="A388" s="1" t="s">
        <v>1483</v>
      </c>
      <c r="B388" s="1" t="s">
        <v>823</v>
      </c>
      <c r="C388" s="1" t="s">
        <v>149</v>
      </c>
      <c r="D388" s="1" t="s">
        <v>33</v>
      </c>
      <c r="E388" s="1" t="s">
        <v>1484</v>
      </c>
      <c r="F388" s="9">
        <v>44529.0</v>
      </c>
    </row>
    <row r="389">
      <c r="A389" s="1" t="s">
        <v>1485</v>
      </c>
      <c r="B389" s="1" t="s">
        <v>772</v>
      </c>
      <c r="C389" s="1" t="s">
        <v>615</v>
      </c>
      <c r="D389" s="1" t="s">
        <v>27</v>
      </c>
      <c r="E389" s="1" t="s">
        <v>1100</v>
      </c>
      <c r="F389" s="9">
        <v>45282.0</v>
      </c>
    </row>
    <row r="390">
      <c r="A390" s="1" t="s">
        <v>1486</v>
      </c>
      <c r="B390" s="1" t="s">
        <v>828</v>
      </c>
      <c r="C390" s="1" t="s">
        <v>250</v>
      </c>
      <c r="D390" s="1" t="s">
        <v>27</v>
      </c>
      <c r="E390" s="1" t="s">
        <v>1299</v>
      </c>
      <c r="F390" s="9">
        <v>44889.0</v>
      </c>
    </row>
    <row r="391">
      <c r="A391" s="1" t="s">
        <v>1487</v>
      </c>
      <c r="B391" s="1" t="s">
        <v>838</v>
      </c>
      <c r="C391" s="1" t="s">
        <v>436</v>
      </c>
      <c r="D391" s="1" t="s">
        <v>865</v>
      </c>
      <c r="E391" s="1" t="s">
        <v>938</v>
      </c>
      <c r="F391" s="8">
        <v>44367.0</v>
      </c>
    </row>
    <row r="392">
      <c r="A392" s="1" t="s">
        <v>1488</v>
      </c>
      <c r="B392" s="1" t="s">
        <v>767</v>
      </c>
      <c r="C392" s="1" t="s">
        <v>353</v>
      </c>
      <c r="D392" s="1" t="s">
        <v>6</v>
      </c>
      <c r="E392" s="1" t="s">
        <v>1318</v>
      </c>
      <c r="F392" s="8">
        <v>45084.0</v>
      </c>
    </row>
    <row r="393">
      <c r="A393" s="1" t="s">
        <v>1489</v>
      </c>
      <c r="B393" s="1" t="s">
        <v>794</v>
      </c>
      <c r="C393" s="1" t="s">
        <v>491</v>
      </c>
      <c r="D393" s="1" t="s">
        <v>38</v>
      </c>
      <c r="E393" s="1" t="s">
        <v>986</v>
      </c>
      <c r="F393" s="8">
        <v>44563.0</v>
      </c>
    </row>
    <row r="394">
      <c r="A394" s="1" t="s">
        <v>1490</v>
      </c>
      <c r="B394" s="1" t="s">
        <v>815</v>
      </c>
      <c r="C394" s="1" t="s">
        <v>518</v>
      </c>
      <c r="D394" s="1" t="s">
        <v>27</v>
      </c>
      <c r="E394" s="1" t="s">
        <v>1168</v>
      </c>
      <c r="F394" s="8">
        <v>44004.0</v>
      </c>
    </row>
    <row r="395">
      <c r="A395" s="1" t="s">
        <v>1491</v>
      </c>
      <c r="B395" s="1" t="s">
        <v>767</v>
      </c>
      <c r="C395" s="1" t="s">
        <v>121</v>
      </c>
      <c r="D395" s="1" t="s">
        <v>38</v>
      </c>
      <c r="E395" s="1" t="s">
        <v>1338</v>
      </c>
      <c r="F395" s="8">
        <v>44584.0</v>
      </c>
    </row>
    <row r="396">
      <c r="A396" s="1" t="s">
        <v>1492</v>
      </c>
      <c r="B396" s="1" t="s">
        <v>819</v>
      </c>
      <c r="C396" s="1" t="s">
        <v>649</v>
      </c>
      <c r="D396" s="1" t="s">
        <v>865</v>
      </c>
      <c r="E396" s="1" t="s">
        <v>1493</v>
      </c>
      <c r="F396" s="9">
        <v>44189.0</v>
      </c>
    </row>
    <row r="397">
      <c r="A397" s="1" t="s">
        <v>1494</v>
      </c>
      <c r="B397" s="1" t="s">
        <v>851</v>
      </c>
      <c r="C397" s="1" t="s">
        <v>250</v>
      </c>
      <c r="D397" s="1" t="s">
        <v>38</v>
      </c>
      <c r="E397" s="1" t="s">
        <v>1006</v>
      </c>
      <c r="F397" s="8">
        <v>45022.0</v>
      </c>
    </row>
    <row r="398">
      <c r="A398" s="1" t="s">
        <v>1495</v>
      </c>
      <c r="B398" s="1" t="s">
        <v>803</v>
      </c>
      <c r="C398" s="1" t="s">
        <v>138</v>
      </c>
      <c r="D398" s="1" t="s">
        <v>865</v>
      </c>
      <c r="E398" s="1" t="s">
        <v>1170</v>
      </c>
      <c r="F398" s="8">
        <v>45034.0</v>
      </c>
    </row>
    <row r="399">
      <c r="A399" s="1" t="s">
        <v>1496</v>
      </c>
      <c r="B399" s="1" t="s">
        <v>780</v>
      </c>
      <c r="C399" s="1" t="s">
        <v>188</v>
      </c>
      <c r="D399" s="1" t="s">
        <v>33</v>
      </c>
      <c r="E399" s="1" t="s">
        <v>1497</v>
      </c>
      <c r="F399" s="8">
        <v>44323.0</v>
      </c>
    </row>
    <row r="400">
      <c r="A400" s="1" t="s">
        <v>1498</v>
      </c>
      <c r="B400" s="1" t="s">
        <v>799</v>
      </c>
      <c r="C400" s="1" t="s">
        <v>397</v>
      </c>
      <c r="D400" s="1" t="s">
        <v>27</v>
      </c>
      <c r="E400" s="1" t="s">
        <v>1499</v>
      </c>
      <c r="F400" s="8">
        <v>45139.0</v>
      </c>
    </row>
    <row r="401">
      <c r="A401" s="1" t="s">
        <v>1500</v>
      </c>
      <c r="B401" s="1" t="s">
        <v>828</v>
      </c>
      <c r="C401" s="1" t="s">
        <v>138</v>
      </c>
      <c r="D401" s="1" t="s">
        <v>858</v>
      </c>
      <c r="E401" s="1" t="s">
        <v>1501</v>
      </c>
      <c r="F401" s="8">
        <v>44240.0</v>
      </c>
    </row>
    <row r="402">
      <c r="A402" s="1" t="s">
        <v>1502</v>
      </c>
      <c r="B402" s="1" t="s">
        <v>789</v>
      </c>
      <c r="C402" s="1" t="s">
        <v>491</v>
      </c>
      <c r="D402" s="1" t="s">
        <v>33</v>
      </c>
      <c r="E402" s="1" t="s">
        <v>1384</v>
      </c>
      <c r="F402" s="8">
        <v>44302.0</v>
      </c>
    </row>
    <row r="403">
      <c r="A403" s="1" t="s">
        <v>1503</v>
      </c>
      <c r="B403" s="1" t="s">
        <v>762</v>
      </c>
      <c r="C403" s="1" t="s">
        <v>628</v>
      </c>
      <c r="D403" s="1" t="s">
        <v>17</v>
      </c>
      <c r="E403" s="1" t="s">
        <v>1382</v>
      </c>
      <c r="F403" s="9">
        <v>45240.0</v>
      </c>
    </row>
    <row r="404">
      <c r="A404" s="1" t="s">
        <v>1504</v>
      </c>
      <c r="B404" s="1" t="s">
        <v>823</v>
      </c>
      <c r="C404" s="1" t="s">
        <v>357</v>
      </c>
      <c r="D404" s="1" t="s">
        <v>38</v>
      </c>
      <c r="E404" s="1" t="s">
        <v>1505</v>
      </c>
      <c r="F404" s="8">
        <v>44985.0</v>
      </c>
    </row>
    <row r="405">
      <c r="A405" s="1" t="s">
        <v>1506</v>
      </c>
      <c r="B405" s="1" t="s">
        <v>780</v>
      </c>
      <c r="C405" s="1" t="s">
        <v>380</v>
      </c>
      <c r="D405" s="1" t="s">
        <v>38</v>
      </c>
      <c r="E405" s="1" t="s">
        <v>1507</v>
      </c>
      <c r="F405" s="8">
        <v>44244.0</v>
      </c>
    </row>
    <row r="406">
      <c r="A406" s="1" t="s">
        <v>1508</v>
      </c>
      <c r="B406" s="1" t="s">
        <v>838</v>
      </c>
      <c r="C406" s="1" t="s">
        <v>449</v>
      </c>
      <c r="D406" s="1" t="s">
        <v>21</v>
      </c>
      <c r="E406" s="1" t="s">
        <v>1185</v>
      </c>
      <c r="F406" s="9">
        <v>44526.0</v>
      </c>
    </row>
    <row r="407">
      <c r="A407" s="1" t="s">
        <v>1509</v>
      </c>
      <c r="B407" s="1" t="s">
        <v>794</v>
      </c>
      <c r="C407" s="1" t="s">
        <v>651</v>
      </c>
      <c r="D407" s="1" t="s">
        <v>6</v>
      </c>
      <c r="E407" s="1" t="s">
        <v>1510</v>
      </c>
      <c r="F407" s="8">
        <v>43863.0</v>
      </c>
    </row>
    <row r="408">
      <c r="A408" s="1" t="s">
        <v>1511</v>
      </c>
      <c r="B408" s="1" t="s">
        <v>835</v>
      </c>
      <c r="C408" s="1" t="s">
        <v>397</v>
      </c>
      <c r="D408" s="1" t="s">
        <v>21</v>
      </c>
      <c r="E408" s="1" t="s">
        <v>1322</v>
      </c>
      <c r="F408" s="8">
        <v>43946.0</v>
      </c>
    </row>
    <row r="409">
      <c r="A409" s="1" t="s">
        <v>1512</v>
      </c>
      <c r="B409" s="1" t="s">
        <v>835</v>
      </c>
      <c r="C409" s="1" t="s">
        <v>518</v>
      </c>
      <c r="D409" s="1" t="s">
        <v>33</v>
      </c>
      <c r="E409" s="1" t="s">
        <v>1513</v>
      </c>
      <c r="F409" s="8">
        <v>44275.0</v>
      </c>
    </row>
    <row r="410">
      <c r="A410" s="1" t="s">
        <v>1514</v>
      </c>
      <c r="B410" s="1" t="s">
        <v>828</v>
      </c>
      <c r="C410" s="1" t="s">
        <v>353</v>
      </c>
      <c r="D410" s="1" t="s">
        <v>12</v>
      </c>
      <c r="E410" s="1" t="s">
        <v>1515</v>
      </c>
      <c r="F410" s="8">
        <v>45144.0</v>
      </c>
    </row>
    <row r="411">
      <c r="A411" s="1" t="s">
        <v>1516</v>
      </c>
      <c r="B411" s="1" t="s">
        <v>838</v>
      </c>
      <c r="C411" s="1" t="s">
        <v>397</v>
      </c>
      <c r="D411" s="1" t="s">
        <v>12</v>
      </c>
      <c r="E411" s="1" t="s">
        <v>1263</v>
      </c>
      <c r="F411" s="8">
        <v>44058.0</v>
      </c>
    </row>
    <row r="412">
      <c r="A412" s="1" t="s">
        <v>1517</v>
      </c>
      <c r="B412" s="1" t="s">
        <v>762</v>
      </c>
      <c r="C412" s="1" t="s">
        <v>619</v>
      </c>
      <c r="D412" s="1" t="s">
        <v>38</v>
      </c>
      <c r="E412" s="1" t="s">
        <v>1016</v>
      </c>
      <c r="F412" s="8">
        <v>45087.0</v>
      </c>
    </row>
    <row r="413">
      <c r="A413" s="1" t="s">
        <v>1518</v>
      </c>
      <c r="B413" s="1" t="s">
        <v>803</v>
      </c>
      <c r="C413" s="1" t="s">
        <v>491</v>
      </c>
      <c r="D413" s="1" t="s">
        <v>33</v>
      </c>
      <c r="E413" s="1" t="s">
        <v>1519</v>
      </c>
      <c r="F413" s="8">
        <v>44289.0</v>
      </c>
    </row>
    <row r="414">
      <c r="A414" s="1" t="s">
        <v>1520</v>
      </c>
      <c r="B414" s="1" t="s">
        <v>811</v>
      </c>
      <c r="C414" s="1" t="s">
        <v>188</v>
      </c>
      <c r="D414" s="1" t="s">
        <v>33</v>
      </c>
      <c r="E414" s="1" t="s">
        <v>1391</v>
      </c>
      <c r="F414" s="9">
        <v>44855.0</v>
      </c>
    </row>
    <row r="415">
      <c r="A415" s="1" t="s">
        <v>1521</v>
      </c>
      <c r="B415" s="1" t="s">
        <v>762</v>
      </c>
      <c r="C415" s="1" t="s">
        <v>353</v>
      </c>
      <c r="D415" s="1" t="s">
        <v>27</v>
      </c>
      <c r="E415" s="1" t="s">
        <v>1522</v>
      </c>
      <c r="F415" s="8">
        <v>44679.0</v>
      </c>
    </row>
    <row r="416">
      <c r="A416" s="1" t="s">
        <v>1523</v>
      </c>
      <c r="B416" s="1" t="s">
        <v>767</v>
      </c>
      <c r="C416" s="1" t="s">
        <v>313</v>
      </c>
      <c r="D416" s="1" t="s">
        <v>6</v>
      </c>
      <c r="E416" s="1" t="s">
        <v>1524</v>
      </c>
      <c r="F416" s="9">
        <v>44547.0</v>
      </c>
    </row>
    <row r="417">
      <c r="A417" s="1" t="s">
        <v>1525</v>
      </c>
      <c r="B417" s="1" t="s">
        <v>789</v>
      </c>
      <c r="C417" s="1" t="s">
        <v>692</v>
      </c>
      <c r="D417" s="1" t="s">
        <v>27</v>
      </c>
      <c r="E417" s="1" t="s">
        <v>1233</v>
      </c>
      <c r="F417" s="8">
        <v>44977.0</v>
      </c>
    </row>
    <row r="418">
      <c r="A418" s="1" t="s">
        <v>1526</v>
      </c>
      <c r="B418" s="1" t="s">
        <v>819</v>
      </c>
      <c r="C418" s="1" t="s">
        <v>149</v>
      </c>
      <c r="D418" s="1" t="s">
        <v>858</v>
      </c>
      <c r="E418" s="1" t="s">
        <v>1459</v>
      </c>
      <c r="F418" s="8">
        <v>43957.0</v>
      </c>
    </row>
    <row r="419">
      <c r="A419" s="1" t="s">
        <v>1527</v>
      </c>
      <c r="B419" s="1" t="s">
        <v>828</v>
      </c>
      <c r="C419" s="1" t="s">
        <v>200</v>
      </c>
      <c r="D419" s="1" t="s">
        <v>33</v>
      </c>
      <c r="E419" s="1" t="s">
        <v>1528</v>
      </c>
      <c r="F419" s="8">
        <v>45113.0</v>
      </c>
    </row>
    <row r="420">
      <c r="A420" s="1" t="s">
        <v>1529</v>
      </c>
      <c r="B420" s="1" t="s">
        <v>767</v>
      </c>
      <c r="C420" s="1" t="s">
        <v>383</v>
      </c>
      <c r="D420" s="1" t="s">
        <v>38</v>
      </c>
      <c r="E420" s="1" t="s">
        <v>1530</v>
      </c>
      <c r="F420" s="9">
        <v>44498.0</v>
      </c>
    </row>
    <row r="421">
      <c r="A421" s="1" t="s">
        <v>1531</v>
      </c>
      <c r="B421" s="1" t="s">
        <v>819</v>
      </c>
      <c r="C421" s="1" t="s">
        <v>514</v>
      </c>
      <c r="D421" s="1" t="s">
        <v>858</v>
      </c>
      <c r="E421" s="1" t="s">
        <v>1532</v>
      </c>
      <c r="F421" s="8">
        <v>45011.0</v>
      </c>
    </row>
    <row r="422">
      <c r="A422" s="1" t="s">
        <v>1533</v>
      </c>
      <c r="B422" s="1" t="s">
        <v>819</v>
      </c>
      <c r="C422" s="1" t="s">
        <v>383</v>
      </c>
      <c r="D422" s="1" t="s">
        <v>21</v>
      </c>
      <c r="E422" s="1" t="s">
        <v>1079</v>
      </c>
      <c r="F422" s="8">
        <v>43866.0</v>
      </c>
    </row>
    <row r="423">
      <c r="A423" s="1" t="s">
        <v>1534</v>
      </c>
      <c r="B423" s="1" t="s">
        <v>823</v>
      </c>
      <c r="C423" s="1" t="s">
        <v>130</v>
      </c>
      <c r="D423" s="1" t="s">
        <v>858</v>
      </c>
      <c r="E423" s="1" t="s">
        <v>1030</v>
      </c>
      <c r="F423" s="8">
        <v>43856.0</v>
      </c>
    </row>
    <row r="424">
      <c r="A424" s="1" t="s">
        <v>1535</v>
      </c>
      <c r="B424" s="1" t="s">
        <v>838</v>
      </c>
      <c r="C424" s="1" t="s">
        <v>130</v>
      </c>
      <c r="D424" s="1" t="s">
        <v>27</v>
      </c>
      <c r="E424" s="1" t="s">
        <v>883</v>
      </c>
      <c r="F424" s="8">
        <v>44043.0</v>
      </c>
    </row>
    <row r="425">
      <c r="A425" s="1" t="s">
        <v>1536</v>
      </c>
      <c r="B425" s="1" t="s">
        <v>815</v>
      </c>
      <c r="C425" s="1" t="s">
        <v>250</v>
      </c>
      <c r="D425" s="1" t="s">
        <v>38</v>
      </c>
      <c r="E425" s="1" t="s">
        <v>1537</v>
      </c>
      <c r="F425" s="8">
        <v>44599.0</v>
      </c>
    </row>
    <row r="426">
      <c r="A426" s="1" t="s">
        <v>1538</v>
      </c>
      <c r="B426" s="1" t="s">
        <v>807</v>
      </c>
      <c r="C426" s="1" t="s">
        <v>689</v>
      </c>
      <c r="D426" s="1" t="s">
        <v>21</v>
      </c>
      <c r="E426" s="1" t="s">
        <v>1443</v>
      </c>
      <c r="F426" s="8">
        <v>44047.0</v>
      </c>
    </row>
    <row r="427">
      <c r="A427" s="1" t="s">
        <v>1539</v>
      </c>
      <c r="B427" s="1" t="s">
        <v>828</v>
      </c>
      <c r="C427" s="1" t="s">
        <v>449</v>
      </c>
      <c r="D427" s="1" t="s">
        <v>12</v>
      </c>
      <c r="E427" s="1" t="s">
        <v>1515</v>
      </c>
      <c r="F427" s="8">
        <v>45155.0</v>
      </c>
    </row>
    <row r="428">
      <c r="A428" s="1" t="s">
        <v>1540</v>
      </c>
      <c r="B428" s="1" t="s">
        <v>823</v>
      </c>
      <c r="C428" s="1" t="s">
        <v>514</v>
      </c>
      <c r="D428" s="1" t="s">
        <v>865</v>
      </c>
      <c r="E428" s="1" t="s">
        <v>1357</v>
      </c>
      <c r="F428" s="8">
        <v>44307.0</v>
      </c>
    </row>
    <row r="429">
      <c r="A429" s="1" t="s">
        <v>1541</v>
      </c>
      <c r="B429" s="1" t="s">
        <v>828</v>
      </c>
      <c r="C429" s="1" t="s">
        <v>491</v>
      </c>
      <c r="D429" s="1" t="s">
        <v>27</v>
      </c>
      <c r="E429" s="1" t="s">
        <v>1542</v>
      </c>
      <c r="F429" s="8">
        <v>45106.0</v>
      </c>
    </row>
    <row r="430">
      <c r="A430" s="1" t="s">
        <v>1543</v>
      </c>
      <c r="B430" s="1" t="s">
        <v>832</v>
      </c>
      <c r="C430" s="1" t="s">
        <v>651</v>
      </c>
      <c r="D430" s="1" t="s">
        <v>38</v>
      </c>
      <c r="E430" s="1" t="s">
        <v>1544</v>
      </c>
      <c r="F430" s="8">
        <v>45121.0</v>
      </c>
    </row>
    <row r="431">
      <c r="A431" s="1" t="s">
        <v>1545</v>
      </c>
      <c r="B431" s="1" t="s">
        <v>823</v>
      </c>
      <c r="C431" s="1" t="s">
        <v>387</v>
      </c>
      <c r="D431" s="1" t="s">
        <v>17</v>
      </c>
      <c r="E431" s="1" t="s">
        <v>1352</v>
      </c>
      <c r="F431" s="8">
        <v>45108.0</v>
      </c>
    </row>
    <row r="432">
      <c r="A432" s="1" t="s">
        <v>1546</v>
      </c>
      <c r="B432" s="1" t="s">
        <v>832</v>
      </c>
      <c r="C432" s="1" t="s">
        <v>313</v>
      </c>
      <c r="D432" s="1" t="s">
        <v>12</v>
      </c>
      <c r="E432" s="1" t="s">
        <v>1547</v>
      </c>
      <c r="F432" s="8">
        <v>44245.0</v>
      </c>
    </row>
    <row r="433">
      <c r="A433" s="1" t="s">
        <v>1548</v>
      </c>
      <c r="B433" s="1" t="s">
        <v>832</v>
      </c>
      <c r="C433" s="1" t="s">
        <v>518</v>
      </c>
      <c r="D433" s="1" t="s">
        <v>865</v>
      </c>
      <c r="E433" s="1" t="s">
        <v>1549</v>
      </c>
      <c r="F433" s="8">
        <v>44353.0</v>
      </c>
    </row>
    <row r="434">
      <c r="A434" s="1" t="s">
        <v>1550</v>
      </c>
      <c r="B434" s="1" t="s">
        <v>815</v>
      </c>
      <c r="C434" s="1" t="s">
        <v>362</v>
      </c>
      <c r="D434" s="1" t="s">
        <v>12</v>
      </c>
      <c r="E434" s="1" t="s">
        <v>1551</v>
      </c>
      <c r="F434" s="9">
        <v>44194.0</v>
      </c>
    </row>
    <row r="435">
      <c r="A435" s="1" t="s">
        <v>1552</v>
      </c>
      <c r="B435" s="1" t="s">
        <v>767</v>
      </c>
      <c r="C435" s="1" t="s">
        <v>615</v>
      </c>
      <c r="D435" s="1" t="s">
        <v>17</v>
      </c>
      <c r="E435" s="1" t="s">
        <v>1553</v>
      </c>
      <c r="F435" s="8">
        <v>45189.0</v>
      </c>
    </row>
    <row r="436">
      <c r="A436" s="1" t="s">
        <v>1554</v>
      </c>
      <c r="B436" s="1" t="s">
        <v>776</v>
      </c>
      <c r="C436" s="1" t="s">
        <v>320</v>
      </c>
      <c r="D436" s="1" t="s">
        <v>21</v>
      </c>
      <c r="E436" s="1" t="s">
        <v>910</v>
      </c>
      <c r="F436" s="9">
        <v>44116.0</v>
      </c>
    </row>
    <row r="437">
      <c r="A437" s="1" t="s">
        <v>1555</v>
      </c>
      <c r="B437" s="1" t="s">
        <v>879</v>
      </c>
      <c r="C437" s="1" t="s">
        <v>355</v>
      </c>
      <c r="D437" s="1" t="s">
        <v>12</v>
      </c>
      <c r="E437" s="1" t="s">
        <v>1335</v>
      </c>
      <c r="F437" s="8">
        <v>44002.0</v>
      </c>
    </row>
    <row r="438">
      <c r="A438" s="1" t="s">
        <v>1556</v>
      </c>
      <c r="B438" s="1" t="s">
        <v>828</v>
      </c>
      <c r="C438" s="1" t="s">
        <v>499</v>
      </c>
      <c r="D438" s="1" t="s">
        <v>21</v>
      </c>
      <c r="E438" s="1" t="s">
        <v>1557</v>
      </c>
      <c r="F438" s="8">
        <v>44375.0</v>
      </c>
    </row>
    <row r="439">
      <c r="A439" s="1" t="s">
        <v>1558</v>
      </c>
      <c r="B439" s="1" t="s">
        <v>828</v>
      </c>
      <c r="C439" s="1" t="s">
        <v>464</v>
      </c>
      <c r="D439" s="1" t="s">
        <v>12</v>
      </c>
      <c r="E439" s="1" t="s">
        <v>936</v>
      </c>
      <c r="F439" s="8">
        <v>45046.0</v>
      </c>
    </row>
    <row r="440">
      <c r="A440" s="1" t="s">
        <v>1559</v>
      </c>
      <c r="B440" s="1" t="s">
        <v>762</v>
      </c>
      <c r="C440" s="1" t="s">
        <v>742</v>
      </c>
      <c r="D440" s="1" t="s">
        <v>27</v>
      </c>
      <c r="E440" s="1" t="s">
        <v>1034</v>
      </c>
      <c r="F440" s="8">
        <v>44831.0</v>
      </c>
    </row>
    <row r="441">
      <c r="A441" s="1" t="s">
        <v>1560</v>
      </c>
      <c r="B441" s="1" t="s">
        <v>799</v>
      </c>
      <c r="C441" s="1" t="s">
        <v>628</v>
      </c>
      <c r="D441" s="1" t="s">
        <v>865</v>
      </c>
      <c r="E441" s="1" t="s">
        <v>1153</v>
      </c>
      <c r="F441" s="8">
        <v>43863.0</v>
      </c>
    </row>
    <row r="442">
      <c r="A442" s="1" t="s">
        <v>1561</v>
      </c>
      <c r="B442" s="1" t="s">
        <v>811</v>
      </c>
      <c r="C442" s="1" t="s">
        <v>130</v>
      </c>
      <c r="D442" s="1" t="s">
        <v>38</v>
      </c>
      <c r="E442" s="1" t="s">
        <v>1235</v>
      </c>
      <c r="F442" s="8">
        <v>44742.0</v>
      </c>
    </row>
    <row r="443">
      <c r="A443" s="1" t="s">
        <v>1562</v>
      </c>
      <c r="B443" s="1" t="s">
        <v>815</v>
      </c>
      <c r="C443" s="1" t="s">
        <v>313</v>
      </c>
      <c r="D443" s="1" t="s">
        <v>27</v>
      </c>
      <c r="E443" s="1" t="s">
        <v>1187</v>
      </c>
      <c r="F443" s="8">
        <v>44404.0</v>
      </c>
    </row>
    <row r="444">
      <c r="A444" s="1" t="s">
        <v>1563</v>
      </c>
      <c r="B444" s="1" t="s">
        <v>799</v>
      </c>
      <c r="C444" s="1" t="s">
        <v>505</v>
      </c>
      <c r="D444" s="1" t="s">
        <v>12</v>
      </c>
      <c r="E444" s="1" t="s">
        <v>1476</v>
      </c>
      <c r="F444" s="8">
        <v>44084.0</v>
      </c>
    </row>
    <row r="445">
      <c r="A445" s="1" t="s">
        <v>1564</v>
      </c>
      <c r="B445" s="1" t="s">
        <v>776</v>
      </c>
      <c r="C445" s="1" t="s">
        <v>692</v>
      </c>
      <c r="D445" s="1" t="s">
        <v>17</v>
      </c>
      <c r="E445" s="1" t="s">
        <v>982</v>
      </c>
      <c r="F445" s="8">
        <v>44797.0</v>
      </c>
    </row>
    <row r="446">
      <c r="A446" s="1" t="s">
        <v>1565</v>
      </c>
      <c r="B446" s="1" t="s">
        <v>756</v>
      </c>
      <c r="C446" s="1" t="s">
        <v>313</v>
      </c>
      <c r="D446" s="1" t="s">
        <v>38</v>
      </c>
      <c r="E446" s="1" t="s">
        <v>1432</v>
      </c>
      <c r="F446" s="8">
        <v>44741.0</v>
      </c>
    </row>
    <row r="447">
      <c r="A447" s="1" t="s">
        <v>1566</v>
      </c>
      <c r="B447" s="1" t="s">
        <v>756</v>
      </c>
      <c r="C447" s="1" t="s">
        <v>499</v>
      </c>
      <c r="D447" s="1" t="s">
        <v>6</v>
      </c>
      <c r="E447" s="1" t="s">
        <v>1476</v>
      </c>
      <c r="F447" s="8">
        <v>45081.0</v>
      </c>
    </row>
    <row r="448">
      <c r="A448" s="1" t="s">
        <v>1567</v>
      </c>
      <c r="B448" s="1" t="s">
        <v>799</v>
      </c>
      <c r="C448" s="1" t="s">
        <v>362</v>
      </c>
      <c r="D448" s="1" t="s">
        <v>858</v>
      </c>
      <c r="E448" s="1" t="s">
        <v>1332</v>
      </c>
      <c r="F448" s="8">
        <v>43899.0</v>
      </c>
    </row>
    <row r="449">
      <c r="A449" s="1" t="s">
        <v>1568</v>
      </c>
      <c r="B449" s="1" t="s">
        <v>835</v>
      </c>
      <c r="C449" s="1" t="s">
        <v>200</v>
      </c>
      <c r="D449" s="1" t="s">
        <v>12</v>
      </c>
      <c r="E449" s="1" t="s">
        <v>1476</v>
      </c>
      <c r="F449" s="8">
        <v>44565.0</v>
      </c>
    </row>
    <row r="450">
      <c r="A450" s="1" t="s">
        <v>1569</v>
      </c>
      <c r="B450" s="1" t="s">
        <v>828</v>
      </c>
      <c r="C450" s="1" t="s">
        <v>651</v>
      </c>
      <c r="D450" s="1" t="s">
        <v>12</v>
      </c>
      <c r="E450" s="1" t="s">
        <v>1480</v>
      </c>
      <c r="F450" s="8">
        <v>44354.0</v>
      </c>
    </row>
    <row r="451">
      <c r="A451" s="1" t="s">
        <v>1570</v>
      </c>
      <c r="B451" s="1" t="s">
        <v>851</v>
      </c>
      <c r="C451" s="1" t="s">
        <v>605</v>
      </c>
      <c r="D451" s="1" t="s">
        <v>33</v>
      </c>
      <c r="E451" s="1" t="s">
        <v>1162</v>
      </c>
      <c r="F451" s="8">
        <v>45203.0</v>
      </c>
    </row>
    <row r="452">
      <c r="A452" s="1" t="s">
        <v>1571</v>
      </c>
      <c r="B452" s="1" t="s">
        <v>780</v>
      </c>
      <c r="C452" s="1" t="s">
        <v>703</v>
      </c>
      <c r="D452" s="1" t="s">
        <v>27</v>
      </c>
      <c r="E452" s="1" t="s">
        <v>1532</v>
      </c>
      <c r="F452" s="8">
        <v>43883.0</v>
      </c>
    </row>
    <row r="453">
      <c r="A453" s="1" t="s">
        <v>1572</v>
      </c>
      <c r="B453" s="1" t="s">
        <v>807</v>
      </c>
      <c r="C453" s="1" t="s">
        <v>383</v>
      </c>
      <c r="D453" s="1" t="s">
        <v>38</v>
      </c>
      <c r="E453" s="1" t="s">
        <v>1493</v>
      </c>
      <c r="F453" s="8">
        <v>45204.0</v>
      </c>
    </row>
    <row r="454">
      <c r="A454" s="1" t="s">
        <v>1573</v>
      </c>
      <c r="B454" s="1" t="s">
        <v>789</v>
      </c>
      <c r="C454" s="1" t="s">
        <v>223</v>
      </c>
      <c r="D454" s="1" t="s">
        <v>27</v>
      </c>
      <c r="E454" s="1" t="s">
        <v>1042</v>
      </c>
      <c r="F454" s="8">
        <v>45069.0</v>
      </c>
    </row>
    <row r="455">
      <c r="A455" s="1" t="s">
        <v>1574</v>
      </c>
      <c r="B455" s="1" t="s">
        <v>819</v>
      </c>
      <c r="C455" s="1" t="s">
        <v>649</v>
      </c>
      <c r="D455" s="1" t="s">
        <v>17</v>
      </c>
      <c r="E455" s="1" t="s">
        <v>945</v>
      </c>
      <c r="F455" s="9">
        <v>44129.0</v>
      </c>
    </row>
    <row r="456">
      <c r="A456" s="1" t="s">
        <v>1575</v>
      </c>
      <c r="B456" s="1" t="s">
        <v>807</v>
      </c>
      <c r="C456" s="1" t="s">
        <v>387</v>
      </c>
      <c r="D456" s="1" t="s">
        <v>865</v>
      </c>
      <c r="E456" s="1" t="s">
        <v>1557</v>
      </c>
      <c r="F456" s="8">
        <v>44198.0</v>
      </c>
    </row>
    <row r="457">
      <c r="A457" s="1" t="s">
        <v>1576</v>
      </c>
      <c r="B457" s="1" t="s">
        <v>838</v>
      </c>
      <c r="C457" s="1" t="s">
        <v>362</v>
      </c>
      <c r="D457" s="1" t="s">
        <v>858</v>
      </c>
      <c r="E457" s="1" t="s">
        <v>1577</v>
      </c>
      <c r="F457" s="8">
        <v>44601.0</v>
      </c>
    </row>
    <row r="458">
      <c r="A458" s="1" t="s">
        <v>1578</v>
      </c>
      <c r="B458" s="1" t="s">
        <v>828</v>
      </c>
      <c r="C458" s="1" t="s">
        <v>547</v>
      </c>
      <c r="D458" s="1" t="s">
        <v>33</v>
      </c>
      <c r="E458" s="1" t="s">
        <v>970</v>
      </c>
      <c r="F458" s="8">
        <v>44439.0</v>
      </c>
    </row>
    <row r="459">
      <c r="A459" s="1" t="s">
        <v>1579</v>
      </c>
      <c r="B459" s="1" t="s">
        <v>819</v>
      </c>
      <c r="C459" s="1" t="s">
        <v>250</v>
      </c>
      <c r="D459" s="1" t="s">
        <v>865</v>
      </c>
      <c r="E459" s="1" t="s">
        <v>1193</v>
      </c>
      <c r="F459" s="8">
        <v>44735.0</v>
      </c>
    </row>
    <row r="460">
      <c r="A460" s="1" t="s">
        <v>1580</v>
      </c>
      <c r="B460" s="1" t="s">
        <v>851</v>
      </c>
      <c r="C460" s="1" t="s">
        <v>353</v>
      </c>
      <c r="D460" s="1" t="s">
        <v>865</v>
      </c>
      <c r="E460" s="1" t="s">
        <v>1104</v>
      </c>
      <c r="F460" s="8">
        <v>44785.0</v>
      </c>
    </row>
    <row r="461">
      <c r="A461" s="1" t="s">
        <v>1581</v>
      </c>
      <c r="B461" s="1" t="s">
        <v>851</v>
      </c>
      <c r="C461" s="1" t="s">
        <v>380</v>
      </c>
      <c r="D461" s="1" t="s">
        <v>27</v>
      </c>
      <c r="E461" s="1" t="s">
        <v>1338</v>
      </c>
      <c r="F461" s="8">
        <v>43988.0</v>
      </c>
    </row>
    <row r="462">
      <c r="A462" s="1" t="s">
        <v>1582</v>
      </c>
      <c r="B462" s="1" t="s">
        <v>776</v>
      </c>
      <c r="C462" s="1" t="s">
        <v>313</v>
      </c>
      <c r="D462" s="1" t="s">
        <v>33</v>
      </c>
      <c r="E462" s="1" t="s">
        <v>1577</v>
      </c>
      <c r="F462" s="8">
        <v>44310.0</v>
      </c>
    </row>
    <row r="463">
      <c r="A463" s="1" t="s">
        <v>1583</v>
      </c>
      <c r="B463" s="1" t="s">
        <v>823</v>
      </c>
      <c r="C463" s="1" t="s">
        <v>118</v>
      </c>
      <c r="D463" s="1" t="s">
        <v>865</v>
      </c>
      <c r="E463" s="1" t="s">
        <v>1584</v>
      </c>
      <c r="F463" s="8">
        <v>44741.0</v>
      </c>
    </row>
    <row r="464">
      <c r="A464" s="1" t="s">
        <v>1585</v>
      </c>
      <c r="B464" s="1" t="s">
        <v>832</v>
      </c>
      <c r="C464" s="1" t="s">
        <v>99</v>
      </c>
      <c r="D464" s="1" t="s">
        <v>12</v>
      </c>
      <c r="E464" s="1" t="s">
        <v>1322</v>
      </c>
      <c r="F464" s="8">
        <v>44969.0</v>
      </c>
    </row>
    <row r="465">
      <c r="A465" s="1" t="s">
        <v>1586</v>
      </c>
      <c r="B465" s="1" t="s">
        <v>789</v>
      </c>
      <c r="C465" s="1" t="s">
        <v>383</v>
      </c>
      <c r="D465" s="1" t="s">
        <v>21</v>
      </c>
      <c r="E465" s="1" t="s">
        <v>877</v>
      </c>
      <c r="F465" s="9">
        <v>44907.0</v>
      </c>
    </row>
    <row r="466">
      <c r="A466" s="1" t="s">
        <v>1587</v>
      </c>
      <c r="B466" s="1" t="s">
        <v>828</v>
      </c>
      <c r="C466" s="1" t="s">
        <v>387</v>
      </c>
      <c r="D466" s="1" t="s">
        <v>858</v>
      </c>
      <c r="E466" s="1" t="s">
        <v>1098</v>
      </c>
      <c r="F466" s="8">
        <v>44197.0</v>
      </c>
    </row>
    <row r="467">
      <c r="A467" s="1" t="s">
        <v>1588</v>
      </c>
      <c r="B467" s="1" t="s">
        <v>835</v>
      </c>
      <c r="C467" s="1" t="s">
        <v>365</v>
      </c>
      <c r="D467" s="1" t="s">
        <v>27</v>
      </c>
      <c r="E467" s="1" t="s">
        <v>1589</v>
      </c>
      <c r="F467" s="9">
        <v>45280.0</v>
      </c>
    </row>
    <row r="468">
      <c r="A468" s="1" t="s">
        <v>1590</v>
      </c>
      <c r="B468" s="1" t="s">
        <v>780</v>
      </c>
      <c r="C468" s="1" t="s">
        <v>619</v>
      </c>
      <c r="D468" s="1" t="s">
        <v>12</v>
      </c>
      <c r="E468" s="1" t="s">
        <v>859</v>
      </c>
      <c r="F468" s="9">
        <v>44890.0</v>
      </c>
    </row>
    <row r="469">
      <c r="A469" s="1" t="s">
        <v>1591</v>
      </c>
      <c r="B469" s="1" t="s">
        <v>879</v>
      </c>
      <c r="C469" s="1" t="s">
        <v>491</v>
      </c>
      <c r="D469" s="1" t="s">
        <v>27</v>
      </c>
      <c r="E469" s="1" t="s">
        <v>1174</v>
      </c>
      <c r="F469" s="9">
        <v>45219.0</v>
      </c>
    </row>
    <row r="470">
      <c r="A470" s="1" t="s">
        <v>1592</v>
      </c>
      <c r="B470" s="1" t="s">
        <v>776</v>
      </c>
      <c r="C470" s="1" t="s">
        <v>355</v>
      </c>
      <c r="D470" s="1" t="s">
        <v>17</v>
      </c>
      <c r="E470" s="1" t="s">
        <v>870</v>
      </c>
      <c r="F470" s="9">
        <v>44114.0</v>
      </c>
    </row>
    <row r="471">
      <c r="A471" s="1" t="s">
        <v>1593</v>
      </c>
      <c r="B471" s="1" t="s">
        <v>784</v>
      </c>
      <c r="C471" s="1" t="s">
        <v>499</v>
      </c>
      <c r="D471" s="1" t="s">
        <v>12</v>
      </c>
      <c r="E471" s="1" t="s">
        <v>1594</v>
      </c>
      <c r="F471" s="8">
        <v>44874.0</v>
      </c>
    </row>
    <row r="472">
      <c r="A472" s="1" t="s">
        <v>1595</v>
      </c>
      <c r="B472" s="1" t="s">
        <v>835</v>
      </c>
      <c r="C472" s="1" t="s">
        <v>518</v>
      </c>
      <c r="D472" s="1" t="s">
        <v>38</v>
      </c>
      <c r="E472" s="1" t="s">
        <v>1596</v>
      </c>
      <c r="F472" s="8">
        <v>44326.0</v>
      </c>
    </row>
    <row r="473">
      <c r="A473" s="1" t="s">
        <v>1597</v>
      </c>
      <c r="B473" s="1" t="s">
        <v>767</v>
      </c>
      <c r="C473" s="1" t="s">
        <v>320</v>
      </c>
      <c r="D473" s="1" t="s">
        <v>12</v>
      </c>
      <c r="E473" s="1" t="s">
        <v>1598</v>
      </c>
      <c r="F473" s="8">
        <v>44144.0</v>
      </c>
    </row>
    <row r="474">
      <c r="A474" s="1" t="s">
        <v>1599</v>
      </c>
      <c r="B474" s="1" t="s">
        <v>762</v>
      </c>
      <c r="C474" s="1" t="s">
        <v>105</v>
      </c>
      <c r="D474" s="1" t="s">
        <v>6</v>
      </c>
      <c r="E474" s="1" t="s">
        <v>1600</v>
      </c>
      <c r="F474" s="9">
        <v>44177.0</v>
      </c>
    </row>
    <row r="475">
      <c r="A475" s="1" t="s">
        <v>1601</v>
      </c>
      <c r="B475" s="1" t="s">
        <v>776</v>
      </c>
      <c r="C475" s="1" t="s">
        <v>200</v>
      </c>
      <c r="D475" s="1" t="s">
        <v>27</v>
      </c>
      <c r="E475" s="1" t="s">
        <v>1493</v>
      </c>
      <c r="F475" s="8">
        <v>44933.0</v>
      </c>
    </row>
    <row r="476">
      <c r="A476" s="1" t="s">
        <v>1602</v>
      </c>
      <c r="B476" s="1" t="s">
        <v>756</v>
      </c>
      <c r="C476" s="1" t="s">
        <v>362</v>
      </c>
      <c r="D476" s="1" t="s">
        <v>17</v>
      </c>
      <c r="E476" s="1" t="s">
        <v>1027</v>
      </c>
      <c r="F476" s="8">
        <v>44407.0</v>
      </c>
    </row>
    <row r="477">
      <c r="A477" s="1" t="s">
        <v>1603</v>
      </c>
      <c r="B477" s="1" t="s">
        <v>794</v>
      </c>
      <c r="C477" s="1" t="s">
        <v>320</v>
      </c>
      <c r="D477" s="1" t="s">
        <v>6</v>
      </c>
      <c r="E477" s="1" t="s">
        <v>1478</v>
      </c>
      <c r="F477" s="8">
        <v>44273.0</v>
      </c>
    </row>
    <row r="478">
      <c r="A478" s="1" t="s">
        <v>1604</v>
      </c>
      <c r="B478" s="1" t="s">
        <v>811</v>
      </c>
      <c r="C478" s="1" t="s">
        <v>663</v>
      </c>
      <c r="D478" s="1" t="s">
        <v>38</v>
      </c>
      <c r="E478" s="1" t="s">
        <v>1605</v>
      </c>
      <c r="F478" s="8">
        <v>44199.0</v>
      </c>
    </row>
    <row r="479">
      <c r="A479" s="1" t="s">
        <v>1606</v>
      </c>
      <c r="B479" s="1" t="s">
        <v>823</v>
      </c>
      <c r="C479" s="1" t="s">
        <v>529</v>
      </c>
      <c r="D479" s="1" t="s">
        <v>27</v>
      </c>
      <c r="E479" s="1" t="s">
        <v>1607</v>
      </c>
      <c r="F479" s="8">
        <v>45074.0</v>
      </c>
    </row>
    <row r="480">
      <c r="A480" s="1" t="s">
        <v>1608</v>
      </c>
      <c r="B480" s="1" t="s">
        <v>794</v>
      </c>
      <c r="C480" s="1" t="s">
        <v>223</v>
      </c>
      <c r="D480" s="1" t="s">
        <v>33</v>
      </c>
      <c r="E480" s="1" t="s">
        <v>1111</v>
      </c>
      <c r="F480" s="9">
        <v>44547.0</v>
      </c>
    </row>
    <row r="481">
      <c r="A481" s="1" t="s">
        <v>1609</v>
      </c>
      <c r="B481" s="1" t="s">
        <v>794</v>
      </c>
      <c r="C481" s="1" t="s">
        <v>663</v>
      </c>
      <c r="D481" s="1" t="s">
        <v>21</v>
      </c>
      <c r="E481" s="1" t="s">
        <v>1610</v>
      </c>
      <c r="F481" s="9">
        <v>45217.0</v>
      </c>
    </row>
  </sheetData>
  <autoFilter ref="$A$1:$F$481"/>
  <drawing r:id="rId1"/>
</worksheet>
</file>