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\Documentos\Kiviu\KiviuNVCH\src\test\"/>
    </mc:Choice>
  </mc:AlternateContent>
  <xr:revisionPtr revIDLastSave="0" documentId="13_ncr:1_{83076932-EF0C-4DDB-98FF-F4B3E943BC5F}" xr6:coauthVersionLast="47" xr6:coauthVersionMax="47" xr10:uidLastSave="{00000000-0000-0000-0000-000000000000}"/>
  <bookViews>
    <workbookView xWindow="-120" yWindow="-120" windowWidth="29040" windowHeight="16440" firstSheet="10" activeTab="22" xr2:uid="{00000000-000D-0000-FFFF-FFFF00000000}"/>
  </bookViews>
  <sheets>
    <sheet name="Cronograma 2024" sheetId="1" r:id="rId1"/>
    <sheet name="Cronograma 2024 Operativa" sheetId="2" r:id="rId2"/>
    <sheet name="2.Sucursales 2" sheetId="7" state="hidden" r:id="rId3"/>
    <sheet name="Ciclos" sheetId="9" state="hidden" r:id="rId4"/>
    <sheet name="Hoja3" sheetId="16" state="hidden" r:id="rId5"/>
    <sheet name="Hoja2" sheetId="17" state="hidden" r:id="rId6"/>
    <sheet name="Acerno_Cache_XXXXX" sheetId="18" state="hidden" r:id="rId7"/>
    <sheet name="11.Pusf" sheetId="20" r:id="rId8"/>
    <sheet name="12.COPA" sheetId="21" r:id="rId9"/>
    <sheet name="13.GIR" sheetId="22" r:id="rId10"/>
    <sheet name="14,GS" sheetId="23" r:id="rId11"/>
    <sheet name="15.Canales NBCH" sheetId="24" r:id="rId12"/>
    <sheet name="16.Contabilidad" sheetId="25" r:id="rId13"/>
    <sheet name="17.Tesorería" sheetId="26" r:id="rId14"/>
    <sheet name="18.INAE" sheetId="27" r:id="rId15"/>
    <sheet name="SUBS" sheetId="28" state="hidden" r:id="rId16"/>
    <sheet name="INV" sheetId="29" state="hidden" r:id="rId17"/>
    <sheet name="PPEI" sheetId="30" state="hidden" r:id="rId18"/>
    <sheet name="Recaudaciones y Pagos" sheetId="31" state="hidden" r:id="rId19"/>
    <sheet name="19.Broker" sheetId="32" r:id="rId20"/>
    <sheet name="19.Fondos" sheetId="33" r:id="rId21"/>
    <sheet name="19.Bursatil PLAFT" sheetId="34" r:id="rId22"/>
    <sheet name="19.Bursatil Operativo" sheetId="35" r:id="rId23"/>
  </sheets>
  <definedNames>
    <definedName name="Z_0C99531D_97EC_44E4_AC4B_96D2A51757DB_.wvu.PrintArea" localSheetId="2">'2.Sucursales 2'!$B$2:$Q$53</definedName>
    <definedName name="Z_45419ED5_7E3E_44C6_B5F5_DBF21A16BD4A_.wvu.PrintArea" localSheetId="2">'2.Sucursales 2'!$B$2:$Q$53</definedName>
    <definedName name="Z_9D8A295E_601E_484A_8204_6F4CD3E35AF2_.wvu.PrintArea" localSheetId="2">'2.Sucursales 2'!$B$2:$Q$53</definedName>
    <definedName name="Z_D3331356_4B51_4F42_82A7_544F6CD84D4E_.wvu.PrintArea" localSheetId="2">'2.Sucursales 2'!$B$2:$Q$53</definedName>
    <definedName name="Z_FD339EAE_0C44_49ED_BABC_80D9808D702D_.wvu.PrintArea" localSheetId="2">'2.Sucursales 2'!$B$2:$Q$53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9" roundtripDataChecksum="0BIS4znL+696cZPAie+gQhuswkyrw6xBm/N5pIiIV48="/>
    </ext>
  </extLst>
</workbook>
</file>

<file path=xl/calcChain.xml><?xml version="1.0" encoding="utf-8"?>
<calcChain xmlns="http://schemas.openxmlformats.org/spreadsheetml/2006/main">
  <c r="I23" i="35" l="1"/>
  <c r="I22" i="35"/>
  <c r="I21" i="35"/>
  <c r="I20" i="35"/>
  <c r="I19" i="35"/>
  <c r="I18" i="35"/>
  <c r="I17" i="35"/>
  <c r="I16" i="35"/>
  <c r="I15" i="35"/>
  <c r="I14" i="35"/>
  <c r="I12" i="35"/>
  <c r="I11" i="35"/>
  <c r="I10" i="35"/>
  <c r="I9" i="35"/>
  <c r="I8" i="35"/>
  <c r="I7" i="35"/>
  <c r="I6" i="35"/>
  <c r="I5" i="35"/>
  <c r="I2" i="35"/>
  <c r="I1" i="35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2" i="34"/>
  <c r="G1" i="34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27" i="32"/>
  <c r="I26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B5" i="29"/>
  <c r="B6" i="29" s="1"/>
  <c r="B4" i="29"/>
  <c r="H4" i="29" s="1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4" i="27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F36" i="17"/>
  <c r="E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6" i="17" s="1"/>
  <c r="H3" i="17"/>
  <c r="Q53" i="7"/>
  <c r="M53" i="7"/>
  <c r="H53" i="7"/>
  <c r="Q52" i="7"/>
  <c r="M52" i="7"/>
  <c r="H52" i="7"/>
  <c r="Q51" i="7"/>
  <c r="M51" i="7"/>
  <c r="H51" i="7"/>
  <c r="Q49" i="7"/>
  <c r="M49" i="7"/>
  <c r="H49" i="7"/>
  <c r="Q48" i="7"/>
  <c r="M48" i="7"/>
  <c r="H48" i="7"/>
  <c r="Q47" i="7"/>
  <c r="M47" i="7"/>
  <c r="H47" i="7"/>
  <c r="Q46" i="7"/>
  <c r="M46" i="7"/>
  <c r="H46" i="7"/>
  <c r="Q45" i="7"/>
  <c r="M45" i="7"/>
  <c r="H45" i="7"/>
  <c r="Q44" i="7"/>
  <c r="M44" i="7"/>
  <c r="H44" i="7"/>
  <c r="Q42" i="7"/>
  <c r="M42" i="7"/>
  <c r="H42" i="7"/>
  <c r="Q41" i="7"/>
  <c r="M41" i="7"/>
  <c r="H41" i="7"/>
  <c r="Q40" i="7"/>
  <c r="M40" i="7"/>
  <c r="H40" i="7"/>
  <c r="Q38" i="7"/>
  <c r="M38" i="7"/>
  <c r="H38" i="7"/>
  <c r="Q37" i="7"/>
  <c r="M37" i="7"/>
  <c r="H37" i="7"/>
  <c r="H36" i="7"/>
  <c r="H35" i="7"/>
  <c r="H34" i="7"/>
  <c r="Q33" i="7"/>
  <c r="M33" i="7"/>
  <c r="H33" i="7"/>
  <c r="Q31" i="7"/>
  <c r="M31" i="7"/>
  <c r="H31" i="7"/>
  <c r="Q30" i="7"/>
  <c r="M30" i="7"/>
  <c r="H30" i="7"/>
  <c r="Q29" i="7"/>
  <c r="M29" i="7"/>
  <c r="H29" i="7"/>
  <c r="Q27" i="7"/>
  <c r="M27" i="7"/>
  <c r="H27" i="7"/>
  <c r="Q26" i="7"/>
  <c r="M26" i="7"/>
  <c r="H26" i="7"/>
  <c r="Q25" i="7"/>
  <c r="M25" i="7"/>
  <c r="H25" i="7"/>
  <c r="Q23" i="7"/>
  <c r="M23" i="7"/>
  <c r="H23" i="7"/>
  <c r="Q22" i="7"/>
  <c r="M22" i="7"/>
  <c r="H22" i="7"/>
  <c r="Q21" i="7"/>
  <c r="M21" i="7"/>
  <c r="H21" i="7"/>
  <c r="Q20" i="7"/>
  <c r="M20" i="7"/>
  <c r="H20" i="7"/>
  <c r="Q18" i="7"/>
  <c r="M18" i="7"/>
  <c r="H18" i="7"/>
  <c r="Q17" i="7"/>
  <c r="M17" i="7"/>
  <c r="H17" i="7"/>
  <c r="Q16" i="7"/>
  <c r="M16" i="7"/>
  <c r="H16" i="7"/>
  <c r="Q15" i="7"/>
  <c r="M15" i="7"/>
  <c r="H15" i="7"/>
  <c r="Q14" i="7"/>
  <c r="M14" i="7"/>
  <c r="H14" i="7"/>
  <c r="Q13" i="7"/>
  <c r="M13" i="7"/>
  <c r="H13" i="7"/>
  <c r="Q12" i="7"/>
  <c r="M12" i="7"/>
  <c r="H12" i="7"/>
  <c r="Q10" i="7"/>
  <c r="M10" i="7"/>
  <c r="H10" i="7"/>
  <c r="Q9" i="7"/>
  <c r="M9" i="7"/>
  <c r="H9" i="7"/>
  <c r="Q8" i="7"/>
  <c r="M8" i="7"/>
  <c r="H8" i="7"/>
  <c r="N37" i="2"/>
  <c r="M37" i="2"/>
  <c r="L37" i="2"/>
  <c r="K37" i="2"/>
  <c r="J37" i="2"/>
  <c r="I37" i="2"/>
  <c r="H37" i="2"/>
  <c r="G37" i="2"/>
  <c r="F37" i="2"/>
  <c r="E37" i="2"/>
  <c r="N36" i="1"/>
  <c r="M36" i="1"/>
  <c r="L36" i="1"/>
  <c r="K36" i="1"/>
  <c r="J36" i="1"/>
  <c r="I36" i="1"/>
  <c r="H36" i="1"/>
  <c r="G36" i="1"/>
  <c r="F36" i="1"/>
  <c r="E36" i="1"/>
  <c r="B7" i="29" l="1"/>
  <c r="H6" i="29"/>
  <c r="H5" i="29"/>
  <c r="B8" i="29" l="1"/>
  <c r="H7" i="29"/>
  <c r="B9" i="29" l="1"/>
  <c r="H8" i="29"/>
  <c r="B10" i="29" l="1"/>
  <c r="H9" i="29"/>
  <c r="B11" i="29" l="1"/>
  <c r="H10" i="29"/>
  <c r="B12" i="29" l="1"/>
  <c r="H11" i="29"/>
  <c r="B17" i="29"/>
  <c r="B24" i="29" l="1"/>
  <c r="H17" i="29"/>
  <c r="B22" i="29"/>
  <c r="H22" i="29" s="1"/>
  <c r="B14" i="29"/>
  <c r="H12" i="29"/>
  <c r="B18" i="29"/>
  <c r="B13" i="29"/>
  <c r="H13" i="29" s="1"/>
  <c r="H18" i="29" l="1"/>
  <c r="B23" i="29"/>
  <c r="H23" i="29" s="1"/>
  <c r="B15" i="29"/>
  <c r="H14" i="29"/>
  <c r="B19" i="29"/>
  <c r="H19" i="29" s="1"/>
  <c r="B25" i="29"/>
  <c r="H24" i="29"/>
  <c r="B26" i="29" l="1"/>
  <c r="H25" i="29"/>
  <c r="B20" i="29"/>
  <c r="H20" i="29" s="1"/>
  <c r="B16" i="29"/>
  <c r="H15" i="29"/>
  <c r="H16" i="29" l="1"/>
  <c r="B21" i="29"/>
  <c r="H21" i="29" s="1"/>
  <c r="B27" i="29"/>
  <c r="H26" i="29"/>
  <c r="B28" i="29" l="1"/>
  <c r="H28" i="29" s="1"/>
  <c r="H27" i="29"/>
</calcChain>
</file>

<file path=xl/sharedStrings.xml><?xml version="1.0" encoding="utf-8"?>
<sst xmlns="http://schemas.openxmlformats.org/spreadsheetml/2006/main" count="1828" uniqueCount="900">
  <si>
    <t>CRONOGRAMA 2024</t>
  </si>
  <si>
    <t>CICLO/ TAREA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</si>
  <si>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</si>
  <si>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</si>
  <si>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</si>
  <si>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</si>
  <si>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</si>
  <si>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</si>
  <si>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</si>
  <si>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</si>
  <si>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SEP.</t>
  </si>
  <si>
    <t>OCT.</t>
  </si>
  <si>
    <t>NOV.</t>
  </si>
  <si>
    <t>DIC.</t>
  </si>
  <si>
    <t>Planeamiento</t>
  </si>
  <si>
    <t>Préstamos</t>
  </si>
  <si>
    <t>Tarjetas de Crédito</t>
  </si>
  <si>
    <t>TI&amp;SI - Sección 2. Gobierno de tecnología y seguridad de la información</t>
  </si>
  <si>
    <t>Matias</t>
  </si>
  <si>
    <t xml:space="preserve">TI&amp;SI - Sección 3. Gestión de riesgos de tecnología y seguridad de la información. </t>
  </si>
  <si>
    <t>Matias -Mavi</t>
  </si>
  <si>
    <t>TI&amp;SI - Sección 4. Gestión de tecnología de la información</t>
  </si>
  <si>
    <t>Silvia</t>
  </si>
  <si>
    <t>TI&amp;SI - Sección 5. Gestión de seguridad de la información</t>
  </si>
  <si>
    <t>Jorge-Gabriel</t>
  </si>
  <si>
    <t>TI&amp;SI - Sección 6. Gestión de la continuidad del negocio</t>
  </si>
  <si>
    <t>TI&amp;SI - Sección 7. Infraestructura tecnológica y procesamiento</t>
  </si>
  <si>
    <t>TI&amp;SI- Sección 8. Gestión de ciberincidentes</t>
  </si>
  <si>
    <t>Mavi</t>
  </si>
  <si>
    <t>TI&amp;SI - Sección 9. Desarrollo, adquisición y mantenimiento de "software"</t>
  </si>
  <si>
    <t>TI&amp;SI - Sección 10. Gestión de la relación con terceras partes</t>
  </si>
  <si>
    <t>TI&amp;SI - Com. "A" 7783</t>
  </si>
  <si>
    <t xml:space="preserve">Tecnología Informática y Seguridad de la Información </t>
  </si>
  <si>
    <t>Jorge</t>
  </si>
  <si>
    <t>Depósitos</t>
  </si>
  <si>
    <t>Tesorería</t>
  </si>
  <si>
    <t>Contabilidad General - Cuentas de Resultados</t>
  </si>
  <si>
    <t xml:space="preserve">Presentación Información Contable y Financiera </t>
  </si>
  <si>
    <t>Comercio Exterior</t>
  </si>
  <si>
    <t>Propiedad Planta y Equipo</t>
  </si>
  <si>
    <t>Transferencia Electrónica de Fondos</t>
  </si>
  <si>
    <t>Protección de Usuarios de servicios financieros</t>
  </si>
  <si>
    <t>Independencia del Auditor Externo</t>
  </si>
  <si>
    <t xml:space="preserve">Antecedentes Personales de Autoridades de las Entidades Financieras </t>
  </si>
  <si>
    <t>Prevención de Lavado de  Activos y Financiamiento del Terrorismo</t>
  </si>
  <si>
    <t>Administración de Sucursales</t>
  </si>
  <si>
    <t>Costo de Personal</t>
  </si>
  <si>
    <t>Compras y Pagos</t>
  </si>
  <si>
    <t>Gestión Integral de Riesgos</t>
  </si>
  <si>
    <t>Gobierno Societario</t>
  </si>
  <si>
    <t>Canales NBCH24</t>
  </si>
  <si>
    <t>Subsidiarias (A)</t>
  </si>
  <si>
    <t>Legales</t>
  </si>
  <si>
    <t>Seguimiento de Proyectos (B)</t>
  </si>
  <si>
    <t>Planilla de seguimiento</t>
  </si>
  <si>
    <t>GR</t>
  </si>
  <si>
    <t>Referencias</t>
  </si>
  <si>
    <t>(A) Incluye las tres Subsidiarias que posee la Entidad:</t>
  </si>
  <si>
    <t xml:space="preserve">(B) Incluye el Seguimiento de la evolución de los siguientes proyectos: </t>
  </si>
  <si>
    <t>1 Bursatil</t>
  </si>
  <si>
    <t>4 Meteorito</t>
  </si>
  <si>
    <t>2 Fondos</t>
  </si>
  <si>
    <t>5 Banca Digital</t>
  </si>
  <si>
    <t>3 Broker</t>
  </si>
  <si>
    <t>4 Unicobros</t>
  </si>
  <si>
    <t>1.2</t>
  </si>
  <si>
    <t>TI - Sección 2 - Gestión de Tecnología y Sistemas</t>
  </si>
  <si>
    <t>TI - Sección 3 - Protección de Activos de Información</t>
  </si>
  <si>
    <t>TI - Sección 4 - Continuidad de Procesamiento Electrónicos de Datos</t>
  </si>
  <si>
    <t>TI - Sección 5 - Operaciones y Procesamiento de Datos</t>
  </si>
  <si>
    <t>TI - Sección 6 - Canales Electrónicos</t>
  </si>
  <si>
    <t>TI - Sección 7 - Delegación de Actividades Propias de la Entidad en Terceros</t>
  </si>
  <si>
    <t>TI - Sección 8 - Sistemas Aplicativos de Información</t>
  </si>
  <si>
    <t>Tecnología Informática</t>
  </si>
  <si>
    <t xml:space="preserve"> 7 CC</t>
  </si>
  <si>
    <t>7 CA</t>
  </si>
  <si>
    <t>7 PF</t>
  </si>
  <si>
    <t>CICLO</t>
  </si>
  <si>
    <t>TAREA</t>
  </si>
  <si>
    <t>SUB TAREA
1°NIVEL</t>
  </si>
  <si>
    <t>SUB TAREA
2°NIVEL</t>
  </si>
  <si>
    <t>Referencia</t>
  </si>
  <si>
    <t xml:space="preserve">Descripción </t>
  </si>
  <si>
    <t>Papeles</t>
  </si>
  <si>
    <t>RESPONSABLE</t>
  </si>
  <si>
    <t>PRE</t>
  </si>
  <si>
    <t>RLV</t>
  </si>
  <si>
    <t xml:space="preserve">Relevamiento </t>
  </si>
  <si>
    <t>NRM</t>
  </si>
  <si>
    <t>Normativa</t>
  </si>
  <si>
    <t>ORG</t>
  </si>
  <si>
    <t>Organigrama</t>
  </si>
  <si>
    <t>CRC</t>
  </si>
  <si>
    <t>TRC</t>
  </si>
  <si>
    <t>CON</t>
  </si>
  <si>
    <t>E</t>
  </si>
  <si>
    <t>ANA</t>
  </si>
  <si>
    <t>COM</t>
  </si>
  <si>
    <t>TRA</t>
  </si>
  <si>
    <t>RI</t>
  </si>
  <si>
    <t>MON</t>
  </si>
  <si>
    <t>Evidencia de Monitoreo</t>
  </si>
  <si>
    <t>TRM</t>
  </si>
  <si>
    <t>MRC</t>
  </si>
  <si>
    <t>Matriz de Riesgos y Controles</t>
  </si>
  <si>
    <t>REP</t>
  </si>
  <si>
    <t>Seguros</t>
  </si>
  <si>
    <t>TARJETA DE CREDITO</t>
  </si>
  <si>
    <t>TD</t>
  </si>
  <si>
    <t>ABC</t>
  </si>
  <si>
    <t>CMO</t>
  </si>
  <si>
    <t>Control de Monitoreo</t>
  </si>
  <si>
    <t>MAT</t>
  </si>
  <si>
    <t>INF</t>
  </si>
  <si>
    <t>Informe</t>
  </si>
  <si>
    <t>CCS</t>
  </si>
  <si>
    <t>ALC</t>
  </si>
  <si>
    <t>TR Monitoreo</t>
  </si>
  <si>
    <t>Estructura Administración de Sucursales</t>
  </si>
  <si>
    <t>Codigos Papeles de Trabajo Excel</t>
  </si>
  <si>
    <t>Códigos Evidencia</t>
  </si>
  <si>
    <t>Códigos Anexo de informe</t>
  </si>
  <si>
    <t>SUCU</t>
  </si>
  <si>
    <t>CÓDIGO</t>
  </si>
  <si>
    <t>Evidencia</t>
  </si>
  <si>
    <t>S/A/M</t>
  </si>
  <si>
    <t>Orden Evidencia</t>
  </si>
  <si>
    <t>30</t>
  </si>
  <si>
    <t>SUCURSAL</t>
  </si>
  <si>
    <t>TES</t>
  </si>
  <si>
    <t>TESORERIA</t>
  </si>
  <si>
    <t>ARQ</t>
  </si>
  <si>
    <t>ARQUEOS</t>
  </si>
  <si>
    <t>S</t>
  </si>
  <si>
    <t>a</t>
  </si>
  <si>
    <t>Mas nombre de la Evidencia</t>
  </si>
  <si>
    <t>I</t>
  </si>
  <si>
    <t>IMC</t>
  </si>
  <si>
    <t>IMPACTO MOVIMIENTOS CONTABLES</t>
  </si>
  <si>
    <t>ACT</t>
  </si>
  <si>
    <t>ACTAS DE ARQUEOS PERIODICOS</t>
  </si>
  <si>
    <t>b</t>
  </si>
  <si>
    <t>PRESTAMOS</t>
  </si>
  <si>
    <t>AHA</t>
  </si>
  <si>
    <t>ANTICIPO DE HABERES</t>
  </si>
  <si>
    <t>PPE</t>
  </si>
  <si>
    <t>PRESTAMO PERSONALES</t>
  </si>
  <si>
    <t>SDE</t>
  </si>
  <si>
    <t>SALDO DEUDOR</t>
  </si>
  <si>
    <t>CGA</t>
  </si>
  <si>
    <t>CONTROL DE GARANTIAS</t>
  </si>
  <si>
    <t>CHC</t>
  </si>
  <si>
    <t>CHEQUES COMPRADOS</t>
  </si>
  <si>
    <t>c</t>
  </si>
  <si>
    <t>EVI</t>
  </si>
  <si>
    <t>EVIDENCIA</t>
  </si>
  <si>
    <t>d</t>
  </si>
  <si>
    <t>ANEXOS DE OBSERVACIONES EN INFORME</t>
  </si>
  <si>
    <t>TC</t>
  </si>
  <si>
    <t>CLI</t>
  </si>
  <si>
    <t>CAMBIO DE LIMITES</t>
  </si>
  <si>
    <t>STC</t>
  </si>
  <si>
    <t>CONTROL DE STOCK TC</t>
  </si>
  <si>
    <t>TARJETA DE DEBITO</t>
  </si>
  <si>
    <t>STD</t>
  </si>
  <si>
    <t>CONTROL STOCK TD</t>
  </si>
  <si>
    <t>CC</t>
  </si>
  <si>
    <t>CUENTAS CORRIENTES</t>
  </si>
  <si>
    <t>SLC</t>
  </si>
  <si>
    <t>STOCK DE LIBRETAS DE CHEQUES</t>
  </si>
  <si>
    <t>MMS</t>
  </si>
  <si>
    <t>MEDIDAS MINIMAS DE SEGURIDAD</t>
  </si>
  <si>
    <t>PIN</t>
  </si>
  <si>
    <t>PRIMER INGRESO</t>
  </si>
  <si>
    <t>EXT</t>
  </si>
  <si>
    <t>EXTINTORES</t>
  </si>
  <si>
    <t xml:space="preserve">ALA </t>
  </si>
  <si>
    <t>CONTROL DE ALARMAS</t>
  </si>
  <si>
    <t>CTV</t>
  </si>
  <si>
    <t>CCTV</t>
  </si>
  <si>
    <t>CAS</t>
  </si>
  <si>
    <t>CASTILLETE</t>
  </si>
  <si>
    <t>A</t>
  </si>
  <si>
    <t>ACC</t>
  </si>
  <si>
    <t>ACCESO RESTRINGIDO</t>
  </si>
  <si>
    <t>M</t>
  </si>
  <si>
    <t>PUSF</t>
  </si>
  <si>
    <t>PROTECCION DE USUARIOS DEL SISTEMA FINANCIERO</t>
  </si>
  <si>
    <t>CPU</t>
  </si>
  <si>
    <t>CONTROL PUSF</t>
  </si>
  <si>
    <t>PLA</t>
  </si>
  <si>
    <t>PREVENCION DE LAVADO DE ACTIVOS</t>
  </si>
  <si>
    <t>ALP</t>
  </si>
  <si>
    <t>ALERTAS PENDIENTES</t>
  </si>
  <si>
    <t>ALERTAS CERRADAS</t>
  </si>
  <si>
    <t>PAG</t>
  </si>
  <si>
    <t>PAGO DE CHEQUES POR CAJA</t>
  </si>
  <si>
    <t>DEP</t>
  </si>
  <si>
    <t>DEPOSITOS DE EFECTIVO POR CAJA</t>
  </si>
  <si>
    <t>CS</t>
  </si>
  <si>
    <t>CAJAS DE SEGURIDAD</t>
  </si>
  <si>
    <t>CONTROL CAJAS DE SEGURIDAD</t>
  </si>
  <si>
    <t>PCO</t>
  </si>
  <si>
    <t>1 PLAN</t>
  </si>
  <si>
    <t>1 PLA</t>
  </si>
  <si>
    <t>H:\Auditoria\AÑO 2022\1.0.0. Planeamiento de la Auditoría\2.0.0. Desarrollo\1. Operativa\1 Préstamos 1° revisión</t>
  </si>
  <si>
    <t>H:\Auditoria\AÑO 2022\1 PLAN\2 DES\1 OPE\1 PRE</t>
  </si>
  <si>
    <t>Planificación</t>
  </si>
  <si>
    <t>1             PLA        Papeles del Planeamiento</t>
  </si>
  <si>
    <t>2             DES        Desarrollo</t>
  </si>
  <si>
    <t>3             INF         Informes</t>
  </si>
  <si>
    <t>4             SEG        Seguimiento</t>
  </si>
  <si>
    <t>5             ACT        Actas</t>
  </si>
  <si>
    <t>6             MET       Meteorito</t>
  </si>
  <si>
    <t xml:space="preserve">Revisiones (Operativa)                                                </t>
  </si>
  <si>
    <t xml:space="preserve">                                                               </t>
  </si>
  <si>
    <t xml:space="preserve">1             RLV        Relevamiento                   </t>
  </si>
  <si>
    <t xml:space="preserve">2             MRC      Matriz de Riesgos y Controles                   </t>
  </si>
  <si>
    <t xml:space="preserve">3             NRM     Normativa                          </t>
  </si>
  <si>
    <t xml:space="preserve">4             PRC        Procedimientos                               </t>
  </si>
  <si>
    <t xml:space="preserve">5             RIF         Regimen Informativo                    </t>
  </si>
  <si>
    <t xml:space="preserve">6             SEG        Seguimiento                      </t>
  </si>
  <si>
    <t xml:space="preserve">7             MON     Controles de Monitoreo                              </t>
  </si>
  <si>
    <t xml:space="preserve">8             CAL        Calificación                         </t>
  </si>
  <si>
    <t xml:space="preserve">9             INF         Informe                               </t>
  </si>
  <si>
    <t xml:space="preserve">Informes                                                            </t>
  </si>
  <si>
    <t>Operativa            OPE-AAAA- N° "Título"                                          Ejemplo: "OPE-2021-27 Caja de Ahorro"</t>
  </si>
  <si>
    <t>Sistemas            SIS-AAAA- N° "Título"                                          Ejemplo: "SIS-2021-27 Caja de Ahorro"</t>
  </si>
  <si>
    <t xml:space="preserve">Observaciones                                                 </t>
  </si>
  <si>
    <t>[NUME]_"título"                                                            Ejemplo: " [2403] Formalización de Procedimientos y Estructura - Billetera Electrónica"</t>
  </si>
  <si>
    <t xml:space="preserve">CICLOS (Operativa)                                                       </t>
  </si>
  <si>
    <t xml:space="preserve">PRE1 </t>
  </si>
  <si>
    <t xml:space="preserve">Préstamos 1° Rev                </t>
  </si>
  <si>
    <t>PRE2</t>
  </si>
  <si>
    <t xml:space="preserve">Préstamos 2° Rev                </t>
  </si>
  <si>
    <t xml:space="preserve"> PLA                 </t>
  </si>
  <si>
    <t>PLA1</t>
  </si>
  <si>
    <t xml:space="preserve"> PLAFT  1ra Rev            </t>
  </si>
  <si>
    <t>PLA2</t>
  </si>
  <si>
    <t xml:space="preserve"> PLAFT  2da Rev            </t>
  </si>
  <si>
    <t xml:space="preserve">BILL                            </t>
  </si>
  <si>
    <t>Billetera Digital</t>
  </si>
  <si>
    <t>SUBS</t>
  </si>
  <si>
    <t>Subsidiarias</t>
  </si>
  <si>
    <t>PICF</t>
  </si>
  <si>
    <t>PPEI</t>
  </si>
  <si>
    <t>PPyE - Intangibles</t>
  </si>
  <si>
    <t>GS</t>
  </si>
  <si>
    <t xml:space="preserve">SUCU     </t>
  </si>
  <si>
    <t>DEPO</t>
  </si>
  <si>
    <t xml:space="preserve">COPA          </t>
  </si>
  <si>
    <t xml:space="preserve">TARJ                      </t>
  </si>
  <si>
    <t>Tarjeta de Créditos</t>
  </si>
  <si>
    <t>TRAN</t>
  </si>
  <si>
    <t>Transferencia</t>
  </si>
  <si>
    <t>INVE</t>
  </si>
  <si>
    <t>Inversiones</t>
  </si>
  <si>
    <t>CONT</t>
  </si>
  <si>
    <t>Contabilidad</t>
  </si>
  <si>
    <t>TESO</t>
  </si>
  <si>
    <t>Tesorería y Cajas</t>
  </si>
  <si>
    <t>REPA</t>
  </si>
  <si>
    <t>Recaudaciones y Pagos</t>
  </si>
  <si>
    <t>COMX</t>
  </si>
  <si>
    <t>AUTO</t>
  </si>
  <si>
    <t xml:space="preserve">Autoridades Entidades Financieras                    </t>
  </si>
  <si>
    <t>Protección de Usuarios del Sistema Financiero</t>
  </si>
  <si>
    <t>INAE</t>
  </si>
  <si>
    <t>PERS</t>
  </si>
  <si>
    <t>Personal</t>
  </si>
  <si>
    <t>GIR</t>
  </si>
  <si>
    <t>LEG</t>
  </si>
  <si>
    <t xml:space="preserve">ONBK </t>
  </si>
  <si>
    <t>On Line Banking</t>
  </si>
  <si>
    <t>TCAE</t>
  </si>
  <si>
    <t>Trabajos Coordinados con Auditoria Externa</t>
  </si>
  <si>
    <t xml:space="preserve"> </t>
  </si>
  <si>
    <t>RELEVAMIENTO</t>
  </si>
  <si>
    <t>GOB</t>
  </si>
  <si>
    <t>ANP</t>
  </si>
  <si>
    <t>ANC</t>
  </si>
  <si>
    <t>DIS</t>
  </si>
  <si>
    <t>ROS</t>
  </si>
  <si>
    <t>RES</t>
  </si>
  <si>
    <t>PAR</t>
  </si>
  <si>
    <t>TRN</t>
  </si>
  <si>
    <t>CAP</t>
  </si>
  <si>
    <t>PAC</t>
  </si>
  <si>
    <t>Controles de Monitoreo</t>
  </si>
  <si>
    <t>REI</t>
  </si>
  <si>
    <t>INFORME</t>
  </si>
  <si>
    <t>TRE</t>
  </si>
  <si>
    <t>Tarea Realizada Normativa</t>
  </si>
  <si>
    <t>MNP</t>
  </si>
  <si>
    <t>Manual de Normas y Procedimientos</t>
  </si>
  <si>
    <t>ACN</t>
  </si>
  <si>
    <t>Actualización Normativa</t>
  </si>
  <si>
    <t>OMF</t>
  </si>
  <si>
    <t>Organigrama Manual de Misiones y Funciones</t>
  </si>
  <si>
    <t>TRP</t>
  </si>
  <si>
    <t>MPC</t>
  </si>
  <si>
    <t>NORMATIVA</t>
  </si>
  <si>
    <t>TR Normativa</t>
  </si>
  <si>
    <t>NYP</t>
  </si>
  <si>
    <t>Previsiones</t>
  </si>
  <si>
    <t>ABE</t>
  </si>
  <si>
    <t>CONTROL DE MONITOREO</t>
  </si>
  <si>
    <t>MATRIZ</t>
  </si>
  <si>
    <t>CA</t>
  </si>
  <si>
    <t>IMP</t>
  </si>
  <si>
    <t xml:space="preserve">CONTRATOS </t>
  </si>
  <si>
    <t>NOMENCLATURA</t>
  </si>
  <si>
    <t>Pepeles</t>
  </si>
  <si>
    <t>RAC</t>
  </si>
  <si>
    <t>SEG</t>
  </si>
  <si>
    <t>SEGUIMIENTO</t>
  </si>
  <si>
    <t>CAL</t>
  </si>
  <si>
    <t>CALIFICACION</t>
  </si>
  <si>
    <t>CAN</t>
  </si>
  <si>
    <t>SV</t>
  </si>
  <si>
    <t>NTR</t>
  </si>
  <si>
    <t>Normativa TR</t>
  </si>
  <si>
    <t>Manual N y P</t>
  </si>
  <si>
    <t>Actualizacion Normativa</t>
  </si>
  <si>
    <t>APR</t>
  </si>
  <si>
    <t>Aprobacion</t>
  </si>
  <si>
    <t>TMN</t>
  </si>
  <si>
    <t>Transferencias Minoristas</t>
  </si>
  <si>
    <t>TCJ</t>
  </si>
  <si>
    <t>Transferencias - Emisión por Caja</t>
  </si>
  <si>
    <t>PBE</t>
  </si>
  <si>
    <t>Procesamiento Banca Electrónica</t>
  </si>
  <si>
    <t>TLK</t>
  </si>
  <si>
    <t>Transferencias Link</t>
  </si>
  <si>
    <t>CLK</t>
  </si>
  <si>
    <t>Conciliación Transferencias Link</t>
  </si>
  <si>
    <t>DOL</t>
  </si>
  <si>
    <t>Detalle de Operaciones - Link</t>
  </si>
  <si>
    <t>LCL</t>
  </si>
  <si>
    <t>Listados de compensación - Link</t>
  </si>
  <si>
    <t>ICL</t>
  </si>
  <si>
    <t>Inventarios Contables - Link</t>
  </si>
  <si>
    <t>TBE</t>
  </si>
  <si>
    <t>Transferencias Banca Empresa</t>
  </si>
  <si>
    <t>Altas Banca Empresa</t>
  </si>
  <si>
    <t>UBE</t>
  </si>
  <si>
    <t>Universo Banca Empresa</t>
  </si>
  <si>
    <t>EBE</t>
  </si>
  <si>
    <t>Ejemplo Banca Empresa</t>
  </si>
  <si>
    <t>TIB</t>
  </si>
  <si>
    <t>Transferencias Interbanking</t>
  </si>
  <si>
    <t>MIB</t>
  </si>
  <si>
    <t>Muestra de Altas Interbanking</t>
  </si>
  <si>
    <t>UAI</t>
  </si>
  <si>
    <t>Universo Altas Interbanking</t>
  </si>
  <si>
    <t>CIB</t>
  </si>
  <si>
    <t>Conciliación - Transferencias Interbanking</t>
  </si>
  <si>
    <t>MEP</t>
  </si>
  <si>
    <t>Transferencias MEP</t>
  </si>
  <si>
    <t>MPM</t>
  </si>
  <si>
    <t>MEP - Determinación de la muestra</t>
  </si>
  <si>
    <t>MPA</t>
  </si>
  <si>
    <t>MEP - Analisis de Operaciones</t>
  </si>
  <si>
    <t>MEP - Conciliación</t>
  </si>
  <si>
    <t>MPG</t>
  </si>
  <si>
    <t>MEP - Saldos de Garantías</t>
  </si>
  <si>
    <t>MPE</t>
  </si>
  <si>
    <t>MEP - Extractos BCRA</t>
  </si>
  <si>
    <t>Transferencias electrónicas del Estado</t>
  </si>
  <si>
    <t>PEE</t>
  </si>
  <si>
    <t>Pagos Electrónicos del Estado</t>
  </si>
  <si>
    <t>EMO</t>
  </si>
  <si>
    <t>PESO</t>
  </si>
  <si>
    <t>PESO2</t>
  </si>
  <si>
    <t xml:space="preserve">% Avance </t>
  </si>
  <si>
    <t>RCO</t>
  </si>
  <si>
    <t>Reportes de Control Interbanking</t>
  </si>
  <si>
    <t>AMO</t>
  </si>
  <si>
    <t>Analisis de Monitoreo</t>
  </si>
  <si>
    <t>Proteccion de Usuarios de servicios financieros</t>
  </si>
  <si>
    <t>19.0.RLV</t>
  </si>
  <si>
    <t>19.1.NRM</t>
  </si>
  <si>
    <t>BARECL</t>
  </si>
  <si>
    <t>BASE RECLAMOS</t>
  </si>
  <si>
    <t>19.2.0.0.BARECL</t>
  </si>
  <si>
    <t>BAS</t>
  </si>
  <si>
    <t>Base</t>
  </si>
  <si>
    <t>19.2.1.0.BAS</t>
  </si>
  <si>
    <t>GEST</t>
  </si>
  <si>
    <t>Gestion Reclamos</t>
  </si>
  <si>
    <t>19.2.2.0.GEST</t>
  </si>
  <si>
    <t>Cancelados</t>
  </si>
  <si>
    <t>19.2.2.1.CAN</t>
  </si>
  <si>
    <t>Consulta</t>
  </si>
  <si>
    <t>19.2.2.2.CON</t>
  </si>
  <si>
    <t>DCON</t>
  </si>
  <si>
    <t>Defensa consumidor</t>
  </si>
  <si>
    <t>19.2.2.3.DCON</t>
  </si>
  <si>
    <t>PENGES</t>
  </si>
  <si>
    <t>Pendientes gestion</t>
  </si>
  <si>
    <t>19.2.2.4.PENGES</t>
  </si>
  <si>
    <t>REINT</t>
  </si>
  <si>
    <t>Reintegros</t>
  </si>
  <si>
    <t>19.2.2.5.REINT</t>
  </si>
  <si>
    <t>Resueltos</t>
  </si>
  <si>
    <t>19.2.2.6.RES</t>
  </si>
  <si>
    <t>CONTR</t>
  </si>
  <si>
    <t>CONTROLES</t>
  </si>
  <si>
    <t>19.3.0.0.CONTR</t>
  </si>
  <si>
    <t>DDIRCT</t>
  </si>
  <si>
    <t>DesigDirectivo</t>
  </si>
  <si>
    <t>19.3.1.0.DDIRCT</t>
  </si>
  <si>
    <t>DRESP</t>
  </si>
  <si>
    <t>DesigRespons</t>
  </si>
  <si>
    <t>19.3.2.0.DRESP</t>
  </si>
  <si>
    <t>PUBLIC</t>
  </si>
  <si>
    <t>PUBLICIDAD</t>
  </si>
  <si>
    <t>19.4.0.0.PUBLIC</t>
  </si>
  <si>
    <t>AyPCta</t>
  </si>
  <si>
    <t>Apert y Cierre de cuentas</t>
  </si>
  <si>
    <t>19.4.4.1.AyPCta</t>
  </si>
  <si>
    <t>COMIS</t>
  </si>
  <si>
    <t>Comis y Gtos</t>
  </si>
  <si>
    <t>19.4.4.2.COMIS</t>
  </si>
  <si>
    <t>HB APP</t>
  </si>
  <si>
    <t>Home b y App</t>
  </si>
  <si>
    <t>19.4.4.3.HB APP</t>
  </si>
  <si>
    <t>PUBL</t>
  </si>
  <si>
    <t>Publicidad</t>
  </si>
  <si>
    <t>19.4.4.4.PUBL</t>
  </si>
  <si>
    <t>D BAS</t>
  </si>
  <si>
    <t>DCHOS BASICOS</t>
  </si>
  <si>
    <t>19.5.D BAS</t>
  </si>
  <si>
    <t>RECAU</t>
  </si>
  <si>
    <t>RECAUDOS MINIMOS</t>
  </si>
  <si>
    <t>19.6.RECAU</t>
  </si>
  <si>
    <t>REGIMEN INFORMATICO</t>
  </si>
  <si>
    <t>19.7.RI</t>
  </si>
  <si>
    <t>19.8.CMO</t>
  </si>
  <si>
    <t>19.98.MAT</t>
  </si>
  <si>
    <t>19.99.INF</t>
  </si>
  <si>
    <t>COPA</t>
  </si>
  <si>
    <t>Ciclo Compras y Pagos</t>
  </si>
  <si>
    <t>10.1.NRM</t>
  </si>
  <si>
    <t>10.1.1.TRN</t>
  </si>
  <si>
    <t>10.1.2.MNP</t>
  </si>
  <si>
    <t>10.1.3.ACN</t>
  </si>
  <si>
    <t>10.1.4.OMF</t>
  </si>
  <si>
    <t>Registro de Proveedores</t>
  </si>
  <si>
    <t>10.2.REP</t>
  </si>
  <si>
    <t>ARP</t>
  </si>
  <si>
    <t>Análisis Registro de Proveedores</t>
  </si>
  <si>
    <t>10.2.1.ARP</t>
  </si>
  <si>
    <t>CYC</t>
  </si>
  <si>
    <t>Compras y Contrataciones</t>
  </si>
  <si>
    <t>10.3.CYC.</t>
  </si>
  <si>
    <t>Análisis Compras y Contrataciones.</t>
  </si>
  <si>
    <t>10.3.1.ACC</t>
  </si>
  <si>
    <t>ODP</t>
  </si>
  <si>
    <t>Ordenes de Pago</t>
  </si>
  <si>
    <t>10.4.ODP.</t>
  </si>
  <si>
    <t>AOP</t>
  </si>
  <si>
    <t>Análisis Ordenes de Pagos.</t>
  </si>
  <si>
    <t>10.4.1.AOP</t>
  </si>
  <si>
    <t>FOF</t>
  </si>
  <si>
    <t>Fondo Fijo</t>
  </si>
  <si>
    <t>10.5.FOF.</t>
  </si>
  <si>
    <t>AFF</t>
  </si>
  <si>
    <t>Análisis Fondo Fijo</t>
  </si>
  <si>
    <t>10.5.1.AFF</t>
  </si>
  <si>
    <t>COI</t>
  </si>
  <si>
    <t>Control de Inventarios</t>
  </si>
  <si>
    <t>10.6.COI</t>
  </si>
  <si>
    <t>ACI</t>
  </si>
  <si>
    <t>Análisis Control de Inventario</t>
  </si>
  <si>
    <t>10.6.1.ACI</t>
  </si>
  <si>
    <t>10.7.MON</t>
  </si>
  <si>
    <t>10.7.1.AMO</t>
  </si>
  <si>
    <t>Ciclo GIR</t>
  </si>
  <si>
    <t>22.1.NRM</t>
  </si>
  <si>
    <t>22.1.1.TRN</t>
  </si>
  <si>
    <t>MNyP</t>
  </si>
  <si>
    <t>Manuales N y P</t>
  </si>
  <si>
    <t>22.1.2.MNyP</t>
  </si>
  <si>
    <t>AC</t>
  </si>
  <si>
    <t>22.1.3.AC</t>
  </si>
  <si>
    <t>22.1.4.ORG</t>
  </si>
  <si>
    <t>Aprobación</t>
  </si>
  <si>
    <t>22.1.5.APR</t>
  </si>
  <si>
    <t>Actas de Comité</t>
  </si>
  <si>
    <t>22.1.AC</t>
  </si>
  <si>
    <t>TRAC</t>
  </si>
  <si>
    <t>TR Actas de Comité</t>
  </si>
  <si>
    <t>22.2.1.TRAC</t>
  </si>
  <si>
    <t>Gestion del Riesgo</t>
  </si>
  <si>
    <t>22.3.GR</t>
  </si>
  <si>
    <t>TRGIR</t>
  </si>
  <si>
    <t>TR GIR</t>
  </si>
  <si>
    <t>22.3.1.TRGIR</t>
  </si>
  <si>
    <t>RO</t>
  </si>
  <si>
    <t>Riesgo operacional</t>
  </si>
  <si>
    <t>22.3.2.RO</t>
  </si>
  <si>
    <t>TRDR</t>
  </si>
  <si>
    <t>TR Designación Responsable RO</t>
  </si>
  <si>
    <t>22.3.2.1.TRDR</t>
  </si>
  <si>
    <t>TR Comite</t>
  </si>
  <si>
    <t>22.3.2.2.TRC</t>
  </si>
  <si>
    <t>TRRRII</t>
  </si>
  <si>
    <t>TR Regimen Informativo</t>
  </si>
  <si>
    <t>22.3.2.3.TRRRII</t>
  </si>
  <si>
    <t>TR Eventos de RO</t>
  </si>
  <si>
    <t>22.3.2.4.TRE</t>
  </si>
  <si>
    <t>TR Matrices</t>
  </si>
  <si>
    <t>22.3.2.5.TRM</t>
  </si>
  <si>
    <t>TRPyP</t>
  </si>
  <si>
    <t>TR Politicas y procedimientos</t>
  </si>
  <si>
    <t>22.3.2.6.TRPyP</t>
  </si>
  <si>
    <t>TR Capacitacion</t>
  </si>
  <si>
    <t>22.3.2.7.TRC</t>
  </si>
  <si>
    <t>TRSPI</t>
  </si>
  <si>
    <t>TR Seguimiento plan integral de Oficina RO</t>
  </si>
  <si>
    <t>22.3.2.8.TRSPI</t>
  </si>
  <si>
    <t>TRPR</t>
  </si>
  <si>
    <t>TR Perfil de Riesgo</t>
  </si>
  <si>
    <t>22.3.2.9.TRPR</t>
  </si>
  <si>
    <t>RC</t>
  </si>
  <si>
    <t>Riesgo de Credito</t>
  </si>
  <si>
    <t>22.3.3.RC</t>
  </si>
  <si>
    <t>RF</t>
  </si>
  <si>
    <t>Riesgo Financiero</t>
  </si>
  <si>
    <t>22.3.4.RF</t>
  </si>
  <si>
    <t>OR</t>
  </si>
  <si>
    <t>Otros riesgos</t>
  </si>
  <si>
    <t>22.3.5.OR</t>
  </si>
  <si>
    <t>NP</t>
  </si>
  <si>
    <t>Nuevos productos</t>
  </si>
  <si>
    <t>22.3.6.NP</t>
  </si>
  <si>
    <t>Proyecto Análisis Crediticio</t>
  </si>
  <si>
    <t>22.3.6.1.PAC</t>
  </si>
  <si>
    <t>PBD</t>
  </si>
  <si>
    <t>Proyecto Banca Digital</t>
  </si>
  <si>
    <t>22.3.6.2.PBD</t>
  </si>
  <si>
    <t>PB</t>
  </si>
  <si>
    <t>Proyecto Billetera</t>
  </si>
  <si>
    <t>22.3.6.3.PB</t>
  </si>
  <si>
    <t>PM</t>
  </si>
  <si>
    <t>Proyecto Meteorito</t>
  </si>
  <si>
    <t>22.3.6.4.PM</t>
  </si>
  <si>
    <t>OP</t>
  </si>
  <si>
    <t>Otros proyectos</t>
  </si>
  <si>
    <t>22.3.6.5.OP</t>
  </si>
  <si>
    <t>PN-PCN</t>
  </si>
  <si>
    <t>Plan de Negocios y Plan de Continuidad del Negocio</t>
  </si>
  <si>
    <t>22.4.PN-PCN</t>
  </si>
  <si>
    <t>TRPN-PCN</t>
  </si>
  <si>
    <t>TR Plan de Negocios y Plan de Continuidad del Negocio</t>
  </si>
  <si>
    <t>22.4.1.TRPN-PCN</t>
  </si>
  <si>
    <t>IAC</t>
  </si>
  <si>
    <t>22.5.IAC</t>
  </si>
  <si>
    <t>CE</t>
  </si>
  <si>
    <t>Capital Economico</t>
  </si>
  <si>
    <t>22.5.1.CE</t>
  </si>
  <si>
    <t>PE</t>
  </si>
  <si>
    <t>Pruebas de estrés</t>
  </si>
  <si>
    <t>22.5.2.PE</t>
  </si>
  <si>
    <t>IF</t>
  </si>
  <si>
    <t>Informes finales</t>
  </si>
  <si>
    <t>22.5.3.IF</t>
  </si>
  <si>
    <t>Ciclo Gobierno Societario</t>
  </si>
  <si>
    <t>Codigo Societario</t>
  </si>
  <si>
    <t>7.1.CS</t>
  </si>
  <si>
    <t>TRCGS</t>
  </si>
  <si>
    <t>TR Código Gobierno Societario</t>
  </si>
  <si>
    <t>7.1.1.TRCGS</t>
  </si>
  <si>
    <t>7.1.1.1.MNyP</t>
  </si>
  <si>
    <t>AN</t>
  </si>
  <si>
    <t>7.1.1.2.AN</t>
  </si>
  <si>
    <t>7.1.1.3.APR</t>
  </si>
  <si>
    <t>7.1.1.4.ORG</t>
  </si>
  <si>
    <t>Código de Etica</t>
  </si>
  <si>
    <t>7.1.2.CE.</t>
  </si>
  <si>
    <t>AD</t>
  </si>
  <si>
    <t>Autoevaluación de Desempeño</t>
  </si>
  <si>
    <t>7.1.3.AD</t>
  </si>
  <si>
    <t>Comités</t>
  </si>
  <si>
    <t>7.1.4.COM</t>
  </si>
  <si>
    <t>RT</t>
  </si>
  <si>
    <t>Régimen de Transparencia</t>
  </si>
  <si>
    <t>7.2.RT</t>
  </si>
  <si>
    <t>TRRT</t>
  </si>
  <si>
    <t>TR Régimen de Transparencia</t>
  </si>
  <si>
    <t>7.2.1.TRRT</t>
  </si>
  <si>
    <t>PIEP</t>
  </si>
  <si>
    <t>Política de incentivos económicos al personal</t>
  </si>
  <si>
    <t>7.3.PIEP.</t>
  </si>
  <si>
    <t>TRPIEP</t>
  </si>
  <si>
    <t>TR Incentivos al Personal</t>
  </si>
  <si>
    <t>7.3.1.TRPIEP</t>
  </si>
  <si>
    <t>OPO</t>
  </si>
  <si>
    <t>Otras políticas organizacionales</t>
  </si>
  <si>
    <t>7.4.OPO.</t>
  </si>
  <si>
    <t>TROPO</t>
  </si>
  <si>
    <t>TR Otra políticas Org.</t>
  </si>
  <si>
    <t>7.4.1.TROPO</t>
  </si>
  <si>
    <t>ONBK</t>
  </si>
  <si>
    <t>Ciclo Online Banking</t>
  </si>
  <si>
    <t>24.1.NRM</t>
  </si>
  <si>
    <t>24.1.1.TRN</t>
  </si>
  <si>
    <t>Manual de Normas Y Procedimientos</t>
  </si>
  <si>
    <t>24.1.2.NYP</t>
  </si>
  <si>
    <t>24.1.3.ACN</t>
  </si>
  <si>
    <t>Organigrama y Manual de Misiones y Funciones</t>
  </si>
  <si>
    <t>24.1.4.ORG</t>
  </si>
  <si>
    <t>Aprobación Manual</t>
  </si>
  <si>
    <t>24.1.5.APR</t>
  </si>
  <si>
    <t>Aprobación proyecto</t>
  </si>
  <si>
    <t>24.2.APR</t>
  </si>
  <si>
    <t>Propuesta y Contrato</t>
  </si>
  <si>
    <t>24.3.PCO</t>
  </si>
  <si>
    <t>PPR</t>
  </si>
  <si>
    <t>Propuesta del Proveedor</t>
  </si>
  <si>
    <t>24.3.1.PPR</t>
  </si>
  <si>
    <t>Contrato Proveeedor</t>
  </si>
  <si>
    <t>24.3.2.CON</t>
  </si>
  <si>
    <t>AUS</t>
  </si>
  <si>
    <t>Altas de usuarios</t>
  </si>
  <si>
    <t>24.4.AUS</t>
  </si>
  <si>
    <t>TR altas de usuarios</t>
  </si>
  <si>
    <t>24.4.1.TRA</t>
  </si>
  <si>
    <t>CCL</t>
  </si>
  <si>
    <t>Conciliación de movimientos</t>
  </si>
  <si>
    <t>24.5.CCL</t>
  </si>
  <si>
    <t>TR Conciliación</t>
  </si>
  <si>
    <t>24.5.1.TRP</t>
  </si>
  <si>
    <t>Análisis de Movimientos</t>
  </si>
  <si>
    <t>24.5.2.ANA</t>
  </si>
  <si>
    <t>24.5.3.</t>
  </si>
  <si>
    <t xml:space="preserve">Monitoreo </t>
  </si>
  <si>
    <t>24.6.MON</t>
  </si>
  <si>
    <t>14.1.NRM</t>
  </si>
  <si>
    <t>14.1.1.TRN</t>
  </si>
  <si>
    <t>14.1.2.MNP</t>
  </si>
  <si>
    <t>14.1.3.OMF</t>
  </si>
  <si>
    <t>AFV</t>
  </si>
  <si>
    <t>Asientos Fecha Valor</t>
  </si>
  <si>
    <t>14.2.AFV</t>
  </si>
  <si>
    <t>Analisis Asiento Fecha Valor.</t>
  </si>
  <si>
    <t>14.2.1.AFV</t>
  </si>
  <si>
    <t>RUB</t>
  </si>
  <si>
    <t>Rubros</t>
  </si>
  <si>
    <t>14.3.RUB</t>
  </si>
  <si>
    <t>PN</t>
  </si>
  <si>
    <t>Patrimonio Neto.</t>
  </si>
  <si>
    <t>14.3.1.PN</t>
  </si>
  <si>
    <t>OCIF</t>
  </si>
  <si>
    <t>Otros créditos por intermediación financiera</t>
  </si>
  <si>
    <t>14.3.2.OCIF</t>
  </si>
  <si>
    <t>CD</t>
  </si>
  <si>
    <t>Créditos diversos</t>
  </si>
  <si>
    <t>14.3.3.CD</t>
  </si>
  <si>
    <t>TIT</t>
  </si>
  <si>
    <t>Titulos</t>
  </si>
  <si>
    <t>14.3.4.TIT</t>
  </si>
  <si>
    <t>Participaciones</t>
  </si>
  <si>
    <t>14.3.5.PAR</t>
  </si>
  <si>
    <t>PPI</t>
  </si>
  <si>
    <t>Partidas Pendientes de Imputación</t>
  </si>
  <si>
    <t>14.3.6.PPI</t>
  </si>
  <si>
    <t>OOIF</t>
  </si>
  <si>
    <t>Otras Obligaciones por Intermediación Financiera</t>
  </si>
  <si>
    <t>14.3.7.OOIF</t>
  </si>
  <si>
    <t>OD</t>
  </si>
  <si>
    <t>Obligaciones Diversas</t>
  </si>
  <si>
    <t>14.3.8.OD</t>
  </si>
  <si>
    <t>14.3.9.PRE</t>
  </si>
  <si>
    <t>RTO</t>
  </si>
  <si>
    <t>Resultados.</t>
  </si>
  <si>
    <t>14.3.10.RTO</t>
  </si>
  <si>
    <t>VAP</t>
  </si>
  <si>
    <t>Variaciones Patrimoniales.</t>
  </si>
  <si>
    <t>14.4.VAP</t>
  </si>
  <si>
    <t>AVP</t>
  </si>
  <si>
    <t>Análisis Variaciones Patrimoniales.</t>
  </si>
  <si>
    <t>14.4.1.AVP</t>
  </si>
  <si>
    <t>AXI</t>
  </si>
  <si>
    <t>Ajuste por Inflación</t>
  </si>
  <si>
    <t>14.5.AXI</t>
  </si>
  <si>
    <t>Analisis Ajuste Por Inflación</t>
  </si>
  <si>
    <t>14.5.1.AXI</t>
  </si>
  <si>
    <t>CGE</t>
  </si>
  <si>
    <t>Controles Generales</t>
  </si>
  <si>
    <t>14.6.CGE</t>
  </si>
  <si>
    <t>Analisis Controles Generales</t>
  </si>
  <si>
    <t>14.6.1.CGE</t>
  </si>
  <si>
    <t>LIB</t>
  </si>
  <si>
    <t>Libros</t>
  </si>
  <si>
    <t>14.7.LIB.</t>
  </si>
  <si>
    <t>Revisión Libros</t>
  </si>
  <si>
    <t>14.7.1.LIB</t>
  </si>
  <si>
    <t>RIP</t>
  </si>
  <si>
    <t>Régimen informativo de Publicación</t>
  </si>
  <si>
    <t>14.8.RIP.</t>
  </si>
  <si>
    <t>Revisión Regimen Informativo de Publicación.</t>
  </si>
  <si>
    <t>14.8.1.RIP</t>
  </si>
  <si>
    <t>SCO</t>
  </si>
  <si>
    <t>Supervisión Consolidada</t>
  </si>
  <si>
    <t>14.9.SCO.</t>
  </si>
  <si>
    <t>Revisión Supervisión Consolidada</t>
  </si>
  <si>
    <t>14.9.1.SCO</t>
  </si>
  <si>
    <t>14.10.MON</t>
  </si>
  <si>
    <t>Controles de Monitoreo.</t>
  </si>
  <si>
    <t>14.10.1.CMO</t>
  </si>
  <si>
    <t>Ciclo Tesorería</t>
  </si>
  <si>
    <t>ARQUEO AL TESORO GRAL POR LA AI</t>
  </si>
  <si>
    <t xml:space="preserve">Arqueo al Tesoro General </t>
  </si>
  <si>
    <t>CONCILIACION DE SALDOS CONTABLES</t>
  </si>
  <si>
    <t>CEF</t>
  </si>
  <si>
    <t>CRUCE CONTABLE CUENTAS DE EFECTIVO</t>
  </si>
  <si>
    <t>COE</t>
  </si>
  <si>
    <t>CRUCE CUENTAS DE OTRAS ENTIDADES</t>
  </si>
  <si>
    <t>ANALISIS DE LEGAJOS</t>
  </si>
  <si>
    <t>APS</t>
  </si>
  <si>
    <t>ARQUEOS PERIODICOS SORPRESIVOS</t>
  </si>
  <si>
    <t>TGS</t>
  </si>
  <si>
    <t>Arqueo Tesorería General y Sucursales</t>
  </si>
  <si>
    <t>Arqueo Transportadora de caudales</t>
  </si>
  <si>
    <t>FDC</t>
  </si>
  <si>
    <t>FALLAS DE CAJA</t>
  </si>
  <si>
    <t>SEF</t>
  </si>
  <si>
    <t>SEGURIDAD FISICA</t>
  </si>
  <si>
    <t>PAS</t>
  </si>
  <si>
    <t>Plan Anual de Seguridad</t>
  </si>
  <si>
    <t>Responsable de Seguridad</t>
  </si>
  <si>
    <t>CHK</t>
  </si>
  <si>
    <t>Check List de Segurdad</t>
  </si>
  <si>
    <t>COB</t>
  </si>
  <si>
    <t>COBERTURA DE SEGUROS</t>
  </si>
  <si>
    <t>MTC</t>
  </si>
  <si>
    <t>PGT</t>
  </si>
  <si>
    <t>PROGRAMA DE TRABAJO</t>
  </si>
  <si>
    <t>APE</t>
  </si>
  <si>
    <t>ANCEDENTES PERSONAL AE</t>
  </si>
  <si>
    <t>Antecedentes personales AE</t>
  </si>
  <si>
    <t xml:space="preserve">PAGOS </t>
  </si>
  <si>
    <t xml:space="preserve">Analisis de Pagos </t>
  </si>
  <si>
    <t xml:space="preserve">Analisis de Contratos </t>
  </si>
  <si>
    <t xml:space="preserve">PLAN DE TRABAJO </t>
  </si>
  <si>
    <t>PAE</t>
  </si>
  <si>
    <t xml:space="preserve">Plan Auditoria Externa </t>
  </si>
  <si>
    <t>INFORMES</t>
  </si>
  <si>
    <t xml:space="preserve">Informe Check List </t>
  </si>
  <si>
    <t>CONTROL INTERNO</t>
  </si>
  <si>
    <t>MCI</t>
  </si>
  <si>
    <t>Memo de Control Interno</t>
  </si>
  <si>
    <t xml:space="preserve">ANA </t>
  </si>
  <si>
    <t xml:space="preserve">ANALISIS </t>
  </si>
  <si>
    <t>AAE</t>
  </si>
  <si>
    <t>ANALIS AE</t>
  </si>
  <si>
    <t xml:space="preserve">EVIDENCIAS VARIAS </t>
  </si>
  <si>
    <t>NOMENCLATURA GENERAL</t>
  </si>
  <si>
    <t>Ciclo Subsidiarias</t>
  </si>
  <si>
    <t>CIC</t>
  </si>
  <si>
    <t>Control Interno Controladas</t>
  </si>
  <si>
    <t>MGSUBS</t>
  </si>
  <si>
    <t>Memo General Subsidiarias</t>
  </si>
  <si>
    <t>OPE</t>
  </si>
  <si>
    <t>Operativa</t>
  </si>
  <si>
    <t>NCHB</t>
  </si>
  <si>
    <t>Nuevo Chaco Bursátil S.A.</t>
  </si>
  <si>
    <t>FyP</t>
  </si>
  <si>
    <t>Manual de Funciones y Procedimientos</t>
  </si>
  <si>
    <t>Organigrama y Código de Conducta y Pro. Inversor</t>
  </si>
  <si>
    <t>PRO</t>
  </si>
  <si>
    <t>Procedimientos</t>
  </si>
  <si>
    <t>Operatoria</t>
  </si>
  <si>
    <t>Altas y Bajas Comitentes</t>
  </si>
  <si>
    <t>Operaciones</t>
  </si>
  <si>
    <t>Comisiones</t>
  </si>
  <si>
    <t>CO</t>
  </si>
  <si>
    <t>Cuentas de Orden</t>
  </si>
  <si>
    <t>LyA</t>
  </si>
  <si>
    <t>Libros y Actas</t>
  </si>
  <si>
    <t>Cruces Covid</t>
  </si>
  <si>
    <t>RRHH</t>
  </si>
  <si>
    <t>Recursos Humanos</t>
  </si>
  <si>
    <t>INV</t>
  </si>
  <si>
    <t>Impuestos</t>
  </si>
  <si>
    <t>CyC</t>
  </si>
  <si>
    <t>NCHBr</t>
  </si>
  <si>
    <t>Nuevo Chco Broker de Seguros S.A.</t>
  </si>
  <si>
    <t>Plan de Negocio</t>
  </si>
  <si>
    <t>ABO</t>
  </si>
  <si>
    <t>Altas, Bajas y Operaciones</t>
  </si>
  <si>
    <t>Convenios</t>
  </si>
  <si>
    <t>Stock de operaciones</t>
  </si>
  <si>
    <t>RECPAM</t>
  </si>
  <si>
    <t>DIV</t>
  </si>
  <si>
    <t>Dividendos</t>
  </si>
  <si>
    <t>NCHF</t>
  </si>
  <si>
    <t>Nuevo Chaco Fondos S.A.</t>
  </si>
  <si>
    <t>Disponibilidades</t>
  </si>
  <si>
    <t>Altas y Bajas</t>
  </si>
  <si>
    <t>HA</t>
  </si>
  <si>
    <t>Honorarios Administrativos</t>
  </si>
  <si>
    <t>PLAyFT</t>
  </si>
  <si>
    <t>Prevención del LD y Financ del Terr</t>
  </si>
  <si>
    <t>PD</t>
  </si>
  <si>
    <t>Prueba de Diseño</t>
  </si>
  <si>
    <t>Responsables PLAyFT</t>
  </si>
  <si>
    <t>Comité de PLAyFT</t>
  </si>
  <si>
    <t>Gestión de Riesgo</t>
  </si>
  <si>
    <t>Código de conducta</t>
  </si>
  <si>
    <t>Capacitación</t>
  </si>
  <si>
    <t>DD</t>
  </si>
  <si>
    <t>Debida Diligencia</t>
  </si>
  <si>
    <t>DA</t>
  </si>
  <si>
    <t>Desestimación alertas</t>
  </si>
  <si>
    <t>RRII</t>
  </si>
  <si>
    <t>Regímenes informativos</t>
  </si>
  <si>
    <t>Revisor Externo Independiente</t>
  </si>
  <si>
    <t>Congelamiento administrativo</t>
  </si>
  <si>
    <t>PEP</t>
  </si>
  <si>
    <t>Ctrol listado terroristas y PEPS</t>
  </si>
  <si>
    <t>DO</t>
  </si>
  <si>
    <t>Desvinculación operativa</t>
  </si>
  <si>
    <t>SO</t>
  </si>
  <si>
    <t>Sujetos Obligados</t>
  </si>
  <si>
    <t>Gobierno</t>
  </si>
  <si>
    <t>IC</t>
  </si>
  <si>
    <t>Identificación de clientes</t>
  </si>
  <si>
    <t>CM</t>
  </si>
  <si>
    <t>INVERSIONES</t>
  </si>
  <si>
    <t>CT</t>
  </si>
  <si>
    <t>Cartera de Terceros</t>
  </si>
  <si>
    <t>Cuentas Comitentes</t>
  </si>
  <si>
    <t>OPCV</t>
  </si>
  <si>
    <t>Operaciones compara venta</t>
  </si>
  <si>
    <t>LR</t>
  </si>
  <si>
    <t>Liquidación de rentas</t>
  </si>
  <si>
    <t>CP</t>
  </si>
  <si>
    <t>Cartera Propia</t>
  </si>
  <si>
    <t>AP</t>
  </si>
  <si>
    <t>Armado de la Posición</t>
  </si>
  <si>
    <t>MO</t>
  </si>
  <si>
    <t>Muestra Operaciones</t>
  </si>
  <si>
    <t>VC</t>
  </si>
  <si>
    <t>Valuación contable</t>
  </si>
  <si>
    <t>Control RI de Títulos</t>
  </si>
  <si>
    <t>Monitoreo</t>
  </si>
  <si>
    <t>VP</t>
  </si>
  <si>
    <t>Valuacion Participaciones</t>
  </si>
  <si>
    <t>REG</t>
  </si>
  <si>
    <t>Reguladores</t>
  </si>
  <si>
    <t>TRCNV</t>
  </si>
  <si>
    <t>TR CNV</t>
  </si>
  <si>
    <t>TRMAE</t>
  </si>
  <si>
    <t>TR MAE</t>
  </si>
  <si>
    <t>TRLyR</t>
  </si>
  <si>
    <t>TR Libros y Registros</t>
  </si>
  <si>
    <t xml:space="preserve">PPE Otros Activos mantenidos para venta </t>
  </si>
  <si>
    <t xml:space="preserve">Ciclo PPyE - y otros activos mantenidos para la venta </t>
  </si>
  <si>
    <t xml:space="preserve">Cruce Contable </t>
  </si>
  <si>
    <t>Cruce Contable - Propiedad Planta y Equipo</t>
  </si>
  <si>
    <t>BSI</t>
  </si>
  <si>
    <t>Cruce Contable - Intangibles</t>
  </si>
  <si>
    <t>ABB</t>
  </si>
  <si>
    <t>Altas y Bajas PPE y I</t>
  </si>
  <si>
    <t xml:space="preserve">Seguros de Bienes del NBCH S.A </t>
  </si>
  <si>
    <t>ADI</t>
  </si>
  <si>
    <t xml:space="preserve">Administracion de Inventarios </t>
  </si>
  <si>
    <t>ADS</t>
  </si>
  <si>
    <t xml:space="preserve">Administracion de Stock </t>
  </si>
  <si>
    <t>ARR</t>
  </si>
  <si>
    <t xml:space="preserve">Arrendamiento </t>
  </si>
  <si>
    <t xml:space="preserve">Arrendamientos </t>
  </si>
  <si>
    <t>Calificación</t>
  </si>
  <si>
    <t>Relevamiento</t>
  </si>
  <si>
    <t>CRP</t>
  </si>
  <si>
    <t>Convenios Recaudacion y Pagos</t>
  </si>
  <si>
    <t>ACRP</t>
  </si>
  <si>
    <t>Alta Convenios Rec. Y Pagos</t>
  </si>
  <si>
    <t>CCRP</t>
  </si>
  <si>
    <t>Comisión Convenios de recaudaciones y pagos</t>
  </si>
  <si>
    <t>CORS</t>
  </si>
  <si>
    <t>Convenios Operaciones de Recaudacion y Servicios</t>
  </si>
  <si>
    <t>Recaudaciones Agencias Complementarias</t>
  </si>
  <si>
    <t>Régimen informativo</t>
  </si>
  <si>
    <t>CPS</t>
  </si>
  <si>
    <t>Convenios pago de sueldos</t>
  </si>
  <si>
    <t>CPSP</t>
  </si>
  <si>
    <t>Convenios pago de sueldos Privados</t>
  </si>
  <si>
    <t>CPSPR</t>
  </si>
  <si>
    <t>Convenios pago de sueldos Provinciales</t>
  </si>
  <si>
    <t>CPSN</t>
  </si>
  <si>
    <t>Convenios pago de sueldos Nacionales</t>
  </si>
  <si>
    <t>SUBCICLO</t>
  </si>
  <si>
    <t>Disponibilidad</t>
  </si>
  <si>
    <t>Recpam</t>
  </si>
  <si>
    <t xml:space="preserve">INFORME </t>
  </si>
  <si>
    <t>4.3.1.2. TR Inicial NCHB - Determinación ctas 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</si>
</sst>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"/>
  </numFmts>
  <fonts count="25" x14ac:knownFonts="1">
    <font>
      <sz val="11"/>
      <color theme="1"/>
      <name val="Calibri"/>
      <scheme val="minor"/>
    </font>
    <font>
      <sz val="8"/>
      <color theme="1"/>
      <name val="Arial"/>
    </font>
    <font>
      <b/>
      <u/>
      <sz val="8"/>
      <color theme="1"/>
      <name val="Arial"/>
    </font>
    <font>
      <b/>
      <sz val="8"/>
      <color theme="1"/>
      <name val="Arial"/>
    </font>
    <font>
      <b/>
      <sz val="8"/>
      <color rgb="FFFF0000"/>
      <name val="Arial"/>
    </font>
    <font>
      <sz val="8"/>
      <color rgb="FFFF0000"/>
      <name val="Arial"/>
    </font>
    <font>
      <b/>
      <sz val="8"/>
      <color theme="0"/>
      <name val="Arial"/>
    </font>
    <font>
      <sz val="11"/>
      <color rgb="FFFF0000"/>
      <name val="Calibri"/>
    </font>
    <font>
      <sz val="10"/>
      <color rgb="FFFF0000"/>
      <name val="Arial"/>
    </font>
    <font>
      <sz val="11"/>
      <color theme="1"/>
      <name val="Calibri"/>
    </font>
    <font>
      <sz val="11"/>
      <color theme="0"/>
      <name val="Calibri"/>
    </font>
    <font>
      <sz val="9"/>
      <color rgb="FF474747"/>
      <name val="Trebuchet MS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b/>
      <u/>
      <sz val="9"/>
      <color theme="1"/>
      <name val="Calibri"/>
    </font>
    <font>
      <sz val="11"/>
      <name val="Calibri"/>
    </font>
    <font>
      <b/>
      <u/>
      <sz val="11"/>
      <color theme="1"/>
      <name val="Calibri"/>
    </font>
    <font>
      <sz val="11"/>
      <color rgb="FF202124"/>
      <name val="Roboto"/>
    </font>
    <font>
      <sz val="12"/>
      <color rgb="FF202124"/>
      <name val="Roboto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AEABAB"/>
        <bgColor rgb="FFAEABAB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1" fontId="5" fillId="4" borderId="3" xfId="0" applyNumberFormat="1" applyFont="1" applyFill="1" applyBorder="1" applyAlignment="1">
      <alignment vertical="top"/>
    </xf>
    <xf numFmtId="1" fontId="6" fillId="5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/>
    </xf>
    <xf numFmtId="1" fontId="7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3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top"/>
    </xf>
    <xf numFmtId="0" fontId="3" fillId="6" borderId="3" xfId="0" applyFont="1" applyFill="1" applyBorder="1" applyAlignment="1">
      <alignment horizontal="left" vertical="center" wrapText="1"/>
    </xf>
    <xf numFmtId="1" fontId="4" fillId="6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center" wrapText="1"/>
    </xf>
    <xf numFmtId="1" fontId="6" fillId="4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top"/>
    </xf>
    <xf numFmtId="1" fontId="6" fillId="4" borderId="3" xfId="0" applyNumberFormat="1" applyFont="1" applyFill="1" applyBorder="1" applyAlignment="1">
      <alignment horizontal="center" vertical="top"/>
    </xf>
    <xf numFmtId="1" fontId="10" fillId="4" borderId="3" xfId="0" applyNumberFormat="1" applyFont="1" applyFill="1" applyBorder="1" applyAlignment="1">
      <alignment horizontal="center" vertical="top"/>
    </xf>
    <xf numFmtId="1" fontId="10" fillId="0" borderId="3" xfId="0" applyNumberFormat="1" applyFont="1" applyBorder="1" applyAlignment="1">
      <alignment horizontal="center" vertical="top"/>
    </xf>
    <xf numFmtId="1" fontId="6" fillId="5" borderId="3" xfId="0" applyNumberFormat="1" applyFont="1" applyFill="1" applyBorder="1" applyAlignment="1">
      <alignment horizontal="center" vertical="top"/>
    </xf>
    <xf numFmtId="1" fontId="5" fillId="0" borderId="3" xfId="0" applyNumberFormat="1" applyFont="1" applyBorder="1" applyAlignment="1">
      <alignment vertical="top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top"/>
    </xf>
    <xf numFmtId="0" fontId="9" fillId="0" borderId="3" xfId="0" applyFont="1" applyBorder="1"/>
    <xf numFmtId="0" fontId="3" fillId="4" borderId="3" xfId="0" applyFont="1" applyFill="1" applyBorder="1" applyAlignment="1">
      <alignment wrapText="1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9" fillId="4" borderId="1" xfId="0" applyFont="1" applyFill="1" applyBorder="1"/>
    <xf numFmtId="0" fontId="3" fillId="4" borderId="2" xfId="0" applyFont="1" applyFill="1" applyBorder="1" applyAlignment="1">
      <alignment horizontal="left" wrapText="1"/>
    </xf>
    <xf numFmtId="1" fontId="6" fillId="7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0" xfId="0" applyFont="1"/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2" fillId="8" borderId="3" xfId="0" applyFont="1" applyFill="1" applyBorder="1"/>
    <xf numFmtId="0" fontId="9" fillId="8" borderId="3" xfId="0" applyFont="1" applyFill="1" applyBorder="1"/>
    <xf numFmtId="0" fontId="12" fillId="0" borderId="3" xfId="0" applyFont="1" applyBorder="1" applyAlignment="1">
      <alignment horizontal="right"/>
    </xf>
    <xf numFmtId="0" fontId="13" fillId="0" borderId="0" xfId="0" applyFont="1"/>
    <xf numFmtId="0" fontId="9" fillId="0" borderId="0" xfId="0" applyFont="1"/>
    <xf numFmtId="0" fontId="12" fillId="9" borderId="3" xfId="0" applyFont="1" applyFill="1" applyBorder="1"/>
    <xf numFmtId="0" fontId="9" fillId="9" borderId="3" xfId="0" applyFont="1" applyFill="1" applyBorder="1"/>
    <xf numFmtId="0" fontId="12" fillId="0" borderId="4" xfId="0" applyFont="1" applyBorder="1"/>
    <xf numFmtId="0" fontId="14" fillId="0" borderId="3" xfId="0" applyFont="1" applyBorder="1"/>
    <xf numFmtId="0" fontId="12" fillId="4" borderId="3" xfId="0" applyFont="1" applyFill="1" applyBorder="1"/>
    <xf numFmtId="0" fontId="12" fillId="4" borderId="3" xfId="0" applyFont="1" applyFill="1" applyBorder="1" applyAlignment="1">
      <alignment horizontal="right"/>
    </xf>
    <xf numFmtId="0" fontId="9" fillId="4" borderId="3" xfId="0" applyFont="1" applyFill="1" applyBorder="1"/>
    <xf numFmtId="0" fontId="14" fillId="0" borderId="0" xfId="0" applyFont="1"/>
    <xf numFmtId="0" fontId="9" fillId="8" borderId="1" xfId="0" applyFont="1" applyFill="1" applyBorder="1"/>
    <xf numFmtId="0" fontId="15" fillId="0" borderId="0" xfId="0" applyFont="1"/>
    <xf numFmtId="0" fontId="16" fillId="0" borderId="0" xfId="0" applyFont="1"/>
    <xf numFmtId="0" fontId="1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49" fontId="14" fillId="0" borderId="3" xfId="0" applyNumberFormat="1" applyFont="1" applyBorder="1"/>
    <xf numFmtId="0" fontId="15" fillId="0" borderId="3" xfId="0" applyFont="1" applyBorder="1"/>
    <xf numFmtId="0" fontId="14" fillId="10" borderId="3" xfId="0" applyFont="1" applyFill="1" applyBorder="1"/>
    <xf numFmtId="49" fontId="14" fillId="10" borderId="3" xfId="0" applyNumberFormat="1" applyFont="1" applyFill="1" applyBorder="1"/>
    <xf numFmtId="0" fontId="15" fillId="10" borderId="3" xfId="0" applyFont="1" applyFill="1" applyBorder="1"/>
    <xf numFmtId="0" fontId="14" fillId="11" borderId="3" xfId="0" applyFont="1" applyFill="1" applyBorder="1"/>
    <xf numFmtId="0" fontId="14" fillId="11" borderId="8" xfId="0" applyFont="1" applyFill="1" applyBorder="1" applyAlignment="1">
      <alignment vertical="center"/>
    </xf>
    <xf numFmtId="0" fontId="14" fillId="11" borderId="9" xfId="0" applyFont="1" applyFill="1" applyBorder="1" applyAlignment="1">
      <alignment vertical="center"/>
    </xf>
    <xf numFmtId="0" fontId="15" fillId="11" borderId="3" xfId="0" applyFont="1" applyFill="1" applyBorder="1"/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8" fillId="0" borderId="0" xfId="0" applyFont="1" applyAlignment="1">
      <alignment vertical="center"/>
    </xf>
    <xf numFmtId="0" fontId="9" fillId="7" borderId="11" xfId="0" applyFont="1" applyFill="1" applyBorder="1"/>
    <xf numFmtId="0" fontId="9" fillId="7" borderId="3" xfId="0" applyFont="1" applyFill="1" applyBorder="1"/>
    <xf numFmtId="0" fontId="12" fillId="7" borderId="3" xfId="0" applyFont="1" applyFill="1" applyBorder="1"/>
    <xf numFmtId="0" fontId="12" fillId="0" borderId="3" xfId="0" applyFont="1" applyBorder="1" applyAlignment="1">
      <alignment horizontal="right" vertical="top"/>
    </xf>
    <xf numFmtId="0" fontId="12" fillId="0" borderId="4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12" xfId="0" applyFont="1" applyBorder="1"/>
    <xf numFmtId="0" fontId="9" fillId="8" borderId="3" xfId="0" applyFont="1" applyFill="1" applyBorder="1" applyAlignment="1">
      <alignment vertical="center"/>
    </xf>
    <xf numFmtId="0" fontId="9" fillId="0" borderId="3" xfId="0" applyFont="1" applyBorder="1" applyAlignment="1">
      <alignment horizontal="right"/>
    </xf>
    <xf numFmtId="0" fontId="19" fillId="0" borderId="0" xfId="0" applyFont="1" applyAlignment="1">
      <alignment vertical="center" wrapText="1"/>
    </xf>
    <xf numFmtId="11" fontId="20" fillId="0" borderId="0" xfId="0" applyNumberFormat="1" applyFont="1"/>
    <xf numFmtId="164" fontId="9" fillId="0" borderId="0" xfId="0" applyNumberFormat="1" applyFont="1"/>
    <xf numFmtId="0" fontId="12" fillId="12" borderId="3" xfId="0" applyFont="1" applyFill="1" applyBorder="1"/>
    <xf numFmtId="0" fontId="9" fillId="12" borderId="3" xfId="0" applyFont="1" applyFill="1" applyBorder="1"/>
    <xf numFmtId="0" fontId="9" fillId="12" borderId="1" xfId="0" applyFont="1" applyFill="1" applyBorder="1"/>
    <xf numFmtId="0" fontId="9" fillId="0" borderId="0" xfId="0" applyFont="1" applyAlignment="1">
      <alignment shrinkToFit="1"/>
    </xf>
    <xf numFmtId="0" fontId="12" fillId="0" borderId="3" xfId="0" applyFont="1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9" fillId="0" borderId="13" xfId="0" applyFont="1" applyBorder="1"/>
    <xf numFmtId="3" fontId="9" fillId="0" borderId="0" xfId="0" applyNumberFormat="1" applyFont="1"/>
    <xf numFmtId="165" fontId="9" fillId="0" borderId="0" xfId="0" applyNumberFormat="1" applyFont="1"/>
    <xf numFmtId="0" fontId="9" fillId="0" borderId="4" xfId="0" applyFont="1" applyBorder="1" applyAlignment="1">
      <alignment horizontal="right" vertical="top"/>
    </xf>
    <xf numFmtId="0" fontId="9" fillId="0" borderId="4" xfId="0" applyFont="1" applyBorder="1"/>
    <xf numFmtId="0" fontId="9" fillId="8" borderId="11" xfId="0" applyFont="1" applyFill="1" applyBorder="1"/>
    <xf numFmtId="0" fontId="9" fillId="8" borderId="14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9" fillId="7" borderId="3" xfId="0" applyFont="1" applyFill="1" applyBorder="1" applyAlignment="1">
      <alignment horizontal="right" vertical="top"/>
    </xf>
    <xf numFmtId="0" fontId="12" fillId="13" borderId="3" xfId="0" applyFont="1" applyFill="1" applyBorder="1"/>
    <xf numFmtId="0" fontId="9" fillId="13" borderId="3" xfId="0" applyFont="1" applyFill="1" applyBorder="1"/>
    <xf numFmtId="0" fontId="21" fillId="0" borderId="3" xfId="0" applyFont="1" applyBorder="1"/>
    <xf numFmtId="0" fontId="12" fillId="0" borderId="3" xfId="0" applyFont="1" applyBorder="1" applyAlignment="1">
      <alignment horizontal="center"/>
    </xf>
    <xf numFmtId="0" fontId="12" fillId="9" borderId="3" xfId="0" applyFont="1" applyFill="1" applyBorder="1" applyAlignment="1">
      <alignment vertical="center"/>
    </xf>
    <xf numFmtId="0" fontId="22" fillId="0" borderId="3" xfId="0" applyFont="1" applyBorder="1"/>
    <xf numFmtId="0" fontId="12" fillId="13" borderId="3" xfId="0" applyFont="1" applyFill="1" applyBorder="1" applyAlignment="1">
      <alignment horizontal="right"/>
    </xf>
    <xf numFmtId="0" fontId="12" fillId="7" borderId="3" xfId="0" applyFont="1" applyFill="1" applyBorder="1" applyAlignment="1">
      <alignment vertical="center"/>
    </xf>
    <xf numFmtId="0" fontId="12" fillId="7" borderId="2" xfId="0" applyFont="1" applyFill="1" applyBorder="1"/>
    <xf numFmtId="0" fontId="12" fillId="9" borderId="3" xfId="0" applyFont="1" applyFill="1" applyBorder="1" applyAlignment="1">
      <alignment horizontal="right"/>
    </xf>
    <xf numFmtId="0" fontId="9" fillId="9" borderId="1" xfId="0" applyFont="1" applyFill="1" applyBorder="1"/>
    <xf numFmtId="0" fontId="23" fillId="9" borderId="3" xfId="0" applyFont="1" applyFill="1" applyBorder="1"/>
    <xf numFmtId="0" fontId="12" fillId="0" borderId="12" xfId="0" applyFont="1" applyBorder="1"/>
    <xf numFmtId="0" fontId="9" fillId="13" borderId="3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9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0" borderId="6" xfId="0" applyFont="1" applyBorder="1"/>
    <xf numFmtId="0" fontId="9" fillId="9" borderId="8" xfId="0" applyFont="1" applyFill="1" applyBorder="1"/>
    <xf numFmtId="0" fontId="24" fillId="0" borderId="6" xfId="0" applyFont="1" applyBorder="1"/>
    <xf numFmtId="0" fontId="14" fillId="11" borderId="6" xfId="0" applyFont="1" applyFill="1" applyBorder="1" applyAlignment="1">
      <alignment horizontal="left" vertical="center"/>
    </xf>
    <xf numFmtId="0" fontId="17" fillId="0" borderId="10" xfId="0" applyFont="1" applyBorder="1"/>
    <xf numFmtId="0" fontId="14" fillId="0" borderId="5" xfId="0" applyFont="1" applyBorder="1" applyAlignment="1">
      <alignment horizontal="center" vertical="center"/>
    </xf>
    <xf numFmtId="0" fontId="17" fillId="0" borderId="5" xfId="0" applyFont="1" applyBorder="1"/>
    <xf numFmtId="0" fontId="14" fillId="0" borderId="5" xfId="0" applyFont="1" applyBorder="1" applyAlignment="1">
      <alignment horizontal="left" vertical="center"/>
    </xf>
    <xf numFmtId="0" fontId="14" fillId="10" borderId="6" xfId="0" applyFont="1" applyFill="1" applyBorder="1" applyAlignment="1">
      <alignment horizontal="left" vertical="center"/>
    </xf>
    <xf numFmtId="0" fontId="1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996"/>
  <sheetViews>
    <sheetView topLeftCell="A9" zoomScale="130" zoomScaleNormal="130" workbookViewId="0">
      <selection activeCell="B25" sqref="B25"/>
    </sheetView>
  </sheetViews>
  <sheetFormatPr baseColWidth="10" defaultColWidth="14.42578125" defaultRowHeight="15" customHeight="1" x14ac:dyDescent="0.25"/>
  <cols>
    <col min="1" max="1" width="3.28515625" customWidth="1"/>
    <col min="2" max="2" width="55" customWidth="1"/>
    <col min="3" max="14" width="11.2851562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1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ht="22.5" x14ac:dyDescent="0.25">
      <c r="B7" s="16" t="s">
        <v>17</v>
      </c>
      <c r="C7" s="17"/>
      <c r="D7" s="17"/>
      <c r="E7" s="23"/>
      <c r="F7" s="23"/>
      <c r="G7" s="18" t="s">
        <v>18</v>
      </c>
      <c r="H7" s="24"/>
      <c r="I7" s="24"/>
      <c r="J7" s="24"/>
      <c r="K7" s="24"/>
      <c r="L7" s="23"/>
      <c r="N7" s="23"/>
    </row>
    <row r="8" spans="2:14" ht="22.5" x14ac:dyDescent="0.25">
      <c r="B8" s="16" t="s">
        <v>19</v>
      </c>
      <c r="C8" s="17"/>
      <c r="D8" s="17"/>
      <c r="E8" s="24"/>
      <c r="F8" s="23"/>
      <c r="G8" s="25"/>
      <c r="H8" s="23"/>
      <c r="I8" s="18" t="s">
        <v>20</v>
      </c>
      <c r="J8" s="18" t="s">
        <v>20</v>
      </c>
      <c r="K8" s="23"/>
      <c r="L8" s="23"/>
      <c r="M8" s="23"/>
      <c r="N8" s="23"/>
    </row>
    <row r="9" spans="2:14" x14ac:dyDescent="0.25">
      <c r="B9" s="16" t="s">
        <v>21</v>
      </c>
      <c r="C9" s="17"/>
      <c r="D9" s="17"/>
      <c r="E9" s="24"/>
      <c r="F9" s="23"/>
      <c r="H9" s="23"/>
      <c r="I9" s="23"/>
      <c r="J9" s="23"/>
      <c r="K9" s="23"/>
      <c r="L9" s="23"/>
      <c r="M9" s="23"/>
      <c r="N9" s="18" t="s">
        <v>22</v>
      </c>
    </row>
    <row r="10" spans="2:14" x14ac:dyDescent="0.25">
      <c r="B10" s="16" t="s">
        <v>23</v>
      </c>
      <c r="C10" s="17"/>
      <c r="D10" s="17"/>
      <c r="E10" s="24"/>
      <c r="F10" s="18" t="s">
        <v>24</v>
      </c>
      <c r="G10" s="23"/>
      <c r="H10" s="23"/>
      <c r="I10" s="23"/>
      <c r="J10" s="23"/>
      <c r="K10" s="23"/>
      <c r="L10" s="23"/>
      <c r="M10" s="23"/>
      <c r="N10" s="23"/>
    </row>
    <row r="11" spans="2:14" x14ac:dyDescent="0.25">
      <c r="B11" s="16" t="s">
        <v>25</v>
      </c>
      <c r="C11" s="17"/>
      <c r="D11" s="17"/>
      <c r="E11" s="24"/>
      <c r="F11" s="23"/>
      <c r="G11" s="18" t="s">
        <v>22</v>
      </c>
      <c r="I11" s="23"/>
      <c r="J11" s="23"/>
      <c r="K11" s="23"/>
      <c r="L11" s="25"/>
      <c r="M11" s="23"/>
      <c r="N11" s="23"/>
    </row>
    <row r="12" spans="2:14" x14ac:dyDescent="0.25">
      <c r="B12" s="16" t="s">
        <v>26</v>
      </c>
      <c r="C12" s="17"/>
      <c r="D12" s="17"/>
      <c r="E12" s="24"/>
      <c r="F12" s="23"/>
      <c r="G12" s="23"/>
      <c r="H12" s="23"/>
      <c r="I12" s="23"/>
      <c r="J12" s="23"/>
      <c r="K12" s="18" t="s">
        <v>18</v>
      </c>
      <c r="L12" s="26"/>
      <c r="M12" s="25"/>
      <c r="N12" s="23"/>
    </row>
    <row r="13" spans="2:14" x14ac:dyDescent="0.25">
      <c r="B13" s="16" t="s">
        <v>27</v>
      </c>
      <c r="C13" s="17"/>
      <c r="D13" s="17"/>
      <c r="E13" s="24"/>
      <c r="F13" s="18" t="s">
        <v>28</v>
      </c>
      <c r="H13" s="23"/>
      <c r="I13" s="23"/>
      <c r="J13" s="26"/>
      <c r="K13" s="25"/>
      <c r="L13" s="25"/>
      <c r="M13" s="23"/>
      <c r="N13" s="23"/>
    </row>
    <row r="14" spans="2:14" ht="22.5" x14ac:dyDescent="0.25">
      <c r="B14" s="16" t="s">
        <v>29</v>
      </c>
      <c r="C14" s="17"/>
      <c r="D14" s="17"/>
      <c r="E14" s="24"/>
      <c r="F14" s="23"/>
      <c r="G14" s="23"/>
      <c r="H14" s="23"/>
      <c r="I14" s="23"/>
      <c r="J14" s="23"/>
      <c r="K14" s="18" t="s">
        <v>22</v>
      </c>
      <c r="M14" s="25"/>
      <c r="N14" s="23"/>
    </row>
    <row r="15" spans="2:14" x14ac:dyDescent="0.25">
      <c r="B15" s="16" t="s">
        <v>30</v>
      </c>
      <c r="C15" s="17"/>
      <c r="D15" s="17"/>
      <c r="E15" s="24"/>
      <c r="F15" s="23"/>
      <c r="G15" s="18" t="s">
        <v>28</v>
      </c>
      <c r="H15" s="23"/>
      <c r="I15" s="23"/>
      <c r="J15" s="23"/>
      <c r="K15" s="25"/>
      <c r="L15" s="23"/>
      <c r="N15" s="23"/>
    </row>
    <row r="16" spans="2:14" x14ac:dyDescent="0.25">
      <c r="B16" s="16" t="s">
        <v>31</v>
      </c>
      <c r="C16" s="17"/>
      <c r="D16" s="17"/>
      <c r="E16" s="24"/>
      <c r="F16" s="23"/>
      <c r="G16" s="23"/>
      <c r="H16" s="26"/>
      <c r="I16" s="23"/>
      <c r="J16" s="23"/>
      <c r="K16" s="25"/>
      <c r="L16" s="23"/>
      <c r="M16" s="18" t="s">
        <v>18</v>
      </c>
      <c r="N16" s="23"/>
    </row>
    <row r="17" spans="2:14" x14ac:dyDescent="0.25">
      <c r="B17" s="16" t="s">
        <v>32</v>
      </c>
      <c r="C17" s="17"/>
      <c r="D17" s="17"/>
      <c r="E17" s="24"/>
      <c r="F17" s="23"/>
      <c r="G17" s="23"/>
      <c r="H17" s="23"/>
      <c r="I17" s="23"/>
      <c r="J17" s="23"/>
      <c r="K17" s="25"/>
      <c r="L17" s="23"/>
      <c r="M17" s="27"/>
      <c r="N17" s="18" t="s">
        <v>33</v>
      </c>
    </row>
    <row r="18" spans="2:14" ht="15.75" customHeight="1" x14ac:dyDescent="0.25">
      <c r="B18" s="16" t="s">
        <v>35</v>
      </c>
      <c r="C18" s="17"/>
      <c r="D18" s="17"/>
      <c r="E18" s="20"/>
      <c r="F18" s="21"/>
      <c r="G18" s="21"/>
      <c r="H18" s="21"/>
      <c r="I18" s="21"/>
      <c r="J18" s="21"/>
      <c r="K18" s="21"/>
      <c r="L18" s="21"/>
      <c r="M18" s="28"/>
      <c r="N18" s="18"/>
    </row>
    <row r="19" spans="2:14" ht="15.75" customHeight="1" x14ac:dyDescent="0.25">
      <c r="B19" s="16" t="s">
        <v>36</v>
      </c>
      <c r="C19" s="17"/>
      <c r="D19" s="17"/>
      <c r="E19" s="20"/>
      <c r="F19" s="21"/>
      <c r="G19" s="21"/>
      <c r="H19" s="21"/>
      <c r="I19" s="21"/>
      <c r="J19" s="21"/>
      <c r="K19" s="21"/>
      <c r="L19" s="19"/>
      <c r="M19" s="18"/>
      <c r="N19" s="18"/>
    </row>
    <row r="20" spans="2:14" ht="15.75" customHeight="1" x14ac:dyDescent="0.25">
      <c r="B20" s="16" t="s">
        <v>37</v>
      </c>
      <c r="C20" s="17"/>
      <c r="D20" s="17"/>
      <c r="E20" s="20"/>
      <c r="F20" s="21"/>
      <c r="G20" s="21"/>
      <c r="H20" s="18"/>
      <c r="I20" s="21"/>
      <c r="J20" s="21"/>
      <c r="K20" s="21"/>
      <c r="L20" s="21"/>
      <c r="M20" s="21"/>
      <c r="N20" s="21"/>
    </row>
    <row r="21" spans="2:14" ht="15.75" customHeight="1" x14ac:dyDescent="0.25">
      <c r="B21" s="29" t="s">
        <v>39</v>
      </c>
      <c r="C21" s="17"/>
      <c r="D21" s="17"/>
      <c r="E21" s="20"/>
      <c r="F21" s="21"/>
      <c r="G21" s="21"/>
      <c r="H21" s="30"/>
      <c r="I21" s="21"/>
      <c r="J21" s="21"/>
      <c r="K21" s="19"/>
      <c r="L21" s="21"/>
      <c r="M21" s="21"/>
      <c r="N21" s="21"/>
    </row>
    <row r="22" spans="2:14" ht="15.75" customHeight="1" x14ac:dyDescent="0.25">
      <c r="B22" s="16" t="s">
        <v>40</v>
      </c>
      <c r="C22" s="17"/>
      <c r="D22" s="17"/>
      <c r="E22" s="20"/>
      <c r="F22" s="21"/>
      <c r="G22" s="31"/>
      <c r="I22" s="21"/>
      <c r="J22" s="18"/>
      <c r="K22" s="19"/>
      <c r="L22" s="21"/>
      <c r="M22" s="21"/>
      <c r="N22" s="21"/>
    </row>
    <row r="23" spans="2:14" ht="15.75" customHeight="1" x14ac:dyDescent="0.25">
      <c r="B23" s="16" t="s">
        <v>41</v>
      </c>
      <c r="C23" s="17"/>
      <c r="D23" s="17"/>
      <c r="E23" s="20"/>
      <c r="F23" s="21"/>
      <c r="G23" s="21"/>
      <c r="H23" s="21"/>
      <c r="I23" s="21"/>
      <c r="J23" s="21"/>
      <c r="K23" s="18"/>
      <c r="L23" s="21"/>
      <c r="M23" s="21"/>
      <c r="N23" s="21"/>
    </row>
    <row r="24" spans="2:14" ht="15.75" customHeight="1" x14ac:dyDescent="0.25">
      <c r="B24" s="16" t="s">
        <v>42</v>
      </c>
      <c r="C24" s="17"/>
      <c r="D24" s="17"/>
      <c r="E24" s="20"/>
      <c r="F24" s="21"/>
      <c r="G24" s="21"/>
      <c r="H24" s="21"/>
      <c r="I24" s="21"/>
      <c r="J24" s="21"/>
      <c r="K24" s="22"/>
      <c r="L24" s="21"/>
      <c r="M24" s="21"/>
      <c r="N24" s="18"/>
    </row>
    <row r="25" spans="2:14" ht="15.75" customHeight="1" x14ac:dyDescent="0.25">
      <c r="B25" s="32" t="s">
        <v>43</v>
      </c>
      <c r="C25" s="17"/>
      <c r="D25" s="17"/>
      <c r="E25" s="20"/>
      <c r="F25" s="21"/>
      <c r="G25" s="20"/>
      <c r="H25" s="20"/>
      <c r="I25" s="20"/>
      <c r="J25" s="20"/>
      <c r="K25" s="20"/>
      <c r="M25" s="20"/>
      <c r="N25" s="18"/>
    </row>
    <row r="26" spans="2:14" ht="22.5" customHeight="1" x14ac:dyDescent="0.25">
      <c r="B26" s="16" t="s">
        <v>44</v>
      </c>
      <c r="C26" s="17"/>
      <c r="D26" s="17"/>
      <c r="E26" s="20"/>
      <c r="F26" s="23"/>
      <c r="G26" s="18"/>
      <c r="H26" s="18"/>
      <c r="I26" s="20"/>
      <c r="J26" s="21"/>
      <c r="K26" s="20"/>
      <c r="L26" s="23"/>
      <c r="M26" s="18"/>
      <c r="N26" s="20"/>
    </row>
    <row r="27" spans="2:14" ht="15.75" customHeight="1" x14ac:dyDescent="0.25">
      <c r="B27" s="16" t="s">
        <v>45</v>
      </c>
      <c r="C27" s="17"/>
      <c r="D27" s="17"/>
      <c r="E27" s="18"/>
      <c r="G27" s="23"/>
      <c r="H27" s="18"/>
      <c r="I27" s="23"/>
      <c r="J27" s="33"/>
      <c r="K27" s="18"/>
      <c r="L27" s="18"/>
      <c r="M27" s="18"/>
      <c r="N27" s="34"/>
    </row>
    <row r="28" spans="2:14" ht="15.75" customHeight="1" x14ac:dyDescent="0.25">
      <c r="B28" s="16" t="s">
        <v>46</v>
      </c>
      <c r="C28" s="17"/>
      <c r="D28" s="17"/>
      <c r="E28" s="23"/>
      <c r="F28" s="23"/>
      <c r="G28" s="23"/>
      <c r="H28" s="23"/>
      <c r="I28" s="23"/>
      <c r="J28" s="18"/>
      <c r="K28" s="23"/>
      <c r="L28" s="23"/>
      <c r="M28" s="23"/>
      <c r="N28" s="23"/>
    </row>
    <row r="29" spans="2:14" ht="15.75" customHeight="1" x14ac:dyDescent="0.25">
      <c r="B29" s="16" t="s">
        <v>47</v>
      </c>
      <c r="C29" s="17"/>
      <c r="D29" s="17"/>
      <c r="E29" s="23"/>
      <c r="F29" s="23"/>
      <c r="G29" s="23"/>
      <c r="H29" s="23"/>
      <c r="I29" s="23"/>
      <c r="J29" s="23"/>
      <c r="K29" s="23"/>
      <c r="L29" s="18"/>
      <c r="M29" s="23"/>
      <c r="N29" s="23"/>
    </row>
    <row r="30" spans="2:14" ht="15.75" customHeight="1" x14ac:dyDescent="0.25">
      <c r="B30" s="16" t="s">
        <v>48</v>
      </c>
      <c r="C30" s="17"/>
      <c r="D30" s="17"/>
      <c r="E30" s="20"/>
      <c r="F30" s="21"/>
      <c r="G30" s="20"/>
      <c r="H30" s="21"/>
      <c r="I30" s="22"/>
      <c r="J30" s="21"/>
      <c r="K30" s="18"/>
      <c r="L30" s="18"/>
      <c r="M30" s="21"/>
      <c r="N30" s="21"/>
    </row>
    <row r="31" spans="2:14" ht="15.75" customHeight="1" x14ac:dyDescent="0.25">
      <c r="B31" s="16" t="s">
        <v>49</v>
      </c>
      <c r="C31" s="17"/>
      <c r="D31" s="17"/>
      <c r="E31" s="20"/>
      <c r="F31" s="21"/>
      <c r="G31" s="20"/>
      <c r="H31" s="21"/>
      <c r="I31" s="22"/>
      <c r="J31" s="20"/>
      <c r="K31" s="18"/>
      <c r="L31" s="20"/>
      <c r="M31" s="21"/>
      <c r="N31" s="21"/>
    </row>
    <row r="32" spans="2:14" ht="15.75" customHeight="1" x14ac:dyDescent="0.25">
      <c r="B32" s="16" t="s">
        <v>50</v>
      </c>
      <c r="C32" s="17"/>
      <c r="D32" s="17"/>
      <c r="E32" s="20"/>
      <c r="F32" s="21"/>
      <c r="G32" s="20"/>
      <c r="H32" s="20"/>
      <c r="I32" s="20"/>
      <c r="J32" s="20"/>
      <c r="K32" s="21"/>
      <c r="L32" s="18"/>
      <c r="M32" s="35"/>
      <c r="N32" s="20"/>
    </row>
    <row r="33" spans="2:14" ht="15.75" customHeight="1" x14ac:dyDescent="0.25">
      <c r="B33" s="16" t="s">
        <v>51</v>
      </c>
      <c r="C33" s="17"/>
      <c r="D33" s="17"/>
      <c r="E33" s="20"/>
      <c r="F33" s="33"/>
      <c r="G33" s="18">
        <v>3</v>
      </c>
      <c r="H33" s="18">
        <v>4</v>
      </c>
      <c r="I33" s="36"/>
      <c r="J33" s="37"/>
      <c r="K33" s="38"/>
      <c r="L33" s="36"/>
      <c r="M33" s="39">
        <v>1</v>
      </c>
      <c r="N33" s="39">
        <v>2</v>
      </c>
    </row>
    <row r="34" spans="2:14" ht="15.75" customHeight="1" x14ac:dyDescent="0.25">
      <c r="B34" s="32" t="s">
        <v>52</v>
      </c>
      <c r="C34" s="40"/>
      <c r="D34" s="40"/>
      <c r="E34" s="35"/>
      <c r="F34" s="41"/>
      <c r="G34" s="41"/>
      <c r="H34" s="18"/>
      <c r="I34" s="42"/>
      <c r="J34" s="38"/>
      <c r="K34" s="38"/>
      <c r="L34" s="42"/>
      <c r="M34" s="42"/>
      <c r="N34" s="38"/>
    </row>
    <row r="35" spans="2:14" ht="15.75" customHeight="1" x14ac:dyDescent="0.25">
      <c r="B35" s="16" t="s">
        <v>53</v>
      </c>
      <c r="C35" s="18">
        <v>4</v>
      </c>
      <c r="D35" s="18">
        <v>5</v>
      </c>
      <c r="E35" s="18">
        <v>4</v>
      </c>
      <c r="F35" s="18">
        <v>5</v>
      </c>
      <c r="G35" s="39">
        <v>4</v>
      </c>
      <c r="H35" s="43"/>
      <c r="I35" s="18">
        <v>4</v>
      </c>
      <c r="J35" s="43"/>
      <c r="K35" s="18">
        <v>4</v>
      </c>
      <c r="L35" s="43"/>
      <c r="M35" s="18">
        <v>4</v>
      </c>
      <c r="N35" s="43"/>
    </row>
    <row r="36" spans="2:14" ht="15.75" customHeight="1" x14ac:dyDescent="0.25">
      <c r="B36" s="44" t="s">
        <v>54</v>
      </c>
      <c r="C36" s="45" t="s">
        <v>55</v>
      </c>
      <c r="D36" s="45" t="s">
        <v>55</v>
      </c>
      <c r="E36" s="45">
        <f t="shared" ref="E36:N36" si="0">14+7</f>
        <v>21</v>
      </c>
      <c r="F36" s="45">
        <f t="shared" si="0"/>
        <v>21</v>
      </c>
      <c r="G36" s="45">
        <f t="shared" si="0"/>
        <v>21</v>
      </c>
      <c r="H36" s="45">
        <f t="shared" si="0"/>
        <v>21</v>
      </c>
      <c r="I36" s="46">
        <f t="shared" si="0"/>
        <v>21</v>
      </c>
      <c r="J36" s="45">
        <f t="shared" si="0"/>
        <v>21</v>
      </c>
      <c r="K36" s="45">
        <f t="shared" si="0"/>
        <v>21</v>
      </c>
      <c r="L36" s="45">
        <f t="shared" si="0"/>
        <v>21</v>
      </c>
      <c r="M36" s="45">
        <f t="shared" si="0"/>
        <v>21</v>
      </c>
      <c r="N36" s="45">
        <f t="shared" si="0"/>
        <v>21</v>
      </c>
    </row>
    <row r="37" spans="2:14" ht="15.75" customHeight="1" x14ac:dyDescent="0.25">
      <c r="B37" s="47"/>
      <c r="C37" s="47"/>
      <c r="D37" s="48"/>
      <c r="E37" s="47"/>
      <c r="F37" s="6"/>
      <c r="G37" s="6"/>
      <c r="H37" s="6"/>
      <c r="I37" s="6"/>
      <c r="J37" s="6"/>
      <c r="K37" s="6"/>
      <c r="L37" s="6"/>
      <c r="M37" s="6"/>
      <c r="N37" s="6"/>
    </row>
    <row r="38" spans="2:14" ht="15.75" customHeight="1" x14ac:dyDescent="0.25">
      <c r="B38" s="49" t="s">
        <v>56</v>
      </c>
      <c r="C38" s="49"/>
      <c r="D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2:14" ht="15.75" customHeight="1" x14ac:dyDescent="0.25">
      <c r="B39" s="49" t="s">
        <v>57</v>
      </c>
      <c r="C39" s="49"/>
      <c r="D39" s="49"/>
      <c r="E39" s="49"/>
      <c r="F39" s="49"/>
      <c r="G39" s="49"/>
      <c r="H39" s="49" t="s">
        <v>58</v>
      </c>
      <c r="I39" s="49"/>
      <c r="J39" s="49"/>
      <c r="K39" s="49"/>
      <c r="L39" s="49"/>
      <c r="M39" s="49"/>
      <c r="N39" s="49"/>
    </row>
    <row r="40" spans="2:14" ht="15.75" customHeight="1" x14ac:dyDescent="0.25">
      <c r="B40" s="49" t="s">
        <v>59</v>
      </c>
      <c r="C40" s="49"/>
      <c r="D40" s="49"/>
      <c r="E40" s="49"/>
      <c r="F40" s="49"/>
      <c r="G40" s="49"/>
      <c r="H40" s="49" t="s">
        <v>60</v>
      </c>
      <c r="I40" s="49"/>
      <c r="J40" s="49"/>
      <c r="K40" s="49"/>
      <c r="L40" s="49"/>
      <c r="M40" s="49"/>
      <c r="N40" s="49"/>
    </row>
    <row r="41" spans="2:14" ht="15.75" customHeight="1" x14ac:dyDescent="0.25">
      <c r="B41" s="49" t="s">
        <v>61</v>
      </c>
      <c r="C41" s="49"/>
      <c r="D41" s="49"/>
      <c r="E41" s="49"/>
      <c r="F41" s="49"/>
      <c r="G41" s="49"/>
      <c r="H41" s="49" t="s">
        <v>62</v>
      </c>
      <c r="I41" s="49"/>
      <c r="J41" s="49"/>
      <c r="K41" s="49"/>
      <c r="L41" s="49"/>
      <c r="M41" s="49"/>
      <c r="N41" s="49"/>
    </row>
    <row r="42" spans="2:14" ht="15.75" customHeight="1" x14ac:dyDescent="0.25">
      <c r="B42" s="49" t="s">
        <v>63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 t="s">
        <v>64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ht="15.75" customHeight="1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ht="15.75" customHeight="1" x14ac:dyDescent="0.25">
      <c r="C45" s="49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 ht="15.75" customHeight="1" x14ac:dyDescent="0.25"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 ht="15.75" customHeight="1" x14ac:dyDescent="0.25">
      <c r="C47" s="49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25" right="0.25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Z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7.85546875" customWidth="1"/>
    <col min="4" max="7" width="10.7109375" customWidth="1"/>
    <col min="8" max="8" width="49.5703125" customWidth="1"/>
    <col min="9" max="9" width="20.140625" customWidth="1"/>
    <col min="10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22</v>
      </c>
      <c r="C3" s="59" t="s">
        <v>270</v>
      </c>
      <c r="D3" s="60"/>
      <c r="E3" s="60"/>
      <c r="F3" s="60"/>
      <c r="G3" s="60"/>
      <c r="H3" s="60" t="s">
        <v>478</v>
      </c>
      <c r="I3" s="60"/>
    </row>
    <row r="4" spans="2:9" x14ac:dyDescent="0.25">
      <c r="B4" s="57">
        <v>22</v>
      </c>
      <c r="C4" s="61">
        <v>96</v>
      </c>
      <c r="D4" s="57" t="s">
        <v>86</v>
      </c>
      <c r="E4" s="43"/>
      <c r="F4" s="43"/>
      <c r="G4" s="43"/>
      <c r="H4" s="43" t="s">
        <v>87</v>
      </c>
      <c r="I4" s="43"/>
    </row>
    <row r="5" spans="2:9" x14ac:dyDescent="0.25">
      <c r="B5" s="57">
        <v>22</v>
      </c>
      <c r="C5" s="61">
        <v>1</v>
      </c>
      <c r="D5" s="57"/>
      <c r="E5" s="43"/>
      <c r="F5" s="43"/>
      <c r="G5" s="57" t="s">
        <v>88</v>
      </c>
      <c r="H5" s="43" t="s">
        <v>89</v>
      </c>
      <c r="I5" s="43" t="s">
        <v>479</v>
      </c>
    </row>
    <row r="6" spans="2:9" x14ac:dyDescent="0.25">
      <c r="B6" s="57">
        <v>22</v>
      </c>
      <c r="C6" s="61">
        <v>1</v>
      </c>
      <c r="D6" s="57">
        <v>1</v>
      </c>
      <c r="E6" s="57"/>
      <c r="F6" s="43"/>
      <c r="G6" s="57" t="s">
        <v>285</v>
      </c>
      <c r="H6" s="43" t="s">
        <v>302</v>
      </c>
      <c r="I6" s="43" t="s">
        <v>480</v>
      </c>
    </row>
    <row r="7" spans="2:9" x14ac:dyDescent="0.25">
      <c r="B7" s="57">
        <v>22</v>
      </c>
      <c r="C7" s="61">
        <v>1</v>
      </c>
      <c r="D7" s="57">
        <v>2</v>
      </c>
      <c r="E7" s="57"/>
      <c r="F7" s="43"/>
      <c r="G7" s="57" t="s">
        <v>481</v>
      </c>
      <c r="H7" s="43" t="s">
        <v>482</v>
      </c>
      <c r="I7" s="43" t="s">
        <v>483</v>
      </c>
    </row>
    <row r="8" spans="2:9" x14ac:dyDescent="0.25">
      <c r="B8" s="57">
        <v>22</v>
      </c>
      <c r="C8" s="61">
        <v>1</v>
      </c>
      <c r="D8" s="57">
        <v>3</v>
      </c>
      <c r="E8" s="57"/>
      <c r="F8" s="43"/>
      <c r="G8" s="57" t="s">
        <v>484</v>
      </c>
      <c r="H8" s="43" t="s">
        <v>296</v>
      </c>
      <c r="I8" s="43" t="s">
        <v>485</v>
      </c>
    </row>
    <row r="9" spans="2:9" x14ac:dyDescent="0.25">
      <c r="B9" s="57">
        <v>22</v>
      </c>
      <c r="C9" s="61">
        <v>1</v>
      </c>
      <c r="D9" s="57">
        <v>4</v>
      </c>
      <c r="E9" s="57"/>
      <c r="F9" s="43"/>
      <c r="G9" s="57" t="s">
        <v>90</v>
      </c>
      <c r="H9" s="43" t="s">
        <v>91</v>
      </c>
      <c r="I9" s="43" t="s">
        <v>486</v>
      </c>
    </row>
    <row r="10" spans="2:9" x14ac:dyDescent="0.25">
      <c r="B10" s="57">
        <v>22</v>
      </c>
      <c r="C10" s="61">
        <v>1</v>
      </c>
      <c r="D10" s="57">
        <v>5</v>
      </c>
      <c r="E10" s="57"/>
      <c r="F10" s="43"/>
      <c r="G10" s="57" t="s">
        <v>324</v>
      </c>
      <c r="H10" s="43" t="s">
        <v>487</v>
      </c>
      <c r="I10" s="43" t="s">
        <v>488</v>
      </c>
    </row>
    <row r="11" spans="2:9" x14ac:dyDescent="0.25">
      <c r="B11" s="57">
        <v>22</v>
      </c>
      <c r="C11" s="61">
        <v>1</v>
      </c>
      <c r="D11" s="57"/>
      <c r="E11" s="43"/>
      <c r="F11" s="43"/>
      <c r="G11" s="57" t="s">
        <v>484</v>
      </c>
      <c r="H11" s="43" t="s">
        <v>489</v>
      </c>
      <c r="I11" s="43" t="s">
        <v>490</v>
      </c>
    </row>
    <row r="12" spans="2:9" x14ac:dyDescent="0.25">
      <c r="B12" s="57">
        <v>22</v>
      </c>
      <c r="C12" s="61">
        <v>2</v>
      </c>
      <c r="D12" s="57">
        <v>1</v>
      </c>
      <c r="E12" s="57"/>
      <c r="F12" s="43"/>
      <c r="G12" s="57" t="s">
        <v>491</v>
      </c>
      <c r="H12" s="43" t="s">
        <v>492</v>
      </c>
      <c r="I12" s="43" t="s">
        <v>493</v>
      </c>
    </row>
    <row r="13" spans="2:9" x14ac:dyDescent="0.25">
      <c r="B13" s="57">
        <v>22</v>
      </c>
      <c r="C13" s="61">
        <v>3</v>
      </c>
      <c r="D13" s="57"/>
      <c r="F13" s="57"/>
      <c r="G13" s="57" t="s">
        <v>55</v>
      </c>
      <c r="H13" s="43" t="s">
        <v>494</v>
      </c>
      <c r="I13" s="43" t="s">
        <v>495</v>
      </c>
    </row>
    <row r="14" spans="2:9" x14ac:dyDescent="0.25">
      <c r="B14" s="57">
        <v>22</v>
      </c>
      <c r="C14" s="61">
        <v>3</v>
      </c>
      <c r="D14" s="57">
        <v>1</v>
      </c>
      <c r="E14" s="57"/>
      <c r="F14" s="57"/>
      <c r="G14" s="57" t="s">
        <v>496</v>
      </c>
      <c r="H14" s="43" t="s">
        <v>497</v>
      </c>
      <c r="I14" s="43" t="s">
        <v>498</v>
      </c>
    </row>
    <row r="15" spans="2:9" x14ac:dyDescent="0.25">
      <c r="B15" s="57">
        <v>22</v>
      </c>
      <c r="C15" s="61">
        <v>3</v>
      </c>
      <c r="D15" s="57">
        <v>2</v>
      </c>
      <c r="E15" s="57"/>
      <c r="F15" s="57"/>
      <c r="G15" s="57" t="s">
        <v>499</v>
      </c>
      <c r="H15" s="43" t="s">
        <v>500</v>
      </c>
      <c r="I15" s="43" t="s">
        <v>501</v>
      </c>
    </row>
    <row r="16" spans="2:9" x14ac:dyDescent="0.25">
      <c r="B16" s="57">
        <v>22</v>
      </c>
      <c r="C16" s="61">
        <v>3</v>
      </c>
      <c r="D16" s="57">
        <v>2</v>
      </c>
      <c r="E16" s="57">
        <v>1</v>
      </c>
      <c r="F16" s="57"/>
      <c r="G16" s="57" t="s">
        <v>502</v>
      </c>
      <c r="H16" s="43" t="s">
        <v>503</v>
      </c>
      <c r="I16" s="43" t="s">
        <v>504</v>
      </c>
    </row>
    <row r="17" spans="2:9" x14ac:dyDescent="0.25">
      <c r="B17" s="57">
        <v>22</v>
      </c>
      <c r="C17" s="61">
        <v>3</v>
      </c>
      <c r="D17" s="57">
        <v>2</v>
      </c>
      <c r="E17" s="57">
        <v>2</v>
      </c>
      <c r="F17" s="57"/>
      <c r="G17" s="57" t="s">
        <v>93</v>
      </c>
      <c r="H17" s="43" t="s">
        <v>505</v>
      </c>
      <c r="I17" s="43" t="s">
        <v>506</v>
      </c>
    </row>
    <row r="18" spans="2:9" x14ac:dyDescent="0.25">
      <c r="B18" s="57">
        <v>22</v>
      </c>
      <c r="C18" s="61">
        <v>3</v>
      </c>
      <c r="D18" s="57">
        <v>2</v>
      </c>
      <c r="E18" s="57">
        <v>3</v>
      </c>
      <c r="F18" s="57"/>
      <c r="G18" s="57" t="s">
        <v>507</v>
      </c>
      <c r="H18" s="43" t="s">
        <v>508</v>
      </c>
      <c r="I18" s="43" t="s">
        <v>509</v>
      </c>
    </row>
    <row r="19" spans="2:9" x14ac:dyDescent="0.25">
      <c r="B19" s="57">
        <v>22</v>
      </c>
      <c r="C19" s="61">
        <v>3</v>
      </c>
      <c r="D19" s="57">
        <v>2</v>
      </c>
      <c r="E19" s="57">
        <v>4</v>
      </c>
      <c r="F19" s="57"/>
      <c r="G19" s="57" t="s">
        <v>291</v>
      </c>
      <c r="H19" s="43" t="s">
        <v>510</v>
      </c>
      <c r="I19" s="43" t="s">
        <v>511</v>
      </c>
    </row>
    <row r="20" spans="2:9" x14ac:dyDescent="0.25">
      <c r="B20" s="57">
        <v>22</v>
      </c>
      <c r="C20" s="61">
        <v>3</v>
      </c>
      <c r="D20" s="57">
        <v>2</v>
      </c>
      <c r="E20" s="57">
        <v>5</v>
      </c>
      <c r="F20" s="57"/>
      <c r="G20" s="57" t="s">
        <v>102</v>
      </c>
      <c r="H20" s="43" t="s">
        <v>512</v>
      </c>
      <c r="I20" s="43" t="s">
        <v>513</v>
      </c>
    </row>
    <row r="21" spans="2:9" ht="15.75" customHeight="1" x14ac:dyDescent="0.25">
      <c r="B21" s="57">
        <v>22</v>
      </c>
      <c r="C21" s="61">
        <v>3</v>
      </c>
      <c r="D21" s="57">
        <v>2</v>
      </c>
      <c r="E21" s="57">
        <v>6</v>
      </c>
      <c r="F21" s="57"/>
      <c r="G21" s="57" t="s">
        <v>514</v>
      </c>
      <c r="H21" s="43" t="s">
        <v>515</v>
      </c>
      <c r="I21" s="43" t="s">
        <v>516</v>
      </c>
    </row>
    <row r="22" spans="2:9" ht="15.75" customHeight="1" x14ac:dyDescent="0.25">
      <c r="B22" s="57">
        <v>22</v>
      </c>
      <c r="C22" s="61">
        <v>3</v>
      </c>
      <c r="D22" s="57">
        <v>2</v>
      </c>
      <c r="E22" s="57">
        <v>7</v>
      </c>
      <c r="F22" s="57"/>
      <c r="G22" s="57" t="s">
        <v>93</v>
      </c>
      <c r="H22" s="43" t="s">
        <v>517</v>
      </c>
      <c r="I22" s="43" t="s">
        <v>518</v>
      </c>
    </row>
    <row r="23" spans="2:9" ht="15.75" customHeight="1" x14ac:dyDescent="0.25">
      <c r="B23" s="57">
        <v>22</v>
      </c>
      <c r="C23" s="61">
        <v>3</v>
      </c>
      <c r="D23" s="57">
        <v>2</v>
      </c>
      <c r="E23" s="57">
        <v>8</v>
      </c>
      <c r="F23" s="57"/>
      <c r="G23" s="57" t="s">
        <v>519</v>
      </c>
      <c r="H23" s="43" t="s">
        <v>520</v>
      </c>
      <c r="I23" s="43" t="s">
        <v>521</v>
      </c>
    </row>
    <row r="24" spans="2:9" ht="15.75" customHeight="1" x14ac:dyDescent="0.25">
      <c r="B24" s="57">
        <v>22</v>
      </c>
      <c r="C24" s="61">
        <v>3</v>
      </c>
      <c r="D24" s="57">
        <v>2</v>
      </c>
      <c r="E24" s="57">
        <v>9</v>
      </c>
      <c r="F24" s="57"/>
      <c r="G24" s="57" t="s">
        <v>522</v>
      </c>
      <c r="H24" s="43" t="s">
        <v>523</v>
      </c>
      <c r="I24" s="43" t="s">
        <v>524</v>
      </c>
    </row>
    <row r="25" spans="2:9" ht="15.75" customHeight="1" x14ac:dyDescent="0.25">
      <c r="B25" s="57">
        <v>22</v>
      </c>
      <c r="C25" s="61">
        <v>3</v>
      </c>
      <c r="D25" s="57">
        <v>3</v>
      </c>
      <c r="E25" s="57"/>
      <c r="F25" s="57"/>
      <c r="G25" s="57" t="s">
        <v>525</v>
      </c>
      <c r="H25" s="43" t="s">
        <v>526</v>
      </c>
      <c r="I25" s="43" t="s">
        <v>527</v>
      </c>
    </row>
    <row r="26" spans="2:9" ht="15.75" customHeight="1" x14ac:dyDescent="0.25">
      <c r="B26" s="57">
        <v>22</v>
      </c>
      <c r="C26" s="61">
        <v>3</v>
      </c>
      <c r="D26" s="57">
        <v>4</v>
      </c>
      <c r="E26" s="57"/>
      <c r="F26" s="57"/>
      <c r="G26" s="57" t="s">
        <v>528</v>
      </c>
      <c r="H26" s="43" t="s">
        <v>529</v>
      </c>
      <c r="I26" s="43" t="s">
        <v>530</v>
      </c>
    </row>
    <row r="27" spans="2:9" ht="15.75" customHeight="1" x14ac:dyDescent="0.25">
      <c r="B27" s="57">
        <v>22</v>
      </c>
      <c r="C27" s="61">
        <v>3</v>
      </c>
      <c r="D27" s="57">
        <v>5</v>
      </c>
      <c r="E27" s="57"/>
      <c r="F27" s="57"/>
      <c r="G27" s="57" t="s">
        <v>531</v>
      </c>
      <c r="H27" s="43" t="s">
        <v>532</v>
      </c>
      <c r="I27" s="43" t="s">
        <v>533</v>
      </c>
    </row>
    <row r="28" spans="2:9" ht="15.75" customHeight="1" x14ac:dyDescent="0.25">
      <c r="B28" s="57">
        <v>22</v>
      </c>
      <c r="C28" s="61">
        <v>3</v>
      </c>
      <c r="D28" s="57">
        <v>6</v>
      </c>
      <c r="E28" s="57"/>
      <c r="F28" s="57"/>
      <c r="G28" s="57" t="s">
        <v>534</v>
      </c>
      <c r="H28" s="43" t="s">
        <v>535</v>
      </c>
      <c r="I28" s="43" t="s">
        <v>536</v>
      </c>
    </row>
    <row r="29" spans="2:9" ht="15.75" customHeight="1" x14ac:dyDescent="0.25">
      <c r="B29" s="57">
        <v>22</v>
      </c>
      <c r="C29" s="61">
        <v>3</v>
      </c>
      <c r="D29" s="57">
        <v>6</v>
      </c>
      <c r="E29" s="57">
        <v>1</v>
      </c>
      <c r="F29" s="57"/>
      <c r="G29" s="57" t="s">
        <v>287</v>
      </c>
      <c r="H29" s="43" t="s">
        <v>537</v>
      </c>
      <c r="I29" s="43" t="s">
        <v>538</v>
      </c>
    </row>
    <row r="30" spans="2:9" ht="15.75" customHeight="1" x14ac:dyDescent="0.25">
      <c r="B30" s="57">
        <v>22</v>
      </c>
      <c r="C30" s="61">
        <v>3</v>
      </c>
      <c r="D30" s="57">
        <v>6</v>
      </c>
      <c r="E30" s="57">
        <v>2</v>
      </c>
      <c r="F30" s="57"/>
      <c r="G30" s="57" t="s">
        <v>539</v>
      </c>
      <c r="H30" s="43" t="s">
        <v>540</v>
      </c>
      <c r="I30" s="43" t="s">
        <v>541</v>
      </c>
    </row>
    <row r="31" spans="2:9" ht="15.75" customHeight="1" x14ac:dyDescent="0.25">
      <c r="B31" s="57">
        <v>22</v>
      </c>
      <c r="C31" s="61">
        <v>3</v>
      </c>
      <c r="D31" s="57">
        <v>6</v>
      </c>
      <c r="E31" s="57">
        <v>3</v>
      </c>
      <c r="F31" s="57"/>
      <c r="G31" s="57" t="s">
        <v>542</v>
      </c>
      <c r="H31" s="43" t="s">
        <v>543</v>
      </c>
      <c r="I31" s="43" t="s">
        <v>544</v>
      </c>
    </row>
    <row r="32" spans="2:9" ht="15.75" customHeight="1" x14ac:dyDescent="0.25">
      <c r="B32" s="57">
        <v>22</v>
      </c>
      <c r="C32" s="61">
        <v>3</v>
      </c>
      <c r="D32" s="57">
        <v>6</v>
      </c>
      <c r="E32" s="57">
        <v>4</v>
      </c>
      <c r="F32" s="57"/>
      <c r="G32" s="57" t="s">
        <v>545</v>
      </c>
      <c r="H32" s="43" t="s">
        <v>546</v>
      </c>
      <c r="I32" s="43" t="s">
        <v>547</v>
      </c>
    </row>
    <row r="33" spans="1:26" ht="15.75" customHeight="1" x14ac:dyDescent="0.25">
      <c r="B33" s="57">
        <v>22</v>
      </c>
      <c r="C33" s="61">
        <v>3</v>
      </c>
      <c r="D33" s="57">
        <v>6</v>
      </c>
      <c r="E33" s="57">
        <v>5</v>
      </c>
      <c r="F33" s="57"/>
      <c r="G33" s="57" t="s">
        <v>548</v>
      </c>
      <c r="H33" s="43" t="s">
        <v>549</v>
      </c>
      <c r="I33" s="43" t="s">
        <v>550</v>
      </c>
    </row>
    <row r="34" spans="1:26" ht="15.75" customHeight="1" x14ac:dyDescent="0.25">
      <c r="A34" s="50"/>
      <c r="B34" s="57">
        <v>22</v>
      </c>
      <c r="C34" s="69">
        <v>4</v>
      </c>
      <c r="D34" s="68"/>
      <c r="E34" s="68"/>
      <c r="F34" s="68"/>
      <c r="G34" s="68" t="s">
        <v>551</v>
      </c>
      <c r="H34" s="70" t="s">
        <v>552</v>
      </c>
      <c r="I34" s="70" t="s">
        <v>553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B35" s="57">
        <v>22</v>
      </c>
      <c r="C35" s="69">
        <v>4</v>
      </c>
      <c r="D35" s="68">
        <v>1</v>
      </c>
      <c r="E35" s="68"/>
      <c r="F35" s="68"/>
      <c r="G35" s="68" t="s">
        <v>554</v>
      </c>
      <c r="H35" s="70" t="s">
        <v>555</v>
      </c>
      <c r="I35" s="43" t="s">
        <v>556</v>
      </c>
    </row>
    <row r="36" spans="1:26" ht="15.75" customHeight="1" x14ac:dyDescent="0.25">
      <c r="B36" s="57">
        <v>22</v>
      </c>
      <c r="C36" s="69">
        <v>5</v>
      </c>
      <c r="D36" s="68"/>
      <c r="E36" s="68"/>
      <c r="F36" s="68"/>
      <c r="G36" s="68" t="s">
        <v>557</v>
      </c>
      <c r="H36" s="70" t="s">
        <v>557</v>
      </c>
      <c r="I36" s="43" t="s">
        <v>558</v>
      </c>
    </row>
    <row r="37" spans="1:26" ht="15.75" customHeight="1" x14ac:dyDescent="0.25">
      <c r="B37" s="57">
        <v>22</v>
      </c>
      <c r="C37" s="69">
        <v>5</v>
      </c>
      <c r="D37" s="68">
        <v>1</v>
      </c>
      <c r="E37" s="68"/>
      <c r="F37" s="68"/>
      <c r="G37" s="68" t="s">
        <v>559</v>
      </c>
      <c r="H37" s="70" t="s">
        <v>560</v>
      </c>
      <c r="I37" s="43" t="s">
        <v>561</v>
      </c>
    </row>
    <row r="38" spans="1:26" ht="15.75" customHeight="1" x14ac:dyDescent="0.25">
      <c r="B38" s="57">
        <v>22</v>
      </c>
      <c r="C38" s="69">
        <v>5</v>
      </c>
      <c r="D38" s="68">
        <v>2</v>
      </c>
      <c r="E38" s="68"/>
      <c r="F38" s="68"/>
      <c r="G38" s="68" t="s">
        <v>562</v>
      </c>
      <c r="H38" s="70" t="s">
        <v>563</v>
      </c>
      <c r="I38" s="43" t="s">
        <v>564</v>
      </c>
    </row>
    <row r="39" spans="1:26" ht="15.75" customHeight="1" x14ac:dyDescent="0.25">
      <c r="B39" s="57">
        <v>22</v>
      </c>
      <c r="C39" s="69">
        <v>5</v>
      </c>
      <c r="D39" s="68">
        <v>3</v>
      </c>
      <c r="E39" s="68"/>
      <c r="F39" s="68"/>
      <c r="G39" s="68" t="s">
        <v>565</v>
      </c>
      <c r="H39" s="70" t="s">
        <v>566</v>
      </c>
      <c r="I39" s="43" t="s">
        <v>567</v>
      </c>
    </row>
    <row r="40" spans="1:26" ht="15.75" customHeight="1" x14ac:dyDescent="0.25">
      <c r="B40" s="57">
        <v>22</v>
      </c>
      <c r="C40" s="61">
        <v>97</v>
      </c>
      <c r="D40" s="57"/>
      <c r="E40" s="43"/>
      <c r="F40" s="43"/>
      <c r="G40" s="57" t="s">
        <v>103</v>
      </c>
      <c r="H40" s="43" t="s">
        <v>104</v>
      </c>
      <c r="I40" s="43"/>
    </row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I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10.140625" customWidth="1"/>
    <col min="7" max="7" width="40.42578125" customWidth="1"/>
    <col min="8" max="8" width="20.5703125" customWidth="1"/>
    <col min="9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7</v>
      </c>
      <c r="C3" s="59" t="s">
        <v>247</v>
      </c>
      <c r="D3" s="60"/>
      <c r="E3" s="60"/>
      <c r="F3" s="60"/>
      <c r="G3" s="60" t="s">
        <v>568</v>
      </c>
      <c r="H3" s="60"/>
    </row>
    <row r="4" spans="2:9" x14ac:dyDescent="0.25">
      <c r="B4" s="57">
        <v>7</v>
      </c>
      <c r="C4" s="61">
        <v>96</v>
      </c>
      <c r="D4" s="57"/>
      <c r="E4" s="43"/>
      <c r="F4" s="57" t="s">
        <v>86</v>
      </c>
      <c r="G4" s="43" t="s">
        <v>87</v>
      </c>
      <c r="H4" s="43"/>
    </row>
    <row r="5" spans="2:9" x14ac:dyDescent="0.25">
      <c r="B5" s="57">
        <v>7</v>
      </c>
      <c r="C5" s="61">
        <v>1</v>
      </c>
      <c r="D5" s="57"/>
      <c r="E5" s="43"/>
      <c r="F5" s="57" t="s">
        <v>199</v>
      </c>
      <c r="G5" s="43" t="s">
        <v>569</v>
      </c>
      <c r="H5" s="43" t="s">
        <v>570</v>
      </c>
    </row>
    <row r="6" spans="2:9" x14ac:dyDescent="0.25">
      <c r="B6" s="57">
        <v>7</v>
      </c>
      <c r="C6" s="61">
        <v>1</v>
      </c>
      <c r="D6" s="57">
        <v>1</v>
      </c>
      <c r="E6" s="57"/>
      <c r="F6" s="57" t="s">
        <v>571</v>
      </c>
      <c r="G6" s="43" t="s">
        <v>572</v>
      </c>
      <c r="H6" s="43" t="s">
        <v>573</v>
      </c>
    </row>
    <row r="7" spans="2:9" x14ac:dyDescent="0.25">
      <c r="B7" s="57">
        <v>7</v>
      </c>
      <c r="C7" s="61">
        <v>1</v>
      </c>
      <c r="D7" s="57">
        <v>1</v>
      </c>
      <c r="E7" s="108">
        <v>1</v>
      </c>
      <c r="F7" s="57" t="s">
        <v>481</v>
      </c>
      <c r="G7" s="43" t="s">
        <v>294</v>
      </c>
      <c r="H7" s="43" t="s">
        <v>574</v>
      </c>
    </row>
    <row r="8" spans="2:9" x14ac:dyDescent="0.25">
      <c r="B8" s="57">
        <v>7</v>
      </c>
      <c r="C8" s="61">
        <v>1</v>
      </c>
      <c r="D8" s="57">
        <v>1</v>
      </c>
      <c r="E8" s="108">
        <v>2</v>
      </c>
      <c r="F8" s="57" t="s">
        <v>575</v>
      </c>
      <c r="G8" s="43" t="s">
        <v>296</v>
      </c>
      <c r="H8" s="43" t="s">
        <v>576</v>
      </c>
    </row>
    <row r="9" spans="2:9" x14ac:dyDescent="0.25">
      <c r="B9" s="57">
        <v>7</v>
      </c>
      <c r="C9" s="61">
        <v>1</v>
      </c>
      <c r="D9" s="57">
        <v>1</v>
      </c>
      <c r="E9" s="108">
        <v>3</v>
      </c>
      <c r="F9" s="57" t="s">
        <v>324</v>
      </c>
      <c r="G9" s="43" t="s">
        <v>487</v>
      </c>
      <c r="H9" s="43" t="s">
        <v>577</v>
      </c>
    </row>
    <row r="10" spans="2:9" x14ac:dyDescent="0.25">
      <c r="B10" s="57">
        <v>7</v>
      </c>
      <c r="C10" s="61">
        <v>1</v>
      </c>
      <c r="D10" s="57">
        <v>1</v>
      </c>
      <c r="E10" s="108">
        <v>4</v>
      </c>
      <c r="F10" s="57" t="s">
        <v>90</v>
      </c>
      <c r="G10" s="43" t="s">
        <v>91</v>
      </c>
      <c r="H10" s="43" t="s">
        <v>578</v>
      </c>
    </row>
    <row r="11" spans="2:9" x14ac:dyDescent="0.25">
      <c r="B11" s="57">
        <v>7</v>
      </c>
      <c r="C11" s="61">
        <v>1</v>
      </c>
      <c r="D11" s="57">
        <v>2</v>
      </c>
      <c r="E11" s="108"/>
      <c r="F11" s="108" t="s">
        <v>559</v>
      </c>
      <c r="G11" s="43" t="s">
        <v>579</v>
      </c>
      <c r="H11" s="43" t="s">
        <v>580</v>
      </c>
    </row>
    <row r="12" spans="2:9" x14ac:dyDescent="0.25">
      <c r="B12" s="57">
        <v>7</v>
      </c>
      <c r="C12" s="61">
        <v>1</v>
      </c>
      <c r="D12" s="57">
        <v>3</v>
      </c>
      <c r="E12" s="108"/>
      <c r="F12" s="108" t="s">
        <v>581</v>
      </c>
      <c r="G12" s="43" t="s">
        <v>582</v>
      </c>
      <c r="H12" s="43" t="s">
        <v>583</v>
      </c>
    </row>
    <row r="13" spans="2:9" x14ac:dyDescent="0.25">
      <c r="B13" s="57">
        <v>7</v>
      </c>
      <c r="C13" s="61">
        <v>1</v>
      </c>
      <c r="D13" s="57">
        <v>4</v>
      </c>
      <c r="E13" s="109"/>
      <c r="F13" s="109" t="s">
        <v>97</v>
      </c>
      <c r="G13" s="43" t="s">
        <v>584</v>
      </c>
      <c r="H13" s="43" t="s">
        <v>585</v>
      </c>
    </row>
    <row r="14" spans="2:9" x14ac:dyDescent="0.25">
      <c r="B14" s="57">
        <v>7</v>
      </c>
      <c r="C14" s="61">
        <v>2</v>
      </c>
      <c r="D14" s="57"/>
      <c r="E14" s="110"/>
      <c r="F14" s="57" t="s">
        <v>586</v>
      </c>
      <c r="G14" s="43" t="s">
        <v>587</v>
      </c>
      <c r="H14" s="43" t="s">
        <v>588</v>
      </c>
    </row>
    <row r="15" spans="2:9" x14ac:dyDescent="0.25">
      <c r="B15" s="57">
        <v>7</v>
      </c>
      <c r="C15" s="61">
        <v>2</v>
      </c>
      <c r="D15" s="57">
        <v>1</v>
      </c>
      <c r="E15" s="57"/>
      <c r="F15" s="57" t="s">
        <v>589</v>
      </c>
      <c r="G15" s="43" t="s">
        <v>590</v>
      </c>
      <c r="H15" s="43" t="s">
        <v>591</v>
      </c>
    </row>
    <row r="16" spans="2:9" x14ac:dyDescent="0.25">
      <c r="B16" s="57">
        <v>7</v>
      </c>
      <c r="C16" s="61">
        <v>3</v>
      </c>
      <c r="D16" s="57"/>
      <c r="E16" s="57"/>
      <c r="F16" s="57" t="s">
        <v>592</v>
      </c>
      <c r="G16" s="43" t="s">
        <v>593</v>
      </c>
      <c r="H16" s="43" t="s">
        <v>594</v>
      </c>
    </row>
    <row r="17" spans="2:8" x14ac:dyDescent="0.25">
      <c r="B17" s="57">
        <v>7</v>
      </c>
      <c r="C17" s="61">
        <v>3</v>
      </c>
      <c r="D17" s="57">
        <v>1</v>
      </c>
      <c r="E17" s="57"/>
      <c r="F17" s="57" t="s">
        <v>595</v>
      </c>
      <c r="G17" s="43" t="s">
        <v>596</v>
      </c>
      <c r="H17" s="43" t="s">
        <v>597</v>
      </c>
    </row>
    <row r="18" spans="2:8" x14ac:dyDescent="0.25">
      <c r="B18" s="57">
        <v>7</v>
      </c>
      <c r="C18" s="61">
        <v>4</v>
      </c>
      <c r="D18" s="57"/>
      <c r="E18" s="57"/>
      <c r="F18" s="57" t="s">
        <v>598</v>
      </c>
      <c r="G18" s="43" t="s">
        <v>599</v>
      </c>
      <c r="H18" s="43" t="s">
        <v>600</v>
      </c>
    </row>
    <row r="19" spans="2:8" x14ac:dyDescent="0.25">
      <c r="B19" s="57">
        <v>7</v>
      </c>
      <c r="C19" s="61">
        <v>4</v>
      </c>
      <c r="D19" s="57">
        <v>1</v>
      </c>
      <c r="E19" s="57"/>
      <c r="F19" s="57" t="s">
        <v>601</v>
      </c>
      <c r="G19" s="43" t="s">
        <v>602</v>
      </c>
      <c r="H19" s="43" t="s">
        <v>603</v>
      </c>
    </row>
    <row r="20" spans="2:8" x14ac:dyDescent="0.25">
      <c r="B20" s="57">
        <v>7</v>
      </c>
      <c r="C20" s="61">
        <v>97</v>
      </c>
      <c r="D20" s="57"/>
      <c r="E20" s="43"/>
      <c r="F20" s="57" t="s">
        <v>103</v>
      </c>
      <c r="G20" s="43" t="s">
        <v>104</v>
      </c>
      <c r="H20" s="43"/>
    </row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I1000"/>
  <sheetViews>
    <sheetView workbookViewId="0">
      <selection activeCell="I2" sqref="I2"/>
    </sheetView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3.42578125" customWidth="1"/>
    <col min="5" max="5" width="10.7109375" customWidth="1"/>
    <col min="6" max="6" width="11.7109375" customWidth="1"/>
    <col min="7" max="7" width="46.5703125" customWidth="1"/>
    <col min="8" max="8" width="16.140625" customWidth="1"/>
    <col min="9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7">
        <v>24</v>
      </c>
      <c r="C3" s="43"/>
      <c r="D3" s="43"/>
      <c r="E3" s="43"/>
      <c r="F3" s="57" t="s">
        <v>604</v>
      </c>
      <c r="G3" s="43" t="s">
        <v>605</v>
      </c>
      <c r="H3" s="43"/>
    </row>
    <row r="4" spans="2:9" x14ac:dyDescent="0.25">
      <c r="B4" s="57">
        <v>24</v>
      </c>
      <c r="C4" s="61">
        <v>96</v>
      </c>
      <c r="D4" s="43"/>
      <c r="E4" s="43"/>
      <c r="F4" s="57" t="s">
        <v>86</v>
      </c>
      <c r="G4" s="43" t="s">
        <v>87</v>
      </c>
      <c r="H4" s="43"/>
    </row>
    <row r="5" spans="2:9" x14ac:dyDescent="0.25">
      <c r="B5" s="57">
        <v>24</v>
      </c>
      <c r="C5" s="61">
        <v>1</v>
      </c>
      <c r="D5" s="43"/>
      <c r="E5" s="43"/>
      <c r="F5" s="57" t="s">
        <v>88</v>
      </c>
      <c r="G5" s="43" t="s">
        <v>89</v>
      </c>
      <c r="H5" s="43" t="s">
        <v>606</v>
      </c>
    </row>
    <row r="6" spans="2:9" x14ac:dyDescent="0.25">
      <c r="B6" s="57">
        <v>24</v>
      </c>
      <c r="C6" s="61">
        <v>1</v>
      </c>
      <c r="D6" s="57">
        <v>1</v>
      </c>
      <c r="E6" s="43"/>
      <c r="F6" s="57" t="s">
        <v>285</v>
      </c>
      <c r="G6" s="43" t="s">
        <v>302</v>
      </c>
      <c r="H6" s="43" t="s">
        <v>607</v>
      </c>
    </row>
    <row r="7" spans="2:9" x14ac:dyDescent="0.25">
      <c r="B7" s="57">
        <v>24</v>
      </c>
      <c r="C7" s="61">
        <v>1</v>
      </c>
      <c r="D7" s="57">
        <v>2</v>
      </c>
      <c r="E7" s="43"/>
      <c r="F7" s="57" t="s">
        <v>303</v>
      </c>
      <c r="G7" s="43" t="s">
        <v>608</v>
      </c>
      <c r="H7" s="43" t="s">
        <v>609</v>
      </c>
    </row>
    <row r="8" spans="2:9" x14ac:dyDescent="0.25">
      <c r="B8" s="57">
        <v>24</v>
      </c>
      <c r="C8" s="61">
        <v>1</v>
      </c>
      <c r="D8" s="57">
        <v>3</v>
      </c>
      <c r="E8" s="43"/>
      <c r="F8" s="57" t="s">
        <v>295</v>
      </c>
      <c r="G8" s="43" t="s">
        <v>296</v>
      </c>
      <c r="H8" s="43" t="s">
        <v>610</v>
      </c>
    </row>
    <row r="9" spans="2:9" x14ac:dyDescent="0.25">
      <c r="B9" s="57">
        <v>24</v>
      </c>
      <c r="C9" s="61">
        <v>1</v>
      </c>
      <c r="D9" s="57">
        <v>4</v>
      </c>
      <c r="E9" s="43"/>
      <c r="F9" s="57" t="s">
        <v>90</v>
      </c>
      <c r="G9" s="43" t="s">
        <v>611</v>
      </c>
      <c r="H9" s="43" t="s">
        <v>612</v>
      </c>
    </row>
    <row r="10" spans="2:9" x14ac:dyDescent="0.25">
      <c r="B10" s="57">
        <v>24</v>
      </c>
      <c r="C10" s="61">
        <v>1</v>
      </c>
      <c r="D10" s="57">
        <v>5</v>
      </c>
      <c r="E10" s="43"/>
      <c r="F10" s="57" t="s">
        <v>324</v>
      </c>
      <c r="G10" s="43" t="s">
        <v>613</v>
      </c>
      <c r="H10" s="43" t="s">
        <v>614</v>
      </c>
    </row>
    <row r="11" spans="2:9" x14ac:dyDescent="0.25">
      <c r="B11" s="57">
        <v>24</v>
      </c>
      <c r="C11" s="61">
        <v>2</v>
      </c>
      <c r="D11" s="43"/>
      <c r="E11" s="57"/>
      <c r="F11" s="57" t="s">
        <v>324</v>
      </c>
      <c r="G11" s="43" t="s">
        <v>615</v>
      </c>
      <c r="H11" s="43" t="s">
        <v>616</v>
      </c>
    </row>
    <row r="12" spans="2:9" x14ac:dyDescent="0.25">
      <c r="B12" s="57">
        <v>24</v>
      </c>
      <c r="C12" s="61">
        <v>3</v>
      </c>
      <c r="D12" s="43"/>
      <c r="E12" s="57"/>
      <c r="F12" s="57" t="s">
        <v>202</v>
      </c>
      <c r="G12" s="43" t="s">
        <v>617</v>
      </c>
      <c r="H12" s="43" t="s">
        <v>618</v>
      </c>
    </row>
    <row r="13" spans="2:9" x14ac:dyDescent="0.25">
      <c r="B13" s="57">
        <v>24</v>
      </c>
      <c r="C13" s="61">
        <v>3</v>
      </c>
      <c r="D13" s="57">
        <v>1</v>
      </c>
      <c r="E13" s="43"/>
      <c r="F13" s="57" t="s">
        <v>619</v>
      </c>
      <c r="G13" s="43" t="s">
        <v>620</v>
      </c>
      <c r="H13" s="43" t="s">
        <v>621</v>
      </c>
    </row>
    <row r="14" spans="2:9" x14ac:dyDescent="0.25">
      <c r="B14" s="57">
        <v>24</v>
      </c>
      <c r="C14" s="61">
        <v>3</v>
      </c>
      <c r="D14" s="57">
        <v>2</v>
      </c>
      <c r="E14" s="43"/>
      <c r="F14" s="57" t="s">
        <v>94</v>
      </c>
      <c r="G14" s="43" t="s">
        <v>622</v>
      </c>
      <c r="H14" s="43" t="s">
        <v>623</v>
      </c>
    </row>
    <row r="15" spans="2:9" x14ac:dyDescent="0.25">
      <c r="B15" s="57">
        <v>24</v>
      </c>
      <c r="C15" s="61">
        <v>4</v>
      </c>
      <c r="D15" s="43"/>
      <c r="E15" s="43"/>
      <c r="F15" s="57" t="s">
        <v>624</v>
      </c>
      <c r="G15" s="43" t="s">
        <v>625</v>
      </c>
      <c r="H15" s="43" t="s">
        <v>626</v>
      </c>
    </row>
    <row r="16" spans="2:9" x14ac:dyDescent="0.25">
      <c r="B16" s="57">
        <v>24</v>
      </c>
      <c r="C16" s="61">
        <v>4</v>
      </c>
      <c r="D16" s="57">
        <v>1</v>
      </c>
      <c r="E16" s="43"/>
      <c r="F16" s="57" t="s">
        <v>98</v>
      </c>
      <c r="G16" s="43" t="s">
        <v>627</v>
      </c>
      <c r="H16" s="43" t="s">
        <v>628</v>
      </c>
    </row>
    <row r="17" spans="2:8" x14ac:dyDescent="0.25">
      <c r="B17" s="57">
        <v>24</v>
      </c>
      <c r="C17" s="61">
        <v>5</v>
      </c>
      <c r="D17" s="43"/>
      <c r="E17" s="43"/>
      <c r="F17" s="57" t="s">
        <v>629</v>
      </c>
      <c r="G17" s="43" t="s">
        <v>630</v>
      </c>
      <c r="H17" s="43" t="s">
        <v>631</v>
      </c>
    </row>
    <row r="18" spans="2:8" x14ac:dyDescent="0.25">
      <c r="B18" s="57">
        <v>24</v>
      </c>
      <c r="C18" s="61">
        <v>5</v>
      </c>
      <c r="D18" s="57">
        <v>1</v>
      </c>
      <c r="E18" s="43"/>
      <c r="F18" s="57" t="s">
        <v>299</v>
      </c>
      <c r="G18" s="43" t="s">
        <v>632</v>
      </c>
      <c r="H18" s="43" t="s">
        <v>633</v>
      </c>
    </row>
    <row r="19" spans="2:8" x14ac:dyDescent="0.25">
      <c r="B19" s="57">
        <v>24</v>
      </c>
      <c r="C19" s="61">
        <v>5</v>
      </c>
      <c r="D19" s="57">
        <v>2</v>
      </c>
      <c r="E19" s="43"/>
      <c r="F19" s="57" t="s">
        <v>96</v>
      </c>
      <c r="G19" s="43" t="s">
        <v>634</v>
      </c>
      <c r="H19" s="43" t="s">
        <v>635</v>
      </c>
    </row>
    <row r="20" spans="2:8" x14ac:dyDescent="0.25">
      <c r="B20" s="57">
        <v>24</v>
      </c>
      <c r="C20" s="61">
        <v>5</v>
      </c>
      <c r="D20" s="57">
        <v>3</v>
      </c>
      <c r="E20" s="57"/>
      <c r="F20" s="57"/>
      <c r="G20" s="43"/>
      <c r="H20" s="43" t="s">
        <v>636</v>
      </c>
    </row>
    <row r="21" spans="2:8" ht="15.75" customHeight="1" x14ac:dyDescent="0.25">
      <c r="B21" s="57">
        <v>24</v>
      </c>
      <c r="C21" s="61">
        <v>6</v>
      </c>
      <c r="D21" s="43"/>
      <c r="E21" s="43"/>
      <c r="F21" s="57" t="s">
        <v>100</v>
      </c>
      <c r="G21" s="43" t="s">
        <v>637</v>
      </c>
      <c r="H21" s="43" t="s">
        <v>638</v>
      </c>
    </row>
    <row r="22" spans="2:8" ht="15.75" customHeight="1" x14ac:dyDescent="0.25">
      <c r="B22" s="57">
        <v>24</v>
      </c>
      <c r="C22" s="61">
        <v>97</v>
      </c>
      <c r="D22" s="43"/>
      <c r="E22" s="43"/>
      <c r="F22" s="57" t="s">
        <v>103</v>
      </c>
      <c r="G22" s="43" t="s">
        <v>104</v>
      </c>
      <c r="H22" s="43"/>
    </row>
    <row r="23" spans="2:8" ht="15.75" customHeight="1" x14ac:dyDescent="0.25"/>
    <row r="24" spans="2:8" ht="15.75" customHeight="1" x14ac:dyDescent="0.25"/>
    <row r="25" spans="2:8" ht="15.75" customHeight="1" x14ac:dyDescent="0.25">
      <c r="G25" s="111"/>
    </row>
    <row r="26" spans="2:8" ht="15.75" customHeight="1" x14ac:dyDescent="0.25">
      <c r="G26" s="112"/>
    </row>
    <row r="27" spans="2:8" ht="15.75" customHeight="1" x14ac:dyDescent="0.25">
      <c r="G27" s="112"/>
    </row>
    <row r="28" spans="2:8" ht="15.75" customHeight="1" x14ac:dyDescent="0.25">
      <c r="G28" s="112"/>
    </row>
    <row r="29" spans="2:8" ht="15.75" customHeight="1" x14ac:dyDescent="0.25">
      <c r="G29" s="112"/>
    </row>
    <row r="30" spans="2:8" ht="15.75" customHeight="1" x14ac:dyDescent="0.25">
      <c r="G30" s="112"/>
    </row>
    <row r="31" spans="2:8" ht="15.75" customHeight="1" x14ac:dyDescent="0.25">
      <c r="G31" s="112"/>
    </row>
    <row r="32" spans="2:8" ht="15.75" customHeight="1" x14ac:dyDescent="0.25">
      <c r="G32" s="112"/>
    </row>
    <row r="33" spans="7:7" ht="15.75" customHeight="1" x14ac:dyDescent="0.25">
      <c r="G33" s="112"/>
    </row>
    <row r="34" spans="7:7" ht="15.75" customHeight="1" x14ac:dyDescent="0.25">
      <c r="G34" s="112"/>
    </row>
    <row r="35" spans="7:7" ht="15.75" customHeight="1" x14ac:dyDescent="0.25">
      <c r="G35" s="112"/>
    </row>
    <row r="36" spans="7:7" ht="15.75" customHeight="1" x14ac:dyDescent="0.25">
      <c r="G36" s="112"/>
    </row>
    <row r="37" spans="7:7" ht="15.75" customHeight="1" x14ac:dyDescent="0.25">
      <c r="G37" s="112"/>
    </row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7.5703125" customWidth="1"/>
    <col min="4" max="4" width="7.85546875" customWidth="1"/>
    <col min="5" max="5" width="8.42578125" customWidth="1"/>
    <col min="6" max="6" width="10.5703125" customWidth="1"/>
    <col min="7" max="7" width="46.5703125" customWidth="1"/>
    <col min="8" max="8" width="16.140625" customWidth="1"/>
    <col min="9" max="9" width="13.42578125" customWidth="1"/>
    <col min="10" max="26" width="10.7109375" customWidth="1"/>
  </cols>
  <sheetData>
    <row r="2" spans="2:9" ht="45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14</v>
      </c>
      <c r="C3" s="59" t="s">
        <v>94</v>
      </c>
      <c r="D3" s="60"/>
      <c r="E3" s="60"/>
      <c r="F3" s="60"/>
      <c r="G3" s="60" t="s">
        <v>258</v>
      </c>
      <c r="H3" s="60"/>
      <c r="I3" s="60"/>
    </row>
    <row r="4" spans="2:9" x14ac:dyDescent="0.25">
      <c r="B4" s="57">
        <v>14</v>
      </c>
      <c r="C4" s="61">
        <v>96</v>
      </c>
      <c r="D4" s="43"/>
      <c r="E4" s="43"/>
      <c r="F4" s="57" t="s">
        <v>86</v>
      </c>
      <c r="G4" s="43" t="s">
        <v>87</v>
      </c>
      <c r="H4" s="43"/>
      <c r="I4" s="43"/>
    </row>
    <row r="5" spans="2:9" x14ac:dyDescent="0.25">
      <c r="B5" s="57">
        <v>14</v>
      </c>
      <c r="C5" s="61">
        <v>1</v>
      </c>
      <c r="D5" s="43"/>
      <c r="E5" s="43"/>
      <c r="F5" s="57" t="s">
        <v>88</v>
      </c>
      <c r="G5" s="43" t="s">
        <v>89</v>
      </c>
      <c r="H5" s="43" t="s">
        <v>639</v>
      </c>
      <c r="I5" s="43"/>
    </row>
    <row r="6" spans="2:9" x14ac:dyDescent="0.25">
      <c r="B6" s="57">
        <v>14</v>
      </c>
      <c r="C6" s="61">
        <v>1</v>
      </c>
      <c r="D6" s="57">
        <v>1</v>
      </c>
      <c r="E6" s="43"/>
      <c r="F6" s="57" t="s">
        <v>285</v>
      </c>
      <c r="G6" s="43" t="s">
        <v>292</v>
      </c>
      <c r="H6" s="43" t="s">
        <v>640</v>
      </c>
      <c r="I6" s="43"/>
    </row>
    <row r="7" spans="2:9" x14ac:dyDescent="0.25">
      <c r="B7" s="57">
        <v>14</v>
      </c>
      <c r="C7" s="61">
        <v>1</v>
      </c>
      <c r="D7" s="57">
        <v>2</v>
      </c>
      <c r="E7" s="43"/>
      <c r="F7" s="43" t="s">
        <v>293</v>
      </c>
      <c r="G7" s="43" t="s">
        <v>294</v>
      </c>
      <c r="H7" s="43" t="s">
        <v>641</v>
      </c>
      <c r="I7" s="43"/>
    </row>
    <row r="8" spans="2:9" x14ac:dyDescent="0.25">
      <c r="B8" s="57">
        <v>14</v>
      </c>
      <c r="C8" s="61">
        <v>1</v>
      </c>
      <c r="D8" s="57">
        <v>3</v>
      </c>
      <c r="E8" s="43"/>
      <c r="F8" s="43" t="s">
        <v>297</v>
      </c>
      <c r="G8" s="43" t="s">
        <v>298</v>
      </c>
      <c r="H8" s="43" t="s">
        <v>642</v>
      </c>
      <c r="I8" s="43"/>
    </row>
    <row r="9" spans="2:9" x14ac:dyDescent="0.25">
      <c r="B9" s="57">
        <v>14</v>
      </c>
      <c r="C9" s="61">
        <v>2</v>
      </c>
      <c r="D9" s="43"/>
      <c r="E9" s="43"/>
      <c r="F9" s="57" t="s">
        <v>643</v>
      </c>
      <c r="G9" s="43" t="s">
        <v>644</v>
      </c>
      <c r="H9" s="43" t="s">
        <v>645</v>
      </c>
      <c r="I9" s="43"/>
    </row>
    <row r="10" spans="2:9" x14ac:dyDescent="0.25">
      <c r="B10" s="57">
        <v>14</v>
      </c>
      <c r="C10" s="61">
        <v>2</v>
      </c>
      <c r="D10" s="57">
        <v>1</v>
      </c>
      <c r="E10" s="43"/>
      <c r="F10" s="57" t="s">
        <v>643</v>
      </c>
      <c r="G10" s="43" t="s">
        <v>646</v>
      </c>
      <c r="H10" s="43" t="s">
        <v>647</v>
      </c>
      <c r="I10" s="43"/>
    </row>
    <row r="11" spans="2:9" x14ac:dyDescent="0.25">
      <c r="B11" s="57">
        <v>14</v>
      </c>
      <c r="C11" s="61">
        <v>3</v>
      </c>
      <c r="D11" s="43"/>
      <c r="E11" s="57"/>
      <c r="F11" s="57" t="s">
        <v>648</v>
      </c>
      <c r="G11" s="43" t="s">
        <v>649</v>
      </c>
      <c r="H11" s="43" t="s">
        <v>650</v>
      </c>
      <c r="I11" s="43"/>
    </row>
    <row r="12" spans="2:9" x14ac:dyDescent="0.25">
      <c r="B12" s="57">
        <v>14</v>
      </c>
      <c r="C12" s="61">
        <v>3</v>
      </c>
      <c r="D12" s="57">
        <v>1</v>
      </c>
      <c r="E12" s="43"/>
      <c r="F12" s="57" t="s">
        <v>651</v>
      </c>
      <c r="G12" s="43" t="s">
        <v>652</v>
      </c>
      <c r="H12" s="43" t="s">
        <v>653</v>
      </c>
      <c r="I12" s="43"/>
    </row>
    <row r="13" spans="2:9" x14ac:dyDescent="0.25">
      <c r="B13" s="57">
        <v>14</v>
      </c>
      <c r="C13" s="61">
        <v>3</v>
      </c>
      <c r="D13" s="57">
        <v>2</v>
      </c>
      <c r="E13" s="43"/>
      <c r="F13" s="57" t="s">
        <v>654</v>
      </c>
      <c r="G13" s="43" t="s">
        <v>655</v>
      </c>
      <c r="H13" s="43" t="s">
        <v>656</v>
      </c>
      <c r="I13" s="43"/>
    </row>
    <row r="14" spans="2:9" x14ac:dyDescent="0.25">
      <c r="B14" s="57">
        <v>14</v>
      </c>
      <c r="C14" s="61">
        <v>3</v>
      </c>
      <c r="D14" s="57">
        <v>3</v>
      </c>
      <c r="E14" s="43"/>
      <c r="F14" s="57" t="s">
        <v>657</v>
      </c>
      <c r="G14" s="43" t="s">
        <v>658</v>
      </c>
      <c r="H14" s="43" t="s">
        <v>659</v>
      </c>
      <c r="I14" s="43"/>
    </row>
    <row r="15" spans="2:9" x14ac:dyDescent="0.25">
      <c r="B15" s="57">
        <v>14</v>
      </c>
      <c r="C15" s="61">
        <v>3</v>
      </c>
      <c r="D15" s="57">
        <v>4</v>
      </c>
      <c r="E15" s="43"/>
      <c r="F15" s="57" t="s">
        <v>660</v>
      </c>
      <c r="G15" s="43" t="s">
        <v>661</v>
      </c>
      <c r="H15" s="43" t="s">
        <v>662</v>
      </c>
      <c r="I15" s="43"/>
    </row>
    <row r="16" spans="2:9" x14ac:dyDescent="0.25">
      <c r="B16" s="57">
        <v>14</v>
      </c>
      <c r="C16" s="61">
        <v>3</v>
      </c>
      <c r="D16" s="57">
        <v>5</v>
      </c>
      <c r="E16" s="43"/>
      <c r="F16" s="57" t="s">
        <v>284</v>
      </c>
      <c r="G16" s="43" t="s">
        <v>663</v>
      </c>
      <c r="H16" s="43" t="s">
        <v>664</v>
      </c>
      <c r="I16" s="43"/>
    </row>
    <row r="17" spans="2:9" x14ac:dyDescent="0.25">
      <c r="B17" s="57">
        <v>14</v>
      </c>
      <c r="C17" s="61">
        <v>3</v>
      </c>
      <c r="D17" s="57">
        <v>6</v>
      </c>
      <c r="E17" s="43"/>
      <c r="F17" s="57" t="s">
        <v>665</v>
      </c>
      <c r="G17" s="43" t="s">
        <v>666</v>
      </c>
      <c r="H17" s="43" t="s">
        <v>667</v>
      </c>
      <c r="I17" s="43"/>
    </row>
    <row r="18" spans="2:9" x14ac:dyDescent="0.25">
      <c r="B18" s="57">
        <v>14</v>
      </c>
      <c r="C18" s="61">
        <v>3</v>
      </c>
      <c r="D18" s="57">
        <v>7</v>
      </c>
      <c r="E18" s="43"/>
      <c r="F18" s="57" t="s">
        <v>668</v>
      </c>
      <c r="G18" s="43" t="s">
        <v>669</v>
      </c>
      <c r="H18" s="43" t="s">
        <v>670</v>
      </c>
      <c r="I18" s="43"/>
    </row>
    <row r="19" spans="2:9" x14ac:dyDescent="0.25">
      <c r="B19" s="57">
        <v>14</v>
      </c>
      <c r="C19" s="61">
        <v>3</v>
      </c>
      <c r="D19" s="57">
        <v>8</v>
      </c>
      <c r="E19" s="43"/>
      <c r="F19" s="57" t="s">
        <v>671</v>
      </c>
      <c r="G19" s="43" t="s">
        <v>672</v>
      </c>
      <c r="H19" s="43" t="s">
        <v>673</v>
      </c>
      <c r="I19" s="43"/>
    </row>
    <row r="20" spans="2:9" x14ac:dyDescent="0.25">
      <c r="B20" s="57">
        <v>14</v>
      </c>
      <c r="C20" s="61">
        <v>3</v>
      </c>
      <c r="D20" s="57">
        <v>9</v>
      </c>
      <c r="E20" s="43"/>
      <c r="F20" s="57" t="s">
        <v>85</v>
      </c>
      <c r="G20" s="43" t="s">
        <v>304</v>
      </c>
      <c r="H20" s="43" t="s">
        <v>674</v>
      </c>
      <c r="I20" s="43"/>
    </row>
    <row r="21" spans="2:9" ht="15.75" customHeight="1" x14ac:dyDescent="0.25">
      <c r="B21" s="57">
        <v>14</v>
      </c>
      <c r="C21" s="61">
        <v>3</v>
      </c>
      <c r="D21" s="57">
        <v>10</v>
      </c>
      <c r="E21" s="43"/>
      <c r="F21" s="57" t="s">
        <v>675</v>
      </c>
      <c r="G21" s="43" t="s">
        <v>676</v>
      </c>
      <c r="H21" s="43" t="s">
        <v>677</v>
      </c>
      <c r="I21" s="43"/>
    </row>
    <row r="22" spans="2:9" ht="15.75" customHeight="1" x14ac:dyDescent="0.25">
      <c r="B22" s="57">
        <v>14</v>
      </c>
      <c r="C22" s="61">
        <v>4</v>
      </c>
      <c r="D22" s="43"/>
      <c r="E22" s="57"/>
      <c r="F22" s="57" t="s">
        <v>678</v>
      </c>
      <c r="G22" s="43" t="s">
        <v>679</v>
      </c>
      <c r="H22" s="43" t="s">
        <v>680</v>
      </c>
      <c r="I22" s="43"/>
    </row>
    <row r="23" spans="2:9" ht="15.75" customHeight="1" x14ac:dyDescent="0.25">
      <c r="B23" s="57">
        <v>14</v>
      </c>
      <c r="C23" s="61">
        <v>4</v>
      </c>
      <c r="D23" s="57">
        <v>1</v>
      </c>
      <c r="E23" s="43"/>
      <c r="F23" s="57" t="s">
        <v>681</v>
      </c>
      <c r="G23" s="43" t="s">
        <v>682</v>
      </c>
      <c r="H23" s="43" t="s">
        <v>683</v>
      </c>
      <c r="I23" s="43"/>
    </row>
    <row r="24" spans="2:9" ht="15.75" customHeight="1" x14ac:dyDescent="0.25">
      <c r="B24" s="57">
        <v>14</v>
      </c>
      <c r="C24" s="61">
        <v>5</v>
      </c>
      <c r="D24" s="43"/>
      <c r="E24" s="57"/>
      <c r="F24" s="57" t="s">
        <v>684</v>
      </c>
      <c r="G24" s="43" t="s">
        <v>685</v>
      </c>
      <c r="H24" s="43" t="s">
        <v>686</v>
      </c>
      <c r="I24" s="43"/>
    </row>
    <row r="25" spans="2:9" ht="15.75" customHeight="1" x14ac:dyDescent="0.25">
      <c r="B25" s="57">
        <v>14</v>
      </c>
      <c r="C25" s="61">
        <v>5</v>
      </c>
      <c r="D25" s="57">
        <v>1</v>
      </c>
      <c r="E25" s="43"/>
      <c r="F25" s="57" t="s">
        <v>684</v>
      </c>
      <c r="G25" s="43" t="s">
        <v>687</v>
      </c>
      <c r="H25" s="43" t="s">
        <v>688</v>
      </c>
      <c r="I25" s="43"/>
    </row>
    <row r="26" spans="2:9" ht="15.75" customHeight="1" x14ac:dyDescent="0.25">
      <c r="B26" s="57">
        <v>14</v>
      </c>
      <c r="C26" s="61">
        <v>6</v>
      </c>
      <c r="D26" s="43"/>
      <c r="E26" s="57"/>
      <c r="F26" s="57" t="s">
        <v>689</v>
      </c>
      <c r="G26" s="43" t="s">
        <v>690</v>
      </c>
      <c r="H26" s="43" t="s">
        <v>691</v>
      </c>
      <c r="I26" s="43"/>
    </row>
    <row r="27" spans="2:9" ht="15.75" customHeight="1" x14ac:dyDescent="0.25">
      <c r="B27" s="57">
        <v>14</v>
      </c>
      <c r="C27" s="61">
        <v>6</v>
      </c>
      <c r="D27" s="57">
        <v>1</v>
      </c>
      <c r="E27" s="43"/>
      <c r="F27" s="57" t="s">
        <v>689</v>
      </c>
      <c r="G27" s="43" t="s">
        <v>692</v>
      </c>
      <c r="H27" s="43" t="s">
        <v>693</v>
      </c>
      <c r="I27" s="43"/>
    </row>
    <row r="28" spans="2:9" ht="15.75" customHeight="1" x14ac:dyDescent="0.25">
      <c r="B28" s="57">
        <v>14</v>
      </c>
      <c r="C28" s="61">
        <v>7</v>
      </c>
      <c r="D28" s="43"/>
      <c r="E28" s="57"/>
      <c r="F28" s="57" t="s">
        <v>694</v>
      </c>
      <c r="G28" s="43" t="s">
        <v>695</v>
      </c>
      <c r="H28" s="43" t="s">
        <v>696</v>
      </c>
      <c r="I28" s="43"/>
    </row>
    <row r="29" spans="2:9" ht="15.75" customHeight="1" x14ac:dyDescent="0.25">
      <c r="B29" s="57">
        <v>14</v>
      </c>
      <c r="C29" s="61">
        <v>7</v>
      </c>
      <c r="D29" s="57">
        <v>1</v>
      </c>
      <c r="E29" s="43"/>
      <c r="F29" s="57" t="s">
        <v>694</v>
      </c>
      <c r="G29" s="43" t="s">
        <v>697</v>
      </c>
      <c r="H29" s="43" t="s">
        <v>698</v>
      </c>
      <c r="I29" s="43"/>
    </row>
    <row r="30" spans="2:9" ht="15.75" customHeight="1" x14ac:dyDescent="0.25">
      <c r="B30" s="57">
        <v>14</v>
      </c>
      <c r="C30" s="61">
        <v>8</v>
      </c>
      <c r="D30" s="43"/>
      <c r="E30" s="57"/>
      <c r="F30" s="57" t="s">
        <v>699</v>
      </c>
      <c r="G30" s="43" t="s">
        <v>700</v>
      </c>
      <c r="H30" s="43" t="s">
        <v>701</v>
      </c>
      <c r="I30" s="43"/>
    </row>
    <row r="31" spans="2:9" ht="15.75" customHeight="1" x14ac:dyDescent="0.25">
      <c r="B31" s="57">
        <v>14</v>
      </c>
      <c r="C31" s="61">
        <v>8</v>
      </c>
      <c r="D31" s="57">
        <v>1</v>
      </c>
      <c r="E31" s="43"/>
      <c r="F31" s="57" t="s">
        <v>699</v>
      </c>
      <c r="G31" s="43" t="s">
        <v>702</v>
      </c>
      <c r="H31" s="43" t="s">
        <v>703</v>
      </c>
      <c r="I31" s="43"/>
    </row>
    <row r="32" spans="2:9" ht="15.75" customHeight="1" x14ac:dyDescent="0.25">
      <c r="B32" s="57">
        <v>14</v>
      </c>
      <c r="C32" s="61">
        <v>9</v>
      </c>
      <c r="D32" s="43"/>
      <c r="E32" s="57"/>
      <c r="F32" s="57" t="s">
        <v>704</v>
      </c>
      <c r="G32" s="43" t="s">
        <v>705</v>
      </c>
      <c r="H32" s="43" t="s">
        <v>706</v>
      </c>
      <c r="I32" s="43"/>
    </row>
    <row r="33" spans="2:9" ht="15.75" customHeight="1" x14ac:dyDescent="0.25">
      <c r="B33" s="57">
        <v>14</v>
      </c>
      <c r="C33" s="61">
        <v>9</v>
      </c>
      <c r="D33" s="57">
        <v>1</v>
      </c>
      <c r="E33" s="43"/>
      <c r="F33" s="57" t="s">
        <v>704</v>
      </c>
      <c r="G33" s="43" t="s">
        <v>707</v>
      </c>
      <c r="H33" s="43" t="s">
        <v>708</v>
      </c>
      <c r="I33" s="43"/>
    </row>
    <row r="34" spans="2:9" ht="15.75" customHeight="1" x14ac:dyDescent="0.25">
      <c r="B34" s="57">
        <v>14</v>
      </c>
      <c r="C34" s="61">
        <v>10</v>
      </c>
      <c r="D34" s="43"/>
      <c r="E34" s="43"/>
      <c r="F34" s="57" t="s">
        <v>100</v>
      </c>
      <c r="G34" s="43" t="s">
        <v>288</v>
      </c>
      <c r="H34" s="43" t="s">
        <v>709</v>
      </c>
      <c r="I34" s="43"/>
    </row>
    <row r="35" spans="2:9" ht="15.75" customHeight="1" x14ac:dyDescent="0.25">
      <c r="B35" s="57">
        <v>14</v>
      </c>
      <c r="C35" s="61">
        <v>10</v>
      </c>
      <c r="D35" s="57">
        <v>1</v>
      </c>
      <c r="E35" s="43"/>
      <c r="F35" s="43" t="s">
        <v>110</v>
      </c>
      <c r="G35" s="43" t="s">
        <v>710</v>
      </c>
      <c r="H35" s="43" t="s">
        <v>711</v>
      </c>
      <c r="I35" s="43"/>
    </row>
    <row r="36" spans="2:9" ht="15.75" customHeight="1" x14ac:dyDescent="0.25">
      <c r="B36" s="57">
        <v>14</v>
      </c>
      <c r="C36" s="61">
        <v>97</v>
      </c>
      <c r="D36" s="43"/>
      <c r="E36" s="43"/>
      <c r="F36" s="57" t="s">
        <v>103</v>
      </c>
      <c r="G36" s="43" t="s">
        <v>104</v>
      </c>
      <c r="H36" s="43"/>
      <c r="I36" s="43"/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J1000"/>
  <sheetViews>
    <sheetView showGridLines="0" workbookViewId="0"/>
  </sheetViews>
  <sheetFormatPr baseColWidth="10" defaultColWidth="14.42578125" defaultRowHeight="15" customHeight="1" x14ac:dyDescent="0.25"/>
  <cols>
    <col min="1" max="6" width="10.7109375" customWidth="1"/>
    <col min="7" max="7" width="35.42578125" customWidth="1"/>
    <col min="8" max="8" width="11.140625" customWidth="1"/>
    <col min="9" max="26" width="10.7109375" customWidth="1"/>
  </cols>
  <sheetData>
    <row r="2" spans="2:10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10" x14ac:dyDescent="0.25">
      <c r="B3" s="60">
        <v>15</v>
      </c>
      <c r="C3" s="98" t="s">
        <v>259</v>
      </c>
      <c r="D3" s="60"/>
      <c r="E3" s="60"/>
      <c r="F3" s="60"/>
      <c r="G3" s="60" t="s">
        <v>712</v>
      </c>
      <c r="H3" s="60"/>
      <c r="I3" s="72"/>
      <c r="J3" s="72"/>
    </row>
    <row r="4" spans="2:10" x14ac:dyDescent="0.25">
      <c r="B4" s="57">
        <v>15</v>
      </c>
      <c r="C4" s="94">
        <v>0</v>
      </c>
      <c r="D4" s="57">
        <v>0</v>
      </c>
      <c r="E4" s="57"/>
      <c r="F4" s="57" t="s">
        <v>86</v>
      </c>
      <c r="G4" s="57" t="s">
        <v>277</v>
      </c>
      <c r="H4" s="57" t="str">
        <f t="shared" ref="H4:H23" si="0">+CONCATENATE(B4,".",C4,".",D4,".",F4)</f>
        <v>15.0.0.RLV</v>
      </c>
    </row>
    <row r="5" spans="2:10" x14ac:dyDescent="0.25">
      <c r="B5" s="57">
        <v>15</v>
      </c>
      <c r="C5" s="94">
        <v>1</v>
      </c>
      <c r="D5" s="57">
        <v>0</v>
      </c>
      <c r="E5" s="57"/>
      <c r="F5" s="57" t="s">
        <v>88</v>
      </c>
      <c r="G5" s="57" t="s">
        <v>301</v>
      </c>
      <c r="H5" s="57" t="str">
        <f t="shared" si="0"/>
        <v>15.1.0.NRM</v>
      </c>
    </row>
    <row r="6" spans="2:10" x14ac:dyDescent="0.25">
      <c r="B6" s="43">
        <v>15</v>
      </c>
      <c r="C6" s="113">
        <v>1</v>
      </c>
      <c r="D6" s="114">
        <v>1</v>
      </c>
      <c r="E6" s="114"/>
      <c r="F6" s="43" t="s">
        <v>88</v>
      </c>
      <c r="G6" s="43" t="s">
        <v>89</v>
      </c>
      <c r="H6" s="43" t="str">
        <f t="shared" si="0"/>
        <v>15.1.1.NRM</v>
      </c>
    </row>
    <row r="7" spans="2:10" x14ac:dyDescent="0.25">
      <c r="B7" s="57">
        <v>15</v>
      </c>
      <c r="C7" s="95">
        <v>2</v>
      </c>
      <c r="D7" s="66">
        <v>0</v>
      </c>
      <c r="E7" s="66"/>
      <c r="F7" s="57" t="s">
        <v>131</v>
      </c>
      <c r="G7" s="57" t="s">
        <v>713</v>
      </c>
      <c r="H7" s="57" t="str">
        <f t="shared" si="0"/>
        <v>15.2.0.ARQ</v>
      </c>
    </row>
    <row r="8" spans="2:10" x14ac:dyDescent="0.25">
      <c r="B8" s="43">
        <v>15</v>
      </c>
      <c r="C8" s="113">
        <v>2</v>
      </c>
      <c r="D8" s="114">
        <v>1</v>
      </c>
      <c r="E8" s="114"/>
      <c r="F8" s="43" t="s">
        <v>131</v>
      </c>
      <c r="G8" s="43" t="s">
        <v>714</v>
      </c>
      <c r="H8" s="43" t="str">
        <f t="shared" si="0"/>
        <v>15.2.1.ARQ</v>
      </c>
    </row>
    <row r="9" spans="2:10" x14ac:dyDescent="0.25">
      <c r="B9" s="57">
        <v>15</v>
      </c>
      <c r="C9" s="95">
        <v>3</v>
      </c>
      <c r="D9" s="66">
        <v>0</v>
      </c>
      <c r="E9" s="66"/>
      <c r="F9" s="57" t="s">
        <v>94</v>
      </c>
      <c r="G9" s="57" t="s">
        <v>715</v>
      </c>
      <c r="H9" s="57" t="str">
        <f t="shared" si="0"/>
        <v>15.3.0.CON</v>
      </c>
    </row>
    <row r="10" spans="2:10" x14ac:dyDescent="0.25">
      <c r="B10" s="43">
        <v>15</v>
      </c>
      <c r="C10" s="113">
        <v>3</v>
      </c>
      <c r="D10" s="114">
        <v>1</v>
      </c>
      <c r="E10" s="114"/>
      <c r="F10" s="43" t="s">
        <v>716</v>
      </c>
      <c r="G10" s="43" t="s">
        <v>717</v>
      </c>
      <c r="H10" s="43" t="str">
        <f t="shared" si="0"/>
        <v>15.3.1.CEF</v>
      </c>
    </row>
    <row r="11" spans="2:10" x14ac:dyDescent="0.25">
      <c r="B11" s="43">
        <v>15</v>
      </c>
      <c r="C11" s="113">
        <v>3</v>
      </c>
      <c r="D11" s="114">
        <v>2</v>
      </c>
      <c r="E11" s="114"/>
      <c r="F11" s="43" t="s">
        <v>718</v>
      </c>
      <c r="G11" s="43" t="s">
        <v>719</v>
      </c>
      <c r="H11" s="43" t="str">
        <f t="shared" si="0"/>
        <v>15.3.2.COE</v>
      </c>
    </row>
    <row r="12" spans="2:10" x14ac:dyDescent="0.25">
      <c r="B12" s="57">
        <v>15</v>
      </c>
      <c r="C12" s="95">
        <v>4</v>
      </c>
      <c r="D12" s="66">
        <v>0</v>
      </c>
      <c r="E12" s="66"/>
      <c r="F12" s="57" t="s">
        <v>271</v>
      </c>
      <c r="G12" s="57" t="s">
        <v>720</v>
      </c>
      <c r="H12" s="57" t="str">
        <f t="shared" si="0"/>
        <v>15.4.0.LEG</v>
      </c>
    </row>
    <row r="13" spans="2:10" x14ac:dyDescent="0.25">
      <c r="B13" s="57">
        <v>15</v>
      </c>
      <c r="C13" s="94">
        <v>5</v>
      </c>
      <c r="D13" s="57">
        <v>0</v>
      </c>
      <c r="E13" s="57"/>
      <c r="F13" s="57" t="s">
        <v>721</v>
      </c>
      <c r="G13" s="57" t="s">
        <v>722</v>
      </c>
      <c r="H13" s="57" t="str">
        <f t="shared" si="0"/>
        <v>15.5.0.APS</v>
      </c>
    </row>
    <row r="14" spans="2:10" x14ac:dyDescent="0.25">
      <c r="B14" s="43">
        <v>15</v>
      </c>
      <c r="C14" s="96">
        <v>5</v>
      </c>
      <c r="D14" s="43">
        <v>1</v>
      </c>
      <c r="E14" s="43"/>
      <c r="F14" s="43" t="s">
        <v>723</v>
      </c>
      <c r="G14" s="43" t="s">
        <v>724</v>
      </c>
      <c r="H14" s="43" t="str">
        <f t="shared" si="0"/>
        <v>15.5.1.TGS</v>
      </c>
    </row>
    <row r="15" spans="2:10" x14ac:dyDescent="0.25">
      <c r="B15" s="43">
        <v>15</v>
      </c>
      <c r="C15" s="96">
        <v>5</v>
      </c>
      <c r="D15" s="43">
        <v>2</v>
      </c>
      <c r="E15" s="43"/>
      <c r="F15" s="43" t="s">
        <v>98</v>
      </c>
      <c r="G15" s="43" t="s">
        <v>725</v>
      </c>
      <c r="H15" s="43" t="str">
        <f t="shared" si="0"/>
        <v>15.5.2.TRA</v>
      </c>
    </row>
    <row r="16" spans="2:10" x14ac:dyDescent="0.25">
      <c r="B16" s="57">
        <v>15</v>
      </c>
      <c r="C16" s="94">
        <v>6</v>
      </c>
      <c r="D16" s="57">
        <v>0</v>
      </c>
      <c r="E16" s="57"/>
      <c r="F16" s="57" t="s">
        <v>726</v>
      </c>
      <c r="G16" s="57" t="s">
        <v>727</v>
      </c>
      <c r="H16" s="57" t="str">
        <f t="shared" si="0"/>
        <v>15.6.0.FDC</v>
      </c>
    </row>
    <row r="17" spans="2:8" x14ac:dyDescent="0.25">
      <c r="B17" s="57">
        <v>15</v>
      </c>
      <c r="C17" s="94">
        <v>7</v>
      </c>
      <c r="D17" s="57">
        <v>0</v>
      </c>
      <c r="E17" s="57"/>
      <c r="F17" s="57" t="s">
        <v>728</v>
      </c>
      <c r="G17" s="57" t="s">
        <v>729</v>
      </c>
      <c r="H17" s="57" t="str">
        <f t="shared" si="0"/>
        <v>15.7.0.SEF</v>
      </c>
    </row>
    <row r="18" spans="2:8" x14ac:dyDescent="0.25">
      <c r="B18" s="43">
        <v>15</v>
      </c>
      <c r="C18" s="96">
        <v>7</v>
      </c>
      <c r="D18" s="43">
        <v>1</v>
      </c>
      <c r="E18" s="43"/>
      <c r="F18" s="43" t="s">
        <v>730</v>
      </c>
      <c r="G18" s="43" t="s">
        <v>731</v>
      </c>
      <c r="H18" s="43" t="str">
        <f t="shared" si="0"/>
        <v>15.7.1.PAS</v>
      </c>
    </row>
    <row r="19" spans="2:8" x14ac:dyDescent="0.25">
      <c r="B19" s="43">
        <v>15</v>
      </c>
      <c r="C19" s="96">
        <v>7</v>
      </c>
      <c r="D19" s="43">
        <v>2</v>
      </c>
      <c r="E19" s="43"/>
      <c r="F19" s="43" t="s">
        <v>283</v>
      </c>
      <c r="G19" s="43" t="s">
        <v>732</v>
      </c>
      <c r="H19" s="43" t="str">
        <f t="shared" si="0"/>
        <v>15.7.2.RES</v>
      </c>
    </row>
    <row r="20" spans="2:8" x14ac:dyDescent="0.25">
      <c r="B20" s="43">
        <v>15</v>
      </c>
      <c r="C20" s="96">
        <v>7</v>
      </c>
      <c r="D20" s="43">
        <v>3</v>
      </c>
      <c r="E20" s="43"/>
      <c r="F20" s="43" t="s">
        <v>733</v>
      </c>
      <c r="G20" s="43" t="s">
        <v>734</v>
      </c>
      <c r="H20" s="43" t="str">
        <f t="shared" si="0"/>
        <v>15.7.3.CHK</v>
      </c>
    </row>
    <row r="21" spans="2:8" ht="15.75" customHeight="1" x14ac:dyDescent="0.25">
      <c r="B21" s="57">
        <v>15</v>
      </c>
      <c r="C21" s="94">
        <v>8</v>
      </c>
      <c r="D21" s="57">
        <v>0</v>
      </c>
      <c r="E21" s="57"/>
      <c r="F21" s="57" t="s">
        <v>735</v>
      </c>
      <c r="G21" s="57" t="s">
        <v>736</v>
      </c>
      <c r="H21" s="57" t="str">
        <f t="shared" si="0"/>
        <v>15.8.0.COB</v>
      </c>
    </row>
    <row r="22" spans="2:8" ht="15.75" customHeight="1" x14ac:dyDescent="0.25">
      <c r="B22" s="57">
        <v>15</v>
      </c>
      <c r="C22" s="94">
        <v>9</v>
      </c>
      <c r="D22" s="57">
        <v>0</v>
      </c>
      <c r="E22" s="57"/>
      <c r="F22" s="57" t="s">
        <v>110</v>
      </c>
      <c r="G22" s="57" t="s">
        <v>306</v>
      </c>
      <c r="H22" s="57" t="str">
        <f t="shared" si="0"/>
        <v>15.9.0.CMO</v>
      </c>
    </row>
    <row r="23" spans="2:8" ht="15.75" customHeight="1" x14ac:dyDescent="0.25">
      <c r="B23" s="57">
        <v>15</v>
      </c>
      <c r="C23" s="94">
        <v>97</v>
      </c>
      <c r="D23" s="57">
        <v>0</v>
      </c>
      <c r="E23" s="57"/>
      <c r="F23" s="57" t="s">
        <v>737</v>
      </c>
      <c r="G23" s="43" t="s">
        <v>104</v>
      </c>
      <c r="H23" s="57" t="str">
        <f t="shared" si="0"/>
        <v>15.97.0.MTC</v>
      </c>
    </row>
    <row r="24" spans="2:8" ht="15.75" customHeight="1" x14ac:dyDescent="0.25">
      <c r="B24" s="57"/>
      <c r="C24" s="94"/>
      <c r="D24" s="57"/>
      <c r="E24" s="57"/>
      <c r="F24" s="57"/>
      <c r="G24" s="57"/>
      <c r="H24" s="57"/>
    </row>
    <row r="25" spans="2:8" ht="15.75" customHeight="1" x14ac:dyDescent="0.25">
      <c r="B25" s="57"/>
      <c r="C25" s="94"/>
      <c r="D25" s="57"/>
      <c r="E25" s="57"/>
      <c r="F25" s="57"/>
      <c r="G25" s="57"/>
      <c r="H25" s="57"/>
    </row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26.7109375" customWidth="1"/>
    <col min="7" max="7" width="13.7109375" customWidth="1"/>
    <col min="8" max="26" width="10.7109375" customWidth="1"/>
  </cols>
  <sheetData>
    <row r="1" spans="1:8" ht="30" x14ac:dyDescent="0.25">
      <c r="A1" s="57" t="s">
        <v>77</v>
      </c>
      <c r="B1" s="58" t="s">
        <v>78</v>
      </c>
      <c r="C1" s="58" t="s">
        <v>79</v>
      </c>
      <c r="D1" s="58" t="s">
        <v>80</v>
      </c>
      <c r="E1" s="43" t="s">
        <v>81</v>
      </c>
      <c r="F1" s="57" t="s">
        <v>82</v>
      </c>
      <c r="G1" s="57" t="s">
        <v>83</v>
      </c>
      <c r="H1" s="57" t="s">
        <v>84</v>
      </c>
    </row>
    <row r="2" spans="1:8" x14ac:dyDescent="0.25">
      <c r="A2" s="115">
        <v>20</v>
      </c>
      <c r="B2" s="116" t="s">
        <v>267</v>
      </c>
      <c r="C2" s="98"/>
      <c r="D2" s="60"/>
      <c r="E2" s="60"/>
      <c r="F2" s="60"/>
      <c r="G2" s="60"/>
    </row>
    <row r="3" spans="1:8" x14ac:dyDescent="0.25">
      <c r="A3" s="60">
        <v>20</v>
      </c>
      <c r="B3" s="60">
        <v>1</v>
      </c>
      <c r="C3" s="117" t="s">
        <v>42</v>
      </c>
      <c r="D3" s="59"/>
      <c r="E3" s="59"/>
      <c r="F3" s="59"/>
      <c r="G3" s="60"/>
    </row>
    <row r="4" spans="1:8" x14ac:dyDescent="0.25">
      <c r="A4" s="57">
        <v>20</v>
      </c>
      <c r="B4" s="57">
        <v>1</v>
      </c>
      <c r="C4" s="94">
        <v>0</v>
      </c>
      <c r="D4" s="57">
        <v>0</v>
      </c>
      <c r="E4" s="57" t="s">
        <v>738</v>
      </c>
      <c r="F4" s="57" t="s">
        <v>739</v>
      </c>
      <c r="G4" s="57" t="str">
        <f>+CONCATENATE(A4,".",B4,".",C4,".",D4,".",E4)</f>
        <v>20.1.0.0.PGT</v>
      </c>
    </row>
    <row r="5" spans="1:8" x14ac:dyDescent="0.25">
      <c r="A5" s="92">
        <v>20</v>
      </c>
      <c r="B5" s="92">
        <v>1</v>
      </c>
      <c r="C5" s="118">
        <v>1</v>
      </c>
      <c r="D5" s="92">
        <v>0</v>
      </c>
      <c r="E5" s="92" t="s">
        <v>88</v>
      </c>
      <c r="F5" s="92" t="s">
        <v>301</v>
      </c>
      <c r="G5" s="92"/>
    </row>
    <row r="6" spans="1:8" x14ac:dyDescent="0.25">
      <c r="A6" s="57">
        <v>20</v>
      </c>
      <c r="B6" s="57">
        <v>1</v>
      </c>
      <c r="C6" s="95">
        <v>1</v>
      </c>
      <c r="D6" s="66">
        <v>0</v>
      </c>
      <c r="E6" s="57" t="s">
        <v>740</v>
      </c>
      <c r="F6" s="57" t="s">
        <v>741</v>
      </c>
      <c r="G6" s="57" t="str">
        <f t="shared" ref="G6:G21" si="0">+CONCATENATE(A6,".",B6,".",C6,".",D6,".",E6)</f>
        <v>20.1.1.0.APE</v>
      </c>
    </row>
    <row r="7" spans="1:8" x14ac:dyDescent="0.25">
      <c r="A7" s="43">
        <v>20</v>
      </c>
      <c r="B7" s="43">
        <v>1</v>
      </c>
      <c r="C7" s="113">
        <v>1</v>
      </c>
      <c r="D7" s="114">
        <v>1</v>
      </c>
      <c r="E7" s="43" t="s">
        <v>740</v>
      </c>
      <c r="F7" s="43" t="s">
        <v>742</v>
      </c>
      <c r="G7" s="43" t="str">
        <f t="shared" si="0"/>
        <v>20.1.1.1.APE</v>
      </c>
    </row>
    <row r="8" spans="1:8" x14ac:dyDescent="0.25">
      <c r="A8" s="57">
        <v>20</v>
      </c>
      <c r="B8" s="57">
        <v>1</v>
      </c>
      <c r="C8" s="95">
        <v>2</v>
      </c>
      <c r="D8" s="66">
        <v>0</v>
      </c>
      <c r="E8" s="57" t="s">
        <v>195</v>
      </c>
      <c r="F8" s="57" t="s">
        <v>743</v>
      </c>
      <c r="G8" s="57" t="str">
        <f t="shared" si="0"/>
        <v>20.1.2.0.PAG</v>
      </c>
    </row>
    <row r="9" spans="1:8" x14ac:dyDescent="0.25">
      <c r="A9" s="43">
        <v>20</v>
      </c>
      <c r="B9" s="43">
        <v>1</v>
      </c>
      <c r="C9" s="113">
        <v>2</v>
      </c>
      <c r="D9" s="114">
        <v>1</v>
      </c>
      <c r="E9" s="43" t="s">
        <v>279</v>
      </c>
      <c r="F9" s="43" t="s">
        <v>744</v>
      </c>
      <c r="G9" s="43" t="str">
        <f t="shared" si="0"/>
        <v>20.1.2.1.ANP</v>
      </c>
    </row>
    <row r="10" spans="1:8" x14ac:dyDescent="0.25">
      <c r="A10" s="57">
        <v>20</v>
      </c>
      <c r="B10" s="57">
        <v>1</v>
      </c>
      <c r="C10" s="94">
        <v>3</v>
      </c>
      <c r="D10" s="57">
        <v>0</v>
      </c>
      <c r="E10" s="57" t="s">
        <v>94</v>
      </c>
      <c r="F10" s="57" t="s">
        <v>310</v>
      </c>
      <c r="G10" s="57" t="str">
        <f t="shared" si="0"/>
        <v>20.1.3.0.CON</v>
      </c>
    </row>
    <row r="11" spans="1:8" x14ac:dyDescent="0.25">
      <c r="A11" s="57">
        <v>20</v>
      </c>
      <c r="B11" s="43">
        <v>1</v>
      </c>
      <c r="C11" s="96">
        <v>3</v>
      </c>
      <c r="D11" s="43">
        <v>1</v>
      </c>
      <c r="E11" s="43" t="s">
        <v>280</v>
      </c>
      <c r="F11" s="43" t="s">
        <v>745</v>
      </c>
      <c r="G11" s="43" t="str">
        <f t="shared" si="0"/>
        <v>20.1.3.1.ANC</v>
      </c>
    </row>
    <row r="12" spans="1:8" x14ac:dyDescent="0.25">
      <c r="A12" s="57">
        <v>20</v>
      </c>
      <c r="B12" s="57">
        <v>1</v>
      </c>
      <c r="C12" s="94">
        <v>4</v>
      </c>
      <c r="D12" s="57">
        <v>0</v>
      </c>
      <c r="E12" s="57" t="s">
        <v>190</v>
      </c>
      <c r="F12" s="57" t="s">
        <v>746</v>
      </c>
      <c r="G12" s="57" t="str">
        <f t="shared" si="0"/>
        <v>20.1.4.0.PLA</v>
      </c>
    </row>
    <row r="13" spans="1:8" x14ac:dyDescent="0.25">
      <c r="A13" s="57">
        <v>20</v>
      </c>
      <c r="B13" s="43">
        <v>1</v>
      </c>
      <c r="C13" s="96">
        <v>4</v>
      </c>
      <c r="D13" s="43">
        <v>1</v>
      </c>
      <c r="E13" s="43" t="s">
        <v>747</v>
      </c>
      <c r="F13" s="43" t="s">
        <v>748</v>
      </c>
      <c r="G13" s="43" t="str">
        <f t="shared" si="0"/>
        <v>20.1.4.1.PAE</v>
      </c>
    </row>
    <row r="14" spans="1:8" x14ac:dyDescent="0.25">
      <c r="A14" s="57">
        <v>20</v>
      </c>
      <c r="B14" s="57">
        <v>1</v>
      </c>
      <c r="C14" s="94">
        <v>5</v>
      </c>
      <c r="D14" s="57">
        <v>0</v>
      </c>
      <c r="E14" s="57" t="s">
        <v>113</v>
      </c>
      <c r="F14" s="57" t="s">
        <v>749</v>
      </c>
      <c r="G14" s="57" t="str">
        <f t="shared" si="0"/>
        <v>20.1.5.0.INF</v>
      </c>
    </row>
    <row r="15" spans="1:8" x14ac:dyDescent="0.25">
      <c r="A15" s="57">
        <v>20</v>
      </c>
      <c r="B15" s="43">
        <v>1</v>
      </c>
      <c r="C15" s="96">
        <v>5</v>
      </c>
      <c r="D15" s="43">
        <v>1</v>
      </c>
      <c r="E15" s="43" t="s">
        <v>340</v>
      </c>
      <c r="F15" s="43" t="s">
        <v>750</v>
      </c>
      <c r="G15" s="43" t="str">
        <f t="shared" si="0"/>
        <v>20.1.5.1.ICL</v>
      </c>
    </row>
    <row r="16" spans="1:8" x14ac:dyDescent="0.25">
      <c r="A16" s="57">
        <v>20</v>
      </c>
      <c r="B16" s="57">
        <v>1</v>
      </c>
      <c r="C16" s="94">
        <v>6</v>
      </c>
      <c r="D16" s="57">
        <v>0</v>
      </c>
      <c r="E16" s="57" t="s">
        <v>94</v>
      </c>
      <c r="F16" s="57" t="s">
        <v>751</v>
      </c>
      <c r="G16" s="57" t="str">
        <f t="shared" si="0"/>
        <v>20.1.6.0.CON</v>
      </c>
    </row>
    <row r="17" spans="1:7" x14ac:dyDescent="0.25">
      <c r="A17" s="57">
        <v>20</v>
      </c>
      <c r="B17" s="43">
        <v>1</v>
      </c>
      <c r="C17" s="96">
        <v>6</v>
      </c>
      <c r="D17" s="43">
        <v>1</v>
      </c>
      <c r="E17" s="43" t="s">
        <v>752</v>
      </c>
      <c r="F17" s="43" t="s">
        <v>753</v>
      </c>
      <c r="G17" s="43" t="str">
        <f t="shared" si="0"/>
        <v>20.1.6.1.MCI</v>
      </c>
    </row>
    <row r="18" spans="1:7" x14ac:dyDescent="0.25">
      <c r="A18" s="57">
        <v>20</v>
      </c>
      <c r="B18" s="57">
        <v>1</v>
      </c>
      <c r="C18" s="94">
        <v>7</v>
      </c>
      <c r="D18" s="57">
        <v>0</v>
      </c>
      <c r="E18" s="57" t="s">
        <v>754</v>
      </c>
      <c r="F18" s="57" t="s">
        <v>755</v>
      </c>
      <c r="G18" s="57" t="str">
        <f t="shared" si="0"/>
        <v xml:space="preserve">20.1.7.0.ANA </v>
      </c>
    </row>
    <row r="19" spans="1:7" x14ac:dyDescent="0.25">
      <c r="A19" s="57">
        <v>20</v>
      </c>
      <c r="B19" s="57">
        <v>1</v>
      </c>
      <c r="C19" s="94">
        <v>8</v>
      </c>
      <c r="D19" s="67">
        <v>0</v>
      </c>
      <c r="E19" s="57" t="s">
        <v>756</v>
      </c>
      <c r="F19" s="57" t="s">
        <v>757</v>
      </c>
      <c r="G19" s="57" t="str">
        <f t="shared" si="0"/>
        <v>20.1.8.0.AAE</v>
      </c>
    </row>
    <row r="20" spans="1:7" x14ac:dyDescent="0.25">
      <c r="A20" s="57">
        <v>20</v>
      </c>
      <c r="B20" s="57">
        <v>1</v>
      </c>
      <c r="C20" s="94">
        <v>9</v>
      </c>
      <c r="D20" s="67">
        <v>0</v>
      </c>
      <c r="E20" s="57" t="s">
        <v>154</v>
      </c>
      <c r="F20" s="57" t="s">
        <v>758</v>
      </c>
      <c r="G20" s="57" t="str">
        <f t="shared" si="0"/>
        <v>20.1.9.0.EVI</v>
      </c>
    </row>
    <row r="21" spans="1:7" ht="15.75" customHeight="1" x14ac:dyDescent="0.25">
      <c r="A21" s="57">
        <v>20</v>
      </c>
      <c r="B21" s="57">
        <v>1</v>
      </c>
      <c r="C21" s="94">
        <v>96</v>
      </c>
      <c r="D21" s="67">
        <v>0</v>
      </c>
      <c r="E21" s="57" t="s">
        <v>112</v>
      </c>
      <c r="F21" s="57" t="s">
        <v>307</v>
      </c>
      <c r="G21" s="57" t="str">
        <f t="shared" si="0"/>
        <v>20.1.96.0.MAT</v>
      </c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1000"/>
  <sheetViews>
    <sheetView workbookViewId="0"/>
  </sheetViews>
  <sheetFormatPr baseColWidth="10" defaultColWidth="14.42578125" defaultRowHeight="15" customHeight="1" x14ac:dyDescent="0.25"/>
  <cols>
    <col min="1" max="1" width="12.140625" customWidth="1"/>
    <col min="2" max="2" width="7.140625" customWidth="1"/>
    <col min="3" max="3" width="4.28515625" customWidth="1"/>
    <col min="4" max="4" width="5.140625" customWidth="1"/>
    <col min="5" max="5" width="5.5703125" customWidth="1"/>
    <col min="6" max="6" width="5.28515625" customWidth="1"/>
    <col min="7" max="7" width="7.7109375" customWidth="1"/>
    <col min="8" max="8" width="7.28515625" customWidth="1"/>
    <col min="9" max="9" width="45.5703125" customWidth="1"/>
    <col min="10" max="10" width="16.140625" customWidth="1"/>
    <col min="11" max="26" width="10.7109375" customWidth="1"/>
  </cols>
  <sheetData>
    <row r="2" spans="2:10" x14ac:dyDescent="0.25">
      <c r="B2" s="57" t="s">
        <v>759</v>
      </c>
      <c r="C2" s="43"/>
      <c r="D2" s="43"/>
      <c r="E2" s="43"/>
      <c r="F2" s="43"/>
      <c r="G2" s="43"/>
      <c r="H2" s="43"/>
      <c r="I2" s="57" t="s">
        <v>82</v>
      </c>
      <c r="J2" s="57" t="s">
        <v>312</v>
      </c>
    </row>
    <row r="3" spans="2:10" x14ac:dyDescent="0.25">
      <c r="B3" s="57">
        <v>4</v>
      </c>
      <c r="C3" s="119" t="s">
        <v>242</v>
      </c>
      <c r="D3" s="120"/>
      <c r="E3" s="120"/>
      <c r="F3" s="120"/>
      <c r="G3" s="120"/>
      <c r="H3" s="120"/>
      <c r="I3" s="120" t="s">
        <v>760</v>
      </c>
      <c r="J3" s="120"/>
    </row>
    <row r="4" spans="2:10" x14ac:dyDescent="0.25">
      <c r="B4" s="57">
        <v>4</v>
      </c>
      <c r="C4" s="61">
        <v>1</v>
      </c>
      <c r="D4" s="57" t="s">
        <v>761</v>
      </c>
      <c r="E4" s="43"/>
      <c r="F4" s="43"/>
      <c r="G4" s="43"/>
      <c r="H4" s="43"/>
      <c r="I4" s="43" t="s">
        <v>762</v>
      </c>
      <c r="J4" s="43" t="str">
        <f t="shared" ref="J4:J6" si="0">+CONCATENATE(B4,".",C4,".",D4)</f>
        <v>4.1.CIC</v>
      </c>
    </row>
    <row r="5" spans="2:10" x14ac:dyDescent="0.25">
      <c r="B5" s="57">
        <v>4</v>
      </c>
      <c r="C5" s="61">
        <v>2</v>
      </c>
      <c r="D5" s="57" t="s">
        <v>763</v>
      </c>
      <c r="E5" s="43"/>
      <c r="F5" s="43"/>
      <c r="G5" s="43"/>
      <c r="H5" s="43"/>
      <c r="I5" s="43" t="s">
        <v>764</v>
      </c>
      <c r="J5" s="43" t="str">
        <f t="shared" si="0"/>
        <v>4.2.MGSUBS</v>
      </c>
    </row>
    <row r="6" spans="2:10" x14ac:dyDescent="0.25">
      <c r="B6" s="57">
        <v>4</v>
      </c>
      <c r="C6" s="61">
        <v>3</v>
      </c>
      <c r="D6" s="57" t="s">
        <v>765</v>
      </c>
      <c r="F6" s="57"/>
      <c r="G6" s="57"/>
      <c r="H6" s="57"/>
      <c r="I6" s="43" t="s">
        <v>766</v>
      </c>
      <c r="J6" s="43" t="str">
        <f t="shared" si="0"/>
        <v>4.3.OPE</v>
      </c>
    </row>
    <row r="7" spans="2:10" x14ac:dyDescent="0.25">
      <c r="B7" s="57">
        <v>4</v>
      </c>
      <c r="C7" s="61">
        <v>3</v>
      </c>
      <c r="D7" s="57">
        <v>1</v>
      </c>
      <c r="E7" s="57" t="s">
        <v>767</v>
      </c>
      <c r="F7" s="57"/>
      <c r="G7" s="57"/>
      <c r="H7" s="57"/>
      <c r="I7" s="43" t="s">
        <v>768</v>
      </c>
      <c r="J7" s="43" t="str">
        <f>+CONCATENATE(B7,".",C7,".",D7,".",E7)</f>
        <v>4.3.1.NCHB</v>
      </c>
    </row>
    <row r="8" spans="2:10" x14ac:dyDescent="0.25">
      <c r="B8" s="57">
        <v>4</v>
      </c>
      <c r="C8" s="61">
        <v>3</v>
      </c>
      <c r="D8" s="57">
        <v>1</v>
      </c>
      <c r="E8" s="61"/>
      <c r="F8" s="57" t="s">
        <v>103</v>
      </c>
      <c r="G8" s="43"/>
      <c r="H8" s="43"/>
      <c r="I8" s="43" t="s">
        <v>104</v>
      </c>
      <c r="J8" s="43" t="str">
        <f>+CONCATENATE(B8,".",C8,".",D8,".",F8)</f>
        <v>4.3.1.MRC</v>
      </c>
    </row>
    <row r="9" spans="2:10" x14ac:dyDescent="0.25">
      <c r="B9" s="57">
        <v>4</v>
      </c>
      <c r="C9" s="61">
        <v>3</v>
      </c>
      <c r="D9" s="57">
        <v>1</v>
      </c>
      <c r="E9" s="61">
        <v>0</v>
      </c>
      <c r="F9" s="57" t="s">
        <v>86</v>
      </c>
      <c r="G9" s="43"/>
      <c r="H9" s="43"/>
      <c r="I9" s="43" t="s">
        <v>87</v>
      </c>
      <c r="J9" s="43" t="str">
        <f>+CONCATENATE(B9,".",C9,".",D9,".",E9,".",F9)</f>
        <v>4.3.1.0.RLV</v>
      </c>
    </row>
    <row r="10" spans="2:10" x14ac:dyDescent="0.25">
      <c r="B10" s="57">
        <v>4</v>
      </c>
      <c r="C10" s="61">
        <v>3</v>
      </c>
      <c r="D10" s="57">
        <v>1</v>
      </c>
      <c r="E10" s="61">
        <v>1</v>
      </c>
      <c r="F10" s="57" t="s">
        <v>88</v>
      </c>
      <c r="G10" s="43"/>
      <c r="H10" s="43"/>
      <c r="I10" s="43" t="s">
        <v>89</v>
      </c>
      <c r="J10" s="43" t="str">
        <f t="shared" ref="J10:J17" si="1">+CONCATENATE(B10,".",C10, ".",D10,".",E10,".",F10)</f>
        <v>4.3.1.1.NRM</v>
      </c>
    </row>
    <row r="11" spans="2:10" x14ac:dyDescent="0.25">
      <c r="B11" s="57">
        <v>4</v>
      </c>
      <c r="C11" s="61">
        <v>3</v>
      </c>
      <c r="D11" s="57">
        <v>1</v>
      </c>
      <c r="E11" s="61">
        <v>1</v>
      </c>
      <c r="F11" s="57">
        <v>1</v>
      </c>
      <c r="G11" s="57" t="s">
        <v>285</v>
      </c>
      <c r="H11" s="43"/>
      <c r="I11" s="43" t="s">
        <v>302</v>
      </c>
      <c r="J11" s="43" t="str">
        <f t="shared" si="1"/>
        <v>4.3.1.1.1</v>
      </c>
    </row>
    <row r="12" spans="2:10" x14ac:dyDescent="0.25">
      <c r="B12" s="57">
        <v>4</v>
      </c>
      <c r="C12" s="61">
        <v>3</v>
      </c>
      <c r="D12" s="57">
        <v>1</v>
      </c>
      <c r="E12" s="61">
        <v>1</v>
      </c>
      <c r="F12" s="57">
        <v>2</v>
      </c>
      <c r="G12" s="57" t="s">
        <v>769</v>
      </c>
      <c r="H12" s="43"/>
      <c r="I12" s="43" t="s">
        <v>770</v>
      </c>
      <c r="J12" s="43" t="str">
        <f t="shared" si="1"/>
        <v>4.3.1.1.2</v>
      </c>
    </row>
    <row r="13" spans="2:10" x14ac:dyDescent="0.25">
      <c r="B13" s="57">
        <v>4</v>
      </c>
      <c r="C13" s="61">
        <v>3</v>
      </c>
      <c r="D13" s="57">
        <v>1</v>
      </c>
      <c r="E13" s="61">
        <v>1</v>
      </c>
      <c r="F13" s="57">
        <v>3</v>
      </c>
      <c r="G13" s="57" t="s">
        <v>575</v>
      </c>
      <c r="H13" s="43"/>
      <c r="I13" s="43" t="s">
        <v>296</v>
      </c>
      <c r="J13" s="43" t="str">
        <f t="shared" si="1"/>
        <v>4.3.1.1.3</v>
      </c>
    </row>
    <row r="14" spans="2:10" x14ac:dyDescent="0.25">
      <c r="B14" s="57">
        <v>4</v>
      </c>
      <c r="C14" s="61">
        <v>3</v>
      </c>
      <c r="D14" s="57">
        <v>1</v>
      </c>
      <c r="E14" s="61">
        <v>1</v>
      </c>
      <c r="F14" s="57">
        <v>4</v>
      </c>
      <c r="G14" s="57" t="s">
        <v>90</v>
      </c>
      <c r="H14" s="43"/>
      <c r="I14" s="43" t="s">
        <v>771</v>
      </c>
      <c r="J14" s="43" t="str">
        <f t="shared" si="1"/>
        <v>4.3.1.1.4</v>
      </c>
    </row>
    <row r="15" spans="2:10" x14ac:dyDescent="0.25">
      <c r="B15" s="57">
        <v>4</v>
      </c>
      <c r="C15" s="61">
        <v>3</v>
      </c>
      <c r="D15" s="57">
        <v>1</v>
      </c>
      <c r="E15" s="61">
        <v>1</v>
      </c>
      <c r="F15" s="57">
        <v>5</v>
      </c>
      <c r="G15" s="57" t="s">
        <v>324</v>
      </c>
      <c r="H15" s="43"/>
      <c r="I15" s="43" t="s">
        <v>487</v>
      </c>
      <c r="J15" s="43" t="str">
        <f t="shared" si="1"/>
        <v>4.3.1.1.5</v>
      </c>
    </row>
    <row r="16" spans="2:10" x14ac:dyDescent="0.25">
      <c r="B16" s="57">
        <v>4</v>
      </c>
      <c r="C16" s="61">
        <v>3</v>
      </c>
      <c r="D16" s="57">
        <v>1</v>
      </c>
      <c r="E16" s="61">
        <v>1</v>
      </c>
      <c r="F16" s="57">
        <v>6</v>
      </c>
      <c r="G16" s="57" t="s">
        <v>247</v>
      </c>
      <c r="H16" s="43"/>
      <c r="I16" s="43" t="s">
        <v>49</v>
      </c>
      <c r="J16" s="43" t="str">
        <f t="shared" si="1"/>
        <v>4.3.1.1.6</v>
      </c>
    </row>
    <row r="17" spans="2:10" x14ac:dyDescent="0.25">
      <c r="B17" s="57">
        <v>4</v>
      </c>
      <c r="C17" s="61">
        <v>3</v>
      </c>
      <c r="D17" s="57">
        <v>1</v>
      </c>
      <c r="E17" s="61">
        <v>2</v>
      </c>
      <c r="F17" s="57" t="s">
        <v>772</v>
      </c>
      <c r="H17" s="43"/>
      <c r="I17" s="43" t="s">
        <v>773</v>
      </c>
      <c r="J17" s="121" t="str">
        <f t="shared" si="1"/>
        <v>4.3.1.2.PRO</v>
      </c>
    </row>
    <row r="18" spans="2:10" x14ac:dyDescent="0.25">
      <c r="B18" s="57">
        <v>4</v>
      </c>
      <c r="C18" s="61">
        <v>3</v>
      </c>
      <c r="D18" s="57">
        <v>1</v>
      </c>
      <c r="E18" s="61">
        <v>2</v>
      </c>
      <c r="F18" s="57">
        <v>1</v>
      </c>
      <c r="G18" s="57" t="s">
        <v>765</v>
      </c>
      <c r="H18" s="43"/>
      <c r="I18" s="43" t="s">
        <v>774</v>
      </c>
      <c r="J18" s="43" t="str">
        <f t="shared" ref="J18:J29" si="2">+CONCATENATE(B18,".",C18, ".",D18,".",E18,".",F18,".",G18)</f>
        <v>4.3.1.2.1.OPE</v>
      </c>
    </row>
    <row r="19" spans="2:10" x14ac:dyDescent="0.25">
      <c r="B19" s="57">
        <v>4</v>
      </c>
      <c r="C19" s="61">
        <v>3</v>
      </c>
      <c r="D19" s="57">
        <v>1</v>
      </c>
      <c r="E19" s="61">
        <v>2</v>
      </c>
      <c r="F19" s="57">
        <v>1</v>
      </c>
      <c r="G19" s="57">
        <v>1</v>
      </c>
      <c r="H19" s="57" t="s">
        <v>109</v>
      </c>
      <c r="I19" s="43" t="s">
        <v>775</v>
      </c>
      <c r="J19" s="43" t="str">
        <f t="shared" si="2"/>
        <v>4.3.1.2.1.1</v>
      </c>
    </row>
    <row r="20" spans="2:10" x14ac:dyDescent="0.25">
      <c r="B20" s="57">
        <v>4</v>
      </c>
      <c r="C20" s="61">
        <v>3</v>
      </c>
      <c r="D20" s="57">
        <v>1</v>
      </c>
      <c r="E20" s="61">
        <v>2</v>
      </c>
      <c r="F20" s="57">
        <v>1</v>
      </c>
      <c r="G20" s="57">
        <v>2</v>
      </c>
      <c r="H20" s="57" t="s">
        <v>765</v>
      </c>
      <c r="I20" s="43" t="s">
        <v>776</v>
      </c>
      <c r="J20" s="43" t="str">
        <f t="shared" si="2"/>
        <v>4.3.1.2.1.2</v>
      </c>
    </row>
    <row r="21" spans="2:10" ht="15.75" customHeight="1" x14ac:dyDescent="0.25">
      <c r="B21" s="57">
        <v>4</v>
      </c>
      <c r="C21" s="61">
        <v>3</v>
      </c>
      <c r="D21" s="57">
        <v>1</v>
      </c>
      <c r="E21" s="61">
        <v>2</v>
      </c>
      <c r="F21" s="57">
        <v>1</v>
      </c>
      <c r="G21" s="56">
        <v>3</v>
      </c>
      <c r="H21" s="57" t="s">
        <v>97</v>
      </c>
      <c r="I21" s="43" t="s">
        <v>777</v>
      </c>
      <c r="J21" s="43" t="str">
        <f t="shared" si="2"/>
        <v>4.3.1.2.1.3</v>
      </c>
    </row>
    <row r="22" spans="2:10" ht="15.75" customHeight="1" x14ac:dyDescent="0.25">
      <c r="B22" s="57">
        <v>4</v>
      </c>
      <c r="C22" s="61">
        <v>3</v>
      </c>
      <c r="D22" s="57">
        <v>1</v>
      </c>
      <c r="E22" s="61">
        <v>2</v>
      </c>
      <c r="F22" s="57">
        <v>1</v>
      </c>
      <c r="G22" s="57">
        <v>4</v>
      </c>
      <c r="H22" s="57" t="s">
        <v>778</v>
      </c>
      <c r="I22" s="43" t="s">
        <v>779</v>
      </c>
      <c r="J22" s="43" t="str">
        <f t="shared" si="2"/>
        <v>4.3.1.2.1.4</v>
      </c>
    </row>
    <row r="23" spans="2:10" ht="15.75" customHeight="1" x14ac:dyDescent="0.25">
      <c r="B23" s="57">
        <v>4</v>
      </c>
      <c r="C23" s="61">
        <v>3</v>
      </c>
      <c r="D23" s="57">
        <v>1</v>
      </c>
      <c r="E23" s="61">
        <v>2</v>
      </c>
      <c r="F23" s="57">
        <v>1</v>
      </c>
      <c r="G23" s="57">
        <v>5</v>
      </c>
      <c r="H23" s="57" t="s">
        <v>780</v>
      </c>
      <c r="I23" s="43" t="s">
        <v>781</v>
      </c>
      <c r="J23" s="43" t="str">
        <f t="shared" si="2"/>
        <v>4.3.1.2.1.5</v>
      </c>
    </row>
    <row r="24" spans="2:10" ht="15.75" customHeight="1" x14ac:dyDescent="0.25">
      <c r="B24" s="57">
        <v>4</v>
      </c>
      <c r="C24" s="61">
        <v>3</v>
      </c>
      <c r="D24" s="57">
        <v>1</v>
      </c>
      <c r="E24" s="61">
        <v>2</v>
      </c>
      <c r="F24" s="57">
        <v>1</v>
      </c>
      <c r="G24" s="57">
        <v>6</v>
      </c>
      <c r="H24" s="57" t="s">
        <v>166</v>
      </c>
      <c r="I24" s="43" t="s">
        <v>782</v>
      </c>
      <c r="J24" s="43" t="str">
        <f t="shared" si="2"/>
        <v>4.3.1.2.1.6</v>
      </c>
    </row>
    <row r="25" spans="2:10" ht="15.75" customHeight="1" x14ac:dyDescent="0.25">
      <c r="B25" s="57">
        <v>4</v>
      </c>
      <c r="C25" s="61">
        <v>3</v>
      </c>
      <c r="D25" s="57">
        <v>1</v>
      </c>
      <c r="E25" s="61">
        <v>2</v>
      </c>
      <c r="F25" s="57">
        <v>2</v>
      </c>
      <c r="G25" s="57" t="s">
        <v>783</v>
      </c>
      <c r="H25" s="57"/>
      <c r="I25" s="43" t="s">
        <v>784</v>
      </c>
      <c r="J25" s="43" t="str">
        <f t="shared" si="2"/>
        <v>4.3.1.2.2.RRHH</v>
      </c>
    </row>
    <row r="26" spans="2:10" ht="15.75" customHeight="1" x14ac:dyDescent="0.25">
      <c r="B26" s="57">
        <v>4</v>
      </c>
      <c r="C26" s="61">
        <v>3</v>
      </c>
      <c r="D26" s="57">
        <v>1</v>
      </c>
      <c r="E26" s="61">
        <v>2</v>
      </c>
      <c r="F26" s="68">
        <v>3</v>
      </c>
      <c r="G26" s="68" t="s">
        <v>785</v>
      </c>
      <c r="H26" s="68"/>
      <c r="I26" s="70" t="s">
        <v>256</v>
      </c>
      <c r="J26" s="43" t="str">
        <f t="shared" si="2"/>
        <v>4.3.1.2.3.INV</v>
      </c>
    </row>
    <row r="27" spans="2:10" ht="15.75" customHeight="1" x14ac:dyDescent="0.25">
      <c r="B27" s="57">
        <v>4</v>
      </c>
      <c r="C27" s="61">
        <v>3</v>
      </c>
      <c r="D27" s="57">
        <v>1</v>
      </c>
      <c r="E27" s="61">
        <v>2</v>
      </c>
      <c r="F27" s="68">
        <v>4</v>
      </c>
      <c r="G27" s="68" t="s">
        <v>309</v>
      </c>
      <c r="H27" s="68"/>
      <c r="I27" s="70" t="s">
        <v>786</v>
      </c>
      <c r="J27" s="43" t="str">
        <f t="shared" si="2"/>
        <v>4.3.1.2.4.IMP</v>
      </c>
    </row>
    <row r="28" spans="2:10" ht="15.75" customHeight="1" x14ac:dyDescent="0.25">
      <c r="B28" s="57">
        <v>4</v>
      </c>
      <c r="C28" s="61">
        <v>3</v>
      </c>
      <c r="D28" s="57">
        <v>1</v>
      </c>
      <c r="E28" s="61">
        <v>2</v>
      </c>
      <c r="F28" s="68">
        <v>5</v>
      </c>
      <c r="G28" s="68" t="s">
        <v>787</v>
      </c>
      <c r="H28" s="68"/>
      <c r="I28" s="70" t="s">
        <v>454</v>
      </c>
      <c r="J28" s="43" t="str">
        <f t="shared" si="2"/>
        <v>4.3.1.2.5.CyC</v>
      </c>
    </row>
    <row r="29" spans="2:10" ht="15.75" customHeight="1" x14ac:dyDescent="0.25">
      <c r="B29" s="57">
        <v>4</v>
      </c>
      <c r="C29" s="61">
        <v>3</v>
      </c>
      <c r="D29" s="57">
        <v>1</v>
      </c>
      <c r="E29" s="61">
        <v>3</v>
      </c>
      <c r="F29" s="68" t="s">
        <v>100</v>
      </c>
      <c r="G29" s="68"/>
      <c r="H29" s="68"/>
      <c r="I29" s="70" t="s">
        <v>111</v>
      </c>
      <c r="J29" s="43" t="str">
        <f t="shared" si="2"/>
        <v>4.3.1.3.MON.</v>
      </c>
    </row>
    <row r="30" spans="2:10" ht="15.75" customHeight="1" x14ac:dyDescent="0.25">
      <c r="B30" s="57">
        <v>4</v>
      </c>
      <c r="C30" s="61">
        <v>3</v>
      </c>
      <c r="D30" s="57">
        <v>2</v>
      </c>
      <c r="E30" s="57" t="s">
        <v>788</v>
      </c>
      <c r="F30" s="57"/>
      <c r="G30" s="57"/>
      <c r="H30" s="57"/>
      <c r="I30" s="43" t="s">
        <v>789</v>
      </c>
      <c r="J30" s="43" t="str">
        <f>+CONCATENATE(B30,".",C30,".",D30,".",E30)</f>
        <v>4.3.2.NCHBr</v>
      </c>
    </row>
    <row r="31" spans="2:10" ht="15.75" customHeight="1" x14ac:dyDescent="0.25">
      <c r="B31" s="57">
        <v>4</v>
      </c>
      <c r="C31" s="61">
        <v>3</v>
      </c>
      <c r="D31" s="57">
        <v>2</v>
      </c>
      <c r="E31" s="61"/>
      <c r="F31" s="57" t="s">
        <v>103</v>
      </c>
      <c r="G31" s="43"/>
      <c r="H31" s="43"/>
      <c r="I31" s="43" t="s">
        <v>104</v>
      </c>
      <c r="J31" s="43" t="str">
        <f>+CONCATENATE(B31,".",C31,".",D31,".",F31)</f>
        <v>4.3.2.MRC</v>
      </c>
    </row>
    <row r="32" spans="2:10" ht="15.75" customHeight="1" x14ac:dyDescent="0.25">
      <c r="B32" s="57">
        <v>4</v>
      </c>
      <c r="C32" s="61">
        <v>3</v>
      </c>
      <c r="D32" s="57">
        <v>2</v>
      </c>
      <c r="E32" s="61">
        <v>0</v>
      </c>
      <c r="F32" s="57" t="s">
        <v>86</v>
      </c>
      <c r="G32" s="43"/>
      <c r="H32" s="43"/>
      <c r="I32" s="43" t="s">
        <v>87</v>
      </c>
      <c r="J32" s="43" t="str">
        <f>+CONCATENATE(B32,".",C32,".",D32,".",E32,".",F32)</f>
        <v>4.3.2.0.RLV</v>
      </c>
    </row>
    <row r="33" spans="2:10" ht="15.75" customHeight="1" x14ac:dyDescent="0.25">
      <c r="B33" s="57">
        <v>4</v>
      </c>
      <c r="C33" s="61">
        <v>3</v>
      </c>
      <c r="D33" s="57">
        <v>2</v>
      </c>
      <c r="E33" s="61">
        <v>1</v>
      </c>
      <c r="F33" s="57" t="s">
        <v>88</v>
      </c>
      <c r="G33" s="43"/>
      <c r="H33" s="43"/>
      <c r="I33" s="43" t="s">
        <v>89</v>
      </c>
      <c r="J33" s="43" t="str">
        <f t="shared" ref="J33:J38" si="3">+CONCATENATE(B33,".",C33, ".",D33,".",E33,".",F33)</f>
        <v>4.3.2.1.NRM</v>
      </c>
    </row>
    <row r="34" spans="2:10" ht="15.75" customHeight="1" x14ac:dyDescent="0.25">
      <c r="B34" s="57">
        <v>4</v>
      </c>
      <c r="C34" s="61">
        <v>3</v>
      </c>
      <c r="D34" s="57">
        <v>2</v>
      </c>
      <c r="E34" s="61">
        <v>1</v>
      </c>
      <c r="F34" s="57">
        <v>1</v>
      </c>
      <c r="G34" s="57" t="s">
        <v>285</v>
      </c>
      <c r="H34" s="43"/>
      <c r="I34" s="43" t="s">
        <v>302</v>
      </c>
      <c r="J34" s="43" t="str">
        <f t="shared" si="3"/>
        <v>4.3.2.1.1</v>
      </c>
    </row>
    <row r="35" spans="2:10" ht="15.75" customHeight="1" x14ac:dyDescent="0.25">
      <c r="B35" s="57">
        <v>4</v>
      </c>
      <c r="C35" s="61">
        <v>3</v>
      </c>
      <c r="D35" s="57">
        <v>2</v>
      </c>
      <c r="E35" s="61">
        <v>1</v>
      </c>
      <c r="F35" s="57">
        <v>2</v>
      </c>
      <c r="G35" s="57" t="s">
        <v>769</v>
      </c>
      <c r="H35" s="43"/>
      <c r="I35" s="43" t="s">
        <v>770</v>
      </c>
      <c r="J35" s="43" t="str">
        <f t="shared" si="3"/>
        <v>4.3.2.1.2</v>
      </c>
    </row>
    <row r="36" spans="2:10" ht="15.75" customHeight="1" x14ac:dyDescent="0.25">
      <c r="B36" s="57">
        <v>4</v>
      </c>
      <c r="C36" s="61">
        <v>3</v>
      </c>
      <c r="D36" s="57">
        <v>2</v>
      </c>
      <c r="E36" s="61">
        <v>1</v>
      </c>
      <c r="F36" s="57">
        <v>3</v>
      </c>
      <c r="G36" s="57" t="s">
        <v>575</v>
      </c>
      <c r="H36" s="43"/>
      <c r="I36" s="43" t="s">
        <v>296</v>
      </c>
      <c r="J36" s="43" t="str">
        <f t="shared" si="3"/>
        <v>4.3.2.1.3</v>
      </c>
    </row>
    <row r="37" spans="2:10" ht="15.75" customHeight="1" x14ac:dyDescent="0.25">
      <c r="B37" s="57">
        <v>4</v>
      </c>
      <c r="C37" s="61">
        <v>3</v>
      </c>
      <c r="D37" s="57">
        <v>2</v>
      </c>
      <c r="E37" s="61">
        <v>1</v>
      </c>
      <c r="F37" s="57">
        <v>4</v>
      </c>
      <c r="G37" s="57" t="s">
        <v>90</v>
      </c>
      <c r="H37" s="43"/>
      <c r="I37" s="43" t="s">
        <v>91</v>
      </c>
      <c r="J37" s="43" t="str">
        <f t="shared" si="3"/>
        <v>4.3.2.1.4</v>
      </c>
    </row>
    <row r="38" spans="2:10" ht="15.75" customHeight="1" x14ac:dyDescent="0.25">
      <c r="B38" s="57">
        <v>4</v>
      </c>
      <c r="C38" s="61">
        <v>3</v>
      </c>
      <c r="D38" s="57">
        <v>2</v>
      </c>
      <c r="E38" s="61">
        <v>1</v>
      </c>
      <c r="F38" s="57">
        <v>5</v>
      </c>
      <c r="G38" s="57" t="s">
        <v>324</v>
      </c>
      <c r="H38" s="43"/>
      <c r="I38" s="43" t="s">
        <v>487</v>
      </c>
      <c r="J38" s="43" t="str">
        <f t="shared" si="3"/>
        <v>4.3.2.1.5</v>
      </c>
    </row>
    <row r="39" spans="2:10" ht="15.75" customHeight="1" x14ac:dyDescent="0.25">
      <c r="B39" s="57">
        <v>4</v>
      </c>
      <c r="C39" s="61">
        <v>3</v>
      </c>
      <c r="D39" s="57">
        <v>2</v>
      </c>
      <c r="E39" s="61">
        <v>1</v>
      </c>
      <c r="F39" s="57">
        <v>6</v>
      </c>
      <c r="G39" s="57" t="s">
        <v>651</v>
      </c>
      <c r="H39" s="57"/>
      <c r="I39" s="43" t="s">
        <v>790</v>
      </c>
      <c r="J39" s="121" t="str">
        <f>+CONCATENATE(B39,".",C39, ".",D39,".",E39,".",F39,".",G39)</f>
        <v>4.3.2.1.6.PN</v>
      </c>
    </row>
    <row r="40" spans="2:10" ht="15.75" customHeight="1" x14ac:dyDescent="0.25">
      <c r="B40" s="57">
        <v>4</v>
      </c>
      <c r="C40" s="61">
        <v>3</v>
      </c>
      <c r="D40" s="57">
        <v>2</v>
      </c>
      <c r="E40" s="61">
        <v>2</v>
      </c>
      <c r="F40" s="57" t="s">
        <v>772</v>
      </c>
      <c r="H40" s="43"/>
      <c r="I40" s="43" t="s">
        <v>773</v>
      </c>
      <c r="J40" s="121" t="str">
        <f>+CONCATENATE(B40,".",C40, ".",D40,".",E40,".",F40)</f>
        <v>4.3.2.2.PRO</v>
      </c>
    </row>
    <row r="41" spans="2:10" ht="15.75" customHeight="1" x14ac:dyDescent="0.25">
      <c r="B41" s="57">
        <v>4</v>
      </c>
      <c r="C41" s="61">
        <v>3</v>
      </c>
      <c r="D41" s="57">
        <v>2</v>
      </c>
      <c r="E41" s="61">
        <v>2</v>
      </c>
      <c r="F41" s="57">
        <v>1</v>
      </c>
      <c r="G41" s="57" t="s">
        <v>765</v>
      </c>
      <c r="H41" s="43"/>
      <c r="I41" s="43" t="s">
        <v>774</v>
      </c>
      <c r="J41" s="43" t="str">
        <f t="shared" ref="J41:J53" si="4">+CONCATENATE(B41,".",C41, ".",D41,".",E41,".",F41,".",G41)</f>
        <v>4.3.2.2.1.OPE</v>
      </c>
    </row>
    <row r="42" spans="2:10" ht="15.75" customHeight="1" x14ac:dyDescent="0.25">
      <c r="B42" s="57">
        <v>4</v>
      </c>
      <c r="C42" s="61">
        <v>3</v>
      </c>
      <c r="D42" s="57">
        <v>2</v>
      </c>
      <c r="E42" s="61">
        <v>2</v>
      </c>
      <c r="F42" s="57">
        <v>1</v>
      </c>
      <c r="G42" s="57">
        <v>1</v>
      </c>
      <c r="H42" s="57" t="s">
        <v>791</v>
      </c>
      <c r="I42" s="43" t="s">
        <v>792</v>
      </c>
      <c r="J42" s="43" t="str">
        <f t="shared" si="4"/>
        <v>4.3.2.2.1.1</v>
      </c>
    </row>
    <row r="43" spans="2:10" ht="15.75" customHeight="1" x14ac:dyDescent="0.25">
      <c r="B43" s="57">
        <v>4</v>
      </c>
      <c r="C43" s="61">
        <v>3</v>
      </c>
      <c r="D43" s="57">
        <v>2</v>
      </c>
      <c r="E43" s="61">
        <v>2</v>
      </c>
      <c r="F43" s="57">
        <v>1</v>
      </c>
      <c r="G43" s="57">
        <v>2</v>
      </c>
      <c r="H43" s="57" t="s">
        <v>97</v>
      </c>
      <c r="I43" s="43" t="s">
        <v>777</v>
      </c>
      <c r="J43" s="43" t="str">
        <f t="shared" si="4"/>
        <v>4.3.2.2.1.2</v>
      </c>
    </row>
    <row r="44" spans="2:10" ht="15.75" customHeight="1" x14ac:dyDescent="0.25">
      <c r="B44" s="57">
        <v>4</v>
      </c>
      <c r="C44" s="61">
        <v>3</v>
      </c>
      <c r="D44" s="57">
        <v>2</v>
      </c>
      <c r="E44" s="61">
        <v>2</v>
      </c>
      <c r="F44" s="57">
        <v>1</v>
      </c>
      <c r="G44" s="56">
        <v>3</v>
      </c>
      <c r="H44" s="57" t="s">
        <v>780</v>
      </c>
      <c r="I44" s="43" t="s">
        <v>781</v>
      </c>
      <c r="J44" s="43" t="str">
        <f t="shared" si="4"/>
        <v>4.3.2.2.1.3</v>
      </c>
    </row>
    <row r="45" spans="2:10" ht="15.75" customHeight="1" x14ac:dyDescent="0.25">
      <c r="B45" s="57">
        <v>4</v>
      </c>
      <c r="C45" s="61">
        <v>3</v>
      </c>
      <c r="D45" s="57">
        <v>2</v>
      </c>
      <c r="E45" s="61">
        <v>2</v>
      </c>
      <c r="F45" s="57">
        <v>1</v>
      </c>
      <c r="G45" s="57">
        <v>4</v>
      </c>
      <c r="H45" s="57" t="s">
        <v>94</v>
      </c>
      <c r="I45" s="43" t="s">
        <v>793</v>
      </c>
      <c r="J45" s="43" t="str">
        <f t="shared" si="4"/>
        <v>4.3.2.2.1.4</v>
      </c>
    </row>
    <row r="46" spans="2:10" ht="15.75" customHeight="1" x14ac:dyDescent="0.25">
      <c r="B46" s="57">
        <v>4</v>
      </c>
      <c r="C46" s="61">
        <v>3</v>
      </c>
      <c r="D46" s="57">
        <v>2</v>
      </c>
      <c r="E46" s="61">
        <v>2</v>
      </c>
      <c r="F46" s="57">
        <v>1</v>
      </c>
      <c r="G46" s="57">
        <v>6</v>
      </c>
      <c r="H46" s="57" t="s">
        <v>161</v>
      </c>
      <c r="I46" s="43" t="s">
        <v>794</v>
      </c>
      <c r="J46" s="43" t="str">
        <f t="shared" si="4"/>
        <v>4.3.2.2.1.6</v>
      </c>
    </row>
    <row r="47" spans="2:10" ht="15.75" customHeight="1" x14ac:dyDescent="0.25">
      <c r="B47" s="57">
        <v>4</v>
      </c>
      <c r="C47" s="61">
        <v>3</v>
      </c>
      <c r="D47" s="57">
        <v>2</v>
      </c>
      <c r="E47" s="61">
        <v>2</v>
      </c>
      <c r="F47" s="57">
        <v>1</v>
      </c>
      <c r="G47" s="57">
        <v>7</v>
      </c>
      <c r="H47" s="57" t="s">
        <v>795</v>
      </c>
      <c r="I47" s="43" t="s">
        <v>795</v>
      </c>
      <c r="J47" s="43" t="str">
        <f t="shared" si="4"/>
        <v>4.3.2.2.1.7</v>
      </c>
    </row>
    <row r="48" spans="2:10" ht="15.75" customHeight="1" x14ac:dyDescent="0.25">
      <c r="B48" s="57">
        <v>4</v>
      </c>
      <c r="C48" s="61">
        <v>3</v>
      </c>
      <c r="D48" s="57">
        <v>2</v>
      </c>
      <c r="E48" s="61">
        <v>2</v>
      </c>
      <c r="F48" s="57">
        <v>1</v>
      </c>
      <c r="G48" s="57">
        <v>8</v>
      </c>
      <c r="H48" s="57" t="s">
        <v>796</v>
      </c>
      <c r="I48" s="43" t="s">
        <v>797</v>
      </c>
      <c r="J48" s="43" t="str">
        <f t="shared" si="4"/>
        <v>4.3.2.2.1.8</v>
      </c>
    </row>
    <row r="49" spans="2:10" ht="15.75" customHeight="1" x14ac:dyDescent="0.25">
      <c r="B49" s="57">
        <v>4</v>
      </c>
      <c r="C49" s="61">
        <v>3</v>
      </c>
      <c r="D49" s="57">
        <v>2</v>
      </c>
      <c r="E49" s="61">
        <v>2</v>
      </c>
      <c r="F49" s="57">
        <v>2</v>
      </c>
      <c r="G49" s="57" t="s">
        <v>783</v>
      </c>
      <c r="H49" s="57"/>
      <c r="I49" s="43" t="s">
        <v>784</v>
      </c>
      <c r="J49" s="43" t="str">
        <f t="shared" si="4"/>
        <v>4.3.2.2.2.RRHH</v>
      </c>
    </row>
    <row r="50" spans="2:10" ht="15.75" customHeight="1" x14ac:dyDescent="0.25">
      <c r="B50" s="57">
        <v>4</v>
      </c>
      <c r="C50" s="61">
        <v>3</v>
      </c>
      <c r="D50" s="57">
        <v>2</v>
      </c>
      <c r="E50" s="61">
        <v>2</v>
      </c>
      <c r="F50" s="68">
        <v>3</v>
      </c>
      <c r="G50" s="68" t="s">
        <v>785</v>
      </c>
      <c r="H50" s="68"/>
      <c r="I50" s="70" t="s">
        <v>256</v>
      </c>
      <c r="J50" s="43" t="str">
        <f t="shared" si="4"/>
        <v>4.3.2.2.3.INV</v>
      </c>
    </row>
    <row r="51" spans="2:10" ht="15.75" customHeight="1" x14ac:dyDescent="0.25">
      <c r="B51" s="57">
        <v>4</v>
      </c>
      <c r="C51" s="61">
        <v>3</v>
      </c>
      <c r="D51" s="57">
        <v>2</v>
      </c>
      <c r="E51" s="61">
        <v>2</v>
      </c>
      <c r="F51" s="68">
        <v>4</v>
      </c>
      <c r="G51" s="68" t="s">
        <v>309</v>
      </c>
      <c r="H51" s="68"/>
      <c r="I51" s="70" t="s">
        <v>786</v>
      </c>
      <c r="J51" s="43" t="str">
        <f t="shared" si="4"/>
        <v>4.3.2.2.4.IMP</v>
      </c>
    </row>
    <row r="52" spans="2:10" ht="15.75" customHeight="1" x14ac:dyDescent="0.25">
      <c r="B52" s="57">
        <v>4</v>
      </c>
      <c r="C52" s="61">
        <v>3</v>
      </c>
      <c r="D52" s="57">
        <v>2</v>
      </c>
      <c r="E52" s="61">
        <v>2</v>
      </c>
      <c r="F52" s="68">
        <v>5</v>
      </c>
      <c r="G52" s="68" t="s">
        <v>787</v>
      </c>
      <c r="H52" s="68"/>
      <c r="I52" s="70" t="s">
        <v>454</v>
      </c>
      <c r="J52" s="43" t="str">
        <f t="shared" si="4"/>
        <v>4.3.2.2.5.CyC</v>
      </c>
    </row>
    <row r="53" spans="2:10" ht="15.75" customHeight="1" x14ac:dyDescent="0.25">
      <c r="B53" s="57">
        <v>4</v>
      </c>
      <c r="C53" s="61">
        <v>3</v>
      </c>
      <c r="D53" s="57">
        <v>2</v>
      </c>
      <c r="E53" s="61">
        <v>3</v>
      </c>
      <c r="F53" s="68" t="s">
        <v>100</v>
      </c>
      <c r="G53" s="68"/>
      <c r="H53" s="68"/>
      <c r="I53" s="70" t="s">
        <v>111</v>
      </c>
      <c r="J53" s="43" t="str">
        <f t="shared" si="4"/>
        <v>4.3.2.3.MON.</v>
      </c>
    </row>
    <row r="54" spans="2:10" ht="15.75" customHeight="1" x14ac:dyDescent="0.25">
      <c r="B54" s="57">
        <v>4</v>
      </c>
      <c r="C54" s="61">
        <v>3</v>
      </c>
      <c r="D54" s="57">
        <v>3</v>
      </c>
      <c r="E54" s="57" t="s">
        <v>798</v>
      </c>
      <c r="F54" s="57"/>
      <c r="G54" s="57"/>
      <c r="H54" s="57"/>
      <c r="I54" s="43" t="s">
        <v>799</v>
      </c>
      <c r="J54" s="43" t="str">
        <f>+CONCATENATE(B54,".",C54,".",D54,".",E54)</f>
        <v>4.3.3.NCHF</v>
      </c>
    </row>
    <row r="55" spans="2:10" ht="15.75" customHeight="1" x14ac:dyDescent="0.25">
      <c r="B55" s="57">
        <v>4</v>
      </c>
      <c r="C55" s="61">
        <v>3</v>
      </c>
      <c r="D55" s="57">
        <v>3</v>
      </c>
      <c r="E55" s="61">
        <v>0</v>
      </c>
      <c r="F55" s="57" t="s">
        <v>86</v>
      </c>
      <c r="G55" s="43"/>
      <c r="H55" s="43"/>
      <c r="I55" s="43" t="s">
        <v>87</v>
      </c>
      <c r="J55" s="43" t="str">
        <f>+CONCATENATE(B55,".",C55,".",D55,".",E55,".",F55)</f>
        <v>4.3.3.0.RLV</v>
      </c>
    </row>
    <row r="56" spans="2:10" ht="15.75" customHeight="1" x14ac:dyDescent="0.25">
      <c r="B56" s="57">
        <v>4</v>
      </c>
      <c r="C56" s="61">
        <v>3</v>
      </c>
      <c r="D56" s="57">
        <v>3</v>
      </c>
      <c r="E56" s="61">
        <v>1</v>
      </c>
      <c r="F56" s="57" t="s">
        <v>88</v>
      </c>
      <c r="G56" s="43"/>
      <c r="H56" s="43"/>
      <c r="I56" s="43" t="s">
        <v>89</v>
      </c>
      <c r="J56" s="43" t="str">
        <f t="shared" ref="J56:J64" si="5">+CONCATENATE(B56,".",C56, ".",D56,".",E56,".",F56)</f>
        <v>4.3.3.1.NRM</v>
      </c>
    </row>
    <row r="57" spans="2:10" ht="15.75" customHeight="1" x14ac:dyDescent="0.25">
      <c r="B57" s="57">
        <v>4</v>
      </c>
      <c r="C57" s="61">
        <v>3</v>
      </c>
      <c r="D57" s="57">
        <v>3</v>
      </c>
      <c r="E57" s="61">
        <v>1</v>
      </c>
      <c r="F57" s="57" t="s">
        <v>88</v>
      </c>
      <c r="G57" s="43"/>
      <c r="H57" s="43"/>
      <c r="I57" s="43" t="s">
        <v>89</v>
      </c>
      <c r="J57" s="43" t="str">
        <f t="shared" si="5"/>
        <v>4.3.3.1.NRM</v>
      </c>
    </row>
    <row r="58" spans="2:10" ht="15.75" customHeight="1" x14ac:dyDescent="0.25">
      <c r="B58" s="57">
        <v>4</v>
      </c>
      <c r="C58" s="61">
        <v>3</v>
      </c>
      <c r="D58" s="57">
        <v>3</v>
      </c>
      <c r="E58" s="61">
        <v>1</v>
      </c>
      <c r="F58" s="57">
        <v>1</v>
      </c>
      <c r="G58" s="57" t="s">
        <v>285</v>
      </c>
      <c r="H58" s="43"/>
      <c r="I58" s="43" t="s">
        <v>302</v>
      </c>
      <c r="J58" s="43" t="str">
        <f t="shared" si="5"/>
        <v>4.3.3.1.1</v>
      </c>
    </row>
    <row r="59" spans="2:10" ht="15.75" customHeight="1" x14ac:dyDescent="0.25">
      <c r="B59" s="57">
        <v>4</v>
      </c>
      <c r="C59" s="61">
        <v>3</v>
      </c>
      <c r="D59" s="57">
        <v>3</v>
      </c>
      <c r="E59" s="61">
        <v>1</v>
      </c>
      <c r="F59" s="57">
        <v>2</v>
      </c>
      <c r="G59" s="57" t="s">
        <v>769</v>
      </c>
      <c r="H59" s="43"/>
      <c r="I59" s="43" t="s">
        <v>770</v>
      </c>
      <c r="J59" s="43" t="str">
        <f t="shared" si="5"/>
        <v>4.3.3.1.2</v>
      </c>
    </row>
    <row r="60" spans="2:10" ht="15.75" customHeight="1" x14ac:dyDescent="0.25">
      <c r="B60" s="57">
        <v>4</v>
      </c>
      <c r="C60" s="61">
        <v>3</v>
      </c>
      <c r="D60" s="57">
        <v>3</v>
      </c>
      <c r="E60" s="61">
        <v>1</v>
      </c>
      <c r="F60" s="57">
        <v>3</v>
      </c>
      <c r="G60" s="57" t="s">
        <v>575</v>
      </c>
      <c r="H60" s="43"/>
      <c r="I60" s="43" t="s">
        <v>296</v>
      </c>
      <c r="J60" s="43" t="str">
        <f t="shared" si="5"/>
        <v>4.3.3.1.3</v>
      </c>
    </row>
    <row r="61" spans="2:10" ht="15.75" customHeight="1" x14ac:dyDescent="0.25">
      <c r="B61" s="57">
        <v>4</v>
      </c>
      <c r="C61" s="61">
        <v>3</v>
      </c>
      <c r="D61" s="57">
        <v>3</v>
      </c>
      <c r="E61" s="61">
        <v>1</v>
      </c>
      <c r="F61" s="57">
        <v>4</v>
      </c>
      <c r="G61" s="57" t="s">
        <v>90</v>
      </c>
      <c r="H61" s="43"/>
      <c r="I61" s="43" t="s">
        <v>771</v>
      </c>
      <c r="J61" s="43" t="str">
        <f t="shared" si="5"/>
        <v>4.3.3.1.4</v>
      </c>
    </row>
    <row r="62" spans="2:10" ht="15.75" customHeight="1" x14ac:dyDescent="0.25">
      <c r="B62" s="57">
        <v>4</v>
      </c>
      <c r="C62" s="61">
        <v>3</v>
      </c>
      <c r="D62" s="57">
        <v>3</v>
      </c>
      <c r="E62" s="61">
        <v>1</v>
      </c>
      <c r="F62" s="57">
        <v>5</v>
      </c>
      <c r="G62" s="57" t="s">
        <v>324</v>
      </c>
      <c r="H62" s="43"/>
      <c r="I62" s="43" t="s">
        <v>487</v>
      </c>
      <c r="J62" s="43" t="str">
        <f t="shared" si="5"/>
        <v>4.3.3.1.5</v>
      </c>
    </row>
    <row r="63" spans="2:10" ht="15.75" customHeight="1" x14ac:dyDescent="0.25">
      <c r="B63" s="57">
        <v>4</v>
      </c>
      <c r="C63" s="61">
        <v>3</v>
      </c>
      <c r="D63" s="57">
        <v>3</v>
      </c>
      <c r="E63" s="61">
        <v>1</v>
      </c>
      <c r="F63" s="57">
        <v>6</v>
      </c>
      <c r="G63" s="57" t="s">
        <v>247</v>
      </c>
      <c r="H63" s="43"/>
      <c r="I63" s="43" t="s">
        <v>49</v>
      </c>
      <c r="J63" s="43" t="str">
        <f t="shared" si="5"/>
        <v>4.3.3.1.6</v>
      </c>
    </row>
    <row r="64" spans="2:10" ht="15.75" customHeight="1" x14ac:dyDescent="0.25">
      <c r="B64" s="57">
        <v>4</v>
      </c>
      <c r="C64" s="61">
        <v>3</v>
      </c>
      <c r="D64" s="57">
        <v>3</v>
      </c>
      <c r="E64" s="61">
        <v>2</v>
      </c>
      <c r="F64" s="57" t="s">
        <v>772</v>
      </c>
      <c r="H64" s="43"/>
      <c r="I64" s="43" t="s">
        <v>773</v>
      </c>
      <c r="J64" s="121" t="str">
        <f t="shared" si="5"/>
        <v>4.3.3.2.PRO</v>
      </c>
    </row>
    <row r="65" spans="2:10" ht="15.75" customHeight="1" x14ac:dyDescent="0.25">
      <c r="B65" s="57">
        <v>4</v>
      </c>
      <c r="C65" s="61">
        <v>3</v>
      </c>
      <c r="D65" s="57">
        <v>3</v>
      </c>
      <c r="E65" s="61">
        <v>2</v>
      </c>
      <c r="F65" s="57">
        <v>1</v>
      </c>
      <c r="G65" s="57" t="s">
        <v>765</v>
      </c>
      <c r="H65" s="43"/>
      <c r="I65" s="43" t="s">
        <v>774</v>
      </c>
      <c r="J65" s="43" t="str">
        <f t="shared" ref="J65:J75" si="6">+CONCATENATE(B65,".",C65, ".",D65,".",E65,".",F65,".",G65)</f>
        <v>4.3.3.2.1.OPE</v>
      </c>
    </row>
    <row r="66" spans="2:10" ht="15.75" customHeight="1" x14ac:dyDescent="0.25">
      <c r="B66" s="57">
        <v>4</v>
      </c>
      <c r="C66" s="61">
        <v>3</v>
      </c>
      <c r="D66" s="57">
        <v>3</v>
      </c>
      <c r="E66" s="61">
        <v>2</v>
      </c>
      <c r="F66" s="57">
        <v>1</v>
      </c>
      <c r="G66" s="57">
        <v>1</v>
      </c>
      <c r="H66" s="57" t="s">
        <v>281</v>
      </c>
      <c r="I66" s="43" t="s">
        <v>800</v>
      </c>
      <c r="J66" s="43" t="str">
        <f t="shared" si="6"/>
        <v>4.3.3.2.1.1</v>
      </c>
    </row>
    <row r="67" spans="2:10" ht="15.75" customHeight="1" x14ac:dyDescent="0.25">
      <c r="B67" s="57">
        <v>4</v>
      </c>
      <c r="C67" s="61">
        <v>3</v>
      </c>
      <c r="D67" s="57">
        <v>3</v>
      </c>
      <c r="E67" s="61">
        <v>2</v>
      </c>
      <c r="F67" s="57">
        <v>1</v>
      </c>
      <c r="G67" s="57">
        <v>2</v>
      </c>
      <c r="H67" s="57" t="s">
        <v>109</v>
      </c>
      <c r="I67" s="43" t="s">
        <v>801</v>
      </c>
      <c r="J67" s="43" t="str">
        <f t="shared" si="6"/>
        <v>4.3.3.2.1.2</v>
      </c>
    </row>
    <row r="68" spans="2:10" ht="15.75" customHeight="1" x14ac:dyDescent="0.25">
      <c r="B68" s="57">
        <v>4</v>
      </c>
      <c r="C68" s="61">
        <v>3</v>
      </c>
      <c r="D68" s="57">
        <v>3</v>
      </c>
      <c r="E68" s="61">
        <v>2</v>
      </c>
      <c r="F68" s="57">
        <v>1</v>
      </c>
      <c r="G68" s="57">
        <v>3</v>
      </c>
      <c r="H68" s="57" t="s">
        <v>765</v>
      </c>
      <c r="I68" s="43" t="s">
        <v>776</v>
      </c>
      <c r="J68" s="43" t="str">
        <f t="shared" si="6"/>
        <v>4.3.3.2.1.3</v>
      </c>
    </row>
    <row r="69" spans="2:10" ht="15.75" customHeight="1" x14ac:dyDescent="0.25">
      <c r="B69" s="57">
        <v>4</v>
      </c>
      <c r="C69" s="61">
        <v>3</v>
      </c>
      <c r="D69" s="57">
        <v>3</v>
      </c>
      <c r="E69" s="61">
        <v>2</v>
      </c>
      <c r="F69" s="57">
        <v>1</v>
      </c>
      <c r="G69" s="56">
        <v>4</v>
      </c>
      <c r="H69" s="57" t="s">
        <v>802</v>
      </c>
      <c r="I69" s="43" t="s">
        <v>803</v>
      </c>
      <c r="J69" s="43" t="str">
        <f t="shared" si="6"/>
        <v>4.3.3.2.1.4</v>
      </c>
    </row>
    <row r="70" spans="2:10" ht="15.75" customHeight="1" x14ac:dyDescent="0.25">
      <c r="B70" s="57">
        <v>4</v>
      </c>
      <c r="C70" s="61">
        <v>3</v>
      </c>
      <c r="D70" s="57">
        <v>3</v>
      </c>
      <c r="E70" s="61">
        <v>2</v>
      </c>
      <c r="F70" s="57">
        <v>1</v>
      </c>
      <c r="G70" s="57">
        <v>5</v>
      </c>
      <c r="H70" s="57" t="s">
        <v>780</v>
      </c>
      <c r="I70" s="43" t="s">
        <v>781</v>
      </c>
      <c r="J70" s="43" t="str">
        <f t="shared" si="6"/>
        <v>4.3.3.2.1.5</v>
      </c>
    </row>
    <row r="71" spans="2:10" ht="15.75" customHeight="1" x14ac:dyDescent="0.25">
      <c r="B71" s="57">
        <v>4</v>
      </c>
      <c r="C71" s="61">
        <v>3</v>
      </c>
      <c r="D71" s="57">
        <v>3</v>
      </c>
      <c r="E71" s="61">
        <v>2</v>
      </c>
      <c r="F71" s="57">
        <v>2</v>
      </c>
      <c r="G71" s="57" t="s">
        <v>783</v>
      </c>
      <c r="H71" s="57"/>
      <c r="I71" s="43" t="s">
        <v>784</v>
      </c>
      <c r="J71" s="43" t="str">
        <f t="shared" si="6"/>
        <v>4.3.3.2.2.RRHH</v>
      </c>
    </row>
    <row r="72" spans="2:10" ht="15.75" customHeight="1" x14ac:dyDescent="0.25">
      <c r="B72" s="57">
        <v>4</v>
      </c>
      <c r="C72" s="61">
        <v>3</v>
      </c>
      <c r="D72" s="57">
        <v>3</v>
      </c>
      <c r="E72" s="61">
        <v>2</v>
      </c>
      <c r="F72" s="68">
        <v>3</v>
      </c>
      <c r="G72" s="68" t="s">
        <v>785</v>
      </c>
      <c r="H72" s="68"/>
      <c r="I72" s="70" t="s">
        <v>256</v>
      </c>
      <c r="J72" s="43" t="str">
        <f t="shared" si="6"/>
        <v>4.3.3.2.3.INV</v>
      </c>
    </row>
    <row r="73" spans="2:10" ht="15.75" customHeight="1" x14ac:dyDescent="0.25">
      <c r="B73" s="57">
        <v>4</v>
      </c>
      <c r="C73" s="61">
        <v>3</v>
      </c>
      <c r="D73" s="57">
        <v>3</v>
      </c>
      <c r="E73" s="61">
        <v>2</v>
      </c>
      <c r="F73" s="68">
        <v>4</v>
      </c>
      <c r="G73" s="68" t="s">
        <v>309</v>
      </c>
      <c r="H73" s="68"/>
      <c r="I73" s="70" t="s">
        <v>786</v>
      </c>
      <c r="J73" s="43" t="str">
        <f t="shared" si="6"/>
        <v>4.3.3.2.4.IMP</v>
      </c>
    </row>
    <row r="74" spans="2:10" ht="15.75" customHeight="1" x14ac:dyDescent="0.25">
      <c r="B74" s="57">
        <v>4</v>
      </c>
      <c r="C74" s="61">
        <v>3</v>
      </c>
      <c r="D74" s="57">
        <v>3</v>
      </c>
      <c r="E74" s="61">
        <v>2</v>
      </c>
      <c r="F74" s="68">
        <v>5</v>
      </c>
      <c r="G74" s="68" t="s">
        <v>787</v>
      </c>
      <c r="H74" s="68"/>
      <c r="I74" s="70" t="s">
        <v>454</v>
      </c>
      <c r="J74" s="43" t="str">
        <f t="shared" si="6"/>
        <v>4.3.3.2.5.CyC</v>
      </c>
    </row>
    <row r="75" spans="2:10" ht="15.75" customHeight="1" x14ac:dyDescent="0.25">
      <c r="B75" s="57">
        <v>4</v>
      </c>
      <c r="C75" s="61">
        <v>3</v>
      </c>
      <c r="D75" s="57">
        <v>3</v>
      </c>
      <c r="E75" s="61">
        <v>3</v>
      </c>
      <c r="F75" s="68" t="s">
        <v>100</v>
      </c>
      <c r="G75" s="68"/>
      <c r="H75" s="68"/>
      <c r="I75" s="70" t="s">
        <v>111</v>
      </c>
      <c r="J75" s="43" t="str">
        <f t="shared" si="6"/>
        <v>4.3.3.3.MON.</v>
      </c>
    </row>
    <row r="76" spans="2:10" ht="15.75" customHeight="1" x14ac:dyDescent="0.25">
      <c r="B76" s="57">
        <v>4</v>
      </c>
      <c r="C76" s="69">
        <v>4</v>
      </c>
      <c r="D76" s="68" t="s">
        <v>804</v>
      </c>
      <c r="E76" s="68"/>
      <c r="F76" s="68"/>
      <c r="G76" s="68"/>
      <c r="H76" s="68"/>
      <c r="I76" s="70" t="s">
        <v>805</v>
      </c>
      <c r="J76" s="43" t="str">
        <f>+CONCATENATE(B76,".",C76,".",D76)</f>
        <v>4.4.PLAyFT</v>
      </c>
    </row>
    <row r="77" spans="2:10" ht="15.75" customHeight="1" x14ac:dyDescent="0.25">
      <c r="B77" s="57">
        <v>4</v>
      </c>
      <c r="C77" s="69">
        <v>4</v>
      </c>
      <c r="D77" s="68">
        <v>1</v>
      </c>
      <c r="E77" s="57" t="s">
        <v>767</v>
      </c>
      <c r="F77" s="68"/>
      <c r="G77" s="68"/>
      <c r="H77" s="68"/>
      <c r="I77" s="43" t="s">
        <v>768</v>
      </c>
      <c r="J77" s="43" t="str">
        <f>+CONCATENATE(B77,".",C77,".",D77,".",E77)</f>
        <v>4.4.1.NCHB</v>
      </c>
    </row>
    <row r="78" spans="2:10" ht="15.75" customHeight="1" x14ac:dyDescent="0.25">
      <c r="B78" s="57">
        <v>4</v>
      </c>
      <c r="C78" s="69">
        <v>4</v>
      </c>
      <c r="D78" s="68">
        <v>1</v>
      </c>
      <c r="E78" s="61"/>
      <c r="F78" s="57" t="s">
        <v>103</v>
      </c>
      <c r="G78" s="43"/>
      <c r="H78" s="43"/>
      <c r="I78" s="43" t="s">
        <v>104</v>
      </c>
      <c r="J78" s="43" t="str">
        <f>+CONCATENATE(B78,".",C78,".",D78,".",F78)</f>
        <v>4.4.1.MRC</v>
      </c>
    </row>
    <row r="79" spans="2:10" ht="15.75" customHeight="1" x14ac:dyDescent="0.25">
      <c r="B79" s="57">
        <v>4</v>
      </c>
      <c r="C79" s="69">
        <v>4</v>
      </c>
      <c r="D79" s="68">
        <v>1</v>
      </c>
      <c r="E79" s="61">
        <v>0</v>
      </c>
      <c r="F79" s="57" t="s">
        <v>86</v>
      </c>
      <c r="G79" s="43"/>
      <c r="H79" s="43"/>
      <c r="I79" s="43" t="s">
        <v>87</v>
      </c>
      <c r="J79" s="43" t="str">
        <f>+CONCATENATE(B79,".",C79,".",D79,".",E79,".",F79)</f>
        <v>4.4.1.0.RLV</v>
      </c>
    </row>
    <row r="80" spans="2:10" ht="15.75" customHeight="1" x14ac:dyDescent="0.25">
      <c r="B80" s="57">
        <v>4</v>
      </c>
      <c r="C80" s="69">
        <v>4</v>
      </c>
      <c r="D80" s="68">
        <v>1</v>
      </c>
      <c r="E80" s="61">
        <v>1</v>
      </c>
      <c r="F80" s="57" t="s">
        <v>806</v>
      </c>
      <c r="G80" s="68"/>
      <c r="H80" s="68"/>
      <c r="I80" s="43" t="s">
        <v>807</v>
      </c>
      <c r="J80" s="43" t="str">
        <f t="shared" ref="J80:J94" si="7">+CONCATENATE(B80,".",C80, ".",D80,".",E80,".",F80)</f>
        <v>4.4.1.1.PD</v>
      </c>
    </row>
    <row r="81" spans="2:10" ht="15.75" customHeight="1" x14ac:dyDescent="0.25">
      <c r="B81" s="57">
        <v>4</v>
      </c>
      <c r="C81" s="69">
        <v>4</v>
      </c>
      <c r="D81" s="68">
        <v>1</v>
      </c>
      <c r="E81" s="61">
        <v>2</v>
      </c>
      <c r="F81" s="57" t="s">
        <v>283</v>
      </c>
      <c r="G81" s="68"/>
      <c r="H81" s="68"/>
      <c r="I81" s="43" t="s">
        <v>808</v>
      </c>
      <c r="J81" s="43" t="str">
        <f t="shared" si="7"/>
        <v>4.4.1.2.RES</v>
      </c>
    </row>
    <row r="82" spans="2:10" ht="15.75" customHeight="1" x14ac:dyDescent="0.25">
      <c r="B82" s="57">
        <v>4</v>
      </c>
      <c r="C82" s="69">
        <v>4</v>
      </c>
      <c r="D82" s="68">
        <v>1</v>
      </c>
      <c r="E82" s="61">
        <v>3</v>
      </c>
      <c r="F82" s="57" t="s">
        <v>97</v>
      </c>
      <c r="G82" s="68"/>
      <c r="H82" s="68"/>
      <c r="I82" s="43" t="s">
        <v>809</v>
      </c>
      <c r="J82" s="121" t="str">
        <f t="shared" si="7"/>
        <v>4.4.1.3.COM</v>
      </c>
    </row>
    <row r="83" spans="2:10" ht="15.75" customHeight="1" x14ac:dyDescent="0.25">
      <c r="B83" s="57">
        <v>4</v>
      </c>
      <c r="C83" s="69">
        <v>4</v>
      </c>
      <c r="D83" s="68">
        <v>1</v>
      </c>
      <c r="E83" s="61">
        <v>4</v>
      </c>
      <c r="F83" s="57" t="s">
        <v>55</v>
      </c>
      <c r="G83" s="68"/>
      <c r="H83" s="68"/>
      <c r="I83" s="43" t="s">
        <v>810</v>
      </c>
      <c r="J83" s="121" t="str">
        <f t="shared" si="7"/>
        <v>4.4.1.4.GR</v>
      </c>
    </row>
    <row r="84" spans="2:10" ht="15.75" customHeight="1" x14ac:dyDescent="0.25">
      <c r="B84" s="57">
        <v>4</v>
      </c>
      <c r="C84" s="69">
        <v>4</v>
      </c>
      <c r="D84" s="68">
        <v>1</v>
      </c>
      <c r="E84" s="61">
        <v>5</v>
      </c>
      <c r="F84" s="57" t="s">
        <v>166</v>
      </c>
      <c r="G84" s="68"/>
      <c r="H84" s="68"/>
      <c r="I84" s="43" t="s">
        <v>811</v>
      </c>
      <c r="J84" s="121" t="str">
        <f t="shared" si="7"/>
        <v>4.4.1.5.CC</v>
      </c>
    </row>
    <row r="85" spans="2:10" ht="15.75" customHeight="1" x14ac:dyDescent="0.25">
      <c r="B85" s="57">
        <v>4</v>
      </c>
      <c r="C85" s="69">
        <v>4</v>
      </c>
      <c r="D85" s="68">
        <v>1</v>
      </c>
      <c r="E85" s="61">
        <v>6</v>
      </c>
      <c r="F85" s="57" t="s">
        <v>286</v>
      </c>
      <c r="G85" s="68"/>
      <c r="H85" s="68"/>
      <c r="I85" s="43" t="s">
        <v>812</v>
      </c>
      <c r="J85" s="43" t="str">
        <f t="shared" si="7"/>
        <v>4.4.1.6.CAP</v>
      </c>
    </row>
    <row r="86" spans="2:10" ht="15.75" customHeight="1" x14ac:dyDescent="0.25">
      <c r="B86" s="57">
        <v>4</v>
      </c>
      <c r="C86" s="69">
        <v>4</v>
      </c>
      <c r="D86" s="68">
        <v>1</v>
      </c>
      <c r="E86" s="61">
        <v>7</v>
      </c>
      <c r="F86" s="57" t="s">
        <v>813</v>
      </c>
      <c r="G86" s="68"/>
      <c r="H86" s="68"/>
      <c r="I86" s="43" t="s">
        <v>814</v>
      </c>
      <c r="J86" s="43" t="str">
        <f t="shared" si="7"/>
        <v>4.4.1.7.DD</v>
      </c>
    </row>
    <row r="87" spans="2:10" ht="15.75" customHeight="1" x14ac:dyDescent="0.25">
      <c r="B87" s="57">
        <v>4</v>
      </c>
      <c r="C87" s="69">
        <v>4</v>
      </c>
      <c r="D87" s="68">
        <v>1</v>
      </c>
      <c r="E87" s="61">
        <v>8</v>
      </c>
      <c r="F87" s="57" t="s">
        <v>815</v>
      </c>
      <c r="G87" s="68"/>
      <c r="H87" s="68"/>
      <c r="I87" s="43" t="s">
        <v>816</v>
      </c>
      <c r="J87" s="43" t="str">
        <f t="shared" si="7"/>
        <v>4.4.1.8.DA</v>
      </c>
    </row>
    <row r="88" spans="2:10" ht="15.75" customHeight="1" x14ac:dyDescent="0.25">
      <c r="B88" s="57">
        <v>4</v>
      </c>
      <c r="C88" s="69">
        <v>4</v>
      </c>
      <c r="D88" s="68">
        <v>1</v>
      </c>
      <c r="E88" s="61">
        <v>9</v>
      </c>
      <c r="F88" s="57" t="s">
        <v>817</v>
      </c>
      <c r="G88" s="68"/>
      <c r="H88" s="68"/>
      <c r="I88" s="43" t="s">
        <v>818</v>
      </c>
      <c r="J88" s="43" t="str">
        <f t="shared" si="7"/>
        <v>4.4.1.9.RRII</v>
      </c>
    </row>
    <row r="89" spans="2:10" ht="15.75" customHeight="1" x14ac:dyDescent="0.25">
      <c r="B89" s="57">
        <v>4</v>
      </c>
      <c r="C89" s="69">
        <v>4</v>
      </c>
      <c r="D89" s="68">
        <v>1</v>
      </c>
      <c r="E89" s="61">
        <v>10</v>
      </c>
      <c r="F89" s="57" t="s">
        <v>289</v>
      </c>
      <c r="G89" s="68"/>
      <c r="H89" s="68"/>
      <c r="I89" s="43" t="s">
        <v>819</v>
      </c>
      <c r="J89" s="43" t="str">
        <f t="shared" si="7"/>
        <v>4.4.1.10.REI</v>
      </c>
    </row>
    <row r="90" spans="2:10" ht="15.75" customHeight="1" x14ac:dyDescent="0.25">
      <c r="B90" s="57">
        <v>4</v>
      </c>
      <c r="C90" s="69">
        <v>4</v>
      </c>
      <c r="D90" s="68">
        <v>1</v>
      </c>
      <c r="E90" s="61">
        <v>11</v>
      </c>
      <c r="F90" s="57" t="s">
        <v>308</v>
      </c>
      <c r="G90" s="68"/>
      <c r="H90" s="68"/>
      <c r="I90" s="43" t="s">
        <v>820</v>
      </c>
      <c r="J90" s="121" t="str">
        <f t="shared" si="7"/>
        <v>4.4.1.11.CA</v>
      </c>
    </row>
    <row r="91" spans="2:10" ht="15.75" customHeight="1" x14ac:dyDescent="0.25">
      <c r="B91" s="57">
        <v>4</v>
      </c>
      <c r="C91" s="69">
        <v>4</v>
      </c>
      <c r="D91" s="68">
        <v>1</v>
      </c>
      <c r="E91" s="61">
        <v>12</v>
      </c>
      <c r="F91" s="57" t="s">
        <v>821</v>
      </c>
      <c r="G91" s="68"/>
      <c r="H91" s="68"/>
      <c r="I91" s="43" t="s">
        <v>822</v>
      </c>
      <c r="J91" s="43" t="str">
        <f t="shared" si="7"/>
        <v>4.4.1.12.PEP</v>
      </c>
    </row>
    <row r="92" spans="2:10" ht="15.75" customHeight="1" x14ac:dyDescent="0.25">
      <c r="B92" s="57">
        <v>4</v>
      </c>
      <c r="C92" s="69">
        <v>4</v>
      </c>
      <c r="D92" s="68">
        <v>1</v>
      </c>
      <c r="E92" s="61">
        <v>13</v>
      </c>
      <c r="F92" s="57" t="s">
        <v>282</v>
      </c>
      <c r="G92" s="68"/>
      <c r="H92" s="68"/>
      <c r="I92" s="43" t="s">
        <v>282</v>
      </c>
      <c r="J92" s="43" t="str">
        <f t="shared" si="7"/>
        <v>4.4.1.13.ROS</v>
      </c>
    </row>
    <row r="93" spans="2:10" ht="15.75" customHeight="1" x14ac:dyDescent="0.25">
      <c r="B93" s="57">
        <v>4</v>
      </c>
      <c r="C93" s="69">
        <v>4</v>
      </c>
      <c r="D93" s="68">
        <v>1</v>
      </c>
      <c r="E93" s="61">
        <v>14</v>
      </c>
      <c r="F93" s="57" t="s">
        <v>823</v>
      </c>
      <c r="G93" s="68"/>
      <c r="H93" s="68"/>
      <c r="I93" s="43" t="s">
        <v>824</v>
      </c>
      <c r="J93" s="121" t="str">
        <f t="shared" si="7"/>
        <v>4.4.1.14.DO</v>
      </c>
    </row>
    <row r="94" spans="2:10" ht="15.75" customHeight="1" x14ac:dyDescent="0.25">
      <c r="B94" s="57">
        <v>4</v>
      </c>
      <c r="C94" s="69">
        <v>4</v>
      </c>
      <c r="D94" s="68">
        <v>1</v>
      </c>
      <c r="E94" s="61">
        <v>15</v>
      </c>
      <c r="F94" s="57" t="s">
        <v>825</v>
      </c>
      <c r="G94" s="68"/>
      <c r="H94" s="68"/>
      <c r="I94" s="43" t="s">
        <v>826</v>
      </c>
      <c r="J94" s="121" t="str">
        <f t="shared" si="7"/>
        <v>4.4.1.15.SO</v>
      </c>
    </row>
    <row r="95" spans="2:10" ht="15.75" customHeight="1" x14ac:dyDescent="0.25">
      <c r="B95" s="57">
        <v>4</v>
      </c>
      <c r="C95" s="69">
        <v>4</v>
      </c>
      <c r="D95" s="68">
        <v>2</v>
      </c>
      <c r="E95" s="57" t="s">
        <v>788</v>
      </c>
      <c r="F95" s="68"/>
      <c r="G95" s="68"/>
      <c r="H95" s="68"/>
      <c r="I95" s="43" t="s">
        <v>789</v>
      </c>
      <c r="J95" s="43" t="str">
        <f>+CONCATENATE(B95,".",C95,".",D95,".",E95)</f>
        <v>4.4.2.NCHBr</v>
      </c>
    </row>
    <row r="96" spans="2:10" ht="15.75" customHeight="1" x14ac:dyDescent="0.25">
      <c r="B96" s="57">
        <v>4</v>
      </c>
      <c r="C96" s="69">
        <v>4</v>
      </c>
      <c r="D96" s="68">
        <v>2</v>
      </c>
      <c r="E96" s="61"/>
      <c r="F96" s="57" t="s">
        <v>103</v>
      </c>
      <c r="G96" s="43"/>
      <c r="H96" s="43"/>
      <c r="I96" s="43" t="s">
        <v>104</v>
      </c>
      <c r="J96" s="43" t="str">
        <f>+CONCATENATE(B96,".",C96,".",D96,".",F96)</f>
        <v>4.4.2.MRC</v>
      </c>
    </row>
    <row r="97" spans="2:10" ht="15.75" customHeight="1" x14ac:dyDescent="0.25">
      <c r="B97" s="57">
        <v>4</v>
      </c>
      <c r="C97" s="69">
        <v>4</v>
      </c>
      <c r="D97" s="68">
        <v>2</v>
      </c>
      <c r="E97" s="61">
        <v>0</v>
      </c>
      <c r="F97" s="57" t="s">
        <v>86</v>
      </c>
      <c r="G97" s="43"/>
      <c r="H97" s="43"/>
      <c r="I97" s="43" t="s">
        <v>87</v>
      </c>
      <c r="J97" s="43" t="str">
        <f>+CONCATENATE(B97,".",C97,".",D97,".",E97,".",F97)</f>
        <v>4.4.2.0.RLV</v>
      </c>
    </row>
    <row r="98" spans="2:10" ht="15.75" customHeight="1" x14ac:dyDescent="0.25">
      <c r="B98" s="57">
        <v>4</v>
      </c>
      <c r="C98" s="69">
        <v>4</v>
      </c>
      <c r="D98" s="68">
        <v>2</v>
      </c>
      <c r="E98" s="61">
        <v>1</v>
      </c>
      <c r="F98" s="57" t="s">
        <v>806</v>
      </c>
      <c r="G98" s="68"/>
      <c r="H98" s="68"/>
      <c r="I98" s="43" t="s">
        <v>807</v>
      </c>
      <c r="J98" s="43" t="str">
        <f t="shared" ref="J98:J103" si="8">+CONCATENATE(B98,".",C98, ".",D98,".",E98,".",F98)</f>
        <v>4.4.2.1.PD</v>
      </c>
    </row>
    <row r="99" spans="2:10" ht="15.75" customHeight="1" x14ac:dyDescent="0.25">
      <c r="B99" s="57">
        <v>4</v>
      </c>
      <c r="C99" s="69">
        <v>4</v>
      </c>
      <c r="D99" s="68">
        <v>2</v>
      </c>
      <c r="E99" s="61">
        <v>2</v>
      </c>
      <c r="F99" s="57" t="s">
        <v>278</v>
      </c>
      <c r="G99" s="68"/>
      <c r="H99" s="68"/>
      <c r="I99" s="43" t="s">
        <v>827</v>
      </c>
      <c r="J99" s="43" t="str">
        <f t="shared" si="8"/>
        <v>4.4.2.2.GOB</v>
      </c>
    </row>
    <row r="100" spans="2:10" ht="15.75" customHeight="1" x14ac:dyDescent="0.25">
      <c r="B100" s="57">
        <v>4</v>
      </c>
      <c r="C100" s="69">
        <v>4</v>
      </c>
      <c r="D100" s="68">
        <v>2</v>
      </c>
      <c r="E100" s="61">
        <v>3</v>
      </c>
      <c r="F100" s="57" t="s">
        <v>286</v>
      </c>
      <c r="G100" s="68"/>
      <c r="H100" s="68"/>
      <c r="I100" s="43" t="s">
        <v>812</v>
      </c>
      <c r="J100" s="43" t="str">
        <f t="shared" si="8"/>
        <v>4.4.2.3.CAP</v>
      </c>
    </row>
    <row r="101" spans="2:10" ht="15.75" customHeight="1" x14ac:dyDescent="0.25">
      <c r="B101" s="57">
        <v>4</v>
      </c>
      <c r="C101" s="69">
        <v>4</v>
      </c>
      <c r="D101" s="68">
        <v>2</v>
      </c>
      <c r="E101" s="61">
        <v>4</v>
      </c>
      <c r="F101" s="57" t="s">
        <v>282</v>
      </c>
      <c r="G101" s="68"/>
      <c r="H101" s="68"/>
      <c r="I101" s="43" t="s">
        <v>282</v>
      </c>
      <c r="J101" s="43" t="str">
        <f t="shared" si="8"/>
        <v>4.4.2.4.ROS</v>
      </c>
    </row>
    <row r="102" spans="2:10" ht="15.75" customHeight="1" x14ac:dyDescent="0.25">
      <c r="B102" s="57">
        <v>4</v>
      </c>
      <c r="C102" s="69">
        <v>4</v>
      </c>
      <c r="D102" s="68">
        <v>2</v>
      </c>
      <c r="E102" s="61">
        <v>5</v>
      </c>
      <c r="F102" s="57" t="s">
        <v>828</v>
      </c>
      <c r="G102" s="68"/>
      <c r="H102" s="68"/>
      <c r="I102" s="43" t="s">
        <v>829</v>
      </c>
      <c r="J102" s="43" t="str">
        <f t="shared" si="8"/>
        <v>4.4.2.5.IC</v>
      </c>
    </row>
    <row r="103" spans="2:10" ht="15.75" customHeight="1" x14ac:dyDescent="0.25">
      <c r="B103" s="57">
        <v>4</v>
      </c>
      <c r="C103" s="69">
        <v>4</v>
      </c>
      <c r="D103" s="68">
        <v>2</v>
      </c>
      <c r="E103" s="61">
        <v>6</v>
      </c>
      <c r="F103" s="57" t="s">
        <v>830</v>
      </c>
      <c r="G103" s="68"/>
      <c r="H103" s="68"/>
      <c r="I103" s="43" t="s">
        <v>288</v>
      </c>
      <c r="J103" s="121" t="str">
        <f t="shared" si="8"/>
        <v>4.4.2.6.CM</v>
      </c>
    </row>
    <row r="104" spans="2:10" ht="15.75" customHeight="1" x14ac:dyDescent="0.25">
      <c r="B104" s="57">
        <v>4</v>
      </c>
      <c r="C104" s="69">
        <v>4</v>
      </c>
      <c r="D104" s="68">
        <v>3</v>
      </c>
      <c r="E104" s="57" t="s">
        <v>798</v>
      </c>
      <c r="F104" s="68"/>
      <c r="G104" s="68"/>
      <c r="H104" s="68"/>
      <c r="I104" s="43" t="s">
        <v>799</v>
      </c>
      <c r="J104" s="43" t="str">
        <f>+CONCATENATE(B104,".",C104,".",D104,".",E104)</f>
        <v>4.4.3.NCHF</v>
      </c>
    </row>
    <row r="105" spans="2:10" ht="15.75" customHeight="1" x14ac:dyDescent="0.25">
      <c r="B105" s="57">
        <v>4</v>
      </c>
      <c r="C105" s="69">
        <v>4</v>
      </c>
      <c r="D105" s="68">
        <v>3</v>
      </c>
      <c r="E105" s="61"/>
      <c r="F105" s="57" t="s">
        <v>103</v>
      </c>
      <c r="G105" s="43"/>
      <c r="H105" s="43"/>
      <c r="I105" s="43" t="s">
        <v>104</v>
      </c>
      <c r="J105" s="43" t="str">
        <f>+CONCATENATE(B105,".",C105,".",D105,".",F105)</f>
        <v>4.4.3.MRC</v>
      </c>
    </row>
    <row r="106" spans="2:10" ht="15.75" customHeight="1" x14ac:dyDescent="0.25">
      <c r="B106" s="57">
        <v>4</v>
      </c>
      <c r="C106" s="69">
        <v>4</v>
      </c>
      <c r="D106" s="68">
        <v>3</v>
      </c>
      <c r="E106" s="61">
        <v>0</v>
      </c>
      <c r="F106" s="57" t="s">
        <v>86</v>
      </c>
      <c r="G106" s="43"/>
      <c r="H106" s="43"/>
      <c r="I106" s="43" t="s">
        <v>87</v>
      </c>
      <c r="J106" s="43" t="str">
        <f>+CONCATENATE(B106,".",C106,".",D106,".",E106,".",F106)</f>
        <v>4.4.3.0.RLV</v>
      </c>
    </row>
    <row r="107" spans="2:10" ht="15.75" customHeight="1" x14ac:dyDescent="0.25">
      <c r="B107" s="57">
        <v>4</v>
      </c>
      <c r="C107" s="69">
        <v>4</v>
      </c>
      <c r="D107" s="68">
        <v>3</v>
      </c>
      <c r="E107" s="61">
        <v>1</v>
      </c>
      <c r="F107" s="57" t="s">
        <v>806</v>
      </c>
      <c r="G107" s="68"/>
      <c r="H107" s="68"/>
      <c r="I107" s="43" t="s">
        <v>807</v>
      </c>
      <c r="J107" s="43" t="str">
        <f t="shared" ref="J107:J121" si="9">+CONCATENATE(B107,".",C107, ".",D107,".",E107,".",F107)</f>
        <v>4.4.3.1.PD</v>
      </c>
    </row>
    <row r="108" spans="2:10" ht="15.75" customHeight="1" x14ac:dyDescent="0.25">
      <c r="B108" s="57">
        <v>4</v>
      </c>
      <c r="C108" s="69">
        <v>4</v>
      </c>
      <c r="D108" s="68">
        <v>3</v>
      </c>
      <c r="E108" s="61">
        <v>2</v>
      </c>
      <c r="F108" s="57" t="s">
        <v>283</v>
      </c>
      <c r="G108" s="68"/>
      <c r="H108" s="68"/>
      <c r="I108" s="43" t="s">
        <v>808</v>
      </c>
      <c r="J108" s="43" t="str">
        <f t="shared" si="9"/>
        <v>4.4.3.2.RES</v>
      </c>
    </row>
    <row r="109" spans="2:10" ht="15.75" customHeight="1" x14ac:dyDescent="0.25">
      <c r="B109" s="57">
        <v>4</v>
      </c>
      <c r="C109" s="69">
        <v>4</v>
      </c>
      <c r="D109" s="68">
        <v>3</v>
      </c>
      <c r="E109" s="61">
        <v>3</v>
      </c>
      <c r="F109" s="57" t="s">
        <v>97</v>
      </c>
      <c r="G109" s="68"/>
      <c r="H109" s="68"/>
      <c r="I109" s="43" t="s">
        <v>809</v>
      </c>
      <c r="J109" s="121" t="str">
        <f t="shared" si="9"/>
        <v>4.4.3.3.COM</v>
      </c>
    </row>
    <row r="110" spans="2:10" ht="15.75" customHeight="1" x14ac:dyDescent="0.25">
      <c r="B110" s="57">
        <v>4</v>
      </c>
      <c r="C110" s="69">
        <v>4</v>
      </c>
      <c r="D110" s="68">
        <v>3</v>
      </c>
      <c r="E110" s="61">
        <v>4</v>
      </c>
      <c r="F110" s="57" t="s">
        <v>55</v>
      </c>
      <c r="G110" s="68"/>
      <c r="H110" s="68"/>
      <c r="I110" s="43" t="s">
        <v>810</v>
      </c>
      <c r="J110" s="121" t="str">
        <f t="shared" si="9"/>
        <v>4.4.3.4.GR</v>
      </c>
    </row>
    <row r="111" spans="2:10" ht="15.75" customHeight="1" x14ac:dyDescent="0.25">
      <c r="B111" s="57">
        <v>4</v>
      </c>
      <c r="C111" s="69">
        <v>4</v>
      </c>
      <c r="D111" s="68">
        <v>3</v>
      </c>
      <c r="E111" s="61">
        <v>5</v>
      </c>
      <c r="F111" s="57" t="s">
        <v>166</v>
      </c>
      <c r="G111" s="68"/>
      <c r="H111" s="68"/>
      <c r="I111" s="43" t="s">
        <v>811</v>
      </c>
      <c r="J111" s="121" t="str">
        <f t="shared" si="9"/>
        <v>4.4.3.5.CC</v>
      </c>
    </row>
    <row r="112" spans="2:10" ht="15.75" customHeight="1" x14ac:dyDescent="0.25">
      <c r="B112" s="57">
        <v>4</v>
      </c>
      <c r="C112" s="69">
        <v>4</v>
      </c>
      <c r="D112" s="68">
        <v>3</v>
      </c>
      <c r="E112" s="61">
        <v>6</v>
      </c>
      <c r="F112" s="57" t="s">
        <v>286</v>
      </c>
      <c r="G112" s="68"/>
      <c r="H112" s="68"/>
      <c r="I112" s="43" t="s">
        <v>812</v>
      </c>
      <c r="J112" s="43" t="str">
        <f t="shared" si="9"/>
        <v>4.4.3.6.CAP</v>
      </c>
    </row>
    <row r="113" spans="2:10" ht="15.75" customHeight="1" x14ac:dyDescent="0.25">
      <c r="B113" s="57">
        <v>4</v>
      </c>
      <c r="C113" s="69">
        <v>4</v>
      </c>
      <c r="D113" s="68">
        <v>3</v>
      </c>
      <c r="E113" s="61">
        <v>7</v>
      </c>
      <c r="F113" s="57" t="s">
        <v>813</v>
      </c>
      <c r="G113" s="68"/>
      <c r="H113" s="68"/>
      <c r="I113" s="43" t="s">
        <v>814</v>
      </c>
      <c r="J113" s="43" t="str">
        <f t="shared" si="9"/>
        <v>4.4.3.7.DD</v>
      </c>
    </row>
    <row r="114" spans="2:10" ht="15.75" customHeight="1" x14ac:dyDescent="0.25">
      <c r="B114" s="57">
        <v>4</v>
      </c>
      <c r="C114" s="69">
        <v>4</v>
      </c>
      <c r="D114" s="68">
        <v>3</v>
      </c>
      <c r="E114" s="61">
        <v>8</v>
      </c>
      <c r="F114" s="57" t="s">
        <v>815</v>
      </c>
      <c r="G114" s="68"/>
      <c r="H114" s="68"/>
      <c r="I114" s="43" t="s">
        <v>816</v>
      </c>
      <c r="J114" s="43" t="str">
        <f t="shared" si="9"/>
        <v>4.4.3.8.DA</v>
      </c>
    </row>
    <row r="115" spans="2:10" ht="15.75" customHeight="1" x14ac:dyDescent="0.25">
      <c r="B115" s="57">
        <v>4</v>
      </c>
      <c r="C115" s="69">
        <v>4</v>
      </c>
      <c r="D115" s="68">
        <v>3</v>
      </c>
      <c r="E115" s="61">
        <v>9</v>
      </c>
      <c r="F115" s="57" t="s">
        <v>817</v>
      </c>
      <c r="G115" s="68"/>
      <c r="H115" s="68"/>
      <c r="I115" s="43" t="s">
        <v>818</v>
      </c>
      <c r="J115" s="43" t="str">
        <f t="shared" si="9"/>
        <v>4.4.3.9.RRII</v>
      </c>
    </row>
    <row r="116" spans="2:10" ht="15.75" customHeight="1" x14ac:dyDescent="0.25">
      <c r="B116" s="57">
        <v>4</v>
      </c>
      <c r="C116" s="69">
        <v>4</v>
      </c>
      <c r="D116" s="68">
        <v>3</v>
      </c>
      <c r="E116" s="61">
        <v>10</v>
      </c>
      <c r="F116" s="57" t="s">
        <v>289</v>
      </c>
      <c r="G116" s="68"/>
      <c r="H116" s="68"/>
      <c r="I116" s="43" t="s">
        <v>819</v>
      </c>
      <c r="J116" s="43" t="str">
        <f t="shared" si="9"/>
        <v>4.4.3.10.REI</v>
      </c>
    </row>
    <row r="117" spans="2:10" ht="15.75" customHeight="1" x14ac:dyDescent="0.25">
      <c r="B117" s="57">
        <v>4</v>
      </c>
      <c r="C117" s="69">
        <v>4</v>
      </c>
      <c r="D117" s="68">
        <v>3</v>
      </c>
      <c r="E117" s="61">
        <v>11</v>
      </c>
      <c r="F117" s="57" t="s">
        <v>308</v>
      </c>
      <c r="G117" s="68"/>
      <c r="H117" s="68"/>
      <c r="I117" s="43" t="s">
        <v>820</v>
      </c>
      <c r="J117" s="121" t="str">
        <f t="shared" si="9"/>
        <v>4.4.3.11.CA</v>
      </c>
    </row>
    <row r="118" spans="2:10" ht="15.75" customHeight="1" x14ac:dyDescent="0.25">
      <c r="B118" s="57">
        <v>4</v>
      </c>
      <c r="C118" s="69">
        <v>4</v>
      </c>
      <c r="D118" s="68">
        <v>3</v>
      </c>
      <c r="E118" s="61">
        <v>12</v>
      </c>
      <c r="F118" s="57" t="s">
        <v>821</v>
      </c>
      <c r="G118" s="68"/>
      <c r="H118" s="68"/>
      <c r="I118" s="43" t="s">
        <v>822</v>
      </c>
      <c r="J118" s="43" t="str">
        <f t="shared" si="9"/>
        <v>4.4.3.12.PEP</v>
      </c>
    </row>
    <row r="119" spans="2:10" ht="15.75" customHeight="1" x14ac:dyDescent="0.25">
      <c r="B119" s="57">
        <v>4</v>
      </c>
      <c r="C119" s="69">
        <v>4</v>
      </c>
      <c r="D119" s="68">
        <v>3</v>
      </c>
      <c r="E119" s="61">
        <v>13</v>
      </c>
      <c r="F119" s="57" t="s">
        <v>282</v>
      </c>
      <c r="G119" s="68"/>
      <c r="H119" s="68"/>
      <c r="I119" s="43" t="s">
        <v>282</v>
      </c>
      <c r="J119" s="43" t="str">
        <f t="shared" si="9"/>
        <v>4.4.3.13.ROS</v>
      </c>
    </row>
    <row r="120" spans="2:10" ht="15.75" customHeight="1" x14ac:dyDescent="0.25">
      <c r="B120" s="57">
        <v>4</v>
      </c>
      <c r="C120" s="69">
        <v>4</v>
      </c>
      <c r="D120" s="68">
        <v>3</v>
      </c>
      <c r="E120" s="61">
        <v>14</v>
      </c>
      <c r="F120" s="57" t="s">
        <v>823</v>
      </c>
      <c r="G120" s="68"/>
      <c r="H120" s="68"/>
      <c r="I120" s="43" t="s">
        <v>824</v>
      </c>
      <c r="J120" s="121" t="str">
        <f t="shared" si="9"/>
        <v>4.4.3.14.DO</v>
      </c>
    </row>
    <row r="121" spans="2:10" ht="15.75" customHeight="1" x14ac:dyDescent="0.25">
      <c r="B121" s="57">
        <v>4</v>
      </c>
      <c r="C121" s="69">
        <v>4</v>
      </c>
      <c r="D121" s="68">
        <v>3</v>
      </c>
      <c r="E121" s="61">
        <v>15</v>
      </c>
      <c r="F121" s="57" t="s">
        <v>825</v>
      </c>
      <c r="G121" s="68"/>
      <c r="H121" s="68"/>
      <c r="I121" s="43" t="s">
        <v>826</v>
      </c>
      <c r="J121" s="121" t="str">
        <f t="shared" si="9"/>
        <v>4.4.3.15.SO</v>
      </c>
    </row>
    <row r="122" spans="2:10" ht="15.75" customHeight="1" x14ac:dyDescent="0.25"/>
    <row r="123" spans="2:10" ht="15.75" customHeight="1" x14ac:dyDescent="0.25"/>
    <row r="124" spans="2:10" ht="15.75" customHeight="1" x14ac:dyDescent="0.25"/>
    <row r="125" spans="2:10" ht="15.75" customHeight="1" x14ac:dyDescent="0.25"/>
    <row r="126" spans="2:10" ht="15.75" customHeight="1" x14ac:dyDescent="0.25"/>
    <row r="127" spans="2:10" ht="15.75" customHeight="1" x14ac:dyDescent="0.25"/>
    <row r="128" spans="2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H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5" width="4.5703125" customWidth="1"/>
    <col min="6" max="6" width="13.140625" customWidth="1"/>
    <col min="7" max="7" width="30.42578125" customWidth="1"/>
    <col min="8" max="8" width="18.42578125" customWidth="1"/>
    <col min="9" max="26" width="10.7109375" customWidth="1"/>
  </cols>
  <sheetData>
    <row r="2" spans="1:8" x14ac:dyDescent="0.25">
      <c r="A2" s="122">
        <v>2023</v>
      </c>
      <c r="B2" s="57" t="s">
        <v>311</v>
      </c>
      <c r="C2" s="43"/>
      <c r="D2" s="43"/>
      <c r="E2" s="43"/>
      <c r="F2" s="43"/>
      <c r="G2" s="57" t="s">
        <v>82</v>
      </c>
      <c r="H2" s="57" t="s">
        <v>83</v>
      </c>
    </row>
    <row r="3" spans="1:8" x14ac:dyDescent="0.25">
      <c r="B3" s="65">
        <v>3</v>
      </c>
      <c r="C3" s="65"/>
      <c r="D3" s="65"/>
      <c r="E3" s="65"/>
      <c r="F3" s="65"/>
      <c r="G3" s="123" t="s">
        <v>831</v>
      </c>
      <c r="H3" s="65"/>
    </row>
    <row r="4" spans="1:8" x14ac:dyDescent="0.25">
      <c r="B4" s="43">
        <f t="shared" ref="B4:B13" si="0">+B3</f>
        <v>3</v>
      </c>
      <c r="C4" s="43">
        <v>1</v>
      </c>
      <c r="D4" s="43"/>
      <c r="E4" s="43"/>
      <c r="F4" s="43" t="s">
        <v>88</v>
      </c>
      <c r="G4" s="43" t="s">
        <v>89</v>
      </c>
      <c r="H4" s="57" t="str">
        <f>+CONCATENATE(B4,".",C4,".",F4)</f>
        <v>3.1.NRM</v>
      </c>
    </row>
    <row r="5" spans="1:8" x14ac:dyDescent="0.25">
      <c r="B5" s="43">
        <f t="shared" si="0"/>
        <v>3</v>
      </c>
      <c r="C5" s="99">
        <v>1</v>
      </c>
      <c r="D5" s="43">
        <v>1</v>
      </c>
      <c r="E5" s="43"/>
      <c r="F5" s="43" t="s">
        <v>285</v>
      </c>
      <c r="G5" s="43" t="s">
        <v>302</v>
      </c>
      <c r="H5" s="57" t="str">
        <f t="shared" ref="H5:H9" si="1">+CONCATENATE(B5,".",C5,".",D5,".",F5)</f>
        <v>3.1.1.TRN</v>
      </c>
    </row>
    <row r="6" spans="1:8" x14ac:dyDescent="0.25">
      <c r="B6" s="43">
        <f t="shared" si="0"/>
        <v>3</v>
      </c>
      <c r="C6" s="99">
        <v>1</v>
      </c>
      <c r="D6" s="43">
        <v>2</v>
      </c>
      <c r="E6" s="43"/>
      <c r="F6" s="43" t="s">
        <v>481</v>
      </c>
      <c r="G6" s="43" t="s">
        <v>482</v>
      </c>
      <c r="H6" s="57" t="str">
        <f t="shared" si="1"/>
        <v>3.1.2.MNyP</v>
      </c>
    </row>
    <row r="7" spans="1:8" x14ac:dyDescent="0.25">
      <c r="B7" s="43">
        <f t="shared" si="0"/>
        <v>3</v>
      </c>
      <c r="C7" s="99">
        <v>1</v>
      </c>
      <c r="D7" s="43">
        <v>3</v>
      </c>
      <c r="E7" s="43"/>
      <c r="F7" s="43" t="s">
        <v>484</v>
      </c>
      <c r="G7" s="43" t="s">
        <v>296</v>
      </c>
      <c r="H7" s="57" t="str">
        <f t="shared" si="1"/>
        <v>3.1.3.AC</v>
      </c>
    </row>
    <row r="8" spans="1:8" x14ac:dyDescent="0.25">
      <c r="B8" s="43">
        <f t="shared" si="0"/>
        <v>3</v>
      </c>
      <c r="C8" s="99">
        <v>1</v>
      </c>
      <c r="D8" s="43">
        <v>4</v>
      </c>
      <c r="E8" s="43"/>
      <c r="F8" s="43" t="s">
        <v>90</v>
      </c>
      <c r="G8" s="43" t="s">
        <v>91</v>
      </c>
      <c r="H8" s="124" t="str">
        <f t="shared" si="1"/>
        <v>3.1.4.ORG</v>
      </c>
    </row>
    <row r="9" spans="1:8" x14ac:dyDescent="0.25">
      <c r="B9" s="43">
        <f t="shared" si="0"/>
        <v>3</v>
      </c>
      <c r="C9" s="99">
        <v>1</v>
      </c>
      <c r="D9" s="43">
        <v>5</v>
      </c>
      <c r="E9" s="43"/>
      <c r="F9" s="43" t="s">
        <v>324</v>
      </c>
      <c r="G9" s="43" t="s">
        <v>487</v>
      </c>
      <c r="H9" s="57" t="str">
        <f t="shared" si="1"/>
        <v>3.1.5.APR</v>
      </c>
    </row>
    <row r="10" spans="1:8" x14ac:dyDescent="0.25">
      <c r="B10" s="43">
        <f t="shared" si="0"/>
        <v>3</v>
      </c>
      <c r="C10" s="114">
        <v>2</v>
      </c>
      <c r="D10" s="43"/>
      <c r="E10" s="43"/>
      <c r="F10" s="43" t="s">
        <v>772</v>
      </c>
      <c r="G10" s="43" t="s">
        <v>773</v>
      </c>
      <c r="H10" s="124" t="str">
        <f>+CONCATENATE(B10,".",C10,".",F10)</f>
        <v>3.2.PRO</v>
      </c>
    </row>
    <row r="11" spans="1:8" x14ac:dyDescent="0.25">
      <c r="B11" s="43">
        <f t="shared" si="0"/>
        <v>3</v>
      </c>
      <c r="C11" s="43">
        <v>2</v>
      </c>
      <c r="D11" s="43">
        <v>1</v>
      </c>
      <c r="E11" s="43"/>
      <c r="F11" s="43" t="s">
        <v>832</v>
      </c>
      <c r="G11" s="43" t="s">
        <v>833</v>
      </c>
      <c r="H11" s="57" t="str">
        <f>+CONCATENATE(B11,".",C11,".",D11,".",F11)</f>
        <v>3.2.1.CT</v>
      </c>
    </row>
    <row r="12" spans="1:8" x14ac:dyDescent="0.25">
      <c r="B12" s="43">
        <f t="shared" si="0"/>
        <v>3</v>
      </c>
      <c r="C12" s="43">
        <v>2</v>
      </c>
      <c r="D12" s="43">
        <v>1</v>
      </c>
      <c r="E12" s="43">
        <v>1</v>
      </c>
      <c r="F12" s="43" t="s">
        <v>166</v>
      </c>
      <c r="G12" s="43" t="s">
        <v>834</v>
      </c>
      <c r="H12" s="124" t="str">
        <f t="shared" ref="H12:H16" si="2">+CONCATENATE(B12,".",C12,".",D12,".",E12,".",F12)</f>
        <v>3.2.1.1.CC</v>
      </c>
    </row>
    <row r="13" spans="1:8" x14ac:dyDescent="0.25">
      <c r="B13" s="43">
        <f t="shared" si="0"/>
        <v>3</v>
      </c>
      <c r="C13" s="43">
        <v>2</v>
      </c>
      <c r="D13" s="43">
        <v>1</v>
      </c>
      <c r="E13" s="43">
        <v>2</v>
      </c>
      <c r="F13" s="43" t="s">
        <v>835</v>
      </c>
      <c r="G13" s="43" t="s">
        <v>836</v>
      </c>
      <c r="H13" s="57" t="str">
        <f t="shared" si="2"/>
        <v>3.2.1.2.OPCV</v>
      </c>
    </row>
    <row r="14" spans="1:8" x14ac:dyDescent="0.25">
      <c r="B14" s="43">
        <f>+B12</f>
        <v>3</v>
      </c>
      <c r="C14" s="43">
        <v>2</v>
      </c>
      <c r="D14" s="43">
        <v>1</v>
      </c>
      <c r="E14" s="43">
        <v>3</v>
      </c>
      <c r="F14" s="43" t="s">
        <v>837</v>
      </c>
      <c r="G14" s="43" t="s">
        <v>838</v>
      </c>
      <c r="H14" s="124" t="str">
        <f t="shared" si="2"/>
        <v>3.2.1.3.LR</v>
      </c>
    </row>
    <row r="15" spans="1:8" x14ac:dyDescent="0.25">
      <c r="B15" s="43">
        <f t="shared" ref="B15:B16" si="3">+B14</f>
        <v>3</v>
      </c>
      <c r="C15" s="43">
        <v>2</v>
      </c>
      <c r="D15" s="43">
        <v>1</v>
      </c>
      <c r="E15" s="43">
        <v>4</v>
      </c>
      <c r="F15" s="43" t="s">
        <v>97</v>
      </c>
      <c r="G15" s="43" t="s">
        <v>777</v>
      </c>
      <c r="H15" s="124" t="str">
        <f t="shared" si="2"/>
        <v>3.2.1.4.COM</v>
      </c>
    </row>
    <row r="16" spans="1:8" x14ac:dyDescent="0.25">
      <c r="B16" s="43">
        <f t="shared" si="3"/>
        <v>3</v>
      </c>
      <c r="C16" s="43">
        <v>2</v>
      </c>
      <c r="D16" s="43">
        <v>1</v>
      </c>
      <c r="E16" s="43">
        <v>5</v>
      </c>
      <c r="F16" s="43" t="s">
        <v>778</v>
      </c>
      <c r="G16" s="43" t="s">
        <v>779</v>
      </c>
      <c r="H16" s="124" t="str">
        <f t="shared" si="2"/>
        <v>3.2.1.5.CO</v>
      </c>
    </row>
    <row r="17" spans="2:8" x14ac:dyDescent="0.25">
      <c r="B17" s="43">
        <f t="shared" ref="B17:B18" si="4">+B11</f>
        <v>3</v>
      </c>
      <c r="C17" s="43">
        <v>2</v>
      </c>
      <c r="D17" s="43">
        <v>2</v>
      </c>
      <c r="E17" s="43"/>
      <c r="F17" s="43" t="s">
        <v>839</v>
      </c>
      <c r="G17" s="43" t="s">
        <v>840</v>
      </c>
      <c r="H17" s="57" t="str">
        <f>+CONCATENATE(B17,".",C17,".",D17,".",F17)</f>
        <v>3.2.2.CP</v>
      </c>
    </row>
    <row r="18" spans="2:8" x14ac:dyDescent="0.25">
      <c r="B18" s="43">
        <f t="shared" si="4"/>
        <v>3</v>
      </c>
      <c r="C18" s="43">
        <v>2</v>
      </c>
      <c r="D18" s="43">
        <v>2</v>
      </c>
      <c r="E18" s="43">
        <v>1</v>
      </c>
      <c r="F18" s="43" t="s">
        <v>841</v>
      </c>
      <c r="G18" s="43" t="s">
        <v>842</v>
      </c>
      <c r="H18" s="57" t="str">
        <f t="shared" ref="H18:H23" si="5">+CONCATENATE(B18,".",C18,".",D18,".",E18,".",F18)</f>
        <v>3.2.2.1.AP</v>
      </c>
    </row>
    <row r="19" spans="2:8" x14ac:dyDescent="0.25">
      <c r="B19" s="43">
        <f t="shared" ref="B19:B23" si="6">+B14</f>
        <v>3</v>
      </c>
      <c r="C19" s="43">
        <v>2</v>
      </c>
      <c r="D19" s="43">
        <v>2</v>
      </c>
      <c r="E19" s="43">
        <v>2</v>
      </c>
      <c r="F19" s="43" t="s">
        <v>843</v>
      </c>
      <c r="G19" s="43" t="s">
        <v>844</v>
      </c>
      <c r="H19" s="124" t="str">
        <f t="shared" si="5"/>
        <v>3.2.2.2.MO</v>
      </c>
    </row>
    <row r="20" spans="2:8" x14ac:dyDescent="0.25">
      <c r="B20" s="43">
        <f t="shared" si="6"/>
        <v>3</v>
      </c>
      <c r="C20" s="43">
        <v>2</v>
      </c>
      <c r="D20" s="43">
        <v>2</v>
      </c>
      <c r="E20" s="43">
        <v>3</v>
      </c>
      <c r="F20" s="43" t="s">
        <v>845</v>
      </c>
      <c r="G20" s="43" t="s">
        <v>846</v>
      </c>
      <c r="H20" s="124" t="str">
        <f t="shared" si="5"/>
        <v>3.2.2.3.VC</v>
      </c>
    </row>
    <row r="21" spans="2:8" ht="15.75" customHeight="1" x14ac:dyDescent="0.25">
      <c r="B21" s="43">
        <f t="shared" si="6"/>
        <v>3</v>
      </c>
      <c r="C21" s="43">
        <v>2</v>
      </c>
      <c r="D21" s="43">
        <v>2</v>
      </c>
      <c r="E21" s="43">
        <v>4</v>
      </c>
      <c r="F21" s="43" t="s">
        <v>817</v>
      </c>
      <c r="G21" s="43" t="s">
        <v>847</v>
      </c>
      <c r="H21" s="57" t="str">
        <f t="shared" si="5"/>
        <v>3.2.2.4.RRII</v>
      </c>
    </row>
    <row r="22" spans="2:8" ht="15.75" customHeight="1" x14ac:dyDescent="0.25">
      <c r="B22" s="43">
        <f t="shared" si="6"/>
        <v>3</v>
      </c>
      <c r="C22" s="43">
        <v>2</v>
      </c>
      <c r="D22" s="43">
        <v>2</v>
      </c>
      <c r="E22" s="43">
        <v>5</v>
      </c>
      <c r="F22" s="43" t="s">
        <v>100</v>
      </c>
      <c r="G22" s="43" t="s">
        <v>848</v>
      </c>
      <c r="H22" s="57" t="str">
        <f t="shared" si="5"/>
        <v>3.2.2.5.MON</v>
      </c>
    </row>
    <row r="23" spans="2:8" ht="15.75" customHeight="1" x14ac:dyDescent="0.25">
      <c r="B23" s="43">
        <f t="shared" si="6"/>
        <v>3</v>
      </c>
      <c r="C23" s="43">
        <v>2</v>
      </c>
      <c r="D23" s="43">
        <v>2</v>
      </c>
      <c r="E23" s="43">
        <v>6</v>
      </c>
      <c r="F23" s="43" t="s">
        <v>849</v>
      </c>
      <c r="G23" s="43" t="s">
        <v>850</v>
      </c>
      <c r="H23" s="57" t="str">
        <f t="shared" si="5"/>
        <v>3.2.2.6.VP</v>
      </c>
    </row>
    <row r="24" spans="2:8" ht="15.75" customHeight="1" x14ac:dyDescent="0.25">
      <c r="B24" s="43">
        <f>+B17</f>
        <v>3</v>
      </c>
      <c r="C24" s="43">
        <v>3</v>
      </c>
      <c r="D24" s="43"/>
      <c r="E24" s="43"/>
      <c r="F24" s="43" t="s">
        <v>851</v>
      </c>
      <c r="G24" s="43" t="s">
        <v>852</v>
      </c>
      <c r="H24" s="57" t="str">
        <f>+CONCATENATE(B24,".",C24,".",F24)</f>
        <v>3.3.REG</v>
      </c>
    </row>
    <row r="25" spans="2:8" ht="15.75" customHeight="1" x14ac:dyDescent="0.25">
      <c r="B25" s="43">
        <f t="shared" ref="B25:B28" si="7">+B24</f>
        <v>3</v>
      </c>
      <c r="C25" s="43">
        <v>3</v>
      </c>
      <c r="D25" s="43">
        <v>1</v>
      </c>
      <c r="E25" s="43"/>
      <c r="F25" s="43" t="s">
        <v>853</v>
      </c>
      <c r="G25" s="43" t="s">
        <v>854</v>
      </c>
      <c r="H25" s="57" t="str">
        <f t="shared" ref="H25:H28" si="8">+CONCATENATE(B25,".",C25,".",D25,".",F25)</f>
        <v>3.3.1.TRCNV</v>
      </c>
    </row>
    <row r="26" spans="2:8" ht="15.75" customHeight="1" x14ac:dyDescent="0.25">
      <c r="B26" s="43">
        <f t="shared" si="7"/>
        <v>3</v>
      </c>
      <c r="C26" s="43">
        <v>3</v>
      </c>
      <c r="D26" s="43">
        <v>2</v>
      </c>
      <c r="E26" s="43"/>
      <c r="F26" s="43" t="s">
        <v>855</v>
      </c>
      <c r="G26" s="43" t="s">
        <v>856</v>
      </c>
      <c r="H26" s="57" t="str">
        <f t="shared" si="8"/>
        <v>3.3.2.TRMAE</v>
      </c>
    </row>
    <row r="27" spans="2:8" ht="15.75" customHeight="1" x14ac:dyDescent="0.25">
      <c r="B27" s="43">
        <f t="shared" si="7"/>
        <v>3</v>
      </c>
      <c r="C27" s="43">
        <v>3</v>
      </c>
      <c r="D27" s="43">
        <v>3</v>
      </c>
      <c r="E27" s="43"/>
      <c r="F27" s="43" t="s">
        <v>857</v>
      </c>
      <c r="G27" s="43" t="s">
        <v>858</v>
      </c>
      <c r="H27" s="57" t="str">
        <f t="shared" si="8"/>
        <v>3.3.3.TRLyR</v>
      </c>
    </row>
    <row r="28" spans="2:8" ht="15.75" customHeight="1" x14ac:dyDescent="0.25">
      <c r="B28" s="43">
        <f t="shared" si="7"/>
        <v>3</v>
      </c>
      <c r="C28" s="43">
        <v>3</v>
      </c>
      <c r="D28" s="43">
        <v>4</v>
      </c>
      <c r="E28" s="43"/>
      <c r="F28" s="43" t="s">
        <v>154</v>
      </c>
      <c r="G28" s="43" t="s">
        <v>124</v>
      </c>
      <c r="H28" s="57" t="str">
        <f t="shared" si="8"/>
        <v>3.3.4.EVI</v>
      </c>
    </row>
    <row r="29" spans="2:8" ht="15.75" customHeight="1" x14ac:dyDescent="0.25">
      <c r="B29" s="64"/>
      <c r="C29" s="64">
        <v>95</v>
      </c>
      <c r="D29" s="64">
        <v>0</v>
      </c>
      <c r="E29" s="64"/>
      <c r="F29" s="64" t="s">
        <v>86</v>
      </c>
      <c r="G29" s="64" t="s">
        <v>277</v>
      </c>
      <c r="H29" s="64"/>
    </row>
    <row r="30" spans="2:8" ht="15.75" customHeight="1" x14ac:dyDescent="0.25">
      <c r="B30" s="64"/>
      <c r="C30" s="64">
        <v>96</v>
      </c>
      <c r="D30" s="64">
        <v>0</v>
      </c>
      <c r="E30" s="64"/>
      <c r="F30" s="64" t="s">
        <v>112</v>
      </c>
      <c r="G30" s="64" t="s">
        <v>307</v>
      </c>
      <c r="H30" s="64"/>
    </row>
    <row r="31" spans="2:8" ht="15.75" customHeight="1" x14ac:dyDescent="0.25">
      <c r="B31" s="65"/>
      <c r="C31" s="64">
        <v>97</v>
      </c>
      <c r="D31" s="64">
        <v>0</v>
      </c>
      <c r="E31" s="64"/>
      <c r="F31" s="64" t="s">
        <v>314</v>
      </c>
      <c r="G31" s="64" t="s">
        <v>315</v>
      </c>
      <c r="H31" s="64"/>
    </row>
    <row r="32" spans="2:8" ht="15.75" customHeight="1" x14ac:dyDescent="0.25">
      <c r="B32" s="65"/>
      <c r="C32" s="64">
        <v>98</v>
      </c>
      <c r="D32" s="64">
        <v>0</v>
      </c>
      <c r="E32" s="64"/>
      <c r="F32" s="64" t="s">
        <v>316</v>
      </c>
      <c r="G32" s="64" t="s">
        <v>317</v>
      </c>
      <c r="H32" s="6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2:Z1000"/>
  <sheetViews>
    <sheetView workbookViewId="0"/>
  </sheetViews>
  <sheetFormatPr baseColWidth="10" defaultColWidth="14.42578125" defaultRowHeight="15" customHeight="1" x14ac:dyDescent="0.25"/>
  <cols>
    <col min="1" max="7" width="10.7109375" customWidth="1"/>
    <col min="8" max="8" width="38.140625" customWidth="1"/>
    <col min="9" max="9" width="20.5703125" customWidth="1"/>
    <col min="10" max="26" width="10.7109375" customWidth="1"/>
  </cols>
  <sheetData>
    <row r="2" spans="2:9" x14ac:dyDescent="0.25">
      <c r="B2" s="57" t="s">
        <v>311</v>
      </c>
      <c r="C2" s="43"/>
      <c r="D2" s="43"/>
      <c r="E2" s="43"/>
      <c r="F2" s="43"/>
      <c r="G2" s="43"/>
      <c r="H2" s="57" t="s">
        <v>82</v>
      </c>
      <c r="I2" s="57" t="s">
        <v>312</v>
      </c>
    </row>
    <row r="3" spans="2:9" x14ac:dyDescent="0.25">
      <c r="B3" s="57">
        <v>6</v>
      </c>
      <c r="C3" s="119" t="s">
        <v>859</v>
      </c>
      <c r="D3" s="120"/>
      <c r="E3" s="120"/>
      <c r="F3" s="120"/>
      <c r="G3" s="120"/>
      <c r="H3" s="120" t="s">
        <v>860</v>
      </c>
      <c r="I3" s="120"/>
    </row>
    <row r="4" spans="2:9" x14ac:dyDescent="0.25">
      <c r="B4" s="57">
        <v>6</v>
      </c>
      <c r="C4" s="125">
        <v>96</v>
      </c>
      <c r="D4" s="119" t="s">
        <v>86</v>
      </c>
      <c r="E4" s="120"/>
      <c r="F4" s="120"/>
      <c r="G4" s="120"/>
      <c r="H4" s="120" t="s">
        <v>87</v>
      </c>
      <c r="I4" s="120"/>
    </row>
    <row r="5" spans="2:9" x14ac:dyDescent="0.25">
      <c r="B5" s="57">
        <v>6</v>
      </c>
      <c r="C5" s="125">
        <v>97</v>
      </c>
      <c r="D5" s="119" t="s">
        <v>103</v>
      </c>
      <c r="E5" s="120"/>
      <c r="F5" s="120"/>
      <c r="G5" s="120"/>
      <c r="H5" s="120" t="s">
        <v>104</v>
      </c>
      <c r="I5" s="120"/>
    </row>
    <row r="6" spans="2:9" x14ac:dyDescent="0.25">
      <c r="B6" s="68">
        <v>6</v>
      </c>
      <c r="C6" s="69">
        <v>1</v>
      </c>
      <c r="D6" s="68" t="s">
        <v>88</v>
      </c>
      <c r="E6" s="70"/>
      <c r="F6" s="70"/>
      <c r="G6" s="70"/>
      <c r="H6" s="70" t="s">
        <v>89</v>
      </c>
      <c r="I6" s="70" t="str">
        <f>+CONCATENATE(B6,".",C6,".",D6)</f>
        <v>6.1.NRM</v>
      </c>
    </row>
    <row r="7" spans="2:9" x14ac:dyDescent="0.25">
      <c r="B7" s="68">
        <v>6</v>
      </c>
      <c r="C7" s="69">
        <v>1</v>
      </c>
      <c r="D7" s="68">
        <v>1</v>
      </c>
      <c r="E7" s="68" t="s">
        <v>285</v>
      </c>
      <c r="F7" s="70"/>
      <c r="G7" s="70"/>
      <c r="H7" s="70" t="s">
        <v>302</v>
      </c>
      <c r="I7" s="70" t="str">
        <f t="shared" ref="I7:I11" si="0">+CONCATENATE(B7,".",C7,".",D7,".",E7)</f>
        <v>6.1.1.TRN</v>
      </c>
    </row>
    <row r="8" spans="2:9" x14ac:dyDescent="0.25">
      <c r="B8" s="68">
        <v>6</v>
      </c>
      <c r="C8" s="69">
        <v>1</v>
      </c>
      <c r="D8" s="68">
        <v>2</v>
      </c>
      <c r="E8" s="68" t="s">
        <v>303</v>
      </c>
      <c r="F8" s="70"/>
      <c r="G8" s="70"/>
      <c r="H8" s="70" t="s">
        <v>608</v>
      </c>
      <c r="I8" s="70" t="str">
        <f t="shared" si="0"/>
        <v>6.1.2.NYP</v>
      </c>
    </row>
    <row r="9" spans="2:9" x14ac:dyDescent="0.25">
      <c r="B9" s="68">
        <v>6</v>
      </c>
      <c r="C9" s="69">
        <v>1</v>
      </c>
      <c r="D9" s="68">
        <v>3</v>
      </c>
      <c r="E9" s="68" t="s">
        <v>295</v>
      </c>
      <c r="F9" s="70"/>
      <c r="G9" s="70"/>
      <c r="H9" s="70" t="s">
        <v>296</v>
      </c>
      <c r="I9" s="70" t="str">
        <f t="shared" si="0"/>
        <v>6.1.3.ACN</v>
      </c>
    </row>
    <row r="10" spans="2:9" x14ac:dyDescent="0.25">
      <c r="B10" s="68">
        <v>6</v>
      </c>
      <c r="C10" s="69">
        <v>1</v>
      </c>
      <c r="D10" s="68">
        <v>4</v>
      </c>
      <c r="E10" s="68" t="s">
        <v>297</v>
      </c>
      <c r="F10" s="70"/>
      <c r="G10" s="70"/>
      <c r="H10" s="70" t="s">
        <v>298</v>
      </c>
      <c r="I10" s="70" t="str">
        <f t="shared" si="0"/>
        <v>6.1.4.OMF</v>
      </c>
    </row>
    <row r="11" spans="2:9" x14ac:dyDescent="0.25">
      <c r="B11" s="68">
        <v>6</v>
      </c>
      <c r="C11" s="69">
        <v>1</v>
      </c>
      <c r="D11" s="68">
        <v>5</v>
      </c>
      <c r="E11" s="68" t="s">
        <v>324</v>
      </c>
      <c r="F11" s="70"/>
      <c r="G11" s="70"/>
      <c r="H11" s="70" t="s">
        <v>613</v>
      </c>
      <c r="I11" s="70" t="str">
        <f t="shared" si="0"/>
        <v>6.1.5.APR</v>
      </c>
    </row>
    <row r="12" spans="2:9" x14ac:dyDescent="0.25">
      <c r="B12" s="68">
        <v>6</v>
      </c>
      <c r="C12" s="69">
        <v>2</v>
      </c>
      <c r="D12" s="68" t="s">
        <v>92</v>
      </c>
      <c r="E12" s="50"/>
      <c r="F12" s="70"/>
      <c r="G12" s="70"/>
      <c r="H12" s="70" t="s">
        <v>861</v>
      </c>
      <c r="I12" s="70" t="str">
        <f>+CONCATENATE(B12,".",C12,".",D12)</f>
        <v>6.2.CRC</v>
      </c>
    </row>
    <row r="13" spans="2:9" x14ac:dyDescent="0.25">
      <c r="B13" s="68">
        <v>6</v>
      </c>
      <c r="C13" s="69">
        <v>2</v>
      </c>
      <c r="D13" s="68">
        <v>1</v>
      </c>
      <c r="E13" s="68" t="s">
        <v>145</v>
      </c>
      <c r="F13" s="70"/>
      <c r="G13" s="70"/>
      <c r="H13" s="70" t="s">
        <v>862</v>
      </c>
      <c r="I13" s="70" t="str">
        <f t="shared" ref="I13:I14" si="1">+CONCATENATE(B13,".",C13,".",D13,".",E13)</f>
        <v>6.2.1.PPE</v>
      </c>
    </row>
    <row r="14" spans="2:9" x14ac:dyDescent="0.25">
      <c r="B14" s="68">
        <v>6</v>
      </c>
      <c r="C14" s="69">
        <v>2</v>
      </c>
      <c r="D14" s="68">
        <v>2</v>
      </c>
      <c r="E14" s="68" t="s">
        <v>863</v>
      </c>
      <c r="F14" s="70"/>
      <c r="G14" s="70"/>
      <c r="H14" s="70" t="s">
        <v>864</v>
      </c>
      <c r="I14" s="70" t="str">
        <f t="shared" si="1"/>
        <v>6.2.2.BSI</v>
      </c>
    </row>
    <row r="15" spans="2:9" x14ac:dyDescent="0.25">
      <c r="B15" s="68">
        <v>6</v>
      </c>
      <c r="C15" s="69">
        <v>3</v>
      </c>
      <c r="D15" s="68" t="s">
        <v>865</v>
      </c>
      <c r="E15" s="50"/>
      <c r="F15" s="68"/>
      <c r="G15" s="68"/>
      <c r="H15" s="70" t="s">
        <v>866</v>
      </c>
      <c r="I15" s="70" t="str">
        <f>+CONCATENATE(B15,".",C15,".",D15)</f>
        <v>6.3.ABB</v>
      </c>
    </row>
    <row r="16" spans="2:9" x14ac:dyDescent="0.25">
      <c r="B16" s="68">
        <v>6</v>
      </c>
      <c r="C16" s="69">
        <v>3</v>
      </c>
      <c r="D16" s="68">
        <v>1</v>
      </c>
      <c r="E16" s="68" t="s">
        <v>865</v>
      </c>
      <c r="F16" s="68"/>
      <c r="G16" s="68"/>
      <c r="H16" s="70" t="s">
        <v>866</v>
      </c>
      <c r="I16" s="70" t="str">
        <f>+CONCATENATE(B16,".",C16,".",D16,".",E16)</f>
        <v>6.3.1.ABB</v>
      </c>
    </row>
    <row r="17" spans="1:26" x14ac:dyDescent="0.25">
      <c r="A17" s="50"/>
      <c r="B17" s="68">
        <v>6</v>
      </c>
      <c r="C17" s="69">
        <v>4</v>
      </c>
      <c r="D17" s="68" t="s">
        <v>314</v>
      </c>
      <c r="E17" s="68"/>
      <c r="F17" s="68"/>
      <c r="G17" s="68"/>
      <c r="H17" s="70" t="s">
        <v>106</v>
      </c>
      <c r="I17" s="70" t="str">
        <f>+CONCATENATE(B17,".",C17,".",D17)</f>
        <v>6.4.SEG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25">
      <c r="B18" s="68">
        <v>6</v>
      </c>
      <c r="C18" s="69">
        <v>4</v>
      </c>
      <c r="D18" s="68">
        <v>1</v>
      </c>
      <c r="E18" s="68" t="s">
        <v>314</v>
      </c>
      <c r="F18" s="68"/>
      <c r="G18" s="68"/>
      <c r="H18" s="70" t="s">
        <v>867</v>
      </c>
      <c r="I18" s="70" t="str">
        <f>+CONCATENATE(B18,".",C18,".",D18,".",E18)</f>
        <v>6.4.1.SEG</v>
      </c>
    </row>
    <row r="19" spans="1:26" x14ac:dyDescent="0.25">
      <c r="B19" s="68">
        <v>6</v>
      </c>
      <c r="C19" s="69">
        <v>5</v>
      </c>
      <c r="D19" s="68" t="s">
        <v>868</v>
      </c>
      <c r="E19" s="68"/>
      <c r="F19" s="68"/>
      <c r="G19" s="68"/>
      <c r="H19" s="70" t="s">
        <v>869</v>
      </c>
      <c r="I19" s="70" t="str">
        <f>+CONCATENATE(B19,".",C19,".",D19)</f>
        <v>6.5.ADI</v>
      </c>
    </row>
    <row r="20" spans="1:26" x14ac:dyDescent="0.25">
      <c r="B20" s="68">
        <v>6</v>
      </c>
      <c r="C20" s="69">
        <v>5</v>
      </c>
      <c r="D20" s="68">
        <v>1</v>
      </c>
      <c r="E20" s="68" t="s">
        <v>870</v>
      </c>
      <c r="F20" s="68"/>
      <c r="G20" s="68"/>
      <c r="H20" s="70" t="s">
        <v>871</v>
      </c>
      <c r="I20" s="70" t="str">
        <f>+CONCATENATE(B20,".",C20,".",D20,".",E20)</f>
        <v>6.5.1.ADS</v>
      </c>
    </row>
    <row r="21" spans="1:26" ht="15.75" customHeight="1" x14ac:dyDescent="0.25">
      <c r="B21" s="68">
        <v>6</v>
      </c>
      <c r="C21" s="69">
        <v>6</v>
      </c>
      <c r="D21" s="68" t="s">
        <v>100</v>
      </c>
      <c r="E21" s="70"/>
      <c r="F21" s="70"/>
      <c r="G21" s="70"/>
      <c r="H21" s="70" t="s">
        <v>101</v>
      </c>
      <c r="I21" s="70" t="str">
        <f>+CONCATENATE(B21,".",C21,".",D21)</f>
        <v>6.6.MON</v>
      </c>
    </row>
    <row r="22" spans="1:26" ht="15.75" customHeight="1" x14ac:dyDescent="0.25">
      <c r="B22" s="68">
        <v>6</v>
      </c>
      <c r="C22" s="69">
        <v>6</v>
      </c>
      <c r="D22" s="68">
        <v>1</v>
      </c>
      <c r="E22" s="68" t="s">
        <v>100</v>
      </c>
      <c r="F22" s="70"/>
      <c r="G22" s="70"/>
      <c r="H22" s="70" t="s">
        <v>117</v>
      </c>
      <c r="I22" s="70" t="str">
        <f t="shared" ref="I22:I24" si="2">+CONCATENATE(B22,".",C22,".",D22,".",E22)</f>
        <v>6.6.1.MON</v>
      </c>
    </row>
    <row r="23" spans="1:26" ht="15.75" customHeight="1" x14ac:dyDescent="0.25">
      <c r="B23" s="68">
        <v>6</v>
      </c>
      <c r="C23" s="69">
        <v>7</v>
      </c>
      <c r="D23" s="68" t="s">
        <v>872</v>
      </c>
      <c r="E23" s="68"/>
      <c r="F23" s="70"/>
      <c r="G23" s="70"/>
      <c r="H23" s="70" t="s">
        <v>873</v>
      </c>
      <c r="I23" s="70" t="str">
        <f t="shared" si="2"/>
        <v>6.7.ARR.</v>
      </c>
    </row>
    <row r="24" spans="1:26" ht="15.75" customHeight="1" x14ac:dyDescent="0.25">
      <c r="B24" s="68">
        <v>6</v>
      </c>
      <c r="C24" s="69">
        <v>7</v>
      </c>
      <c r="D24" s="68">
        <v>1</v>
      </c>
      <c r="E24" s="68" t="s">
        <v>872</v>
      </c>
      <c r="F24" s="70"/>
      <c r="G24" s="70"/>
      <c r="H24" s="70" t="s">
        <v>874</v>
      </c>
      <c r="I24" s="70" t="str">
        <f t="shared" si="2"/>
        <v>6.7.1.ARR</v>
      </c>
    </row>
    <row r="25" spans="1:26" ht="15.75" customHeight="1" x14ac:dyDescent="0.25">
      <c r="B25" s="57">
        <v>6</v>
      </c>
      <c r="C25" s="125">
        <v>98</v>
      </c>
      <c r="D25" s="119" t="s">
        <v>314</v>
      </c>
      <c r="E25" s="120"/>
      <c r="F25" s="120"/>
      <c r="G25" s="120"/>
      <c r="H25" s="120" t="s">
        <v>875</v>
      </c>
      <c r="I25" s="120"/>
    </row>
    <row r="26" spans="1:26" ht="15.75" customHeight="1" x14ac:dyDescent="0.25">
      <c r="B26" s="57">
        <v>6</v>
      </c>
      <c r="C26" s="125">
        <v>99</v>
      </c>
      <c r="D26" s="119" t="s">
        <v>113</v>
      </c>
      <c r="E26" s="120"/>
      <c r="F26" s="120"/>
      <c r="G26" s="120"/>
      <c r="H26" s="120" t="s">
        <v>114</v>
      </c>
      <c r="I26" s="120"/>
    </row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H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4.140625" customWidth="1"/>
    <col min="4" max="4" width="6.140625" customWidth="1"/>
    <col min="5" max="5" width="5.42578125" customWidth="1"/>
    <col min="6" max="6" width="7.85546875" customWidth="1"/>
    <col min="7" max="7" width="50.42578125" customWidth="1"/>
    <col min="8" max="8" width="18.42578125" customWidth="1"/>
    <col min="9" max="26" width="10.7109375" customWidth="1"/>
  </cols>
  <sheetData>
    <row r="2" spans="2:8" x14ac:dyDescent="0.25">
      <c r="B2" s="57" t="s">
        <v>311</v>
      </c>
      <c r="C2" s="43"/>
      <c r="D2" s="43"/>
      <c r="E2" s="43"/>
      <c r="F2" s="43"/>
      <c r="G2" s="57" t="s">
        <v>82</v>
      </c>
      <c r="H2" s="57" t="s">
        <v>83</v>
      </c>
    </row>
    <row r="3" spans="2:8" x14ac:dyDescent="0.25">
      <c r="B3" s="91">
        <v>16</v>
      </c>
      <c r="C3" s="92"/>
      <c r="D3" s="92"/>
      <c r="E3" s="92"/>
      <c r="F3" s="92"/>
      <c r="G3" s="126" t="s">
        <v>262</v>
      </c>
      <c r="H3" s="92"/>
    </row>
    <row r="4" spans="2:8" x14ac:dyDescent="0.25">
      <c r="B4" s="91">
        <v>16</v>
      </c>
      <c r="C4" s="92"/>
      <c r="D4" s="92"/>
      <c r="E4" s="92"/>
      <c r="F4" s="92"/>
      <c r="G4" s="92"/>
      <c r="H4" s="92"/>
    </row>
    <row r="5" spans="2:8" x14ac:dyDescent="0.25">
      <c r="B5" s="91">
        <v>16</v>
      </c>
      <c r="C5" s="57">
        <v>0</v>
      </c>
      <c r="D5" s="43">
        <v>0</v>
      </c>
      <c r="E5" s="43">
        <v>0</v>
      </c>
      <c r="F5" s="57" t="s">
        <v>86</v>
      </c>
      <c r="G5" s="43" t="s">
        <v>876</v>
      </c>
      <c r="H5" s="57" t="str">
        <f t="shared" ref="H5:H6" si="0">+CONCATENATE(B5,".",C5,".",F5)</f>
        <v>16.0.RLV</v>
      </c>
    </row>
    <row r="6" spans="2:8" x14ac:dyDescent="0.25">
      <c r="B6" s="91">
        <v>16</v>
      </c>
      <c r="C6" s="57">
        <v>1</v>
      </c>
      <c r="D6" s="43">
        <v>0</v>
      </c>
      <c r="E6" s="43">
        <v>0</v>
      </c>
      <c r="F6" s="57" t="s">
        <v>88</v>
      </c>
      <c r="G6" s="43" t="s">
        <v>89</v>
      </c>
      <c r="H6" s="57" t="str">
        <f t="shared" si="0"/>
        <v>16.1.NRM</v>
      </c>
    </row>
    <row r="7" spans="2:8" x14ac:dyDescent="0.25">
      <c r="B7" s="91">
        <v>16</v>
      </c>
      <c r="C7" s="114">
        <v>2</v>
      </c>
      <c r="D7" s="43">
        <v>0</v>
      </c>
      <c r="E7" s="43">
        <v>0</v>
      </c>
      <c r="F7" s="57" t="s">
        <v>877</v>
      </c>
      <c r="G7" s="43" t="s">
        <v>878</v>
      </c>
      <c r="H7" s="57" t="str">
        <f t="shared" ref="H7:H17" si="1">+CONCATENATE(B7,".",C7,".",D7,".",E7,".",F7)</f>
        <v>16.2.0.0.CRP</v>
      </c>
    </row>
    <row r="8" spans="2:8" x14ac:dyDescent="0.25">
      <c r="B8" s="91">
        <v>16</v>
      </c>
      <c r="C8" s="114">
        <v>2</v>
      </c>
      <c r="D8" s="43">
        <v>1</v>
      </c>
      <c r="E8" s="43">
        <v>0</v>
      </c>
      <c r="F8" s="57" t="s">
        <v>879</v>
      </c>
      <c r="G8" s="43" t="s">
        <v>880</v>
      </c>
      <c r="H8" s="57" t="str">
        <f t="shared" si="1"/>
        <v>16.2.1.0.ACRP</v>
      </c>
    </row>
    <row r="9" spans="2:8" x14ac:dyDescent="0.25">
      <c r="B9" s="91">
        <v>16</v>
      </c>
      <c r="C9" s="43">
        <v>3</v>
      </c>
      <c r="D9" s="43">
        <v>1</v>
      </c>
      <c r="E9" s="43">
        <v>0</v>
      </c>
      <c r="F9" s="57" t="s">
        <v>881</v>
      </c>
      <c r="G9" s="43" t="s">
        <v>882</v>
      </c>
      <c r="H9" s="57" t="str">
        <f t="shared" si="1"/>
        <v>16.3.1.0.CCRP</v>
      </c>
    </row>
    <row r="10" spans="2:8" x14ac:dyDescent="0.25">
      <c r="B10" s="91">
        <v>16</v>
      </c>
      <c r="C10" s="43">
        <v>4</v>
      </c>
      <c r="D10" s="43">
        <v>1</v>
      </c>
      <c r="E10" s="43">
        <v>0</v>
      </c>
      <c r="F10" s="57" t="s">
        <v>883</v>
      </c>
      <c r="G10" s="43" t="s">
        <v>884</v>
      </c>
      <c r="H10" s="57" t="str">
        <f t="shared" si="1"/>
        <v>16.4.1.0.CORS</v>
      </c>
    </row>
    <row r="11" spans="2:8" x14ac:dyDescent="0.25">
      <c r="B11" s="91">
        <v>16</v>
      </c>
      <c r="C11" s="43">
        <v>5</v>
      </c>
      <c r="D11" s="43">
        <v>1</v>
      </c>
      <c r="E11" s="43">
        <v>0</v>
      </c>
      <c r="F11" s="57" t="s">
        <v>313</v>
      </c>
      <c r="G11" s="43" t="s">
        <v>885</v>
      </c>
      <c r="H11" s="57" t="str">
        <f t="shared" si="1"/>
        <v>16.5.1.0.RAC</v>
      </c>
    </row>
    <row r="12" spans="2:8" x14ac:dyDescent="0.25">
      <c r="B12" s="91">
        <v>16</v>
      </c>
      <c r="C12" s="43">
        <v>5</v>
      </c>
      <c r="D12" s="43">
        <v>2</v>
      </c>
      <c r="E12" s="43">
        <v>0</v>
      </c>
      <c r="F12" s="57" t="s">
        <v>99</v>
      </c>
      <c r="G12" s="43" t="s">
        <v>886</v>
      </c>
      <c r="H12" s="57" t="str">
        <f t="shared" si="1"/>
        <v>16.5.2.0.RI</v>
      </c>
    </row>
    <row r="13" spans="2:8" x14ac:dyDescent="0.25">
      <c r="B13" s="91">
        <v>16</v>
      </c>
      <c r="C13" s="43">
        <v>6</v>
      </c>
      <c r="D13" s="43">
        <v>0</v>
      </c>
      <c r="E13" s="43">
        <v>0</v>
      </c>
      <c r="F13" s="57" t="s">
        <v>887</v>
      </c>
      <c r="G13" s="43" t="s">
        <v>888</v>
      </c>
      <c r="H13" s="57" t="str">
        <f t="shared" si="1"/>
        <v>16.6.0.0.CPS</v>
      </c>
    </row>
    <row r="14" spans="2:8" x14ac:dyDescent="0.25">
      <c r="B14" s="91">
        <v>16</v>
      </c>
      <c r="C14" s="43">
        <v>6</v>
      </c>
      <c r="D14" s="43">
        <v>1</v>
      </c>
      <c r="E14" s="43">
        <v>0</v>
      </c>
      <c r="F14" s="57" t="s">
        <v>889</v>
      </c>
      <c r="G14" s="43" t="s">
        <v>890</v>
      </c>
      <c r="H14" s="57" t="str">
        <f t="shared" si="1"/>
        <v>16.6.1.0.CPSP</v>
      </c>
    </row>
    <row r="15" spans="2:8" x14ac:dyDescent="0.25">
      <c r="B15" s="91">
        <v>16</v>
      </c>
      <c r="C15" s="43">
        <v>6</v>
      </c>
      <c r="D15" s="43">
        <v>2</v>
      </c>
      <c r="E15" s="43">
        <v>0</v>
      </c>
      <c r="F15" s="57" t="s">
        <v>891</v>
      </c>
      <c r="G15" s="43" t="s">
        <v>892</v>
      </c>
      <c r="H15" s="57" t="str">
        <f t="shared" si="1"/>
        <v>16.6.2.0.CPSPR</v>
      </c>
    </row>
    <row r="16" spans="2:8" x14ac:dyDescent="0.25">
      <c r="B16" s="91">
        <v>16</v>
      </c>
      <c r="C16" s="43">
        <v>6</v>
      </c>
      <c r="D16" s="43">
        <v>3</v>
      </c>
      <c r="E16" s="43">
        <v>0</v>
      </c>
      <c r="F16" s="57" t="s">
        <v>893</v>
      </c>
      <c r="G16" s="43" t="s">
        <v>894</v>
      </c>
      <c r="H16" s="57" t="str">
        <f t="shared" si="1"/>
        <v>16.6.3.0.CPSN</v>
      </c>
    </row>
    <row r="17" spans="2:8" x14ac:dyDescent="0.25">
      <c r="B17" s="91">
        <v>16</v>
      </c>
      <c r="C17" s="43">
        <v>7</v>
      </c>
      <c r="D17" s="43">
        <v>1</v>
      </c>
      <c r="E17" s="43">
        <v>0</v>
      </c>
      <c r="F17" s="57" t="s">
        <v>110</v>
      </c>
      <c r="G17" s="43" t="s">
        <v>111</v>
      </c>
      <c r="H17" s="57" t="str">
        <f t="shared" si="1"/>
        <v>16.7.1.0.CMO</v>
      </c>
    </row>
    <row r="18" spans="2:8" x14ac:dyDescent="0.25">
      <c r="B18" s="91">
        <v>16</v>
      </c>
      <c r="C18" s="93">
        <v>97</v>
      </c>
      <c r="D18" s="93">
        <v>0</v>
      </c>
      <c r="E18" s="93">
        <v>0</v>
      </c>
      <c r="F18" s="93" t="s">
        <v>314</v>
      </c>
      <c r="G18" s="93" t="s">
        <v>315</v>
      </c>
      <c r="H18" s="93" t="str">
        <f t="shared" ref="H18:H19" si="2">+CONCATENATE(B18,".",C18,".",F18)</f>
        <v>16.97.SEG</v>
      </c>
    </row>
    <row r="19" spans="2:8" x14ac:dyDescent="0.25">
      <c r="B19" s="91">
        <v>16</v>
      </c>
      <c r="C19" s="127">
        <v>98</v>
      </c>
      <c r="D19" s="127">
        <v>0</v>
      </c>
      <c r="E19" s="127">
        <v>0</v>
      </c>
      <c r="F19" s="127" t="s">
        <v>316</v>
      </c>
      <c r="G19" s="127" t="s">
        <v>317</v>
      </c>
      <c r="H19" s="127" t="str">
        <f t="shared" si="2"/>
        <v>16.98.CAL</v>
      </c>
    </row>
    <row r="20" spans="2:8" x14ac:dyDescent="0.25">
      <c r="B20" s="63"/>
      <c r="H20" s="56"/>
    </row>
    <row r="21" spans="2:8" ht="15.75" customHeight="1" x14ac:dyDescent="0.25">
      <c r="B21" s="63"/>
      <c r="H21" s="56"/>
    </row>
    <row r="22" spans="2:8" ht="15.75" customHeight="1" x14ac:dyDescent="0.25">
      <c r="B22" s="63"/>
      <c r="H22" s="56"/>
    </row>
    <row r="23" spans="2:8" ht="15.75" customHeight="1" x14ac:dyDescent="0.25">
      <c r="B23" s="63"/>
      <c r="F23" s="56"/>
      <c r="G23" s="56"/>
      <c r="H23" s="56"/>
    </row>
    <row r="24" spans="2:8" ht="15.75" customHeight="1" x14ac:dyDescent="0.25">
      <c r="B24" s="63"/>
      <c r="F24" s="56"/>
      <c r="G24" s="56"/>
      <c r="H24" s="56"/>
    </row>
    <row r="25" spans="2:8" ht="15.75" customHeight="1" x14ac:dyDescent="0.25">
      <c r="B25" s="63"/>
      <c r="F25" s="56"/>
      <c r="G25" s="56"/>
      <c r="H25" s="56"/>
    </row>
    <row r="26" spans="2:8" ht="15.75" customHeight="1" x14ac:dyDescent="0.25">
      <c r="B26" s="63"/>
      <c r="C26" s="63"/>
      <c r="F26" s="56"/>
      <c r="G26" s="56"/>
      <c r="H26" s="56"/>
    </row>
    <row r="27" spans="2:8" ht="15.75" customHeight="1" x14ac:dyDescent="0.25">
      <c r="B27" s="63"/>
      <c r="C27" s="71"/>
      <c r="G27" s="56"/>
      <c r="H27" s="56"/>
    </row>
    <row r="28" spans="2:8" ht="15.75" customHeight="1" x14ac:dyDescent="0.25">
      <c r="B28" s="63"/>
      <c r="C28" s="56"/>
      <c r="D28" s="56"/>
      <c r="E28" s="56"/>
      <c r="F28" s="56"/>
      <c r="G28" s="56"/>
      <c r="H28" s="56"/>
    </row>
    <row r="29" spans="2:8" ht="15.75" customHeight="1" x14ac:dyDescent="0.25">
      <c r="B29" s="63"/>
      <c r="C29" s="56"/>
      <c r="D29" s="56"/>
      <c r="E29" s="56"/>
      <c r="F29" s="56"/>
      <c r="G29" s="56"/>
      <c r="H29" s="56"/>
    </row>
    <row r="30" spans="2:8" ht="15.75" customHeight="1" x14ac:dyDescent="0.25">
      <c r="B30" s="63"/>
      <c r="C30" s="56"/>
      <c r="D30" s="56"/>
      <c r="E30" s="56"/>
      <c r="F30" s="56"/>
      <c r="G30" s="56"/>
      <c r="H30" s="56"/>
    </row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1000"/>
  <sheetViews>
    <sheetView workbookViewId="0"/>
  </sheetViews>
  <sheetFormatPr baseColWidth="10" defaultColWidth="14.42578125" defaultRowHeight="15" customHeight="1" x14ac:dyDescent="0.25"/>
  <cols>
    <col min="1" max="1" width="3.28515625" customWidth="1"/>
    <col min="2" max="2" width="49.28515625" customWidth="1"/>
    <col min="3" max="3" width="11.28515625" customWidth="1"/>
    <col min="4" max="4" width="11.5703125" customWidth="1"/>
    <col min="5" max="5" width="12.140625" customWidth="1"/>
    <col min="6" max="7" width="13" customWidth="1"/>
    <col min="8" max="8" width="27.28515625" customWidth="1"/>
    <col min="9" max="10" width="13" customWidth="1"/>
    <col min="11" max="11" width="12.7109375" customWidth="1"/>
    <col min="12" max="12" width="13.42578125" customWidth="1"/>
    <col min="13" max="13" width="13.140625" customWidth="1"/>
    <col min="14" max="14" width="12.8554687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5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x14ac:dyDescent="0.25">
      <c r="B7" s="44" t="s">
        <v>15</v>
      </c>
      <c r="C7" s="17"/>
      <c r="D7" s="17"/>
      <c r="E7" s="52">
        <v>1</v>
      </c>
      <c r="F7" s="52">
        <v>1</v>
      </c>
      <c r="G7" s="52">
        <v>1</v>
      </c>
      <c r="H7" s="19"/>
      <c r="I7" s="20"/>
      <c r="J7" s="21"/>
      <c r="K7" s="21"/>
      <c r="L7" s="21"/>
      <c r="M7" s="52" t="s">
        <v>65</v>
      </c>
      <c r="N7" s="52" t="s">
        <v>65</v>
      </c>
    </row>
    <row r="8" spans="2:14" x14ac:dyDescent="0.25">
      <c r="B8" s="44" t="s">
        <v>16</v>
      </c>
      <c r="C8" s="17"/>
      <c r="D8" s="17"/>
      <c r="E8" s="21"/>
      <c r="F8" s="21"/>
      <c r="G8" s="20"/>
      <c r="H8" s="20"/>
      <c r="I8" s="22"/>
      <c r="J8" s="52">
        <v>6</v>
      </c>
      <c r="K8" s="52">
        <v>6</v>
      </c>
      <c r="L8" s="19"/>
      <c r="M8" s="21"/>
      <c r="N8" s="21"/>
    </row>
    <row r="9" spans="2:14" x14ac:dyDescent="0.25">
      <c r="B9" s="44" t="s">
        <v>66</v>
      </c>
      <c r="C9" s="17"/>
      <c r="D9" s="17"/>
      <c r="E9" s="21"/>
      <c r="F9" s="21"/>
      <c r="G9" s="20"/>
      <c r="H9" s="20"/>
      <c r="I9" s="20"/>
      <c r="J9" s="20"/>
      <c r="K9" s="20"/>
      <c r="L9" s="21"/>
      <c r="M9" s="21"/>
      <c r="N9" s="46">
        <v>120</v>
      </c>
    </row>
    <row r="10" spans="2:14" x14ac:dyDescent="0.25">
      <c r="B10" s="44" t="s">
        <v>67</v>
      </c>
      <c r="C10" s="17"/>
      <c r="D10" s="17"/>
      <c r="E10" s="45">
        <v>240</v>
      </c>
      <c r="F10" s="45">
        <v>240</v>
      </c>
      <c r="G10" s="28"/>
      <c r="H10" s="21"/>
      <c r="I10" s="21"/>
      <c r="J10" s="21"/>
      <c r="K10" s="21"/>
      <c r="L10" s="21"/>
      <c r="M10" s="21"/>
      <c r="N10" s="21"/>
    </row>
    <row r="11" spans="2:14" ht="23.25" x14ac:dyDescent="0.25">
      <c r="B11" s="44" t="s">
        <v>68</v>
      </c>
      <c r="C11" s="17"/>
      <c r="D11" s="17"/>
      <c r="E11" s="20"/>
      <c r="F11" s="21"/>
      <c r="G11" s="21"/>
      <c r="H11" s="21"/>
      <c r="I11" s="21"/>
      <c r="J11" s="21"/>
      <c r="K11" s="21"/>
      <c r="L11" s="21"/>
      <c r="M11" s="21"/>
      <c r="N11" s="45">
        <v>120</v>
      </c>
    </row>
    <row r="12" spans="2:14" x14ac:dyDescent="0.25">
      <c r="B12" s="44" t="s">
        <v>69</v>
      </c>
      <c r="C12" s="17"/>
      <c r="D12" s="17"/>
      <c r="E12" s="20"/>
      <c r="F12" s="21"/>
      <c r="G12" s="45">
        <v>120</v>
      </c>
      <c r="H12" s="45">
        <v>120</v>
      </c>
      <c r="I12" s="21"/>
      <c r="J12" s="21"/>
      <c r="K12" s="21"/>
      <c r="L12" s="21"/>
      <c r="M12" s="21"/>
      <c r="N12" s="21"/>
    </row>
    <row r="13" spans="2:14" x14ac:dyDescent="0.25">
      <c r="B13" s="44" t="s">
        <v>70</v>
      </c>
      <c r="C13" s="17"/>
      <c r="D13" s="17"/>
      <c r="E13" s="20"/>
      <c r="F13" s="21"/>
      <c r="G13" s="21"/>
      <c r="H13" s="21"/>
      <c r="I13" s="21"/>
      <c r="J13" s="45">
        <v>120</v>
      </c>
      <c r="K13" s="28"/>
      <c r="L13" s="21"/>
      <c r="M13" s="21"/>
      <c r="N13" s="21"/>
    </row>
    <row r="14" spans="2:14" ht="23.25" x14ac:dyDescent="0.25">
      <c r="B14" s="44" t="s">
        <v>71</v>
      </c>
      <c r="C14" s="17"/>
      <c r="D14" s="17"/>
      <c r="E14" s="20"/>
      <c r="F14" s="21"/>
      <c r="G14" s="21"/>
      <c r="H14" s="21"/>
      <c r="I14" s="21"/>
      <c r="J14" s="21"/>
      <c r="K14" s="28"/>
      <c r="L14" s="45">
        <v>120</v>
      </c>
      <c r="M14" s="28"/>
      <c r="N14" s="21"/>
    </row>
    <row r="15" spans="2:14" x14ac:dyDescent="0.25">
      <c r="B15" s="44" t="s">
        <v>72</v>
      </c>
      <c r="C15" s="17"/>
      <c r="D15" s="17"/>
      <c r="E15" s="20"/>
      <c r="F15" s="21"/>
      <c r="G15" s="21"/>
      <c r="H15" s="21"/>
      <c r="I15" s="21"/>
      <c r="J15" s="21"/>
      <c r="K15" s="28"/>
      <c r="L15" s="21"/>
      <c r="M15" s="45">
        <v>120</v>
      </c>
      <c r="N15" s="21"/>
    </row>
    <row r="16" spans="2:14" x14ac:dyDescent="0.25">
      <c r="B16" s="44" t="s">
        <v>73</v>
      </c>
      <c r="C16" s="17"/>
      <c r="D16" s="17"/>
      <c r="E16" s="20"/>
      <c r="F16" s="21"/>
      <c r="G16" s="21"/>
      <c r="H16" s="21"/>
      <c r="I16" s="21"/>
      <c r="J16" s="21"/>
      <c r="K16" s="28"/>
      <c r="L16" s="21"/>
      <c r="M16" s="27"/>
      <c r="N16" s="46">
        <v>120</v>
      </c>
    </row>
    <row r="17" spans="2:14" x14ac:dyDescent="0.25">
      <c r="B17" s="44" t="s">
        <v>34</v>
      </c>
      <c r="C17" s="17"/>
      <c r="D17" s="17"/>
      <c r="E17" s="20"/>
      <c r="F17" s="21"/>
      <c r="G17" s="21"/>
      <c r="H17" s="21"/>
      <c r="I17" s="22"/>
      <c r="J17" s="52" t="s">
        <v>74</v>
      </c>
      <c r="K17" s="52" t="s">
        <v>75</v>
      </c>
      <c r="L17" s="52" t="s">
        <v>76</v>
      </c>
      <c r="M17" s="21"/>
      <c r="N17" s="21"/>
    </row>
    <row r="18" spans="2:14" x14ac:dyDescent="0.25">
      <c r="B18" s="44" t="s">
        <v>35</v>
      </c>
      <c r="C18" s="17"/>
      <c r="D18" s="17"/>
      <c r="E18" s="20"/>
      <c r="F18" s="21"/>
      <c r="G18" s="21"/>
      <c r="H18" s="21"/>
      <c r="I18" s="21"/>
      <c r="J18" s="21"/>
      <c r="K18" s="21"/>
      <c r="L18" s="21"/>
      <c r="M18" s="28"/>
      <c r="N18" s="52">
        <v>17</v>
      </c>
    </row>
    <row r="19" spans="2:14" x14ac:dyDescent="0.25">
      <c r="B19" s="16" t="s">
        <v>36</v>
      </c>
      <c r="C19" s="17"/>
      <c r="D19" s="17"/>
      <c r="E19" s="20"/>
      <c r="F19" s="21"/>
      <c r="G19" s="21"/>
      <c r="H19" s="21"/>
      <c r="I19" s="21"/>
      <c r="J19" s="21"/>
      <c r="K19" s="21"/>
      <c r="L19" s="19"/>
      <c r="M19" s="52">
        <v>16</v>
      </c>
      <c r="N19" s="52">
        <v>16</v>
      </c>
    </row>
    <row r="20" spans="2:14" x14ac:dyDescent="0.25">
      <c r="B20" s="16" t="s">
        <v>37</v>
      </c>
      <c r="C20" s="17"/>
      <c r="D20" s="17"/>
      <c r="E20" s="20"/>
      <c r="F20" s="21"/>
      <c r="G20" s="21"/>
      <c r="H20" s="52">
        <v>4</v>
      </c>
      <c r="I20" s="21"/>
      <c r="J20" s="21"/>
      <c r="K20" s="21"/>
      <c r="L20" s="21"/>
      <c r="M20" s="21"/>
      <c r="N20" s="21"/>
    </row>
    <row r="21" spans="2:14" ht="15.75" customHeight="1" x14ac:dyDescent="0.25">
      <c r="B21" s="16" t="s">
        <v>38</v>
      </c>
      <c r="C21" s="17"/>
      <c r="D21" s="17"/>
      <c r="E21" s="20"/>
      <c r="F21" s="21"/>
      <c r="G21" s="21"/>
      <c r="H21" s="21"/>
      <c r="I21" s="21"/>
      <c r="J21" s="52">
        <v>8</v>
      </c>
      <c r="K21" s="19"/>
      <c r="L21" s="21"/>
      <c r="M21" s="21"/>
      <c r="N21" s="21"/>
    </row>
    <row r="22" spans="2:14" ht="15.75" hidden="1" customHeight="1" x14ac:dyDescent="0.25">
      <c r="B22" s="29" t="s">
        <v>39</v>
      </c>
      <c r="C22" s="17"/>
      <c r="D22" s="17"/>
      <c r="E22" s="20"/>
      <c r="F22" s="21"/>
      <c r="G22" s="21"/>
      <c r="H22" s="30"/>
      <c r="I22" s="21"/>
      <c r="J22" s="21"/>
      <c r="K22" s="19"/>
      <c r="L22" s="21"/>
      <c r="M22" s="21"/>
      <c r="N22" s="21"/>
    </row>
    <row r="23" spans="2:14" ht="15.75" customHeight="1" x14ac:dyDescent="0.25">
      <c r="B23" s="16" t="s">
        <v>40</v>
      </c>
      <c r="C23" s="17"/>
      <c r="D23" s="17"/>
      <c r="E23" s="20"/>
      <c r="F23" s="21"/>
      <c r="G23" s="31"/>
      <c r="I23" s="21"/>
      <c r="J23" s="52">
        <v>9</v>
      </c>
      <c r="K23" s="19"/>
      <c r="L23" s="21"/>
      <c r="M23" s="21"/>
      <c r="N23" s="21"/>
    </row>
    <row r="24" spans="2:14" ht="15.75" customHeight="1" x14ac:dyDescent="0.25">
      <c r="B24" s="16" t="s">
        <v>41</v>
      </c>
      <c r="C24" s="17"/>
      <c r="D24" s="17"/>
      <c r="E24" s="20"/>
      <c r="F24" s="21"/>
      <c r="G24" s="21"/>
      <c r="H24" s="21"/>
      <c r="I24" s="21"/>
      <c r="J24" s="21"/>
      <c r="K24" s="52">
        <v>11</v>
      </c>
      <c r="L24" s="21"/>
      <c r="M24" s="21"/>
      <c r="N24" s="21"/>
    </row>
    <row r="25" spans="2:14" ht="15.75" customHeight="1" x14ac:dyDescent="0.25">
      <c r="B25" s="16" t="s">
        <v>42</v>
      </c>
      <c r="C25" s="17"/>
      <c r="D25" s="17"/>
      <c r="E25" s="20"/>
      <c r="F25" s="21"/>
      <c r="G25" s="21"/>
      <c r="H25" s="21"/>
      <c r="I25" s="21"/>
      <c r="J25" s="21"/>
      <c r="K25" s="22"/>
      <c r="L25" s="21"/>
      <c r="M25" s="21"/>
      <c r="N25" s="52">
        <v>18</v>
      </c>
    </row>
    <row r="26" spans="2:14" ht="15.75" customHeight="1" x14ac:dyDescent="0.25">
      <c r="B26" s="53" t="s">
        <v>43</v>
      </c>
      <c r="C26" s="17"/>
      <c r="D26" s="17"/>
      <c r="E26" s="20"/>
      <c r="F26" s="21"/>
      <c r="G26" s="20"/>
      <c r="H26" s="20"/>
      <c r="I26" s="20"/>
      <c r="J26" s="20"/>
      <c r="K26" s="20"/>
      <c r="M26" s="20"/>
      <c r="N26" s="18"/>
    </row>
    <row r="27" spans="2:14" ht="22.5" customHeight="1" x14ac:dyDescent="0.25">
      <c r="B27" s="16" t="s">
        <v>44</v>
      </c>
      <c r="C27" s="17"/>
      <c r="D27" s="17"/>
      <c r="E27" s="20"/>
      <c r="F27" s="23"/>
      <c r="G27" s="52">
        <v>3</v>
      </c>
      <c r="H27" s="52">
        <v>3</v>
      </c>
      <c r="I27" s="20"/>
      <c r="J27" s="21"/>
      <c r="K27" s="20"/>
      <c r="L27" s="23"/>
      <c r="M27" s="52">
        <v>3</v>
      </c>
      <c r="N27" s="20"/>
    </row>
    <row r="28" spans="2:14" ht="15.75" customHeight="1" x14ac:dyDescent="0.25">
      <c r="B28" s="16" t="s">
        <v>45</v>
      </c>
      <c r="C28" s="17"/>
      <c r="D28" s="17"/>
      <c r="E28" s="52">
        <v>2</v>
      </c>
      <c r="G28" s="23"/>
      <c r="H28" s="52">
        <v>2</v>
      </c>
      <c r="I28" s="23"/>
      <c r="J28" s="33"/>
      <c r="K28" s="52">
        <v>2</v>
      </c>
      <c r="L28" s="52">
        <v>2</v>
      </c>
      <c r="M28" s="52">
        <v>2</v>
      </c>
      <c r="N28" s="34"/>
    </row>
    <row r="29" spans="2:14" ht="15.75" customHeight="1" x14ac:dyDescent="0.25">
      <c r="B29" s="16" t="s">
        <v>46</v>
      </c>
      <c r="C29" s="17"/>
      <c r="D29" s="17"/>
      <c r="E29" s="23"/>
      <c r="F29" s="23"/>
      <c r="G29" s="23"/>
      <c r="H29" s="23"/>
      <c r="I29" s="23"/>
      <c r="J29" s="52">
        <v>10</v>
      </c>
      <c r="K29" s="23"/>
      <c r="L29" s="23"/>
      <c r="M29" s="23"/>
      <c r="N29" s="23"/>
    </row>
    <row r="30" spans="2:14" ht="15.75" customHeight="1" x14ac:dyDescent="0.25">
      <c r="B30" s="16" t="s">
        <v>47</v>
      </c>
      <c r="C30" s="17"/>
      <c r="D30" s="17"/>
      <c r="E30" s="23"/>
      <c r="F30" s="23"/>
      <c r="G30" s="23"/>
      <c r="H30" s="23"/>
      <c r="I30" s="23"/>
      <c r="J30" s="23"/>
      <c r="K30" s="23"/>
      <c r="L30" s="52">
        <v>12</v>
      </c>
      <c r="M30" s="23"/>
      <c r="N30" s="23"/>
    </row>
    <row r="31" spans="2:14" ht="15.75" customHeight="1" x14ac:dyDescent="0.25">
      <c r="B31" s="16" t="s">
        <v>48</v>
      </c>
      <c r="C31" s="17"/>
      <c r="D31" s="17"/>
      <c r="E31" s="20"/>
      <c r="F31" s="21"/>
      <c r="G31" s="20"/>
      <c r="H31" s="21"/>
      <c r="I31" s="22"/>
      <c r="J31" s="21"/>
      <c r="K31" s="52">
        <v>13</v>
      </c>
      <c r="L31" s="52">
        <v>13</v>
      </c>
      <c r="M31" s="21"/>
      <c r="N31" s="21"/>
    </row>
    <row r="32" spans="2:14" ht="15.75" customHeight="1" x14ac:dyDescent="0.25">
      <c r="B32" s="16" t="s">
        <v>49</v>
      </c>
      <c r="C32" s="17"/>
      <c r="D32" s="17"/>
      <c r="E32" s="20"/>
      <c r="F32" s="21"/>
      <c r="G32" s="20"/>
      <c r="H32" s="21"/>
      <c r="I32" s="22"/>
      <c r="J32" s="20"/>
      <c r="K32" s="52">
        <v>14</v>
      </c>
      <c r="L32" s="20"/>
      <c r="M32" s="21"/>
      <c r="N32" s="21"/>
    </row>
    <row r="33" spans="2:14" ht="15.75" customHeight="1" x14ac:dyDescent="0.25">
      <c r="B33" s="16" t="s">
        <v>50</v>
      </c>
      <c r="C33" s="17"/>
      <c r="D33" s="17"/>
      <c r="E33" s="20"/>
      <c r="F33" s="21"/>
      <c r="G33" s="20"/>
      <c r="H33" s="20"/>
      <c r="I33" s="20"/>
      <c r="J33" s="20"/>
      <c r="K33" s="21"/>
      <c r="L33" s="52">
        <v>15</v>
      </c>
      <c r="M33" s="35"/>
      <c r="N33" s="20"/>
    </row>
    <row r="34" spans="2:14" ht="15.75" customHeight="1" x14ac:dyDescent="0.25">
      <c r="B34" s="44" t="s">
        <v>51</v>
      </c>
      <c r="C34" s="17"/>
      <c r="D34" s="17"/>
      <c r="E34" s="20"/>
      <c r="F34" s="33">
        <v>1</v>
      </c>
      <c r="G34" s="52">
        <v>19</v>
      </c>
      <c r="H34" s="52">
        <v>19</v>
      </c>
      <c r="I34" s="36"/>
      <c r="J34" s="37"/>
      <c r="K34" s="38"/>
      <c r="L34" s="36"/>
      <c r="M34" s="52">
        <v>19</v>
      </c>
      <c r="N34" s="52">
        <v>19</v>
      </c>
    </row>
    <row r="35" spans="2:14" ht="15.75" customHeight="1" x14ac:dyDescent="0.25">
      <c r="B35" s="53" t="s">
        <v>52</v>
      </c>
      <c r="C35" s="40"/>
      <c r="D35" s="40"/>
      <c r="E35" s="35"/>
      <c r="F35" s="41"/>
      <c r="G35" s="41"/>
      <c r="H35" s="52">
        <v>5</v>
      </c>
      <c r="I35" s="42"/>
      <c r="J35" s="38"/>
      <c r="K35" s="38"/>
      <c r="L35" s="42"/>
      <c r="M35" s="42"/>
      <c r="N35" s="38"/>
    </row>
    <row r="36" spans="2:14" ht="15.75" customHeight="1" x14ac:dyDescent="0.25">
      <c r="B36" s="44" t="s">
        <v>53</v>
      </c>
      <c r="C36" s="18"/>
      <c r="D36" s="18"/>
      <c r="E36" s="18"/>
      <c r="F36" s="18"/>
      <c r="G36" s="18"/>
      <c r="H36" s="18"/>
      <c r="I36" s="39"/>
      <c r="J36" s="18"/>
      <c r="K36" s="18"/>
      <c r="L36" s="18"/>
      <c r="M36" s="18"/>
      <c r="N36" s="18"/>
    </row>
    <row r="37" spans="2:14" ht="15.75" customHeight="1" x14ac:dyDescent="0.25">
      <c r="B37" s="44" t="s">
        <v>54</v>
      </c>
      <c r="C37" s="45" t="s">
        <v>55</v>
      </c>
      <c r="D37" s="45" t="s">
        <v>55</v>
      </c>
      <c r="E37" s="45">
        <f t="shared" ref="E37:N37" si="0">14+7</f>
        <v>21</v>
      </c>
      <c r="F37" s="45">
        <f t="shared" si="0"/>
        <v>21</v>
      </c>
      <c r="G37" s="45">
        <f t="shared" si="0"/>
        <v>21</v>
      </c>
      <c r="H37" s="45">
        <f t="shared" si="0"/>
        <v>21</v>
      </c>
      <c r="I37" s="46">
        <f t="shared" si="0"/>
        <v>21</v>
      </c>
      <c r="J37" s="45">
        <f t="shared" si="0"/>
        <v>21</v>
      </c>
      <c r="K37" s="45">
        <f t="shared" si="0"/>
        <v>21</v>
      </c>
      <c r="L37" s="45">
        <f t="shared" si="0"/>
        <v>21</v>
      </c>
      <c r="M37" s="45">
        <f t="shared" si="0"/>
        <v>21</v>
      </c>
      <c r="N37" s="45">
        <f t="shared" si="0"/>
        <v>21</v>
      </c>
    </row>
    <row r="38" spans="2:14" ht="15.75" customHeight="1" x14ac:dyDescent="0.25">
      <c r="B38" s="47"/>
      <c r="C38" s="47"/>
      <c r="D38" s="48"/>
      <c r="E38" s="47"/>
      <c r="F38" s="6"/>
      <c r="G38" s="6"/>
      <c r="H38" s="6"/>
      <c r="I38" s="6"/>
      <c r="J38" s="6"/>
      <c r="K38" s="6"/>
      <c r="L38" s="6"/>
      <c r="M38" s="6"/>
      <c r="N38" s="6"/>
    </row>
    <row r="39" spans="2:14" ht="15.75" customHeight="1" x14ac:dyDescent="0.25">
      <c r="B39" s="50"/>
      <c r="C39" s="50"/>
      <c r="D39" s="49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 ht="15.75" customHeight="1" x14ac:dyDescent="0.35">
      <c r="B40" s="50"/>
      <c r="C40" s="50"/>
      <c r="D40" s="49"/>
      <c r="E40" s="54"/>
      <c r="F40" s="54"/>
      <c r="G40" s="54"/>
      <c r="H40" s="54"/>
      <c r="I40" s="54"/>
      <c r="J40" s="55"/>
      <c r="K40" s="54"/>
      <c r="L40" s="54"/>
      <c r="M40" s="54"/>
      <c r="N40" s="54"/>
    </row>
    <row r="41" spans="2:14" ht="15.75" customHeight="1" x14ac:dyDescent="0.25">
      <c r="B41" s="50"/>
      <c r="C41" s="50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2:14" ht="15.75" customHeight="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ht="15.75" customHeight="1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ht="15.75" customHeight="1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2:14" ht="15.75" customHeight="1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4" ht="15.75" customHeight="1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  <row r="48" spans="2:14" ht="15.75" customHeight="1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2:14" ht="15.75" customHeight="1" x14ac:dyDescent="0.25">
      <c r="B49" s="49"/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2:14" ht="15.75" customHeight="1" x14ac:dyDescent="0.25">
      <c r="B50" s="49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2:14" ht="15.75" customHeight="1" x14ac:dyDescent="0.25">
      <c r="B51" s="49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2:14" ht="15.75" customHeight="1" x14ac:dyDescent="0.25"/>
    <row r="53" spans="2:14" ht="15.75" customHeight="1" x14ac:dyDescent="0.25"/>
    <row r="54" spans="2:14" ht="15.75" customHeight="1" x14ac:dyDescent="0.25"/>
    <row r="55" spans="2:14" ht="15.75" customHeight="1" x14ac:dyDescent="0.25"/>
    <row r="56" spans="2:14" ht="15.75" customHeight="1" x14ac:dyDescent="0.25"/>
    <row r="57" spans="2:14" ht="15.75" customHeight="1" x14ac:dyDescent="0.25"/>
    <row r="58" spans="2:14" ht="15.75" customHeight="1" x14ac:dyDescent="0.25"/>
    <row r="59" spans="2:14" ht="15.75" customHeight="1" x14ac:dyDescent="0.25"/>
    <row r="60" spans="2:14" ht="15.75" customHeight="1" x14ac:dyDescent="0.25"/>
    <row r="61" spans="2:14" ht="15.75" customHeight="1" x14ac:dyDescent="0.25"/>
    <row r="62" spans="2:14" ht="15.75" customHeight="1" x14ac:dyDescent="0.25"/>
    <row r="63" spans="2:14" ht="15.75" customHeight="1" x14ac:dyDescent="0.25"/>
    <row r="64" spans="2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25" right="0.25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3.7109375" customWidth="1"/>
    <col min="2" max="2" width="44.42578125" customWidth="1"/>
    <col min="3" max="5" width="3.7109375" customWidth="1"/>
    <col min="6" max="6" width="4.5703125" customWidth="1"/>
    <col min="7" max="7" width="8.7109375" customWidth="1"/>
    <col min="8" max="8" width="40" customWidth="1"/>
    <col min="9" max="9" width="35" customWidth="1"/>
    <col min="10" max="26" width="3.7109375" customWidth="1"/>
  </cols>
  <sheetData>
    <row r="1" spans="1:10" ht="135" x14ac:dyDescent="0.25">
      <c r="A1" s="57" t="s">
        <v>77</v>
      </c>
      <c r="B1" s="57" t="s">
        <v>895</v>
      </c>
      <c r="C1" s="58" t="s">
        <v>78</v>
      </c>
      <c r="D1" s="58" t="s">
        <v>79</v>
      </c>
      <c r="E1" s="58" t="s">
        <v>80</v>
      </c>
      <c r="F1" s="43" t="s">
        <v>81</v>
      </c>
      <c r="G1" s="57" t="s">
        <v>82</v>
      </c>
      <c r="H1" s="57" t="s">
        <v>83</v>
      </c>
      <c r="I1" s="57" t="s">
        <v>84</v>
      </c>
      <c r="J1" s="57" t="s">
        <v>312</v>
      </c>
    </row>
    <row r="2" spans="1:10" x14ac:dyDescent="0.25">
      <c r="A2" s="57">
        <v>4</v>
      </c>
      <c r="B2" s="119" t="s">
        <v>242</v>
      </c>
      <c r="C2" s="120"/>
      <c r="D2" s="120"/>
      <c r="E2" s="120"/>
      <c r="F2" s="120"/>
      <c r="G2" s="120"/>
      <c r="H2" s="120" t="s">
        <v>760</v>
      </c>
      <c r="I2" s="120"/>
    </row>
    <row r="3" spans="1:10" x14ac:dyDescent="0.25">
      <c r="A3" s="57">
        <v>4</v>
      </c>
      <c r="B3" s="128">
        <v>1</v>
      </c>
      <c r="C3" s="64" t="s">
        <v>761</v>
      </c>
      <c r="D3" s="65"/>
      <c r="E3" s="65"/>
      <c r="F3" s="65"/>
      <c r="G3" s="65"/>
      <c r="H3" s="65" t="s">
        <v>762</v>
      </c>
      <c r="I3" s="65" t="str">
        <f t="shared" ref="I3:I5" si="0">+CONCATENATE(A3,".",B3,".",C3)</f>
        <v>4.1.CIC</v>
      </c>
    </row>
    <row r="4" spans="1:10" x14ac:dyDescent="0.25">
      <c r="A4" s="57">
        <v>4</v>
      </c>
      <c r="B4" s="128">
        <v>2</v>
      </c>
      <c r="C4" s="64" t="s">
        <v>763</v>
      </c>
      <c r="D4" s="65"/>
      <c r="E4" s="65"/>
      <c r="F4" s="65"/>
      <c r="G4" s="65"/>
      <c r="H4" s="65" t="s">
        <v>764</v>
      </c>
      <c r="I4" s="65" t="str">
        <f t="shared" si="0"/>
        <v>4.2.MGSUBS</v>
      </c>
    </row>
    <row r="5" spans="1:10" x14ac:dyDescent="0.25">
      <c r="A5" s="57">
        <v>4</v>
      </c>
      <c r="B5" s="128">
        <v>3</v>
      </c>
      <c r="C5" s="64" t="s">
        <v>765</v>
      </c>
      <c r="D5" s="129"/>
      <c r="E5" s="64"/>
      <c r="F5" s="64"/>
      <c r="G5" s="64"/>
      <c r="H5" s="65" t="s">
        <v>766</v>
      </c>
      <c r="I5" s="65" t="str">
        <f t="shared" si="0"/>
        <v>4.3.OPE</v>
      </c>
    </row>
    <row r="6" spans="1:10" x14ac:dyDescent="0.25">
      <c r="A6" s="57">
        <v>4</v>
      </c>
      <c r="B6" s="128">
        <v>3</v>
      </c>
      <c r="C6" s="64">
        <v>2</v>
      </c>
      <c r="D6" s="64" t="s">
        <v>788</v>
      </c>
      <c r="E6" s="64"/>
      <c r="F6" s="64"/>
      <c r="G6" s="64"/>
      <c r="H6" s="65" t="s">
        <v>789</v>
      </c>
      <c r="I6" s="65" t="str">
        <f>+CONCATENATE(A6,".",B6,".",C6,".",D6)</f>
        <v>4.3.2.NCHBr</v>
      </c>
    </row>
    <row r="7" spans="1:10" x14ac:dyDescent="0.25">
      <c r="A7" s="57">
        <v>4</v>
      </c>
      <c r="B7" s="61">
        <v>3</v>
      </c>
      <c r="C7" s="57">
        <v>2</v>
      </c>
      <c r="D7" s="61"/>
      <c r="E7" s="57" t="s">
        <v>103</v>
      </c>
      <c r="F7" s="43"/>
      <c r="G7" s="43"/>
      <c r="H7" s="43" t="s">
        <v>104</v>
      </c>
      <c r="I7" s="43" t="str">
        <f>+CONCATENATE(A7,".",B7,".",C7,".",E7)</f>
        <v>4.3.2.MRC</v>
      </c>
    </row>
    <row r="8" spans="1:10" x14ac:dyDescent="0.25">
      <c r="A8" s="57">
        <v>4</v>
      </c>
      <c r="B8" s="61">
        <v>3</v>
      </c>
      <c r="C8" s="57">
        <v>2</v>
      </c>
      <c r="D8" s="61">
        <v>0</v>
      </c>
      <c r="E8" s="57" t="s">
        <v>86</v>
      </c>
      <c r="F8" s="43"/>
      <c r="G8" s="43"/>
      <c r="H8" s="43" t="s">
        <v>87</v>
      </c>
      <c r="I8" s="43" t="str">
        <f>+CONCATENATE(A8,".",B8,".",C8,".",D8,".",E8)</f>
        <v>4.3.2.0.RLV</v>
      </c>
    </row>
    <row r="9" spans="1:10" x14ac:dyDescent="0.25">
      <c r="A9" s="64">
        <v>4</v>
      </c>
      <c r="B9" s="128">
        <v>3</v>
      </c>
      <c r="C9" s="64">
        <v>2</v>
      </c>
      <c r="D9" s="128">
        <v>1</v>
      </c>
      <c r="E9" s="64" t="s">
        <v>88</v>
      </c>
      <c r="F9" s="65"/>
      <c r="G9" s="65"/>
      <c r="H9" s="65" t="s">
        <v>89</v>
      </c>
      <c r="I9" s="65" t="str">
        <f t="shared" ref="I9:I16" si="1">+CONCATENATE(A9,".",B9, ".",C9,".",D9,".",E9)</f>
        <v>4.3.2.1.NRM</v>
      </c>
    </row>
    <row r="10" spans="1:10" x14ac:dyDescent="0.25">
      <c r="A10" s="57">
        <v>4</v>
      </c>
      <c r="B10" s="61">
        <v>3</v>
      </c>
      <c r="C10" s="57">
        <v>2</v>
      </c>
      <c r="D10" s="61">
        <v>1</v>
      </c>
      <c r="E10" s="57">
        <v>1</v>
      </c>
      <c r="F10" s="57" t="s">
        <v>285</v>
      </c>
      <c r="G10" s="43"/>
      <c r="H10" s="43" t="s">
        <v>302</v>
      </c>
      <c r="I10" s="43" t="str">
        <f t="shared" si="1"/>
        <v>4.3.2.1.1</v>
      </c>
    </row>
    <row r="11" spans="1:10" x14ac:dyDescent="0.25">
      <c r="A11" s="57">
        <v>4</v>
      </c>
      <c r="B11" s="61">
        <v>3</v>
      </c>
      <c r="C11" s="57">
        <v>2</v>
      </c>
      <c r="D11" s="61">
        <v>1</v>
      </c>
      <c r="E11" s="57">
        <v>2</v>
      </c>
      <c r="F11" s="57" t="s">
        <v>769</v>
      </c>
      <c r="G11" s="43"/>
      <c r="H11" s="43" t="s">
        <v>770</v>
      </c>
      <c r="I11" s="43" t="str">
        <f t="shared" si="1"/>
        <v>4.3.2.1.2</v>
      </c>
    </row>
    <row r="12" spans="1:10" x14ac:dyDescent="0.25">
      <c r="A12" s="57">
        <v>4</v>
      </c>
      <c r="B12" s="61">
        <v>3</v>
      </c>
      <c r="C12" s="57">
        <v>2</v>
      </c>
      <c r="D12" s="61">
        <v>1</v>
      </c>
      <c r="E12" s="57">
        <v>3</v>
      </c>
      <c r="F12" s="57" t="s">
        <v>575</v>
      </c>
      <c r="G12" s="43"/>
      <c r="H12" s="43" t="s">
        <v>296</v>
      </c>
      <c r="I12" s="43" t="str">
        <f t="shared" si="1"/>
        <v>4.3.2.1.3</v>
      </c>
    </row>
    <row r="13" spans="1:10" x14ac:dyDescent="0.25">
      <c r="A13" s="57">
        <v>4</v>
      </c>
      <c r="B13" s="61">
        <v>3</v>
      </c>
      <c r="C13" s="57">
        <v>2</v>
      </c>
      <c r="D13" s="61">
        <v>1</v>
      </c>
      <c r="E13" s="57">
        <v>4</v>
      </c>
      <c r="F13" s="57" t="s">
        <v>90</v>
      </c>
      <c r="G13" s="43"/>
      <c r="H13" s="43" t="s">
        <v>91</v>
      </c>
      <c r="I13" s="43" t="str">
        <f t="shared" si="1"/>
        <v>4.3.2.1.4</v>
      </c>
    </row>
    <row r="14" spans="1:10" x14ac:dyDescent="0.25">
      <c r="A14" s="57">
        <v>4</v>
      </c>
      <c r="B14" s="61">
        <v>3</v>
      </c>
      <c r="C14" s="57">
        <v>2</v>
      </c>
      <c r="D14" s="61">
        <v>1</v>
      </c>
      <c r="E14" s="57">
        <v>5</v>
      </c>
      <c r="F14" s="57" t="s">
        <v>324</v>
      </c>
      <c r="G14" s="43"/>
      <c r="H14" s="43" t="s">
        <v>487</v>
      </c>
      <c r="I14" s="43" t="str">
        <f t="shared" si="1"/>
        <v>4.3.2.1.5</v>
      </c>
    </row>
    <row r="15" spans="1:10" x14ac:dyDescent="0.25">
      <c r="A15" s="57">
        <v>4</v>
      </c>
      <c r="B15" s="61">
        <v>3</v>
      </c>
      <c r="C15" s="57">
        <v>2</v>
      </c>
      <c r="D15" s="61">
        <v>1</v>
      </c>
      <c r="E15" s="57">
        <v>6</v>
      </c>
      <c r="F15" s="57" t="s">
        <v>651</v>
      </c>
      <c r="H15" s="43" t="s">
        <v>790</v>
      </c>
      <c r="I15" s="43" t="str">
        <f t="shared" si="1"/>
        <v>4.3.2.1.6</v>
      </c>
    </row>
    <row r="16" spans="1:10" x14ac:dyDescent="0.25">
      <c r="A16" s="64">
        <v>4</v>
      </c>
      <c r="B16" s="128">
        <v>3</v>
      </c>
      <c r="C16" s="64">
        <v>2</v>
      </c>
      <c r="D16" s="128">
        <v>2</v>
      </c>
      <c r="E16" s="64" t="s">
        <v>772</v>
      </c>
      <c r="F16" s="129"/>
      <c r="G16" s="65"/>
      <c r="H16" s="65" t="s">
        <v>773</v>
      </c>
      <c r="I16" s="130" t="str">
        <f t="shared" si="1"/>
        <v>4.3.2.2.PRO</v>
      </c>
    </row>
    <row r="17" spans="1:9" x14ac:dyDescent="0.25">
      <c r="A17" s="57">
        <v>4</v>
      </c>
      <c r="B17" s="61">
        <v>3</v>
      </c>
      <c r="C17" s="57">
        <v>2</v>
      </c>
      <c r="D17" s="61">
        <v>2</v>
      </c>
      <c r="E17" s="57">
        <v>1</v>
      </c>
      <c r="F17" s="57" t="s">
        <v>765</v>
      </c>
      <c r="G17" s="43"/>
      <c r="H17" s="43" t="s">
        <v>774</v>
      </c>
      <c r="I17" s="43" t="str">
        <f t="shared" ref="I17:I24" si="2">+CONCATENATE(A17,".",B17, ".",C17,".",D17,".",E17,".",F17)</f>
        <v>4.3.2.2.1.OPE</v>
      </c>
    </row>
    <row r="18" spans="1:9" x14ac:dyDescent="0.25">
      <c r="A18" s="57">
        <v>4</v>
      </c>
      <c r="B18" s="61">
        <v>3</v>
      </c>
      <c r="C18" s="57">
        <v>2</v>
      </c>
      <c r="D18" s="61">
        <v>2</v>
      </c>
      <c r="E18" s="57">
        <v>1</v>
      </c>
      <c r="F18" s="57">
        <v>1</v>
      </c>
      <c r="G18" s="57" t="s">
        <v>791</v>
      </c>
      <c r="H18" s="43" t="s">
        <v>792</v>
      </c>
      <c r="I18" s="43" t="str">
        <f t="shared" si="2"/>
        <v>4.3.2.2.1.1</v>
      </c>
    </row>
    <row r="19" spans="1:9" x14ac:dyDescent="0.25">
      <c r="A19" s="57">
        <v>4</v>
      </c>
      <c r="B19" s="61">
        <v>3</v>
      </c>
      <c r="C19" s="57">
        <v>2</v>
      </c>
      <c r="D19" s="61">
        <v>2</v>
      </c>
      <c r="E19" s="57">
        <v>1</v>
      </c>
      <c r="F19" s="57">
        <v>2</v>
      </c>
      <c r="G19" s="57" t="s">
        <v>97</v>
      </c>
      <c r="H19" s="43" t="s">
        <v>777</v>
      </c>
      <c r="I19" s="43" t="str">
        <f t="shared" si="2"/>
        <v>4.3.2.2.1.2</v>
      </c>
    </row>
    <row r="20" spans="1:9" x14ac:dyDescent="0.25">
      <c r="A20" s="57">
        <v>4</v>
      </c>
      <c r="B20" s="61">
        <v>3</v>
      </c>
      <c r="C20" s="57">
        <v>2</v>
      </c>
      <c r="D20" s="61">
        <v>2</v>
      </c>
      <c r="E20" s="57">
        <v>1</v>
      </c>
      <c r="F20" s="56">
        <v>3</v>
      </c>
      <c r="G20" s="57" t="s">
        <v>780</v>
      </c>
      <c r="H20" s="43" t="s">
        <v>781</v>
      </c>
      <c r="I20" s="43" t="str">
        <f t="shared" si="2"/>
        <v>4.3.2.2.1.3</v>
      </c>
    </row>
    <row r="21" spans="1:9" ht="15.75" customHeight="1" x14ac:dyDescent="0.25">
      <c r="A21" s="57">
        <v>4</v>
      </c>
      <c r="B21" s="61">
        <v>3</v>
      </c>
      <c r="C21" s="57">
        <v>2</v>
      </c>
      <c r="D21" s="61">
        <v>2</v>
      </c>
      <c r="E21" s="57">
        <v>1</v>
      </c>
      <c r="F21" s="57">
        <v>4</v>
      </c>
      <c r="G21" s="57" t="s">
        <v>94</v>
      </c>
      <c r="H21" s="43" t="s">
        <v>793</v>
      </c>
      <c r="I21" s="43" t="str">
        <f t="shared" si="2"/>
        <v>4.3.2.2.1.4</v>
      </c>
    </row>
    <row r="22" spans="1:9" ht="15.75" customHeight="1" x14ac:dyDescent="0.25">
      <c r="A22" s="57">
        <v>4</v>
      </c>
      <c r="B22" s="61">
        <v>3</v>
      </c>
      <c r="C22" s="57">
        <v>2</v>
      </c>
      <c r="D22" s="61">
        <v>2</v>
      </c>
      <c r="E22" s="57">
        <v>1</v>
      </c>
      <c r="F22" s="57">
        <v>5</v>
      </c>
      <c r="G22" s="57" t="s">
        <v>161</v>
      </c>
      <c r="H22" s="43" t="s">
        <v>794</v>
      </c>
      <c r="I22" s="43" t="str">
        <f t="shared" si="2"/>
        <v>4.3.2.2.1.5</v>
      </c>
    </row>
    <row r="23" spans="1:9" ht="15.75" customHeight="1" x14ac:dyDescent="0.25">
      <c r="A23" s="57">
        <v>4</v>
      </c>
      <c r="B23" s="61">
        <v>3</v>
      </c>
      <c r="C23" s="57">
        <v>2</v>
      </c>
      <c r="D23" s="61">
        <v>2</v>
      </c>
      <c r="E23" s="57">
        <v>1</v>
      </c>
      <c r="F23" s="57">
        <v>6</v>
      </c>
      <c r="G23" s="131" t="s">
        <v>281</v>
      </c>
      <c r="H23" s="97" t="s">
        <v>896</v>
      </c>
      <c r="I23" s="43" t="str">
        <f t="shared" si="2"/>
        <v>4.3.2.2.1.6</v>
      </c>
    </row>
    <row r="24" spans="1:9" ht="15.75" customHeight="1" x14ac:dyDescent="0.25">
      <c r="A24" s="57">
        <v>4</v>
      </c>
      <c r="B24" s="61">
        <v>3</v>
      </c>
      <c r="C24" s="57">
        <v>2</v>
      </c>
      <c r="D24" s="61">
        <v>2</v>
      </c>
      <c r="E24" s="57">
        <v>1</v>
      </c>
      <c r="F24" s="57">
        <v>7</v>
      </c>
      <c r="G24" s="57" t="s">
        <v>795</v>
      </c>
      <c r="H24" s="43" t="s">
        <v>897</v>
      </c>
      <c r="I24" s="43" t="str">
        <f t="shared" si="2"/>
        <v>4.3.2.2.1.7</v>
      </c>
    </row>
    <row r="25" spans="1:9" ht="15.75" customHeight="1" x14ac:dyDescent="0.25">
      <c r="A25" s="57"/>
      <c r="B25" s="61"/>
      <c r="C25" s="57"/>
      <c r="D25" s="61"/>
      <c r="E25" s="57"/>
      <c r="F25" s="57"/>
      <c r="G25" s="57"/>
      <c r="H25" s="43"/>
      <c r="I25" s="43"/>
    </row>
    <row r="26" spans="1:9" ht="15.75" customHeight="1" x14ac:dyDescent="0.25">
      <c r="A26" s="57">
        <v>4</v>
      </c>
      <c r="B26" s="61">
        <v>3</v>
      </c>
      <c r="C26" s="57">
        <v>2</v>
      </c>
      <c r="D26" s="61">
        <v>2</v>
      </c>
      <c r="E26" s="57">
        <v>2</v>
      </c>
      <c r="F26" s="57" t="s">
        <v>783</v>
      </c>
      <c r="G26" s="57"/>
      <c r="H26" s="43" t="s">
        <v>784</v>
      </c>
      <c r="I26" s="43" t="str">
        <f t="shared" ref="I26:I27" si="3">+CONCATENATE(A26,".",B26, ".",C26,".",D26,".",E26,".",F26)</f>
        <v>4.3.2.2.2.RRHH</v>
      </c>
    </row>
    <row r="27" spans="1:9" ht="15.75" customHeight="1" x14ac:dyDescent="0.25">
      <c r="A27" s="57">
        <v>4</v>
      </c>
      <c r="B27" s="61">
        <v>3</v>
      </c>
      <c r="C27" s="57">
        <v>2</v>
      </c>
      <c r="D27" s="61">
        <v>2</v>
      </c>
      <c r="E27" s="68">
        <v>3</v>
      </c>
      <c r="F27" s="68" t="s">
        <v>785</v>
      </c>
      <c r="G27" s="68"/>
      <c r="H27" s="70" t="s">
        <v>256</v>
      </c>
      <c r="I27" s="43" t="str">
        <f t="shared" si="3"/>
        <v>4.3.2.2.3.INV</v>
      </c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00"/>
  <sheetViews>
    <sheetView workbookViewId="0"/>
  </sheetViews>
  <sheetFormatPr baseColWidth="10" defaultColWidth="14.42578125" defaultRowHeight="15" customHeight="1" x14ac:dyDescent="0.25"/>
  <cols>
    <col min="1" max="7" width="4.7109375" customWidth="1"/>
    <col min="8" max="8" width="32.5703125" customWidth="1"/>
    <col min="9" max="9" width="13.5703125" customWidth="1"/>
    <col min="10" max="26" width="4.7109375" customWidth="1"/>
  </cols>
  <sheetData>
    <row r="1" spans="1:9" x14ac:dyDescent="0.25">
      <c r="A1" s="57" t="s">
        <v>759</v>
      </c>
      <c r="B1" s="43"/>
      <c r="C1" s="43"/>
      <c r="D1" s="43"/>
      <c r="E1" s="43"/>
      <c r="F1" s="43"/>
      <c r="G1" s="43"/>
      <c r="H1" s="58" t="s">
        <v>82</v>
      </c>
      <c r="I1" s="57" t="s">
        <v>312</v>
      </c>
    </row>
    <row r="2" spans="1:9" x14ac:dyDescent="0.25">
      <c r="A2" s="57">
        <v>4</v>
      </c>
      <c r="B2" s="119" t="s">
        <v>242</v>
      </c>
      <c r="C2" s="120"/>
      <c r="D2" s="120"/>
      <c r="E2" s="120"/>
      <c r="F2" s="120"/>
      <c r="G2" s="120"/>
      <c r="H2" s="132" t="s">
        <v>760</v>
      </c>
      <c r="I2" s="120"/>
    </row>
    <row r="3" spans="1:9" x14ac:dyDescent="0.25">
      <c r="A3" s="57"/>
      <c r="B3" s="119"/>
      <c r="C3" s="120"/>
      <c r="D3" s="120"/>
      <c r="E3" s="120"/>
      <c r="F3" s="120"/>
      <c r="G3" s="120"/>
      <c r="H3" s="132" t="s">
        <v>898</v>
      </c>
      <c r="I3" s="120"/>
    </row>
    <row r="4" spans="1:9" x14ac:dyDescent="0.25">
      <c r="A4" s="57"/>
      <c r="B4" s="119"/>
      <c r="C4" s="120"/>
      <c r="D4" s="120"/>
      <c r="E4" s="120"/>
      <c r="F4" s="120"/>
      <c r="G4" s="120"/>
      <c r="H4" s="132" t="s">
        <v>307</v>
      </c>
      <c r="I4" s="120"/>
    </row>
    <row r="5" spans="1:9" x14ac:dyDescent="0.25">
      <c r="A5" s="57">
        <v>4</v>
      </c>
      <c r="B5" s="61">
        <v>3</v>
      </c>
      <c r="C5" s="57">
        <v>3</v>
      </c>
      <c r="D5" s="57" t="s">
        <v>798</v>
      </c>
      <c r="E5" s="57"/>
      <c r="F5" s="57"/>
      <c r="G5" s="57"/>
      <c r="H5" s="133" t="s">
        <v>799</v>
      </c>
      <c r="I5" s="43" t="str">
        <f>+CONCATENATE(A5,".",B5,".",C5,".",D5)</f>
        <v>4.3.3.NCHF</v>
      </c>
    </row>
    <row r="6" spans="1:9" x14ac:dyDescent="0.25">
      <c r="A6" s="57">
        <v>4</v>
      </c>
      <c r="B6" s="61">
        <v>3</v>
      </c>
      <c r="C6" s="57">
        <v>3</v>
      </c>
      <c r="D6" s="61">
        <v>0</v>
      </c>
      <c r="E6" s="57" t="s">
        <v>86</v>
      </c>
      <c r="F6" s="43"/>
      <c r="G6" s="43"/>
      <c r="H6" s="133" t="s">
        <v>87</v>
      </c>
      <c r="I6" s="43" t="str">
        <f>+CONCATENATE(A6,".",B6,".",C6,".",D6,".",E6)</f>
        <v>4.3.3.0.RLV</v>
      </c>
    </row>
    <row r="7" spans="1:9" x14ac:dyDescent="0.25">
      <c r="A7" s="64">
        <v>4</v>
      </c>
      <c r="B7" s="128">
        <v>3</v>
      </c>
      <c r="C7" s="64">
        <v>3</v>
      </c>
      <c r="D7" s="128">
        <v>1</v>
      </c>
      <c r="E7" s="64" t="s">
        <v>88</v>
      </c>
      <c r="F7" s="65"/>
      <c r="G7" s="65"/>
      <c r="H7" s="134" t="s">
        <v>89</v>
      </c>
      <c r="I7" s="65" t="str">
        <f t="shared" ref="I7:I14" si="0">+CONCATENATE(A7,".",B7, ".",C7,".",D7,".",E7)</f>
        <v>4.3.3.1.NRM</v>
      </c>
    </row>
    <row r="8" spans="1:9" x14ac:dyDescent="0.25">
      <c r="A8" s="57">
        <v>4</v>
      </c>
      <c r="B8" s="61">
        <v>3</v>
      </c>
      <c r="C8" s="57">
        <v>3</v>
      </c>
      <c r="D8" s="61">
        <v>1</v>
      </c>
      <c r="E8" s="57">
        <v>1</v>
      </c>
      <c r="F8" s="57" t="s">
        <v>285</v>
      </c>
      <c r="G8" s="43"/>
      <c r="H8" s="133" t="s">
        <v>302</v>
      </c>
      <c r="I8" s="43" t="str">
        <f t="shared" si="0"/>
        <v>4.3.3.1.1</v>
      </c>
    </row>
    <row r="9" spans="1:9" ht="30" x14ac:dyDescent="0.25">
      <c r="A9" s="57">
        <v>4</v>
      </c>
      <c r="B9" s="61">
        <v>3</v>
      </c>
      <c r="C9" s="57">
        <v>3</v>
      </c>
      <c r="D9" s="61">
        <v>1</v>
      </c>
      <c r="E9" s="57">
        <v>2</v>
      </c>
      <c r="F9" s="57" t="s">
        <v>769</v>
      </c>
      <c r="G9" s="43"/>
      <c r="H9" s="133" t="s">
        <v>770</v>
      </c>
      <c r="I9" s="43" t="str">
        <f t="shared" si="0"/>
        <v>4.3.3.1.2</v>
      </c>
    </row>
    <row r="10" spans="1:9" x14ac:dyDescent="0.25">
      <c r="A10" s="57">
        <v>4</v>
      </c>
      <c r="B10" s="61">
        <v>3</v>
      </c>
      <c r="C10" s="57">
        <v>3</v>
      </c>
      <c r="D10" s="61">
        <v>1</v>
      </c>
      <c r="E10" s="57">
        <v>3</v>
      </c>
      <c r="F10" s="57" t="s">
        <v>575</v>
      </c>
      <c r="G10" s="43"/>
      <c r="H10" s="133" t="s">
        <v>296</v>
      </c>
      <c r="I10" s="43" t="str">
        <f t="shared" si="0"/>
        <v>4.3.3.1.3</v>
      </c>
    </row>
    <row r="11" spans="1:9" ht="30" x14ac:dyDescent="0.25">
      <c r="A11" s="57">
        <v>4</v>
      </c>
      <c r="B11" s="61">
        <v>3</v>
      </c>
      <c r="C11" s="57">
        <v>3</v>
      </c>
      <c r="D11" s="61">
        <v>1</v>
      </c>
      <c r="E11" s="57">
        <v>4</v>
      </c>
      <c r="F11" s="57" t="s">
        <v>90</v>
      </c>
      <c r="G11" s="43"/>
      <c r="H11" s="133" t="s">
        <v>771</v>
      </c>
      <c r="I11" s="43" t="str">
        <f t="shared" si="0"/>
        <v>4.3.3.1.4</v>
      </c>
    </row>
    <row r="12" spans="1:9" x14ac:dyDescent="0.25">
      <c r="A12" s="57">
        <v>4</v>
      </c>
      <c r="B12" s="61">
        <v>3</v>
      </c>
      <c r="C12" s="57">
        <v>3</v>
      </c>
      <c r="D12" s="61">
        <v>1</v>
      </c>
      <c r="E12" s="57">
        <v>5</v>
      </c>
      <c r="F12" s="57" t="s">
        <v>324</v>
      </c>
      <c r="G12" s="43"/>
      <c r="H12" s="133" t="s">
        <v>487</v>
      </c>
      <c r="I12" s="43" t="str">
        <f t="shared" si="0"/>
        <v>4.3.3.1.5</v>
      </c>
    </row>
    <row r="13" spans="1:9" x14ac:dyDescent="0.25">
      <c r="A13" s="57">
        <v>4</v>
      </c>
      <c r="B13" s="61">
        <v>3</v>
      </c>
      <c r="C13" s="57">
        <v>3</v>
      </c>
      <c r="D13" s="61">
        <v>1</v>
      </c>
      <c r="E13" s="57">
        <v>6</v>
      </c>
      <c r="F13" s="57" t="s">
        <v>247</v>
      </c>
      <c r="G13" s="43"/>
      <c r="H13" s="133" t="s">
        <v>49</v>
      </c>
      <c r="I13" s="43" t="str">
        <f t="shared" si="0"/>
        <v>4.3.3.1.6</v>
      </c>
    </row>
    <row r="14" spans="1:9" x14ac:dyDescent="0.25">
      <c r="A14" s="64">
        <v>4</v>
      </c>
      <c r="B14" s="128">
        <v>3</v>
      </c>
      <c r="C14" s="64">
        <v>3</v>
      </c>
      <c r="D14" s="128">
        <v>2</v>
      </c>
      <c r="E14" s="64" t="s">
        <v>772</v>
      </c>
      <c r="F14" s="129"/>
      <c r="G14" s="65"/>
      <c r="H14" s="134" t="s">
        <v>773</v>
      </c>
      <c r="I14" s="130" t="str">
        <f t="shared" si="0"/>
        <v>4.3.3.2.PRO</v>
      </c>
    </row>
    <row r="15" spans="1:9" x14ac:dyDescent="0.25">
      <c r="A15" s="57">
        <v>4</v>
      </c>
      <c r="B15" s="61">
        <v>3</v>
      </c>
      <c r="C15" s="57">
        <v>3</v>
      </c>
      <c r="D15" s="61">
        <v>2</v>
      </c>
      <c r="E15" s="57">
        <v>1</v>
      </c>
      <c r="F15" s="64" t="s">
        <v>765</v>
      </c>
      <c r="G15" s="65"/>
      <c r="H15" s="134" t="s">
        <v>774</v>
      </c>
      <c r="I15" s="65" t="str">
        <f t="shared" ref="I15:I24" si="1">+CONCATENATE(A15,".",B15, ".",C15,".",D15,".",E15,".",F15)</f>
        <v>4.3.3.2.1.OPE</v>
      </c>
    </row>
    <row r="16" spans="1:9" x14ac:dyDescent="0.25">
      <c r="A16" s="57">
        <v>4</v>
      </c>
      <c r="B16" s="61">
        <v>3</v>
      </c>
      <c r="C16" s="57">
        <v>3</v>
      </c>
      <c r="D16" s="61">
        <v>2</v>
      </c>
      <c r="E16" s="57">
        <v>1</v>
      </c>
      <c r="F16" s="57">
        <v>1</v>
      </c>
      <c r="G16" s="57" t="s">
        <v>281</v>
      </c>
      <c r="H16" s="133" t="s">
        <v>800</v>
      </c>
      <c r="I16" s="43" t="str">
        <f t="shared" si="1"/>
        <v>4.3.3.2.1.1</v>
      </c>
    </row>
    <row r="17" spans="1:9" x14ac:dyDescent="0.25">
      <c r="A17" s="57">
        <v>4</v>
      </c>
      <c r="B17" s="61">
        <v>3</v>
      </c>
      <c r="C17" s="57">
        <v>3</v>
      </c>
      <c r="D17" s="61">
        <v>2</v>
      </c>
      <c r="E17" s="57">
        <v>1</v>
      </c>
      <c r="F17" s="57">
        <v>2</v>
      </c>
      <c r="G17" s="57" t="s">
        <v>109</v>
      </c>
      <c r="H17" s="133" t="s">
        <v>801</v>
      </c>
      <c r="I17" s="43" t="str">
        <f t="shared" si="1"/>
        <v>4.3.3.2.1.2</v>
      </c>
    </row>
    <row r="18" spans="1:9" x14ac:dyDescent="0.25">
      <c r="A18" s="57">
        <v>4</v>
      </c>
      <c r="B18" s="61">
        <v>3</v>
      </c>
      <c r="C18" s="57">
        <v>3</v>
      </c>
      <c r="D18" s="61">
        <v>2</v>
      </c>
      <c r="E18" s="57">
        <v>1</v>
      </c>
      <c r="F18" s="57">
        <v>3</v>
      </c>
      <c r="G18" s="57" t="s">
        <v>765</v>
      </c>
      <c r="H18" s="133" t="s">
        <v>776</v>
      </c>
      <c r="I18" s="43" t="str">
        <f t="shared" si="1"/>
        <v>4.3.3.2.1.3</v>
      </c>
    </row>
    <row r="19" spans="1:9" x14ac:dyDescent="0.25">
      <c r="A19" s="57">
        <v>4</v>
      </c>
      <c r="B19" s="61">
        <v>3</v>
      </c>
      <c r="C19" s="57">
        <v>3</v>
      </c>
      <c r="D19" s="61">
        <v>2</v>
      </c>
      <c r="E19" s="57">
        <v>1</v>
      </c>
      <c r="F19" s="56">
        <v>4</v>
      </c>
      <c r="G19" s="57" t="s">
        <v>802</v>
      </c>
      <c r="H19" s="133" t="s">
        <v>803</v>
      </c>
      <c r="I19" s="43" t="str">
        <f t="shared" si="1"/>
        <v>4.3.3.2.1.4</v>
      </c>
    </row>
    <row r="20" spans="1:9" x14ac:dyDescent="0.25">
      <c r="A20" s="57">
        <v>4</v>
      </c>
      <c r="B20" s="61">
        <v>3</v>
      </c>
      <c r="C20" s="57">
        <v>3</v>
      </c>
      <c r="D20" s="61">
        <v>2</v>
      </c>
      <c r="E20" s="57">
        <v>1</v>
      </c>
      <c r="F20" s="57">
        <v>5</v>
      </c>
      <c r="G20" s="57" t="s">
        <v>780</v>
      </c>
      <c r="H20" s="133" t="s">
        <v>781</v>
      </c>
      <c r="I20" s="43" t="str">
        <f t="shared" si="1"/>
        <v>4.3.3.2.1.5</v>
      </c>
    </row>
    <row r="21" spans="1:9" ht="15.75" customHeight="1" x14ac:dyDescent="0.25">
      <c r="A21" s="57">
        <v>4</v>
      </c>
      <c r="B21" s="61">
        <v>3</v>
      </c>
      <c r="C21" s="57">
        <v>3</v>
      </c>
      <c r="D21" s="61">
        <v>2</v>
      </c>
      <c r="E21" s="57">
        <v>2</v>
      </c>
      <c r="F21" s="57" t="s">
        <v>783</v>
      </c>
      <c r="G21" s="57"/>
      <c r="H21" s="133" t="s">
        <v>784</v>
      </c>
      <c r="I21" s="43" t="str">
        <f t="shared" si="1"/>
        <v>4.3.3.2.2.RRHH</v>
      </c>
    </row>
    <row r="22" spans="1:9" ht="15.75" customHeight="1" x14ac:dyDescent="0.25">
      <c r="A22" s="57">
        <v>4</v>
      </c>
      <c r="B22" s="61">
        <v>3</v>
      </c>
      <c r="C22" s="57">
        <v>3</v>
      </c>
      <c r="D22" s="61">
        <v>2</v>
      </c>
      <c r="E22" s="68">
        <v>3</v>
      </c>
      <c r="F22" s="68" t="s">
        <v>785</v>
      </c>
      <c r="G22" s="68"/>
      <c r="H22" s="135" t="s">
        <v>256</v>
      </c>
      <c r="I22" s="43" t="str">
        <f t="shared" si="1"/>
        <v>4.3.3.2.3.INV</v>
      </c>
    </row>
    <row r="23" spans="1:9" ht="15.75" customHeight="1" x14ac:dyDescent="0.25">
      <c r="A23" s="57">
        <v>4</v>
      </c>
      <c r="B23" s="61">
        <v>3</v>
      </c>
      <c r="C23" s="57">
        <v>3</v>
      </c>
      <c r="D23" s="61">
        <v>2</v>
      </c>
      <c r="E23" s="68">
        <v>4</v>
      </c>
      <c r="F23" s="68" t="s">
        <v>309</v>
      </c>
      <c r="G23" s="68"/>
      <c r="H23" s="135" t="s">
        <v>786</v>
      </c>
      <c r="I23" s="43" t="str">
        <f t="shared" si="1"/>
        <v>4.3.3.2.4.IMP</v>
      </c>
    </row>
    <row r="24" spans="1:9" ht="15.75" customHeight="1" x14ac:dyDescent="0.25">
      <c r="A24" s="57">
        <v>4</v>
      </c>
      <c r="B24" s="61">
        <v>3</v>
      </c>
      <c r="C24" s="57">
        <v>3</v>
      </c>
      <c r="D24" s="61">
        <v>2</v>
      </c>
      <c r="E24" s="68">
        <v>5</v>
      </c>
      <c r="F24" s="68" t="s">
        <v>787</v>
      </c>
      <c r="G24" s="68"/>
      <c r="H24" s="135" t="s">
        <v>454</v>
      </c>
      <c r="I24" s="43" t="str">
        <f t="shared" si="1"/>
        <v>4.3.3.2.5.CyC</v>
      </c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0"/>
  <sheetViews>
    <sheetView workbookViewId="0"/>
  </sheetViews>
  <sheetFormatPr baseColWidth="10" defaultColWidth="14.42578125" defaultRowHeight="15" customHeight="1" x14ac:dyDescent="0.25"/>
  <cols>
    <col min="1" max="2" width="2" customWidth="1"/>
    <col min="3" max="3" width="7.28515625" customWidth="1"/>
    <col min="4" max="4" width="6.42578125" customWidth="1"/>
    <col min="5" max="5" width="5.42578125" customWidth="1"/>
    <col min="6" max="6" width="31.7109375" customWidth="1"/>
    <col min="7" max="7" width="11.85546875" customWidth="1"/>
    <col min="8" max="26" width="10.7109375" customWidth="1"/>
  </cols>
  <sheetData>
    <row r="1" spans="1:7" x14ac:dyDescent="0.25">
      <c r="A1" s="57">
        <v>4</v>
      </c>
      <c r="B1" s="69">
        <v>4</v>
      </c>
      <c r="C1" s="68" t="s">
        <v>804</v>
      </c>
      <c r="D1" s="68"/>
      <c r="E1" s="68"/>
      <c r="F1" s="70" t="s">
        <v>805</v>
      </c>
      <c r="G1" s="136" t="str">
        <f>+CONCATENATE(A1,".",B1,".",C1)</f>
        <v>4.4.PLAyFT</v>
      </c>
    </row>
    <row r="2" spans="1:7" x14ac:dyDescent="0.25">
      <c r="A2" s="57">
        <v>4</v>
      </c>
      <c r="B2" s="69">
        <v>4</v>
      </c>
      <c r="C2" s="68">
        <v>1</v>
      </c>
      <c r="D2" s="57" t="s">
        <v>767</v>
      </c>
      <c r="E2" s="68"/>
      <c r="F2" s="43" t="s">
        <v>768</v>
      </c>
      <c r="G2" s="136" t="str">
        <f>+CONCATENATE(A2,".",B2,".",C2,".",D2)</f>
        <v>4.4.1.NCHB</v>
      </c>
    </row>
    <row r="3" spans="1:7" x14ac:dyDescent="0.25">
      <c r="A3" s="57">
        <v>4</v>
      </c>
      <c r="B3" s="69">
        <v>4</v>
      </c>
      <c r="C3" s="68">
        <v>1</v>
      </c>
      <c r="D3" s="128">
        <v>96</v>
      </c>
      <c r="E3" s="64" t="s">
        <v>86</v>
      </c>
      <c r="F3" s="65" t="s">
        <v>87</v>
      </c>
      <c r="G3" s="137"/>
    </row>
    <row r="4" spans="1:7" x14ac:dyDescent="0.25">
      <c r="A4" s="57">
        <v>4</v>
      </c>
      <c r="B4" s="69">
        <v>4</v>
      </c>
      <c r="C4" s="68">
        <v>1</v>
      </c>
      <c r="D4" s="128">
        <v>97</v>
      </c>
      <c r="E4" s="64" t="s">
        <v>103</v>
      </c>
      <c r="F4" s="65" t="s">
        <v>104</v>
      </c>
      <c r="G4" s="137"/>
    </row>
    <row r="5" spans="1:7" x14ac:dyDescent="0.25">
      <c r="A5" s="57">
        <v>4</v>
      </c>
      <c r="B5" s="69">
        <v>4</v>
      </c>
      <c r="C5" s="68">
        <v>1</v>
      </c>
      <c r="D5" s="61">
        <v>1</v>
      </c>
      <c r="E5" s="57" t="s">
        <v>806</v>
      </c>
      <c r="F5" s="43" t="s">
        <v>807</v>
      </c>
      <c r="G5" s="136" t="str">
        <f t="shared" ref="G5:G19" si="0">+CONCATENATE(A5,".",B5, ".",C5,".",D5,".",E5)</f>
        <v>4.4.1.1.PD</v>
      </c>
    </row>
    <row r="6" spans="1:7" x14ac:dyDescent="0.25">
      <c r="A6" s="57">
        <v>4</v>
      </c>
      <c r="B6" s="69">
        <v>4</v>
      </c>
      <c r="C6" s="68">
        <v>1</v>
      </c>
      <c r="D6" s="61">
        <v>2</v>
      </c>
      <c r="E6" s="57" t="s">
        <v>283</v>
      </c>
      <c r="F6" s="43" t="s">
        <v>808</v>
      </c>
      <c r="G6" s="136" t="str">
        <f t="shared" si="0"/>
        <v>4.4.1.2.RES</v>
      </c>
    </row>
    <row r="7" spans="1:7" x14ac:dyDescent="0.25">
      <c r="A7" s="57">
        <v>4</v>
      </c>
      <c r="B7" s="69">
        <v>4</v>
      </c>
      <c r="C7" s="68">
        <v>1</v>
      </c>
      <c r="D7" s="61">
        <v>3</v>
      </c>
      <c r="E7" s="57" t="s">
        <v>97</v>
      </c>
      <c r="F7" s="43" t="s">
        <v>809</v>
      </c>
      <c r="G7" s="138" t="str">
        <f t="shared" si="0"/>
        <v>4.4.1.3.COM</v>
      </c>
    </row>
    <row r="8" spans="1:7" x14ac:dyDescent="0.25">
      <c r="A8" s="57">
        <v>4</v>
      </c>
      <c r="B8" s="69">
        <v>4</v>
      </c>
      <c r="C8" s="68">
        <v>1</v>
      </c>
      <c r="D8" s="61">
        <v>4</v>
      </c>
      <c r="E8" s="57" t="s">
        <v>55</v>
      </c>
      <c r="F8" s="43" t="s">
        <v>810</v>
      </c>
      <c r="G8" s="138" t="str">
        <f t="shared" si="0"/>
        <v>4.4.1.4.GR</v>
      </c>
    </row>
    <row r="9" spans="1:7" x14ac:dyDescent="0.25">
      <c r="A9" s="57">
        <v>4</v>
      </c>
      <c r="B9" s="69">
        <v>4</v>
      </c>
      <c r="C9" s="68">
        <v>1</v>
      </c>
      <c r="D9" s="61">
        <v>5</v>
      </c>
      <c r="E9" s="57" t="s">
        <v>166</v>
      </c>
      <c r="F9" s="43" t="s">
        <v>811</v>
      </c>
      <c r="G9" s="138" t="str">
        <f t="shared" si="0"/>
        <v>4.4.1.5.CC</v>
      </c>
    </row>
    <row r="10" spans="1:7" x14ac:dyDescent="0.25">
      <c r="A10" s="57">
        <v>4</v>
      </c>
      <c r="B10" s="69">
        <v>4</v>
      </c>
      <c r="C10" s="68">
        <v>1</v>
      </c>
      <c r="D10" s="61">
        <v>6</v>
      </c>
      <c r="E10" s="57" t="s">
        <v>286</v>
      </c>
      <c r="F10" s="43" t="s">
        <v>812</v>
      </c>
      <c r="G10" s="136" t="str">
        <f t="shared" si="0"/>
        <v>4.4.1.6.CAP</v>
      </c>
    </row>
    <row r="11" spans="1:7" x14ac:dyDescent="0.25">
      <c r="A11" s="57">
        <v>4</v>
      </c>
      <c r="B11" s="69">
        <v>4</v>
      </c>
      <c r="C11" s="68">
        <v>1</v>
      </c>
      <c r="D11" s="61">
        <v>7</v>
      </c>
      <c r="E11" s="57" t="s">
        <v>813</v>
      </c>
      <c r="F11" s="43" t="s">
        <v>814</v>
      </c>
      <c r="G11" s="136" t="str">
        <f t="shared" si="0"/>
        <v>4.4.1.7.DD</v>
      </c>
    </row>
    <row r="12" spans="1:7" x14ac:dyDescent="0.25">
      <c r="A12" s="57">
        <v>4</v>
      </c>
      <c r="B12" s="69">
        <v>4</v>
      </c>
      <c r="C12" s="68">
        <v>1</v>
      </c>
      <c r="D12" s="61">
        <v>8</v>
      </c>
      <c r="E12" s="57" t="s">
        <v>815</v>
      </c>
      <c r="F12" s="43" t="s">
        <v>816</v>
      </c>
      <c r="G12" s="136" t="str">
        <f t="shared" si="0"/>
        <v>4.4.1.8.DA</v>
      </c>
    </row>
    <row r="13" spans="1:7" x14ac:dyDescent="0.25">
      <c r="A13" s="57">
        <v>4</v>
      </c>
      <c r="B13" s="69">
        <v>4</v>
      </c>
      <c r="C13" s="68">
        <v>1</v>
      </c>
      <c r="D13" s="61">
        <v>9</v>
      </c>
      <c r="E13" s="57" t="s">
        <v>817</v>
      </c>
      <c r="F13" s="43" t="s">
        <v>818</v>
      </c>
      <c r="G13" s="136" t="str">
        <f t="shared" si="0"/>
        <v>4.4.1.9.RRII</v>
      </c>
    </row>
    <row r="14" spans="1:7" x14ac:dyDescent="0.25">
      <c r="A14" s="57">
        <v>4</v>
      </c>
      <c r="B14" s="69">
        <v>4</v>
      </c>
      <c r="C14" s="68">
        <v>1</v>
      </c>
      <c r="D14" s="61">
        <v>10</v>
      </c>
      <c r="E14" s="57" t="s">
        <v>289</v>
      </c>
      <c r="F14" s="43" t="s">
        <v>819</v>
      </c>
      <c r="G14" s="136" t="str">
        <f t="shared" si="0"/>
        <v>4.4.1.10.REI</v>
      </c>
    </row>
    <row r="15" spans="1:7" x14ac:dyDescent="0.25">
      <c r="A15" s="57">
        <v>4</v>
      </c>
      <c r="B15" s="69">
        <v>4</v>
      </c>
      <c r="C15" s="68">
        <v>1</v>
      </c>
      <c r="D15" s="61">
        <v>11</v>
      </c>
      <c r="E15" s="57" t="s">
        <v>308</v>
      </c>
      <c r="F15" s="43" t="s">
        <v>820</v>
      </c>
      <c r="G15" s="138" t="str">
        <f t="shared" si="0"/>
        <v>4.4.1.11.CA</v>
      </c>
    </row>
    <row r="16" spans="1:7" x14ac:dyDescent="0.25">
      <c r="A16" s="57">
        <v>4</v>
      </c>
      <c r="B16" s="69">
        <v>4</v>
      </c>
      <c r="C16" s="68">
        <v>1</v>
      </c>
      <c r="D16" s="61">
        <v>12</v>
      </c>
      <c r="E16" s="57" t="s">
        <v>821</v>
      </c>
      <c r="F16" s="43" t="s">
        <v>822</v>
      </c>
      <c r="G16" s="136" t="str">
        <f t="shared" si="0"/>
        <v>4.4.1.12.PEP</v>
      </c>
    </row>
    <row r="17" spans="1:7" x14ac:dyDescent="0.25">
      <c r="A17" s="57">
        <v>4</v>
      </c>
      <c r="B17" s="69">
        <v>4</v>
      </c>
      <c r="C17" s="68">
        <v>1</v>
      </c>
      <c r="D17" s="61">
        <v>13</v>
      </c>
      <c r="E17" s="57" t="s">
        <v>282</v>
      </c>
      <c r="F17" s="43" t="s">
        <v>282</v>
      </c>
      <c r="G17" s="136" t="str">
        <f t="shared" si="0"/>
        <v>4.4.1.13.ROS</v>
      </c>
    </row>
    <row r="18" spans="1:7" x14ac:dyDescent="0.25">
      <c r="A18" s="57">
        <v>4</v>
      </c>
      <c r="B18" s="69">
        <v>4</v>
      </c>
      <c r="C18" s="68">
        <v>1</v>
      </c>
      <c r="D18" s="61">
        <v>14</v>
      </c>
      <c r="E18" s="57" t="s">
        <v>823</v>
      </c>
      <c r="F18" s="43" t="s">
        <v>824</v>
      </c>
      <c r="G18" s="138" t="str">
        <f t="shared" si="0"/>
        <v>4.4.1.14.DO</v>
      </c>
    </row>
    <row r="19" spans="1:7" x14ac:dyDescent="0.25">
      <c r="A19" s="57">
        <v>4</v>
      </c>
      <c r="B19" s="69">
        <v>4</v>
      </c>
      <c r="C19" s="68">
        <v>1</v>
      </c>
      <c r="D19" s="61">
        <v>15</v>
      </c>
      <c r="E19" s="57" t="s">
        <v>825</v>
      </c>
      <c r="F19" s="43" t="s">
        <v>826</v>
      </c>
      <c r="G19" s="138" t="str">
        <f t="shared" si="0"/>
        <v>4.4.1.15.SO</v>
      </c>
    </row>
    <row r="20" spans="1:7" x14ac:dyDescent="0.25">
      <c r="A20" s="57">
        <v>4</v>
      </c>
      <c r="B20" s="69">
        <v>4</v>
      </c>
      <c r="C20" s="68">
        <v>1</v>
      </c>
      <c r="D20" s="128">
        <v>98</v>
      </c>
      <c r="E20" s="64" t="s">
        <v>314</v>
      </c>
      <c r="F20" s="65" t="s">
        <v>875</v>
      </c>
      <c r="G20" s="137"/>
    </row>
    <row r="21" spans="1:7" ht="15.75" customHeight="1" x14ac:dyDescent="0.25">
      <c r="A21" s="57">
        <v>4</v>
      </c>
      <c r="B21" s="69">
        <v>4</v>
      </c>
      <c r="C21" s="68">
        <v>1</v>
      </c>
      <c r="D21" s="128">
        <v>99</v>
      </c>
      <c r="E21" s="64" t="s">
        <v>113</v>
      </c>
      <c r="F21" s="65" t="s">
        <v>114</v>
      </c>
      <c r="G21" s="137"/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000"/>
  <sheetViews>
    <sheetView tabSelected="1" workbookViewId="0"/>
  </sheetViews>
  <sheetFormatPr baseColWidth="10" defaultColWidth="14.42578125" defaultRowHeight="15" customHeight="1" x14ac:dyDescent="0.25"/>
  <cols>
    <col min="1" max="2" width="2" customWidth="1"/>
    <col min="3" max="3" width="4.7109375" customWidth="1"/>
    <col min="4" max="4" width="6.42578125" customWidth="1"/>
    <col min="5" max="5" width="5.28515625" customWidth="1"/>
    <col min="6" max="6" width="6.42578125" customWidth="1"/>
    <col min="7" max="7" width="5.42578125" customWidth="1"/>
    <col min="8" max="8" width="49.85546875" customWidth="1"/>
    <col min="9" max="9" width="13.7109375" customWidth="1"/>
    <col min="10" max="26" width="10.7109375" customWidth="1"/>
  </cols>
  <sheetData>
    <row r="1" spans="1:9" x14ac:dyDescent="0.25">
      <c r="A1" s="57">
        <v>4</v>
      </c>
      <c r="B1" s="61">
        <v>3</v>
      </c>
      <c r="C1" s="57" t="s">
        <v>765</v>
      </c>
      <c r="E1" s="57"/>
      <c r="F1" s="57"/>
      <c r="G1" s="57"/>
      <c r="H1" s="43" t="s">
        <v>766</v>
      </c>
      <c r="I1" s="43" t="str">
        <f>+CONCATENATE(A1,".",B1,".",C1)</f>
        <v>4.3.OPE</v>
      </c>
    </row>
    <row r="2" spans="1:9" x14ac:dyDescent="0.25">
      <c r="A2" s="57">
        <v>4</v>
      </c>
      <c r="B2" s="61">
        <v>3</v>
      </c>
      <c r="C2" s="57">
        <v>1</v>
      </c>
      <c r="D2" s="57" t="s">
        <v>767</v>
      </c>
      <c r="E2" s="57"/>
      <c r="F2" s="57"/>
      <c r="G2" s="57"/>
      <c r="H2" s="43" t="s">
        <v>768</v>
      </c>
      <c r="I2" s="43" t="str">
        <f>+CONCATENATE(A2,".",B2,".",C2,".",D2)</f>
        <v>4.3.1.NCHB</v>
      </c>
    </row>
    <row r="3" spans="1:9" x14ac:dyDescent="0.25">
      <c r="A3" s="57">
        <v>4</v>
      </c>
      <c r="B3" s="61">
        <v>3</v>
      </c>
      <c r="C3" s="57">
        <v>1</v>
      </c>
      <c r="D3" s="128">
        <v>96</v>
      </c>
      <c r="E3" s="64" t="s">
        <v>86</v>
      </c>
      <c r="F3" s="65"/>
      <c r="G3" s="65"/>
      <c r="H3" s="65" t="s">
        <v>87</v>
      </c>
      <c r="I3" s="65"/>
    </row>
    <row r="4" spans="1:9" x14ac:dyDescent="0.25">
      <c r="A4" s="57">
        <v>4</v>
      </c>
      <c r="B4" s="61">
        <v>3</v>
      </c>
      <c r="C4" s="57">
        <v>1</v>
      </c>
      <c r="D4" s="128">
        <v>97</v>
      </c>
      <c r="E4" s="64" t="s">
        <v>103</v>
      </c>
      <c r="F4" s="65"/>
      <c r="G4" s="65"/>
      <c r="H4" s="65" t="s">
        <v>104</v>
      </c>
      <c r="I4" s="65"/>
    </row>
    <row r="5" spans="1:9" x14ac:dyDescent="0.25">
      <c r="A5" s="57">
        <v>4</v>
      </c>
      <c r="B5" s="61">
        <v>3</v>
      </c>
      <c r="C5" s="57">
        <v>1</v>
      </c>
      <c r="D5" s="61">
        <v>1</v>
      </c>
      <c r="E5" s="57" t="s">
        <v>88</v>
      </c>
      <c r="F5" s="43"/>
      <c r="G5" s="43"/>
      <c r="H5" s="43" t="s">
        <v>89</v>
      </c>
      <c r="I5" s="43" t="str">
        <f t="shared" ref="I5:I12" si="0">+CONCATENATE(A5,".",B5, ".",C5,".",D5,".",E5)</f>
        <v>4.3.1.1.NRM</v>
      </c>
    </row>
    <row r="6" spans="1:9" x14ac:dyDescent="0.25">
      <c r="A6" s="57">
        <v>4</v>
      </c>
      <c r="B6" s="61">
        <v>3</v>
      </c>
      <c r="C6" s="57">
        <v>1</v>
      </c>
      <c r="D6" s="61">
        <v>1</v>
      </c>
      <c r="E6" s="57">
        <v>1</v>
      </c>
      <c r="F6" s="57" t="s">
        <v>285</v>
      </c>
      <c r="G6" s="43"/>
      <c r="H6" s="43" t="s">
        <v>302</v>
      </c>
      <c r="I6" s="43" t="str">
        <f t="shared" si="0"/>
        <v>4.3.1.1.1</v>
      </c>
    </row>
    <row r="7" spans="1:9" x14ac:dyDescent="0.25">
      <c r="A7" s="57">
        <v>4</v>
      </c>
      <c r="B7" s="61">
        <v>3</v>
      </c>
      <c r="C7" s="57">
        <v>1</v>
      </c>
      <c r="D7" s="61">
        <v>1</v>
      </c>
      <c r="E7" s="57">
        <v>2</v>
      </c>
      <c r="F7" s="57" t="s">
        <v>769</v>
      </c>
      <c r="G7" s="43"/>
      <c r="H7" s="43" t="s">
        <v>770</v>
      </c>
      <c r="I7" s="43" t="str">
        <f t="shared" si="0"/>
        <v>4.3.1.1.2</v>
      </c>
    </row>
    <row r="8" spans="1:9" x14ac:dyDescent="0.25">
      <c r="A8" s="57">
        <v>4</v>
      </c>
      <c r="B8" s="61">
        <v>3</v>
      </c>
      <c r="C8" s="57">
        <v>1</v>
      </c>
      <c r="D8" s="61">
        <v>1</v>
      </c>
      <c r="E8" s="57">
        <v>3</v>
      </c>
      <c r="F8" s="57" t="s">
        <v>575</v>
      </c>
      <c r="G8" s="43"/>
      <c r="H8" s="43" t="s">
        <v>296</v>
      </c>
      <c r="I8" s="43" t="str">
        <f t="shared" si="0"/>
        <v>4.3.1.1.3</v>
      </c>
    </row>
    <row r="9" spans="1:9" x14ac:dyDescent="0.25">
      <c r="A9" s="57">
        <v>4</v>
      </c>
      <c r="B9" s="61">
        <v>3</v>
      </c>
      <c r="C9" s="57">
        <v>1</v>
      </c>
      <c r="D9" s="61">
        <v>1</v>
      </c>
      <c r="E9" s="57">
        <v>4</v>
      </c>
      <c r="F9" s="57" t="s">
        <v>90</v>
      </c>
      <c r="G9" s="43"/>
      <c r="H9" s="43" t="s">
        <v>771</v>
      </c>
      <c r="I9" s="43" t="str">
        <f t="shared" si="0"/>
        <v>4.3.1.1.4</v>
      </c>
    </row>
    <row r="10" spans="1:9" x14ac:dyDescent="0.25">
      <c r="A10" s="57">
        <v>4</v>
      </c>
      <c r="B10" s="61">
        <v>3</v>
      </c>
      <c r="C10" s="57">
        <v>1</v>
      </c>
      <c r="D10" s="61">
        <v>1</v>
      </c>
      <c r="E10" s="57">
        <v>5</v>
      </c>
      <c r="F10" s="57" t="s">
        <v>324</v>
      </c>
      <c r="G10" s="43"/>
      <c r="H10" s="43" t="s">
        <v>487</v>
      </c>
      <c r="I10" s="43" t="str">
        <f t="shared" si="0"/>
        <v>4.3.1.1.5</v>
      </c>
    </row>
    <row r="11" spans="1:9" x14ac:dyDescent="0.25">
      <c r="A11" s="57">
        <v>4</v>
      </c>
      <c r="B11" s="61">
        <v>3</v>
      </c>
      <c r="C11" s="57">
        <v>1</v>
      </c>
      <c r="D11" s="61">
        <v>1</v>
      </c>
      <c r="E11" s="57">
        <v>6</v>
      </c>
      <c r="F11" s="57" t="s">
        <v>247</v>
      </c>
      <c r="G11" s="43"/>
      <c r="H11" s="43" t="s">
        <v>49</v>
      </c>
      <c r="I11" s="43" t="str">
        <f t="shared" si="0"/>
        <v>4.3.1.1.6</v>
      </c>
    </row>
    <row r="12" spans="1:9" x14ac:dyDescent="0.25">
      <c r="A12" s="57">
        <v>4</v>
      </c>
      <c r="B12" s="61">
        <v>3</v>
      </c>
      <c r="C12" s="57">
        <v>1</v>
      </c>
      <c r="D12" s="61">
        <v>2</v>
      </c>
      <c r="E12" s="57" t="s">
        <v>772</v>
      </c>
      <c r="G12" s="43"/>
      <c r="H12" s="43" t="s">
        <v>773</v>
      </c>
      <c r="I12" s="121" t="str">
        <f t="shared" si="0"/>
        <v>4.3.1.2.PRO</v>
      </c>
    </row>
    <row r="13" spans="1:9" x14ac:dyDescent="0.25">
      <c r="A13" s="57"/>
      <c r="B13" s="61"/>
      <c r="C13" s="57"/>
      <c r="D13" s="61"/>
      <c r="E13" s="57"/>
      <c r="G13" s="43"/>
      <c r="H13" s="57" t="s">
        <v>899</v>
      </c>
      <c r="I13" s="43"/>
    </row>
    <row r="14" spans="1:9" x14ac:dyDescent="0.25">
      <c r="A14" s="57">
        <v>4</v>
      </c>
      <c r="B14" s="61">
        <v>3</v>
      </c>
      <c r="C14" s="57">
        <v>1</v>
      </c>
      <c r="D14" s="61">
        <v>2</v>
      </c>
      <c r="E14" s="57">
        <v>1</v>
      </c>
      <c r="F14" s="57" t="s">
        <v>765</v>
      </c>
      <c r="G14" s="43"/>
      <c r="H14" s="43" t="s">
        <v>774</v>
      </c>
      <c r="I14" s="43" t="str">
        <f t="shared" ref="I14:I23" si="1">+CONCATENATE(A14,".",B14, ".",C14,".",D14,".",E14,".",F14)</f>
        <v>4.3.1.2.1.OPE</v>
      </c>
    </row>
    <row r="15" spans="1:9" x14ac:dyDescent="0.25">
      <c r="A15" s="57">
        <v>4</v>
      </c>
      <c r="B15" s="61">
        <v>3</v>
      </c>
      <c r="C15" s="57">
        <v>1</v>
      </c>
      <c r="D15" s="61">
        <v>2</v>
      </c>
      <c r="E15" s="57">
        <v>1</v>
      </c>
      <c r="F15" s="57">
        <v>1</v>
      </c>
      <c r="G15" s="57" t="s">
        <v>109</v>
      </c>
      <c r="H15" s="43" t="s">
        <v>775</v>
      </c>
      <c r="I15" s="43" t="str">
        <f t="shared" si="1"/>
        <v>4.3.1.2.1.1</v>
      </c>
    </row>
    <row r="16" spans="1:9" x14ac:dyDescent="0.25">
      <c r="A16" s="57">
        <v>4</v>
      </c>
      <c r="B16" s="61">
        <v>3</v>
      </c>
      <c r="C16" s="57">
        <v>1</v>
      </c>
      <c r="D16" s="61">
        <v>2</v>
      </c>
      <c r="E16" s="57">
        <v>1</v>
      </c>
      <c r="F16" s="57">
        <v>2</v>
      </c>
      <c r="G16" s="57" t="s">
        <v>765</v>
      </c>
      <c r="H16" s="43" t="s">
        <v>776</v>
      </c>
      <c r="I16" s="43" t="str">
        <f t="shared" si="1"/>
        <v>4.3.1.2.1.2</v>
      </c>
    </row>
    <row r="17" spans="1:9" x14ac:dyDescent="0.25">
      <c r="A17" s="57">
        <v>4</v>
      </c>
      <c r="B17" s="61">
        <v>3</v>
      </c>
      <c r="C17" s="57">
        <v>1</v>
      </c>
      <c r="D17" s="61">
        <v>2</v>
      </c>
      <c r="E17" s="57">
        <v>1</v>
      </c>
      <c r="F17" s="56">
        <v>3</v>
      </c>
      <c r="G17" s="57" t="s">
        <v>97</v>
      </c>
      <c r="H17" s="43" t="s">
        <v>777</v>
      </c>
      <c r="I17" s="43" t="str">
        <f t="shared" si="1"/>
        <v>4.3.1.2.1.3</v>
      </c>
    </row>
    <row r="18" spans="1:9" x14ac:dyDescent="0.25">
      <c r="A18" s="57">
        <v>4</v>
      </c>
      <c r="B18" s="61">
        <v>3</v>
      </c>
      <c r="C18" s="57">
        <v>1</v>
      </c>
      <c r="D18" s="61">
        <v>2</v>
      </c>
      <c r="E18" s="57">
        <v>1</v>
      </c>
      <c r="F18" s="57">
        <v>4</v>
      </c>
      <c r="G18" s="57" t="s">
        <v>778</v>
      </c>
      <c r="H18" s="43" t="s">
        <v>779</v>
      </c>
      <c r="I18" s="43" t="str">
        <f t="shared" si="1"/>
        <v>4.3.1.2.1.4</v>
      </c>
    </row>
    <row r="19" spans="1:9" x14ac:dyDescent="0.25">
      <c r="A19" s="57">
        <v>4</v>
      </c>
      <c r="B19" s="61">
        <v>3</v>
      </c>
      <c r="C19" s="57">
        <v>1</v>
      </c>
      <c r="D19" s="61">
        <v>2</v>
      </c>
      <c r="E19" s="57">
        <v>1</v>
      </c>
      <c r="F19" s="57">
        <v>5</v>
      </c>
      <c r="G19" s="57" t="s">
        <v>780</v>
      </c>
      <c r="H19" s="43" t="s">
        <v>781</v>
      </c>
      <c r="I19" s="43" t="str">
        <f t="shared" si="1"/>
        <v>4.3.1.2.1.5</v>
      </c>
    </row>
    <row r="20" spans="1:9" x14ac:dyDescent="0.25">
      <c r="A20" s="57">
        <v>4</v>
      </c>
      <c r="B20" s="61">
        <v>3</v>
      </c>
      <c r="C20" s="57">
        <v>1</v>
      </c>
      <c r="D20" s="61">
        <v>2</v>
      </c>
      <c r="E20" s="57">
        <v>2</v>
      </c>
      <c r="F20" s="57" t="s">
        <v>783</v>
      </c>
      <c r="G20" s="57"/>
      <c r="H20" s="43" t="s">
        <v>784</v>
      </c>
      <c r="I20" s="43" t="str">
        <f t="shared" si="1"/>
        <v>4.3.1.2.2.RRHH</v>
      </c>
    </row>
    <row r="21" spans="1:9" ht="15.75" customHeight="1" x14ac:dyDescent="0.25">
      <c r="A21" s="57">
        <v>4</v>
      </c>
      <c r="B21" s="61">
        <v>3</v>
      </c>
      <c r="C21" s="57">
        <v>1</v>
      </c>
      <c r="D21" s="61">
        <v>2</v>
      </c>
      <c r="E21" s="68">
        <v>3</v>
      </c>
      <c r="F21" s="68" t="s">
        <v>785</v>
      </c>
      <c r="G21" s="68"/>
      <c r="H21" s="70" t="s">
        <v>256</v>
      </c>
      <c r="I21" s="43" t="str">
        <f t="shared" si="1"/>
        <v>4.3.1.2.3.INV</v>
      </c>
    </row>
    <row r="22" spans="1:9" ht="15.75" customHeight="1" x14ac:dyDescent="0.25">
      <c r="A22" s="57">
        <v>4</v>
      </c>
      <c r="B22" s="61">
        <v>3</v>
      </c>
      <c r="C22" s="57">
        <v>1</v>
      </c>
      <c r="D22" s="61">
        <v>2</v>
      </c>
      <c r="E22" s="68">
        <v>4</v>
      </c>
      <c r="F22" s="68" t="s">
        <v>309</v>
      </c>
      <c r="G22" s="68"/>
      <c r="H22" s="70" t="s">
        <v>786</v>
      </c>
      <c r="I22" s="43" t="str">
        <f t="shared" si="1"/>
        <v>4.3.1.2.4.IMP</v>
      </c>
    </row>
    <row r="23" spans="1:9" ht="15.75" customHeight="1" x14ac:dyDescent="0.25">
      <c r="A23" s="57">
        <v>4</v>
      </c>
      <c r="B23" s="61">
        <v>3</v>
      </c>
      <c r="C23" s="57">
        <v>1</v>
      </c>
      <c r="D23" s="61">
        <v>2</v>
      </c>
      <c r="E23" s="68">
        <v>5</v>
      </c>
      <c r="F23" s="68" t="s">
        <v>787</v>
      </c>
      <c r="G23" s="68"/>
      <c r="H23" s="70" t="s">
        <v>454</v>
      </c>
      <c r="I23" s="43" t="str">
        <f t="shared" si="1"/>
        <v>4.3.1.2.5.CyC</v>
      </c>
    </row>
    <row r="24" spans="1:9" ht="15.75" customHeight="1" x14ac:dyDescent="0.25">
      <c r="A24" s="57">
        <v>4</v>
      </c>
      <c r="B24" s="61">
        <v>3</v>
      </c>
      <c r="C24" s="57">
        <v>1</v>
      </c>
      <c r="D24" s="128">
        <v>98</v>
      </c>
      <c r="E24" s="64" t="s">
        <v>314</v>
      </c>
      <c r="F24" s="65"/>
      <c r="G24" s="64"/>
      <c r="H24" s="65" t="s">
        <v>875</v>
      </c>
      <c r="I24" s="65"/>
    </row>
    <row r="25" spans="1:9" ht="15.75" customHeight="1" x14ac:dyDescent="0.25">
      <c r="A25" s="57">
        <v>4</v>
      </c>
      <c r="B25" s="61">
        <v>3</v>
      </c>
      <c r="C25" s="57">
        <v>1</v>
      </c>
      <c r="D25" s="128">
        <v>99</v>
      </c>
      <c r="E25" s="64" t="s">
        <v>113</v>
      </c>
      <c r="F25" s="65"/>
      <c r="G25" s="65"/>
      <c r="H25" s="65" t="s">
        <v>114</v>
      </c>
      <c r="I25" s="65"/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0.85546875" customWidth="1"/>
    <col min="2" max="2" width="5.85546875" customWidth="1"/>
    <col min="3" max="3" width="5" customWidth="1"/>
    <col min="4" max="4" width="2.5703125" customWidth="1"/>
    <col min="5" max="5" width="4.7109375" customWidth="1"/>
    <col min="6" max="6" width="4.85546875" customWidth="1"/>
    <col min="7" max="7" width="31.85546875" customWidth="1"/>
    <col min="8" max="8" width="10.85546875" customWidth="1"/>
    <col min="9" max="9" width="3.5703125" customWidth="1"/>
    <col min="10" max="10" width="8" customWidth="1"/>
    <col min="11" max="11" width="5.7109375" customWidth="1"/>
    <col min="12" max="12" width="7.42578125" customWidth="1"/>
    <col min="13" max="13" width="10.85546875" customWidth="1"/>
    <col min="14" max="14" width="23.28515625" customWidth="1"/>
    <col min="15" max="15" width="3.42578125" customWidth="1"/>
    <col min="16" max="16" width="7.5703125" customWidth="1"/>
    <col min="17" max="17" width="11.5703125" customWidth="1"/>
    <col min="18" max="26" width="10.85546875" customWidth="1"/>
  </cols>
  <sheetData>
    <row r="1" spans="1:26" ht="12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2" customHeight="1" x14ac:dyDescent="0.25">
      <c r="A2" s="73"/>
      <c r="B2" s="74" t="s">
        <v>118</v>
      </c>
      <c r="C2" s="74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" customHeight="1" x14ac:dyDescent="0.25">
      <c r="A3" s="73"/>
      <c r="B3" s="74" t="s">
        <v>119</v>
      </c>
      <c r="C3" s="73"/>
      <c r="D3" s="73"/>
      <c r="E3" s="73"/>
      <c r="F3" s="73"/>
      <c r="G3" s="73"/>
      <c r="H3" s="73"/>
      <c r="I3" s="73"/>
      <c r="J3" s="74" t="s">
        <v>120</v>
      </c>
      <c r="K3" s="73"/>
      <c r="L3" s="73"/>
      <c r="M3" s="73"/>
      <c r="N3" s="73"/>
      <c r="O3" s="73"/>
      <c r="P3" s="74" t="s">
        <v>121</v>
      </c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2" customHeight="1" x14ac:dyDescent="0.25">
      <c r="A4" s="73"/>
      <c r="B4" s="75">
        <v>8</v>
      </c>
      <c r="C4" s="75" t="s">
        <v>122</v>
      </c>
      <c r="D4" s="141"/>
      <c r="E4" s="142"/>
      <c r="F4" s="142"/>
      <c r="G4" s="142"/>
      <c r="H4" s="75" t="s">
        <v>123</v>
      </c>
      <c r="I4" s="76"/>
      <c r="J4" s="77" t="s">
        <v>124</v>
      </c>
      <c r="K4" s="77" t="s">
        <v>125</v>
      </c>
      <c r="L4" s="77" t="s">
        <v>126</v>
      </c>
      <c r="M4" s="75" t="s">
        <v>123</v>
      </c>
      <c r="N4" s="75"/>
      <c r="O4" s="76"/>
      <c r="P4" s="77" t="s">
        <v>126</v>
      </c>
      <c r="Q4" s="77" t="s">
        <v>123</v>
      </c>
      <c r="R4" s="73"/>
      <c r="S4" s="73"/>
      <c r="T4" s="73"/>
      <c r="U4" s="73"/>
      <c r="V4" s="73"/>
      <c r="W4" s="73"/>
      <c r="X4" s="73"/>
      <c r="Y4" s="73"/>
      <c r="Z4" s="73"/>
    </row>
    <row r="5" spans="1:26" ht="12" customHeight="1" x14ac:dyDescent="0.25">
      <c r="A5" s="73"/>
      <c r="B5" s="67">
        <v>8</v>
      </c>
      <c r="C5" s="78" t="s">
        <v>127</v>
      </c>
      <c r="D5" s="143"/>
      <c r="E5" s="142"/>
      <c r="F5" s="142"/>
      <c r="G5" s="142"/>
      <c r="H5" s="79"/>
      <c r="I5" s="73"/>
      <c r="J5" s="79"/>
      <c r="K5" s="79"/>
      <c r="L5" s="79"/>
      <c r="M5" s="79"/>
      <c r="N5" s="79"/>
      <c r="O5" s="73"/>
      <c r="P5" s="79"/>
      <c r="Q5" s="79"/>
      <c r="R5" s="73"/>
      <c r="S5" s="73"/>
      <c r="T5" s="73"/>
      <c r="U5" s="73"/>
      <c r="V5" s="73"/>
      <c r="W5" s="73"/>
      <c r="X5" s="73"/>
      <c r="Y5" s="73"/>
      <c r="Z5" s="73"/>
    </row>
    <row r="6" spans="1:26" ht="12" customHeight="1" x14ac:dyDescent="0.25">
      <c r="A6" s="73"/>
      <c r="B6" s="80">
        <v>8</v>
      </c>
      <c r="C6" s="81" t="s">
        <v>127</v>
      </c>
      <c r="D6" s="144" t="s">
        <v>128</v>
      </c>
      <c r="E6" s="142"/>
      <c r="F6" s="142"/>
      <c r="G6" s="145"/>
      <c r="H6" s="82"/>
      <c r="I6" s="73"/>
      <c r="J6" s="79"/>
      <c r="K6" s="79"/>
      <c r="L6" s="79"/>
      <c r="M6" s="82"/>
      <c r="N6" s="82"/>
      <c r="O6" s="73"/>
      <c r="P6" s="79"/>
      <c r="Q6" s="82"/>
      <c r="R6" s="73"/>
      <c r="S6" s="73"/>
      <c r="T6" s="73"/>
      <c r="U6" s="73"/>
      <c r="V6" s="73"/>
      <c r="W6" s="73"/>
      <c r="X6" s="73"/>
      <c r="Y6" s="73"/>
      <c r="Z6" s="73"/>
    </row>
    <row r="7" spans="1:26" ht="12" customHeight="1" x14ac:dyDescent="0.25">
      <c r="A7" s="73"/>
      <c r="B7" s="67">
        <v>8</v>
      </c>
      <c r="C7" s="78" t="s">
        <v>127</v>
      </c>
      <c r="D7" s="67">
        <v>1</v>
      </c>
      <c r="E7" s="83" t="s">
        <v>129</v>
      </c>
      <c r="F7" s="84" t="s">
        <v>130</v>
      </c>
      <c r="G7" s="85"/>
      <c r="H7" s="86"/>
      <c r="I7" s="73"/>
      <c r="J7" s="79"/>
      <c r="K7" s="79"/>
      <c r="L7" s="79"/>
      <c r="M7" s="86"/>
      <c r="N7" s="86"/>
      <c r="O7" s="73"/>
      <c r="P7" s="79"/>
      <c r="Q7" s="86"/>
      <c r="R7" s="73"/>
      <c r="S7" s="73"/>
      <c r="T7" s="73"/>
      <c r="U7" s="73"/>
      <c r="V7" s="73"/>
      <c r="W7" s="73"/>
      <c r="X7" s="73"/>
      <c r="Y7" s="73"/>
      <c r="Z7" s="73"/>
    </row>
    <row r="8" spans="1:26" ht="12" customHeight="1" x14ac:dyDescent="0.25">
      <c r="A8" s="73"/>
      <c r="B8" s="67">
        <v>8</v>
      </c>
      <c r="C8" s="78" t="s">
        <v>127</v>
      </c>
      <c r="D8" s="67">
        <v>1</v>
      </c>
      <c r="E8" s="79">
        <v>1</v>
      </c>
      <c r="F8" s="79" t="s">
        <v>131</v>
      </c>
      <c r="G8" s="79" t="s">
        <v>132</v>
      </c>
      <c r="H8" s="79" t="str">
        <f t="shared" ref="H8:H10" si="0">CONCATENATE(B8,".",C8,".",D8,".",E8,".",F8)</f>
        <v>8.30.1.1.ARQ</v>
      </c>
      <c r="I8" s="73"/>
      <c r="J8" s="87" t="s">
        <v>95</v>
      </c>
      <c r="K8" s="87" t="s">
        <v>133</v>
      </c>
      <c r="L8" s="87" t="s">
        <v>134</v>
      </c>
      <c r="M8" s="79" t="str">
        <f t="shared" ref="M8:M10" si="1">CONCATENATE(B8,".",C8,".",D8,".",E8,".",J8,".",K8,".",L8)</f>
        <v>8.30.1.1.E.S.a</v>
      </c>
      <c r="N8" s="79" t="s">
        <v>135</v>
      </c>
      <c r="O8" s="73"/>
      <c r="P8" s="87" t="s">
        <v>136</v>
      </c>
      <c r="Q8" s="79" t="str">
        <f t="shared" ref="Q8:Q10" si="2">CONCATENATE(B8,".",C8,".",".",D8,".",E8,".",F8,".",P8)</f>
        <v>8.30..1.1.ARQ.I</v>
      </c>
      <c r="R8" s="73"/>
      <c r="S8" s="73"/>
      <c r="T8" s="73"/>
      <c r="U8" s="73"/>
      <c r="V8" s="73"/>
      <c r="W8" s="73"/>
      <c r="X8" s="73"/>
      <c r="Y8" s="73"/>
      <c r="Z8" s="73"/>
    </row>
    <row r="9" spans="1:26" ht="12" customHeight="1" x14ac:dyDescent="0.25">
      <c r="A9" s="73"/>
      <c r="B9" s="67">
        <v>8</v>
      </c>
      <c r="C9" s="78" t="s">
        <v>127</v>
      </c>
      <c r="D9" s="67">
        <v>1</v>
      </c>
      <c r="E9" s="79">
        <v>2</v>
      </c>
      <c r="F9" s="79" t="s">
        <v>137</v>
      </c>
      <c r="G9" s="79" t="s">
        <v>138</v>
      </c>
      <c r="H9" s="79" t="str">
        <f t="shared" si="0"/>
        <v>8.30.1.2.IMC</v>
      </c>
      <c r="I9" s="73"/>
      <c r="J9" s="87" t="s">
        <v>95</v>
      </c>
      <c r="K9" s="87" t="s">
        <v>133</v>
      </c>
      <c r="L9" s="87" t="s">
        <v>134</v>
      </c>
      <c r="M9" s="79" t="str">
        <f t="shared" si="1"/>
        <v>8.30.1.2.E.S.a</v>
      </c>
      <c r="N9" s="79" t="s">
        <v>135</v>
      </c>
      <c r="O9" s="73"/>
      <c r="P9" s="87" t="s">
        <v>136</v>
      </c>
      <c r="Q9" s="79" t="str">
        <f t="shared" si="2"/>
        <v>8.30..1.2.IMC.I</v>
      </c>
      <c r="R9" s="73"/>
      <c r="S9" s="73"/>
      <c r="T9" s="73"/>
      <c r="U9" s="73"/>
      <c r="V9" s="73"/>
      <c r="W9" s="73"/>
      <c r="X9" s="73"/>
      <c r="Y9" s="73"/>
      <c r="Z9" s="73"/>
    </row>
    <row r="10" spans="1:26" ht="12" customHeight="1" x14ac:dyDescent="0.25">
      <c r="A10" s="73"/>
      <c r="B10" s="67">
        <v>8</v>
      </c>
      <c r="C10" s="78" t="s">
        <v>127</v>
      </c>
      <c r="D10" s="67">
        <v>1</v>
      </c>
      <c r="E10" s="79">
        <v>3</v>
      </c>
      <c r="F10" s="79" t="s">
        <v>139</v>
      </c>
      <c r="G10" s="79" t="s">
        <v>140</v>
      </c>
      <c r="H10" s="79" t="str">
        <f t="shared" si="0"/>
        <v>8.30.1.3.ACT</v>
      </c>
      <c r="I10" s="73"/>
      <c r="J10" s="87" t="s">
        <v>95</v>
      </c>
      <c r="K10" s="87" t="s">
        <v>133</v>
      </c>
      <c r="L10" s="87" t="s">
        <v>141</v>
      </c>
      <c r="M10" s="79" t="str">
        <f t="shared" si="1"/>
        <v>8.30.1.3.E.S.b</v>
      </c>
      <c r="N10" s="79" t="s">
        <v>135</v>
      </c>
      <c r="O10" s="73"/>
      <c r="P10" s="87" t="s">
        <v>136</v>
      </c>
      <c r="Q10" s="79" t="str">
        <f t="shared" si="2"/>
        <v>8.30..1.3.ACT.I</v>
      </c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2" customHeight="1" x14ac:dyDescent="0.25">
      <c r="A11" s="73"/>
      <c r="B11" s="67">
        <v>8</v>
      </c>
      <c r="C11" s="78" t="s">
        <v>127</v>
      </c>
      <c r="D11" s="67">
        <v>2</v>
      </c>
      <c r="E11" s="83" t="s">
        <v>85</v>
      </c>
      <c r="F11" s="139" t="s">
        <v>142</v>
      </c>
      <c r="G11" s="140"/>
      <c r="H11" s="86"/>
      <c r="I11" s="73"/>
      <c r="J11" s="79"/>
      <c r="K11" s="79"/>
      <c r="L11" s="88"/>
      <c r="M11" s="86"/>
      <c r="N11" s="86"/>
      <c r="O11" s="73"/>
      <c r="P11" s="87"/>
      <c r="Q11" s="86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2" customHeight="1" x14ac:dyDescent="0.25">
      <c r="A12" s="73"/>
      <c r="B12" s="67">
        <v>8</v>
      </c>
      <c r="C12" s="78" t="s">
        <v>127</v>
      </c>
      <c r="D12" s="67">
        <v>2</v>
      </c>
      <c r="E12" s="79">
        <v>1</v>
      </c>
      <c r="F12" s="79" t="s">
        <v>143</v>
      </c>
      <c r="G12" s="79" t="s">
        <v>144</v>
      </c>
      <c r="H12" s="79" t="str">
        <f t="shared" ref="H12:H18" si="3">CONCATENATE(B12,".",C12,".",D12,".",E12,".",F12)</f>
        <v>8.30.2.1.AHA</v>
      </c>
      <c r="I12" s="73"/>
      <c r="J12" s="87" t="s">
        <v>95</v>
      </c>
      <c r="K12" s="87" t="s">
        <v>133</v>
      </c>
      <c r="L12" s="88" t="s">
        <v>134</v>
      </c>
      <c r="M12" s="79" t="str">
        <f t="shared" ref="M12:M18" si="4">CONCATENATE(B12,".",C12,".",D12,".",E12,".",J12,".",K12,".",L12)</f>
        <v>8.30.2.1.E.S.a</v>
      </c>
      <c r="N12" s="79" t="s">
        <v>135</v>
      </c>
      <c r="O12" s="73"/>
      <c r="P12" s="87" t="s">
        <v>136</v>
      </c>
      <c r="Q12" s="79" t="str">
        <f t="shared" ref="Q12:Q18" si="5">CONCATENATE(B12,".",C12,".",".",D12,".",E12,".",F12,".",P12)</f>
        <v>8.30..2.1.AHA.I</v>
      </c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2" customHeight="1" x14ac:dyDescent="0.25">
      <c r="A13" s="73"/>
      <c r="B13" s="67">
        <v>8</v>
      </c>
      <c r="C13" s="78" t="s">
        <v>127</v>
      </c>
      <c r="D13" s="67">
        <v>2</v>
      </c>
      <c r="E13" s="79">
        <v>2</v>
      </c>
      <c r="F13" s="79" t="s">
        <v>145</v>
      </c>
      <c r="G13" s="79" t="s">
        <v>146</v>
      </c>
      <c r="H13" s="79" t="str">
        <f t="shared" si="3"/>
        <v>8.30.2.2.PPE</v>
      </c>
      <c r="I13" s="73"/>
      <c r="J13" s="87" t="s">
        <v>95</v>
      </c>
      <c r="K13" s="87" t="s">
        <v>133</v>
      </c>
      <c r="L13" s="88" t="s">
        <v>134</v>
      </c>
      <c r="M13" s="79" t="str">
        <f t="shared" si="4"/>
        <v>8.30.2.2.E.S.a</v>
      </c>
      <c r="N13" s="79" t="s">
        <v>135</v>
      </c>
      <c r="O13" s="73"/>
      <c r="P13" s="87" t="s">
        <v>136</v>
      </c>
      <c r="Q13" s="79" t="str">
        <f t="shared" si="5"/>
        <v>8.30..2.2.PPE.I</v>
      </c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2" customHeight="1" x14ac:dyDescent="0.25">
      <c r="A14" s="73"/>
      <c r="B14" s="67">
        <v>8</v>
      </c>
      <c r="C14" s="78" t="s">
        <v>127</v>
      </c>
      <c r="D14" s="67">
        <v>2</v>
      </c>
      <c r="E14" s="79">
        <v>3</v>
      </c>
      <c r="F14" s="79" t="s">
        <v>147</v>
      </c>
      <c r="G14" s="79" t="s">
        <v>148</v>
      </c>
      <c r="H14" s="79" t="str">
        <f t="shared" si="3"/>
        <v>8.30.2.3.SDE</v>
      </c>
      <c r="I14" s="73"/>
      <c r="J14" s="87" t="s">
        <v>95</v>
      </c>
      <c r="K14" s="87" t="s">
        <v>133</v>
      </c>
      <c r="L14" s="88" t="s">
        <v>134</v>
      </c>
      <c r="M14" s="79" t="str">
        <f t="shared" si="4"/>
        <v>8.30.2.3.E.S.a</v>
      </c>
      <c r="N14" s="79" t="s">
        <v>135</v>
      </c>
      <c r="O14" s="73"/>
      <c r="P14" s="87" t="s">
        <v>136</v>
      </c>
      <c r="Q14" s="79" t="str">
        <f t="shared" si="5"/>
        <v>8.30..2.3.SDE.I</v>
      </c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2" customHeight="1" x14ac:dyDescent="0.25">
      <c r="A15" s="73"/>
      <c r="B15" s="67">
        <v>8</v>
      </c>
      <c r="C15" s="78" t="s">
        <v>127</v>
      </c>
      <c r="D15" s="67">
        <v>2</v>
      </c>
      <c r="E15" s="79">
        <v>4</v>
      </c>
      <c r="F15" s="79" t="s">
        <v>149</v>
      </c>
      <c r="G15" s="79" t="s">
        <v>150</v>
      </c>
      <c r="H15" s="79" t="str">
        <f t="shared" si="3"/>
        <v>8.30.2.4.CGA</v>
      </c>
      <c r="I15" s="73"/>
      <c r="J15" s="87" t="s">
        <v>95</v>
      </c>
      <c r="K15" s="87" t="s">
        <v>133</v>
      </c>
      <c r="L15" s="88" t="s">
        <v>134</v>
      </c>
      <c r="M15" s="79" t="str">
        <f t="shared" si="4"/>
        <v>8.30.2.4.E.S.a</v>
      </c>
      <c r="N15" s="79" t="s">
        <v>135</v>
      </c>
      <c r="O15" s="73"/>
      <c r="P15" s="87" t="s">
        <v>136</v>
      </c>
      <c r="Q15" s="79" t="str">
        <f t="shared" si="5"/>
        <v>8.30..2.4.CGA.I</v>
      </c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2" customHeight="1" x14ac:dyDescent="0.25">
      <c r="A16" s="73"/>
      <c r="B16" s="67">
        <v>8</v>
      </c>
      <c r="C16" s="78" t="s">
        <v>127</v>
      </c>
      <c r="D16" s="67">
        <v>2</v>
      </c>
      <c r="E16" s="79">
        <v>5</v>
      </c>
      <c r="F16" s="79" t="s">
        <v>151</v>
      </c>
      <c r="G16" s="79" t="s">
        <v>152</v>
      </c>
      <c r="H16" s="79" t="str">
        <f t="shared" si="3"/>
        <v>8.30.2.5.CHC</v>
      </c>
      <c r="I16" s="73"/>
      <c r="J16" s="87" t="s">
        <v>95</v>
      </c>
      <c r="K16" s="87" t="s">
        <v>133</v>
      </c>
      <c r="L16" s="88" t="s">
        <v>153</v>
      </c>
      <c r="M16" s="79" t="str">
        <f t="shared" si="4"/>
        <v>8.30.2.5.E.S.c</v>
      </c>
      <c r="N16" s="79" t="s">
        <v>135</v>
      </c>
      <c r="O16" s="73"/>
      <c r="P16" s="87" t="s">
        <v>136</v>
      </c>
      <c r="Q16" s="79" t="str">
        <f t="shared" si="5"/>
        <v>8.30..2.5.CHC.I</v>
      </c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2" customHeight="1" x14ac:dyDescent="0.25">
      <c r="A17" s="73"/>
      <c r="B17" s="67">
        <v>8</v>
      </c>
      <c r="C17" s="78" t="s">
        <v>127</v>
      </c>
      <c r="D17" s="67">
        <v>2</v>
      </c>
      <c r="E17" s="89" t="s">
        <v>95</v>
      </c>
      <c r="F17" s="79" t="s">
        <v>154</v>
      </c>
      <c r="G17" s="79" t="s">
        <v>155</v>
      </c>
      <c r="H17" s="79" t="str">
        <f t="shared" si="3"/>
        <v>8.30.2.E.EVI</v>
      </c>
      <c r="I17" s="73"/>
      <c r="J17" s="87" t="s">
        <v>95</v>
      </c>
      <c r="K17" s="87" t="s">
        <v>133</v>
      </c>
      <c r="L17" s="88" t="s">
        <v>156</v>
      </c>
      <c r="M17" s="79" t="str">
        <f t="shared" si="4"/>
        <v>8.30.2.E.E.S.d</v>
      </c>
      <c r="N17" s="79" t="s">
        <v>135</v>
      </c>
      <c r="O17" s="73"/>
      <c r="P17" s="87" t="s">
        <v>136</v>
      </c>
      <c r="Q17" s="79" t="str">
        <f t="shared" si="5"/>
        <v>8.30..2.E.EVI.I</v>
      </c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2" customHeight="1" x14ac:dyDescent="0.25">
      <c r="A18" s="73"/>
      <c r="B18" s="67">
        <v>8</v>
      </c>
      <c r="C18" s="78" t="s">
        <v>127</v>
      </c>
      <c r="D18" s="67">
        <v>2</v>
      </c>
      <c r="E18" s="89" t="s">
        <v>136</v>
      </c>
      <c r="F18" s="79" t="s">
        <v>113</v>
      </c>
      <c r="G18" s="79" t="s">
        <v>157</v>
      </c>
      <c r="H18" s="79" t="str">
        <f t="shared" si="3"/>
        <v>8.30.2.I.INF</v>
      </c>
      <c r="I18" s="73"/>
      <c r="J18" s="87" t="s">
        <v>95</v>
      </c>
      <c r="K18" s="87" t="s">
        <v>133</v>
      </c>
      <c r="L18" s="88" t="s">
        <v>134</v>
      </c>
      <c r="M18" s="79" t="str">
        <f t="shared" si="4"/>
        <v>8.30.2.I.E.S.a</v>
      </c>
      <c r="N18" s="79" t="s">
        <v>135</v>
      </c>
      <c r="O18" s="73"/>
      <c r="P18" s="87" t="s">
        <v>136</v>
      </c>
      <c r="Q18" s="79" t="str">
        <f t="shared" si="5"/>
        <v>8.30..2.I.INF.I</v>
      </c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2" customHeight="1" x14ac:dyDescent="0.25">
      <c r="A19" s="73"/>
      <c r="B19" s="67">
        <v>8</v>
      </c>
      <c r="C19" s="78" t="s">
        <v>127</v>
      </c>
      <c r="D19" s="67">
        <v>3</v>
      </c>
      <c r="E19" s="83" t="s">
        <v>158</v>
      </c>
      <c r="F19" s="139" t="s">
        <v>107</v>
      </c>
      <c r="G19" s="140"/>
      <c r="H19" s="86"/>
      <c r="I19" s="73"/>
      <c r="J19" s="79"/>
      <c r="K19" s="79"/>
      <c r="L19" s="88"/>
      <c r="M19" s="86"/>
      <c r="N19" s="86"/>
      <c r="O19" s="73"/>
      <c r="P19" s="87"/>
      <c r="Q19" s="86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2" customHeight="1" x14ac:dyDescent="0.25">
      <c r="A20" s="73"/>
      <c r="B20" s="67">
        <v>8</v>
      </c>
      <c r="C20" s="78" t="s">
        <v>127</v>
      </c>
      <c r="D20" s="67">
        <v>3</v>
      </c>
      <c r="E20" s="79">
        <v>1</v>
      </c>
      <c r="F20" s="79" t="s">
        <v>159</v>
      </c>
      <c r="G20" s="79" t="s">
        <v>160</v>
      </c>
      <c r="H20" s="79" t="str">
        <f t="shared" ref="H20:H23" si="6">CONCATENATE(B20,".",C20,".",D20,".",E20,".",F20)</f>
        <v>8.30.3.1.CLI</v>
      </c>
      <c r="I20" s="73"/>
      <c r="J20" s="87" t="s">
        <v>95</v>
      </c>
      <c r="K20" s="87" t="s">
        <v>133</v>
      </c>
      <c r="L20" s="88" t="s">
        <v>134</v>
      </c>
      <c r="M20" s="79" t="str">
        <f t="shared" ref="M20:M23" si="7">CONCATENATE(B20,".",C20,".",D20,".",E20,".",J20,".",K20,".",L20)</f>
        <v>8.30.3.1.E.S.a</v>
      </c>
      <c r="N20" s="79" t="s">
        <v>135</v>
      </c>
      <c r="O20" s="73"/>
      <c r="P20" s="87" t="s">
        <v>136</v>
      </c>
      <c r="Q20" s="79" t="str">
        <f t="shared" ref="Q20:Q23" si="8">CONCATENATE(B20,".",C20,".",".",D20,".",E20,".",F20,".",P20)</f>
        <v>8.30..3.1.CLI.I</v>
      </c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2" customHeight="1" x14ac:dyDescent="0.25">
      <c r="A21" s="73"/>
      <c r="B21" s="67">
        <v>8</v>
      </c>
      <c r="C21" s="78" t="s">
        <v>127</v>
      </c>
      <c r="D21" s="67">
        <v>3</v>
      </c>
      <c r="E21" s="79">
        <v>2</v>
      </c>
      <c r="F21" s="79" t="s">
        <v>161</v>
      </c>
      <c r="G21" s="79" t="s">
        <v>162</v>
      </c>
      <c r="H21" s="79" t="str">
        <f t="shared" si="6"/>
        <v>8.30.3.2.STC</v>
      </c>
      <c r="I21" s="73"/>
      <c r="J21" s="87" t="s">
        <v>95</v>
      </c>
      <c r="K21" s="87" t="s">
        <v>133</v>
      </c>
      <c r="L21" s="88" t="s">
        <v>134</v>
      </c>
      <c r="M21" s="79" t="str">
        <f t="shared" si="7"/>
        <v>8.30.3.2.E.S.a</v>
      </c>
      <c r="N21" s="79" t="s">
        <v>135</v>
      </c>
      <c r="O21" s="73"/>
      <c r="P21" s="87" t="s">
        <v>136</v>
      </c>
      <c r="Q21" s="79" t="str">
        <f t="shared" si="8"/>
        <v>8.30..3.2.STC.I</v>
      </c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2" customHeight="1" x14ac:dyDescent="0.25">
      <c r="A22" s="73"/>
      <c r="B22" s="67">
        <v>8</v>
      </c>
      <c r="C22" s="78" t="s">
        <v>127</v>
      </c>
      <c r="D22" s="67">
        <v>3</v>
      </c>
      <c r="E22" s="89" t="s">
        <v>95</v>
      </c>
      <c r="F22" s="79" t="s">
        <v>154</v>
      </c>
      <c r="G22" s="79" t="s">
        <v>155</v>
      </c>
      <c r="H22" s="79" t="str">
        <f t="shared" si="6"/>
        <v>8.30.3.E.EVI</v>
      </c>
      <c r="I22" s="73"/>
      <c r="J22" s="87" t="s">
        <v>95</v>
      </c>
      <c r="K22" s="87" t="s">
        <v>133</v>
      </c>
      <c r="L22" s="88" t="s">
        <v>134</v>
      </c>
      <c r="M22" s="79" t="str">
        <f t="shared" si="7"/>
        <v>8.30.3.E.E.S.a</v>
      </c>
      <c r="N22" s="79" t="s">
        <v>135</v>
      </c>
      <c r="O22" s="73"/>
      <c r="P22" s="87" t="s">
        <v>136</v>
      </c>
      <c r="Q22" s="79" t="str">
        <f t="shared" si="8"/>
        <v>8.30..3.E.EVI.I</v>
      </c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2" customHeight="1" x14ac:dyDescent="0.25">
      <c r="A23" s="73"/>
      <c r="B23" s="67">
        <v>8</v>
      </c>
      <c r="C23" s="78" t="s">
        <v>127</v>
      </c>
      <c r="D23" s="67">
        <v>3</v>
      </c>
      <c r="E23" s="89" t="s">
        <v>136</v>
      </c>
      <c r="F23" s="79" t="s">
        <v>113</v>
      </c>
      <c r="G23" s="79" t="s">
        <v>157</v>
      </c>
      <c r="H23" s="79" t="str">
        <f t="shared" si="6"/>
        <v>8.30.3.I.INF</v>
      </c>
      <c r="I23" s="73"/>
      <c r="J23" s="87" t="s">
        <v>95</v>
      </c>
      <c r="K23" s="87" t="s">
        <v>133</v>
      </c>
      <c r="L23" s="88" t="s">
        <v>156</v>
      </c>
      <c r="M23" s="79" t="str">
        <f t="shared" si="7"/>
        <v>8.30.3.I.E.S.d</v>
      </c>
      <c r="N23" s="79" t="s">
        <v>135</v>
      </c>
      <c r="O23" s="73"/>
      <c r="P23" s="87" t="s">
        <v>136</v>
      </c>
      <c r="Q23" s="79" t="str">
        <f t="shared" si="8"/>
        <v>8.30..3.I.INF.I</v>
      </c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2" customHeight="1" x14ac:dyDescent="0.25">
      <c r="A24" s="73"/>
      <c r="B24" s="67">
        <v>8</v>
      </c>
      <c r="C24" s="78" t="s">
        <v>127</v>
      </c>
      <c r="D24" s="67">
        <v>4</v>
      </c>
      <c r="E24" s="83" t="s">
        <v>108</v>
      </c>
      <c r="F24" s="139" t="s">
        <v>163</v>
      </c>
      <c r="G24" s="140"/>
      <c r="H24" s="86"/>
      <c r="I24" s="73"/>
      <c r="J24" s="79"/>
      <c r="K24" s="79"/>
      <c r="L24" s="88"/>
      <c r="M24" s="86"/>
      <c r="N24" s="86"/>
      <c r="O24" s="73"/>
      <c r="P24" s="87"/>
      <c r="Q24" s="86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2" customHeight="1" x14ac:dyDescent="0.25">
      <c r="A25" s="73"/>
      <c r="B25" s="67">
        <v>8</v>
      </c>
      <c r="C25" s="78" t="s">
        <v>127</v>
      </c>
      <c r="D25" s="67">
        <v>4</v>
      </c>
      <c r="E25" s="79">
        <v>1</v>
      </c>
      <c r="F25" s="79" t="s">
        <v>164</v>
      </c>
      <c r="G25" s="79" t="s">
        <v>165</v>
      </c>
      <c r="H25" s="79" t="str">
        <f t="shared" ref="H25:H27" si="9">CONCATENATE(B25,".",C25,".",D25,".",E25,".",F25)</f>
        <v>8.30.4.1.STD</v>
      </c>
      <c r="I25" s="73"/>
      <c r="J25" s="87" t="s">
        <v>95</v>
      </c>
      <c r="K25" s="87" t="s">
        <v>133</v>
      </c>
      <c r="L25" s="88" t="s">
        <v>141</v>
      </c>
      <c r="M25" s="79" t="str">
        <f t="shared" ref="M25:M27" si="10">CONCATENATE(B25,".",C25,".",D25,".",E25,".",J25,".",K25,".",L25)</f>
        <v>8.30.4.1.E.S.b</v>
      </c>
      <c r="N25" s="79" t="s">
        <v>135</v>
      </c>
      <c r="O25" s="73"/>
      <c r="P25" s="87" t="s">
        <v>136</v>
      </c>
      <c r="Q25" s="79" t="str">
        <f t="shared" ref="Q25:Q27" si="11">CONCATENATE(B25,".",C25,".",".",D25,".",E25,".",F25,".",P25)</f>
        <v>8.30..4.1.STD.I</v>
      </c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2" customHeight="1" x14ac:dyDescent="0.25">
      <c r="A26" s="73"/>
      <c r="B26" s="67">
        <v>8</v>
      </c>
      <c r="C26" s="78" t="s">
        <v>127</v>
      </c>
      <c r="D26" s="67">
        <v>4</v>
      </c>
      <c r="E26" s="89" t="s">
        <v>95</v>
      </c>
      <c r="F26" s="79" t="s">
        <v>154</v>
      </c>
      <c r="G26" s="79" t="s">
        <v>155</v>
      </c>
      <c r="H26" s="79" t="str">
        <f t="shared" si="9"/>
        <v>8.30.4.E.EVI</v>
      </c>
      <c r="I26" s="73"/>
      <c r="J26" s="87" t="s">
        <v>95</v>
      </c>
      <c r="K26" s="87" t="s">
        <v>133</v>
      </c>
      <c r="L26" s="88" t="s">
        <v>141</v>
      </c>
      <c r="M26" s="79" t="str">
        <f t="shared" si="10"/>
        <v>8.30.4.E.E.S.b</v>
      </c>
      <c r="N26" s="79" t="s">
        <v>135</v>
      </c>
      <c r="O26" s="73"/>
      <c r="P26" s="87" t="s">
        <v>136</v>
      </c>
      <c r="Q26" s="79" t="str">
        <f t="shared" si="11"/>
        <v>8.30..4.E.EVI.I</v>
      </c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2" customHeight="1" x14ac:dyDescent="0.25">
      <c r="A27" s="73"/>
      <c r="B27" s="67">
        <v>8</v>
      </c>
      <c r="C27" s="78" t="s">
        <v>127</v>
      </c>
      <c r="D27" s="67">
        <v>4</v>
      </c>
      <c r="E27" s="89" t="s">
        <v>136</v>
      </c>
      <c r="F27" s="79" t="s">
        <v>113</v>
      </c>
      <c r="G27" s="79" t="s">
        <v>157</v>
      </c>
      <c r="H27" s="79" t="str">
        <f t="shared" si="9"/>
        <v>8.30.4.I.INF</v>
      </c>
      <c r="I27" s="73"/>
      <c r="J27" s="87" t="s">
        <v>95</v>
      </c>
      <c r="K27" s="87" t="s">
        <v>133</v>
      </c>
      <c r="L27" s="88" t="s">
        <v>153</v>
      </c>
      <c r="M27" s="79" t="str">
        <f t="shared" si="10"/>
        <v>8.30.4.I.E.S.c</v>
      </c>
      <c r="N27" s="79" t="s">
        <v>135</v>
      </c>
      <c r="O27" s="73"/>
      <c r="P27" s="87" t="s">
        <v>136</v>
      </c>
      <c r="Q27" s="79" t="str">
        <f t="shared" si="11"/>
        <v>8.30..4.I.INF.I</v>
      </c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2" customHeight="1" x14ac:dyDescent="0.25">
      <c r="A28" s="73"/>
      <c r="B28" s="67">
        <v>8</v>
      </c>
      <c r="C28" s="78" t="s">
        <v>127</v>
      </c>
      <c r="D28" s="67">
        <v>5</v>
      </c>
      <c r="E28" s="83" t="s">
        <v>166</v>
      </c>
      <c r="F28" s="139" t="s">
        <v>167</v>
      </c>
      <c r="G28" s="140"/>
      <c r="H28" s="86"/>
      <c r="I28" s="73"/>
      <c r="J28" s="79"/>
      <c r="K28" s="79"/>
      <c r="L28" s="88"/>
      <c r="M28" s="86"/>
      <c r="N28" s="86"/>
      <c r="O28" s="73"/>
      <c r="P28" s="87"/>
      <c r="Q28" s="86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2" customHeight="1" x14ac:dyDescent="0.25">
      <c r="A29" s="73"/>
      <c r="B29" s="67">
        <v>8</v>
      </c>
      <c r="C29" s="78" t="s">
        <v>127</v>
      </c>
      <c r="D29" s="67">
        <v>5</v>
      </c>
      <c r="E29" s="79">
        <v>1</v>
      </c>
      <c r="F29" s="79" t="s">
        <v>168</v>
      </c>
      <c r="G29" s="79" t="s">
        <v>169</v>
      </c>
      <c r="H29" s="79" t="str">
        <f t="shared" ref="H29:H31" si="12">CONCATENATE(B29,".",C29,".",D29,".",E29,".",F29)</f>
        <v>8.30.5.1.SLC</v>
      </c>
      <c r="I29" s="73"/>
      <c r="J29" s="87" t="s">
        <v>95</v>
      </c>
      <c r="K29" s="87" t="s">
        <v>133</v>
      </c>
      <c r="L29" s="88" t="s">
        <v>134</v>
      </c>
      <c r="M29" s="79" t="str">
        <f t="shared" ref="M29:M31" si="13">CONCATENATE(B29,".",C29,".",D29,".",E29,".",J29,".",K29,".",L29)</f>
        <v>8.30.5.1.E.S.a</v>
      </c>
      <c r="N29" s="79" t="s">
        <v>135</v>
      </c>
      <c r="O29" s="73"/>
      <c r="P29" s="87" t="s">
        <v>136</v>
      </c>
      <c r="Q29" s="79" t="str">
        <f t="shared" ref="Q29:Q31" si="14">CONCATENATE(B29,".",C29,".",".",D29,".",E29,".",F29,".",P29)</f>
        <v>8.30..5.1.SLC.I</v>
      </c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2" customHeight="1" x14ac:dyDescent="0.25">
      <c r="A30" s="73"/>
      <c r="B30" s="67">
        <v>8</v>
      </c>
      <c r="C30" s="78" t="s">
        <v>127</v>
      </c>
      <c r="D30" s="67">
        <v>5</v>
      </c>
      <c r="E30" s="89" t="s">
        <v>95</v>
      </c>
      <c r="F30" s="79" t="s">
        <v>154</v>
      </c>
      <c r="G30" s="79" t="s">
        <v>155</v>
      </c>
      <c r="H30" s="79" t="str">
        <f t="shared" si="12"/>
        <v>8.30.5.E.EVI</v>
      </c>
      <c r="I30" s="73"/>
      <c r="J30" s="87" t="s">
        <v>95</v>
      </c>
      <c r="K30" s="87" t="s">
        <v>133</v>
      </c>
      <c r="L30" s="88" t="s">
        <v>141</v>
      </c>
      <c r="M30" s="79" t="str">
        <f t="shared" si="13"/>
        <v>8.30.5.E.E.S.b</v>
      </c>
      <c r="N30" s="79" t="s">
        <v>135</v>
      </c>
      <c r="O30" s="73"/>
      <c r="P30" s="87" t="s">
        <v>136</v>
      </c>
      <c r="Q30" s="79" t="str">
        <f t="shared" si="14"/>
        <v>8.30..5.E.EVI.I</v>
      </c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2" customHeight="1" x14ac:dyDescent="0.25">
      <c r="A31" s="73"/>
      <c r="B31" s="67">
        <v>8</v>
      </c>
      <c r="C31" s="78" t="s">
        <v>127</v>
      </c>
      <c r="D31" s="67">
        <v>5</v>
      </c>
      <c r="E31" s="89" t="s">
        <v>136</v>
      </c>
      <c r="F31" s="79" t="s">
        <v>113</v>
      </c>
      <c r="G31" s="79" t="s">
        <v>157</v>
      </c>
      <c r="H31" s="79" t="str">
        <f t="shared" si="12"/>
        <v>8.30.5.I.INF</v>
      </c>
      <c r="I31" s="73"/>
      <c r="J31" s="87" t="s">
        <v>95</v>
      </c>
      <c r="K31" s="87" t="s">
        <v>133</v>
      </c>
      <c r="L31" s="88" t="s">
        <v>153</v>
      </c>
      <c r="M31" s="79" t="str">
        <f t="shared" si="13"/>
        <v>8.30.5.I.E.S.c</v>
      </c>
      <c r="N31" s="79" t="s">
        <v>135</v>
      </c>
      <c r="O31" s="73"/>
      <c r="P31" s="87" t="s">
        <v>136</v>
      </c>
      <c r="Q31" s="79" t="str">
        <f t="shared" si="14"/>
        <v>8.30..5.I.INF.I</v>
      </c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2" customHeight="1" x14ac:dyDescent="0.25">
      <c r="A32" s="73"/>
      <c r="B32" s="67">
        <v>8</v>
      </c>
      <c r="C32" s="78" t="s">
        <v>127</v>
      </c>
      <c r="D32" s="67">
        <v>6</v>
      </c>
      <c r="E32" s="83" t="s">
        <v>170</v>
      </c>
      <c r="F32" s="139" t="s">
        <v>171</v>
      </c>
      <c r="G32" s="140"/>
      <c r="H32" s="86"/>
      <c r="I32" s="73"/>
      <c r="J32" s="79"/>
      <c r="K32" s="79"/>
      <c r="L32" s="88"/>
      <c r="M32" s="86"/>
      <c r="N32" s="86"/>
      <c r="O32" s="73"/>
      <c r="P32" s="87"/>
      <c r="Q32" s="86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2" customHeight="1" x14ac:dyDescent="0.25">
      <c r="A33" s="73"/>
      <c r="B33" s="67">
        <v>8</v>
      </c>
      <c r="C33" s="78" t="s">
        <v>127</v>
      </c>
      <c r="D33" s="67">
        <v>6</v>
      </c>
      <c r="E33" s="79">
        <v>1</v>
      </c>
      <c r="F33" s="79" t="s">
        <v>172</v>
      </c>
      <c r="G33" s="79" t="s">
        <v>173</v>
      </c>
      <c r="H33" s="79" t="str">
        <f t="shared" ref="H33:H38" si="15">CONCATENATE(B33,".",C33,".",D33,".",E33,".",F33)</f>
        <v>8.30.6.1.PIN</v>
      </c>
      <c r="I33" s="73"/>
      <c r="J33" s="87" t="s">
        <v>95</v>
      </c>
      <c r="K33" s="87" t="s">
        <v>133</v>
      </c>
      <c r="L33" s="88" t="s">
        <v>134</v>
      </c>
      <c r="M33" s="79" t="str">
        <f>CONCATENATE(B33,".",C33,".",D33,".",E33,".",J33,".",K33,".",L33)</f>
        <v>8.30.6.1.E.S.a</v>
      </c>
      <c r="N33" s="79" t="s">
        <v>135</v>
      </c>
      <c r="O33" s="73"/>
      <c r="P33" s="87" t="s">
        <v>136</v>
      </c>
      <c r="Q33" s="79" t="str">
        <f>CONCATENATE(B33,".",C33,".",".",D33,".",E33,".",F33,".",P33)</f>
        <v>8.30..6.1.PIN.I</v>
      </c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2" customHeight="1" x14ac:dyDescent="0.25">
      <c r="A34" s="73"/>
      <c r="B34" s="67">
        <v>8</v>
      </c>
      <c r="C34" s="78" t="s">
        <v>127</v>
      </c>
      <c r="D34" s="67">
        <v>6</v>
      </c>
      <c r="E34" s="79">
        <v>2</v>
      </c>
      <c r="F34" s="79" t="s">
        <v>174</v>
      </c>
      <c r="G34" s="79" t="s">
        <v>175</v>
      </c>
      <c r="H34" s="79" t="str">
        <f t="shared" si="15"/>
        <v>8.30.6.2.EXT</v>
      </c>
      <c r="I34" s="73"/>
      <c r="J34" s="87"/>
      <c r="K34" s="87"/>
      <c r="L34" s="88"/>
      <c r="M34" s="79"/>
      <c r="N34" s="79"/>
      <c r="O34" s="73"/>
      <c r="P34" s="87"/>
      <c r="Q34" s="79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2" customHeight="1" x14ac:dyDescent="0.25">
      <c r="A35" s="73"/>
      <c r="B35" s="67">
        <v>8</v>
      </c>
      <c r="C35" s="78" t="s">
        <v>127</v>
      </c>
      <c r="D35" s="67">
        <v>6</v>
      </c>
      <c r="E35" s="79">
        <v>3</v>
      </c>
      <c r="F35" s="79" t="s">
        <v>176</v>
      </c>
      <c r="G35" s="79" t="s">
        <v>177</v>
      </c>
      <c r="H35" s="79" t="str">
        <f t="shared" si="15"/>
        <v xml:space="preserve">8.30.6.3.ALA </v>
      </c>
      <c r="I35" s="73"/>
      <c r="J35" s="87"/>
      <c r="K35" s="87"/>
      <c r="L35" s="88"/>
      <c r="M35" s="79"/>
      <c r="N35" s="79"/>
      <c r="O35" s="73"/>
      <c r="P35" s="87"/>
      <c r="Q35" s="79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2" customHeight="1" x14ac:dyDescent="0.25">
      <c r="A36" s="73"/>
      <c r="B36" s="67">
        <v>8</v>
      </c>
      <c r="C36" s="78" t="s">
        <v>127</v>
      </c>
      <c r="D36" s="67">
        <v>6</v>
      </c>
      <c r="E36" s="79">
        <v>4</v>
      </c>
      <c r="F36" s="79" t="s">
        <v>178</v>
      </c>
      <c r="G36" s="79" t="s">
        <v>179</v>
      </c>
      <c r="H36" s="79" t="str">
        <f t="shared" si="15"/>
        <v>8.30.6.4.CTV</v>
      </c>
      <c r="I36" s="73"/>
      <c r="J36" s="87"/>
      <c r="K36" s="87"/>
      <c r="L36" s="88"/>
      <c r="M36" s="79"/>
      <c r="N36" s="79"/>
      <c r="O36" s="73"/>
      <c r="P36" s="87"/>
      <c r="Q36" s="79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" customHeight="1" x14ac:dyDescent="0.25">
      <c r="A37" s="73"/>
      <c r="B37" s="67">
        <v>8</v>
      </c>
      <c r="C37" s="78" t="s">
        <v>127</v>
      </c>
      <c r="D37" s="67">
        <v>6</v>
      </c>
      <c r="E37" s="89">
        <v>5</v>
      </c>
      <c r="F37" s="79" t="s">
        <v>180</v>
      </c>
      <c r="G37" s="79" t="s">
        <v>181</v>
      </c>
      <c r="H37" s="79" t="str">
        <f t="shared" si="15"/>
        <v>8.30.6.5.CAS</v>
      </c>
      <c r="I37" s="73"/>
      <c r="J37" s="87" t="s">
        <v>95</v>
      </c>
      <c r="K37" s="87" t="s">
        <v>182</v>
      </c>
      <c r="L37" s="88" t="s">
        <v>134</v>
      </c>
      <c r="M37" s="79" t="str">
        <f t="shared" ref="M37:M38" si="16">CONCATENATE(B37,".",C37,".",D37,".",E37,".",J37,".",K37,".",L37)</f>
        <v>8.30.6.5.E.A.a</v>
      </c>
      <c r="N37" s="79" t="s">
        <v>135</v>
      </c>
      <c r="O37" s="73"/>
      <c r="P37" s="87" t="s">
        <v>136</v>
      </c>
      <c r="Q37" s="79" t="str">
        <f t="shared" ref="Q37:Q38" si="17">CONCATENATE(B37,".",C37,".",".",D37,".",E37,".",F37,".",P37)</f>
        <v>8.30..6.5.CAS.I</v>
      </c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2" customHeight="1" x14ac:dyDescent="0.25">
      <c r="A38" s="73"/>
      <c r="B38" s="67">
        <v>8</v>
      </c>
      <c r="C38" s="78" t="s">
        <v>127</v>
      </c>
      <c r="D38" s="67">
        <v>6</v>
      </c>
      <c r="E38" s="89">
        <v>6</v>
      </c>
      <c r="F38" s="79" t="s">
        <v>183</v>
      </c>
      <c r="G38" s="79" t="s">
        <v>184</v>
      </c>
      <c r="H38" s="79" t="str">
        <f t="shared" si="15"/>
        <v>8.30.6.6.ACC</v>
      </c>
      <c r="I38" s="73"/>
      <c r="J38" s="87" t="s">
        <v>95</v>
      </c>
      <c r="K38" s="87" t="s">
        <v>185</v>
      </c>
      <c r="L38" s="88" t="s">
        <v>134</v>
      </c>
      <c r="M38" s="79" t="str">
        <f t="shared" si="16"/>
        <v>8.30.6.6.E.M.a</v>
      </c>
      <c r="N38" s="79" t="s">
        <v>135</v>
      </c>
      <c r="O38" s="73"/>
      <c r="P38" s="87" t="s">
        <v>136</v>
      </c>
      <c r="Q38" s="79" t="str">
        <f t="shared" si="17"/>
        <v>8.30..6.6.ACC.I</v>
      </c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5" customHeight="1" x14ac:dyDescent="0.25">
      <c r="A39" s="73"/>
      <c r="B39" s="67">
        <v>8</v>
      </c>
      <c r="C39" s="78" t="s">
        <v>127</v>
      </c>
      <c r="D39" s="67">
        <v>7</v>
      </c>
      <c r="E39" s="83" t="s">
        <v>186</v>
      </c>
      <c r="F39" s="139" t="s">
        <v>187</v>
      </c>
      <c r="G39" s="140"/>
      <c r="H39" s="86"/>
      <c r="I39" s="73"/>
      <c r="J39" s="79"/>
      <c r="K39" s="79"/>
      <c r="L39" s="88"/>
      <c r="M39" s="86"/>
      <c r="N39" s="86"/>
      <c r="O39" s="73"/>
      <c r="P39" s="87" t="s">
        <v>136</v>
      </c>
      <c r="Q39" s="86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5" customHeight="1" x14ac:dyDescent="0.25">
      <c r="A40" s="73"/>
      <c r="B40" s="67">
        <v>8</v>
      </c>
      <c r="C40" s="78" t="s">
        <v>127</v>
      </c>
      <c r="D40" s="67">
        <v>7</v>
      </c>
      <c r="E40" s="79">
        <v>1</v>
      </c>
      <c r="F40" s="79" t="s">
        <v>188</v>
      </c>
      <c r="G40" s="79" t="s">
        <v>189</v>
      </c>
      <c r="H40" s="79" t="str">
        <f t="shared" ref="H40:H42" si="18">CONCATENATE(B40,".",C40,".",D40,".",E40,".",F40)</f>
        <v>8.30.7.1.CPU</v>
      </c>
      <c r="I40" s="73"/>
      <c r="J40" s="87" t="s">
        <v>95</v>
      </c>
      <c r="K40" s="87" t="s">
        <v>133</v>
      </c>
      <c r="L40" s="88" t="s">
        <v>134</v>
      </c>
      <c r="M40" s="79" t="str">
        <f t="shared" ref="M40:M42" si="19">CONCATENATE(B40,".",C40,".",D40,".",E40,".",J40,".",K40,".",L40)</f>
        <v>8.30.7.1.E.S.a</v>
      </c>
      <c r="N40" s="79" t="s">
        <v>135</v>
      </c>
      <c r="O40" s="73"/>
      <c r="P40" s="87" t="s">
        <v>136</v>
      </c>
      <c r="Q40" s="79" t="str">
        <f t="shared" ref="Q40:Q42" si="20">CONCATENATE(B40,".",C40,".",".",D40,".",E40,".",F40,".",P40)</f>
        <v>8.30..7.1.CPU.I</v>
      </c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5" customHeight="1" x14ac:dyDescent="0.25">
      <c r="A41" s="73"/>
      <c r="B41" s="67">
        <v>8</v>
      </c>
      <c r="C41" s="78" t="s">
        <v>127</v>
      </c>
      <c r="D41" s="67">
        <v>7</v>
      </c>
      <c r="E41" s="89" t="s">
        <v>95</v>
      </c>
      <c r="F41" s="79" t="s">
        <v>154</v>
      </c>
      <c r="G41" s="79" t="s">
        <v>155</v>
      </c>
      <c r="H41" s="79" t="str">
        <f t="shared" si="18"/>
        <v>8.30.7.E.EVI</v>
      </c>
      <c r="I41" s="73"/>
      <c r="J41" s="87" t="s">
        <v>95</v>
      </c>
      <c r="K41" s="87" t="s">
        <v>133</v>
      </c>
      <c r="L41" s="88" t="s">
        <v>141</v>
      </c>
      <c r="M41" s="79" t="str">
        <f t="shared" si="19"/>
        <v>8.30.7.E.E.S.b</v>
      </c>
      <c r="N41" s="79" t="s">
        <v>135</v>
      </c>
      <c r="O41" s="73"/>
      <c r="P41" s="87" t="s">
        <v>136</v>
      </c>
      <c r="Q41" s="79" t="str">
        <f t="shared" si="20"/>
        <v>8.30..7.E.EVI.I</v>
      </c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5" customHeight="1" x14ac:dyDescent="0.25">
      <c r="A42" s="73"/>
      <c r="B42" s="67">
        <v>8</v>
      </c>
      <c r="C42" s="78" t="s">
        <v>127</v>
      </c>
      <c r="D42" s="67">
        <v>7</v>
      </c>
      <c r="E42" s="89" t="s">
        <v>136</v>
      </c>
      <c r="F42" s="79" t="s">
        <v>113</v>
      </c>
      <c r="G42" s="79" t="s">
        <v>157</v>
      </c>
      <c r="H42" s="79" t="str">
        <f t="shared" si="18"/>
        <v>8.30.7.I.INF</v>
      </c>
      <c r="I42" s="73"/>
      <c r="J42" s="87" t="s">
        <v>95</v>
      </c>
      <c r="K42" s="87" t="s">
        <v>133</v>
      </c>
      <c r="L42" s="88" t="s">
        <v>141</v>
      </c>
      <c r="M42" s="79" t="str">
        <f t="shared" si="19"/>
        <v>8.30.7.I.E.S.b</v>
      </c>
      <c r="N42" s="79" t="s">
        <v>135</v>
      </c>
      <c r="O42" s="73"/>
      <c r="P42" s="87" t="s">
        <v>136</v>
      </c>
      <c r="Q42" s="79" t="str">
        <f t="shared" si="20"/>
        <v>8.30..7.I.INF.I</v>
      </c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2" customHeight="1" x14ac:dyDescent="0.25">
      <c r="A43" s="73"/>
      <c r="B43" s="67">
        <v>8</v>
      </c>
      <c r="C43" s="78" t="s">
        <v>127</v>
      </c>
      <c r="D43" s="67">
        <v>8</v>
      </c>
      <c r="E43" s="83" t="s">
        <v>190</v>
      </c>
      <c r="F43" s="139" t="s">
        <v>191</v>
      </c>
      <c r="G43" s="140"/>
      <c r="H43" s="86"/>
      <c r="I43" s="73"/>
      <c r="J43" s="79"/>
      <c r="K43" s="79"/>
      <c r="L43" s="88"/>
      <c r="M43" s="86"/>
      <c r="N43" s="86"/>
      <c r="O43" s="73"/>
      <c r="P43" s="87"/>
      <c r="Q43" s="86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2" customHeight="1" x14ac:dyDescent="0.25">
      <c r="A44" s="73"/>
      <c r="B44" s="67">
        <v>8</v>
      </c>
      <c r="C44" s="78" t="s">
        <v>127</v>
      </c>
      <c r="D44" s="67">
        <v>8</v>
      </c>
      <c r="E44" s="79">
        <v>1</v>
      </c>
      <c r="F44" s="79" t="s">
        <v>192</v>
      </c>
      <c r="G44" s="79" t="s">
        <v>193</v>
      </c>
      <c r="H44" s="79" t="str">
        <f t="shared" ref="H44:H49" si="21">CONCATENATE(B44,".",C44,".",D44,".",E44,".",F44)</f>
        <v>8.30.8.1.ALP</v>
      </c>
      <c r="I44" s="73"/>
      <c r="J44" s="87" t="s">
        <v>95</v>
      </c>
      <c r="K44" s="87" t="s">
        <v>133</v>
      </c>
      <c r="L44" s="88" t="s">
        <v>134</v>
      </c>
      <c r="M44" s="79" t="str">
        <f t="shared" ref="M44:M49" si="22">CONCATENATE(B44,".",C44,".",D44,".",E44,".",J44,".",K44,".",L44)</f>
        <v>8.30.8.1.E.S.a</v>
      </c>
      <c r="N44" s="79" t="s">
        <v>135</v>
      </c>
      <c r="O44" s="73"/>
      <c r="P44" s="87" t="s">
        <v>136</v>
      </c>
      <c r="Q44" s="79" t="str">
        <f t="shared" ref="Q44:Q49" si="23">CONCATENATE(B44,".",C44,".",".",D44,".",E44,".",F44,".",P44)</f>
        <v>8.30..8.1.ALP.I</v>
      </c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2" customHeight="1" x14ac:dyDescent="0.25">
      <c r="A45" s="73"/>
      <c r="B45" s="67">
        <v>8</v>
      </c>
      <c r="C45" s="78" t="s">
        <v>127</v>
      </c>
      <c r="D45" s="67">
        <v>8</v>
      </c>
      <c r="E45" s="79">
        <v>2</v>
      </c>
      <c r="F45" s="79" t="s">
        <v>116</v>
      </c>
      <c r="G45" s="79" t="s">
        <v>194</v>
      </c>
      <c r="H45" s="79" t="str">
        <f t="shared" si="21"/>
        <v>8.30.8.2.ALC</v>
      </c>
      <c r="I45" s="73"/>
      <c r="J45" s="87" t="s">
        <v>95</v>
      </c>
      <c r="K45" s="87" t="s">
        <v>133</v>
      </c>
      <c r="L45" s="88" t="s">
        <v>134</v>
      </c>
      <c r="M45" s="79" t="str">
        <f t="shared" si="22"/>
        <v>8.30.8.2.E.S.a</v>
      </c>
      <c r="N45" s="79" t="s">
        <v>135</v>
      </c>
      <c r="O45" s="73"/>
      <c r="P45" s="87" t="s">
        <v>136</v>
      </c>
      <c r="Q45" s="79" t="str">
        <f t="shared" si="23"/>
        <v>8.30..8.2.ALC.I</v>
      </c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2" customHeight="1" x14ac:dyDescent="0.25">
      <c r="A46" s="73"/>
      <c r="B46" s="67">
        <v>8</v>
      </c>
      <c r="C46" s="78" t="s">
        <v>127</v>
      </c>
      <c r="D46" s="67">
        <v>8</v>
      </c>
      <c r="E46" s="79">
        <v>3</v>
      </c>
      <c r="F46" s="79" t="s">
        <v>195</v>
      </c>
      <c r="G46" s="79" t="s">
        <v>196</v>
      </c>
      <c r="H46" s="79" t="str">
        <f t="shared" si="21"/>
        <v>8.30.8.3.PAG</v>
      </c>
      <c r="I46" s="73"/>
      <c r="J46" s="87" t="s">
        <v>95</v>
      </c>
      <c r="K46" s="87" t="s">
        <v>133</v>
      </c>
      <c r="L46" s="88" t="s">
        <v>134</v>
      </c>
      <c r="M46" s="79" t="str">
        <f t="shared" si="22"/>
        <v>8.30.8.3.E.S.a</v>
      </c>
      <c r="N46" s="79" t="s">
        <v>135</v>
      </c>
      <c r="O46" s="73"/>
      <c r="P46" s="87" t="s">
        <v>136</v>
      </c>
      <c r="Q46" s="79" t="str">
        <f t="shared" si="23"/>
        <v>8.30..8.3.PAG.I</v>
      </c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2" customHeight="1" x14ac:dyDescent="0.25">
      <c r="A47" s="73"/>
      <c r="B47" s="67">
        <v>8</v>
      </c>
      <c r="C47" s="78" t="s">
        <v>127</v>
      </c>
      <c r="D47" s="67">
        <v>8</v>
      </c>
      <c r="E47" s="79">
        <v>4</v>
      </c>
      <c r="F47" s="79" t="s">
        <v>197</v>
      </c>
      <c r="G47" s="79" t="s">
        <v>198</v>
      </c>
      <c r="H47" s="79" t="str">
        <f t="shared" si="21"/>
        <v>8.30.8.4.DEP</v>
      </c>
      <c r="I47" s="73"/>
      <c r="J47" s="87" t="s">
        <v>95</v>
      </c>
      <c r="K47" s="87" t="s">
        <v>133</v>
      </c>
      <c r="L47" s="88" t="s">
        <v>134</v>
      </c>
      <c r="M47" s="79" t="str">
        <f t="shared" si="22"/>
        <v>8.30.8.4.E.S.a</v>
      </c>
      <c r="N47" s="79" t="s">
        <v>135</v>
      </c>
      <c r="O47" s="73"/>
      <c r="P47" s="87" t="s">
        <v>136</v>
      </c>
      <c r="Q47" s="79" t="str">
        <f t="shared" si="23"/>
        <v>8.30..8.4.DEP.I</v>
      </c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2" customHeight="1" x14ac:dyDescent="0.25">
      <c r="A48" s="73"/>
      <c r="B48" s="67">
        <v>8</v>
      </c>
      <c r="C48" s="78" t="s">
        <v>127</v>
      </c>
      <c r="D48" s="67">
        <v>8</v>
      </c>
      <c r="E48" s="89" t="s">
        <v>95</v>
      </c>
      <c r="F48" s="79" t="s">
        <v>154</v>
      </c>
      <c r="G48" s="79" t="s">
        <v>155</v>
      </c>
      <c r="H48" s="79" t="str">
        <f t="shared" si="21"/>
        <v>8.30.8.E.EVI</v>
      </c>
      <c r="I48" s="73"/>
      <c r="J48" s="87" t="s">
        <v>95</v>
      </c>
      <c r="K48" s="87" t="s">
        <v>133</v>
      </c>
      <c r="L48" s="88" t="s">
        <v>134</v>
      </c>
      <c r="M48" s="79" t="str">
        <f t="shared" si="22"/>
        <v>8.30.8.E.E.S.a</v>
      </c>
      <c r="N48" s="79" t="s">
        <v>135</v>
      </c>
      <c r="O48" s="73"/>
      <c r="P48" s="87" t="s">
        <v>136</v>
      </c>
      <c r="Q48" s="79" t="str">
        <f t="shared" si="23"/>
        <v>8.30..8.E.EVI.I</v>
      </c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2" customHeight="1" x14ac:dyDescent="0.25">
      <c r="A49" s="73"/>
      <c r="B49" s="67">
        <v>8</v>
      </c>
      <c r="C49" s="78" t="s">
        <v>127</v>
      </c>
      <c r="D49" s="67">
        <v>8</v>
      </c>
      <c r="E49" s="89" t="s">
        <v>136</v>
      </c>
      <c r="F49" s="79" t="s">
        <v>113</v>
      </c>
      <c r="G49" s="79" t="s">
        <v>157</v>
      </c>
      <c r="H49" s="79" t="str">
        <f t="shared" si="21"/>
        <v>8.30.8.I.INF</v>
      </c>
      <c r="I49" s="73"/>
      <c r="J49" s="87" t="s">
        <v>95</v>
      </c>
      <c r="K49" s="87" t="s">
        <v>133</v>
      </c>
      <c r="L49" s="88" t="s">
        <v>134</v>
      </c>
      <c r="M49" s="79" t="str">
        <f t="shared" si="22"/>
        <v>8.30.8.I.E.S.a</v>
      </c>
      <c r="N49" s="79" t="s">
        <v>135</v>
      </c>
      <c r="O49" s="73"/>
      <c r="P49" s="87" t="s">
        <v>136</v>
      </c>
      <c r="Q49" s="79" t="str">
        <f t="shared" si="23"/>
        <v>8.30..8.I.INF.I</v>
      </c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2" customHeight="1" x14ac:dyDescent="0.25">
      <c r="A50" s="73"/>
      <c r="B50" s="67">
        <v>8</v>
      </c>
      <c r="C50" s="78" t="s">
        <v>127</v>
      </c>
      <c r="D50" s="67">
        <v>9</v>
      </c>
      <c r="E50" s="83" t="s">
        <v>199</v>
      </c>
      <c r="F50" s="139" t="s">
        <v>200</v>
      </c>
      <c r="G50" s="140"/>
      <c r="H50" s="86"/>
      <c r="I50" s="73"/>
      <c r="J50" s="79"/>
      <c r="K50" s="79"/>
      <c r="L50" s="88"/>
      <c r="M50" s="86"/>
      <c r="N50" s="86"/>
      <c r="O50" s="73"/>
      <c r="P50" s="87"/>
      <c r="Q50" s="86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2" customHeight="1" x14ac:dyDescent="0.25">
      <c r="A51" s="73"/>
      <c r="B51" s="67">
        <v>8</v>
      </c>
      <c r="C51" s="78" t="s">
        <v>127</v>
      </c>
      <c r="D51" s="67">
        <v>9</v>
      </c>
      <c r="E51" s="79">
        <v>1</v>
      </c>
      <c r="F51" s="79" t="s">
        <v>115</v>
      </c>
      <c r="G51" s="79" t="s">
        <v>201</v>
      </c>
      <c r="H51" s="79" t="str">
        <f t="shared" ref="H51:H53" si="24">CONCATENATE(B51,".",C51,".",D51,".",E51,".",F51)</f>
        <v>8.30.9.1.CCS</v>
      </c>
      <c r="I51" s="73"/>
      <c r="J51" s="87" t="s">
        <v>95</v>
      </c>
      <c r="K51" s="87" t="s">
        <v>133</v>
      </c>
      <c r="L51" s="88" t="s">
        <v>134</v>
      </c>
      <c r="M51" s="79" t="str">
        <f t="shared" ref="M51:M53" si="25">CONCATENATE(B51,".",C51,".",D51,".",E51,".",J51,".",K51,".",L51)</f>
        <v>8.30.9.1.E.S.a</v>
      </c>
      <c r="N51" s="79" t="s">
        <v>135</v>
      </c>
      <c r="O51" s="73"/>
      <c r="P51" s="87" t="s">
        <v>136</v>
      </c>
      <c r="Q51" s="79" t="str">
        <f t="shared" ref="Q51:Q53" si="26">CONCATENATE(B51,".",C51,".",".",D51,".",E51,".",F51,".",P51)</f>
        <v>8.30..9.1.CCS.I</v>
      </c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2" customHeight="1" x14ac:dyDescent="0.25">
      <c r="A52" s="73"/>
      <c r="B52" s="67">
        <v>8</v>
      </c>
      <c r="C52" s="78" t="s">
        <v>127</v>
      </c>
      <c r="D52" s="67">
        <v>9</v>
      </c>
      <c r="E52" s="89" t="s">
        <v>95</v>
      </c>
      <c r="F52" s="79" t="s">
        <v>154</v>
      </c>
      <c r="G52" s="79" t="s">
        <v>155</v>
      </c>
      <c r="H52" s="79" t="str">
        <f t="shared" si="24"/>
        <v>8.30.9.E.EVI</v>
      </c>
      <c r="I52" s="73"/>
      <c r="J52" s="87" t="s">
        <v>95</v>
      </c>
      <c r="K52" s="87" t="s">
        <v>133</v>
      </c>
      <c r="L52" s="88" t="s">
        <v>134</v>
      </c>
      <c r="M52" s="79" t="str">
        <f t="shared" si="25"/>
        <v>8.30.9.E.E.S.a</v>
      </c>
      <c r="N52" s="79" t="s">
        <v>135</v>
      </c>
      <c r="O52" s="73"/>
      <c r="P52" s="87" t="s">
        <v>136</v>
      </c>
      <c r="Q52" s="79" t="str">
        <f t="shared" si="26"/>
        <v>8.30..9.E.EVI.I</v>
      </c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2" customHeight="1" x14ac:dyDescent="0.25">
      <c r="A53" s="73"/>
      <c r="B53" s="67">
        <v>8</v>
      </c>
      <c r="C53" s="78" t="s">
        <v>127</v>
      </c>
      <c r="D53" s="67">
        <v>9</v>
      </c>
      <c r="E53" s="89" t="s">
        <v>136</v>
      </c>
      <c r="F53" s="79" t="s">
        <v>113</v>
      </c>
      <c r="G53" s="79" t="s">
        <v>157</v>
      </c>
      <c r="H53" s="79" t="str">
        <f t="shared" si="24"/>
        <v>8.30.9.I.INF</v>
      </c>
      <c r="I53" s="73"/>
      <c r="J53" s="87" t="s">
        <v>95</v>
      </c>
      <c r="K53" s="87" t="s">
        <v>133</v>
      </c>
      <c r="L53" s="88" t="s">
        <v>134</v>
      </c>
      <c r="M53" s="79" t="str">
        <f t="shared" si="25"/>
        <v>8.30.9.I.E.S.a</v>
      </c>
      <c r="N53" s="79" t="s">
        <v>135</v>
      </c>
      <c r="O53" s="73"/>
      <c r="P53" s="87" t="s">
        <v>136</v>
      </c>
      <c r="Q53" s="79" t="str">
        <f t="shared" si="26"/>
        <v>8.30..9.I.INF.I</v>
      </c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2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2" customHeight="1" x14ac:dyDescent="0.2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2" customHeight="1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2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2" customHeight="1" x14ac:dyDescent="0.2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" customHeight="1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2" customHeight="1" x14ac:dyDescent="0.2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2" customHeight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2" customHeight="1" x14ac:dyDescent="0.2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2" customHeight="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2" customHeight="1" x14ac:dyDescent="0.2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2" customHeight="1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2" customHeight="1" x14ac:dyDescent="0.2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2" customHeight="1" x14ac:dyDescent="0.2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2" customHeight="1" x14ac:dyDescent="0.2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2" customHeight="1" x14ac:dyDescent="0.2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2" customHeight="1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2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2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2" customHeight="1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2" customHeight="1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2" customHeight="1" x14ac:dyDescent="0.2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2" customHeight="1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2" customHeight="1" x14ac:dyDescent="0.2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2" customHeight="1" x14ac:dyDescent="0.2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2" customHeight="1" x14ac:dyDescent="0.2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2" customHeight="1" x14ac:dyDescent="0.2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2" customHeight="1" x14ac:dyDescent="0.2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2" customHeight="1" x14ac:dyDescent="0.2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2" customHeight="1" x14ac:dyDescent="0.2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2" customHeight="1" x14ac:dyDescent="0.2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2" customHeight="1" x14ac:dyDescent="0.2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2" customHeight="1" x14ac:dyDescent="0.2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2" customHeight="1" x14ac:dyDescent="0.2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2" customHeight="1" x14ac:dyDescent="0.2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2" customHeight="1" x14ac:dyDescent="0.2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2" customHeight="1" x14ac:dyDescent="0.2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2" customHeight="1" x14ac:dyDescent="0.2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2" customHeight="1" x14ac:dyDescent="0.2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2" customHeight="1" x14ac:dyDescent="0.2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2" customHeight="1" x14ac:dyDescent="0.2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2" customHeight="1" x14ac:dyDescent="0.2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2" customHeight="1" x14ac:dyDescent="0.2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2" customHeight="1" x14ac:dyDescent="0.2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2" customHeight="1" x14ac:dyDescent="0.2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2" customHeight="1" x14ac:dyDescent="0.2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2" customHeight="1" x14ac:dyDescent="0.2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2" customHeight="1" x14ac:dyDescent="0.2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2" customHeight="1" x14ac:dyDescent="0.2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2" customHeight="1" x14ac:dyDescent="0.2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2" customHeight="1" x14ac:dyDescent="0.2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2" customHeight="1" x14ac:dyDescent="0.2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2" customHeight="1" x14ac:dyDescent="0.2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2" customHeight="1" x14ac:dyDescent="0.2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2" customHeight="1" x14ac:dyDescent="0.2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2" customHeight="1" x14ac:dyDescent="0.2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2" customHeight="1" x14ac:dyDescent="0.2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2" customHeight="1" x14ac:dyDescent="0.2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2" customHeight="1" x14ac:dyDescent="0.2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2" customHeight="1" x14ac:dyDescent="0.2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2" customHeight="1" x14ac:dyDescent="0.2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2" customHeight="1" x14ac:dyDescent="0.2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2" customHeight="1" x14ac:dyDescent="0.2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2" customHeight="1" x14ac:dyDescent="0.2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2" customHeight="1" x14ac:dyDescent="0.2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2" customHeight="1" x14ac:dyDescent="0.2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2" customHeight="1" x14ac:dyDescent="0.2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2" customHeight="1" x14ac:dyDescent="0.2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2" customHeight="1" x14ac:dyDescent="0.2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2" customHeight="1" x14ac:dyDescent="0.2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2" customHeight="1" x14ac:dyDescent="0.2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2" customHeight="1" x14ac:dyDescent="0.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2" customHeight="1" x14ac:dyDescent="0.2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2" customHeight="1" x14ac:dyDescent="0.2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2" customHeight="1" x14ac:dyDescent="0.2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2" customHeight="1" x14ac:dyDescent="0.2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2" customHeight="1" x14ac:dyDescent="0.2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2" customHeight="1" x14ac:dyDescent="0.2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2" customHeight="1" x14ac:dyDescent="0.2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2" customHeight="1" x14ac:dyDescent="0.2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2" customHeight="1" x14ac:dyDescent="0.2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2" customHeight="1" x14ac:dyDescent="0.2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2" customHeight="1" x14ac:dyDescent="0.2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2" customHeight="1" x14ac:dyDescent="0.2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2" customHeight="1" x14ac:dyDescent="0.2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2" customHeight="1" x14ac:dyDescent="0.2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2" customHeight="1" x14ac:dyDescent="0.2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2" customHeight="1" x14ac:dyDescent="0.2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2" customHeight="1" x14ac:dyDescent="0.2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2" customHeight="1" x14ac:dyDescent="0.2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2" customHeight="1" x14ac:dyDescent="0.2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2" customHeight="1" x14ac:dyDescent="0.2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2" customHeight="1" x14ac:dyDescent="0.2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2" customHeight="1" x14ac:dyDescent="0.2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2" customHeight="1" x14ac:dyDescent="0.2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2" customHeight="1" x14ac:dyDescent="0.2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2" customHeight="1" x14ac:dyDescent="0.2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2" customHeight="1" x14ac:dyDescent="0.2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2" customHeight="1" x14ac:dyDescent="0.2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2" customHeight="1" x14ac:dyDescent="0.2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2" customHeight="1" x14ac:dyDescent="0.2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2" customHeight="1" x14ac:dyDescent="0.2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2" customHeight="1" x14ac:dyDescent="0.2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2" customHeight="1" x14ac:dyDescent="0.2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2" customHeight="1" x14ac:dyDescent="0.2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2" customHeight="1" x14ac:dyDescent="0.2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2" customHeight="1" x14ac:dyDescent="0.2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2" customHeight="1" x14ac:dyDescent="0.2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2" customHeight="1" x14ac:dyDescent="0.2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2" customHeight="1" x14ac:dyDescent="0.2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2" customHeight="1" x14ac:dyDescent="0.2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2" customHeight="1" x14ac:dyDescent="0.2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2" customHeight="1" x14ac:dyDescent="0.2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2" customHeight="1" x14ac:dyDescent="0.2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2" customHeight="1" x14ac:dyDescent="0.2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2" customHeight="1" x14ac:dyDescent="0.2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2" customHeight="1" x14ac:dyDescent="0.2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2" customHeight="1" x14ac:dyDescent="0.2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2" customHeight="1" x14ac:dyDescent="0.2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2" customHeight="1" x14ac:dyDescent="0.2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2" customHeight="1" x14ac:dyDescent="0.2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2" customHeight="1" x14ac:dyDescent="0.2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2" customHeight="1" x14ac:dyDescent="0.2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2" customHeight="1" x14ac:dyDescent="0.2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2" customHeight="1" x14ac:dyDescent="0.2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2" customHeight="1" x14ac:dyDescent="0.2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2" customHeight="1" x14ac:dyDescent="0.2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2" customHeight="1" x14ac:dyDescent="0.2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2" customHeight="1" x14ac:dyDescent="0.2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2" customHeight="1" x14ac:dyDescent="0.2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2" customHeight="1" x14ac:dyDescent="0.2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2" customHeight="1" x14ac:dyDescent="0.2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2" customHeight="1" x14ac:dyDescent="0.2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2" customHeight="1" x14ac:dyDescent="0.2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2" customHeight="1" x14ac:dyDescent="0.2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2" customHeight="1" x14ac:dyDescent="0.2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2" customHeight="1" x14ac:dyDescent="0.2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2" customHeight="1" x14ac:dyDescent="0.2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2" customHeight="1" x14ac:dyDescent="0.2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2" customHeight="1" x14ac:dyDescent="0.2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2" customHeight="1" x14ac:dyDescent="0.2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2" customHeight="1" x14ac:dyDescent="0.2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2" customHeight="1" x14ac:dyDescent="0.2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2" customHeight="1" x14ac:dyDescent="0.2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2" customHeight="1" x14ac:dyDescent="0.2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2" customHeight="1" x14ac:dyDescent="0.2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2" customHeight="1" x14ac:dyDescent="0.2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2" customHeight="1" x14ac:dyDescent="0.2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2" customHeight="1" x14ac:dyDescent="0.2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2" customHeight="1" x14ac:dyDescent="0.2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2" customHeight="1" x14ac:dyDescent="0.2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2" customHeight="1" x14ac:dyDescent="0.2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2" customHeight="1" x14ac:dyDescent="0.2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2" customHeight="1" x14ac:dyDescent="0.2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2" customHeight="1" x14ac:dyDescent="0.2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2" customHeight="1" x14ac:dyDescent="0.2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2" customHeight="1" x14ac:dyDescent="0.2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2" customHeight="1" x14ac:dyDescent="0.2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2" customHeight="1" x14ac:dyDescent="0.2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2" customHeight="1" x14ac:dyDescent="0.2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2" customHeight="1" x14ac:dyDescent="0.2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2" customHeight="1" x14ac:dyDescent="0.2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2" customHeight="1" x14ac:dyDescent="0.2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2" customHeight="1" x14ac:dyDescent="0.2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2" customHeight="1" x14ac:dyDescent="0.2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2" customHeight="1" x14ac:dyDescent="0.2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2" customHeight="1" x14ac:dyDescent="0.2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2" customHeight="1" x14ac:dyDescent="0.2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2" customHeight="1" x14ac:dyDescent="0.2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2" customHeight="1" x14ac:dyDescent="0.2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2" customHeight="1" x14ac:dyDescent="0.2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2" customHeight="1" x14ac:dyDescent="0.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2" customHeight="1" x14ac:dyDescent="0.2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2" customHeight="1" x14ac:dyDescent="0.2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2" customHeight="1" x14ac:dyDescent="0.2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2" customHeight="1" x14ac:dyDescent="0.2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2" customHeight="1" x14ac:dyDescent="0.2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2" customHeight="1" x14ac:dyDescent="0.2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2" customHeight="1" x14ac:dyDescent="0.2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2" customHeight="1" x14ac:dyDescent="0.2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2" customHeight="1" x14ac:dyDescent="0.2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2" customHeight="1" x14ac:dyDescent="0.2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2" customHeight="1" x14ac:dyDescent="0.2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2" customHeight="1" x14ac:dyDescent="0.2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2" customHeight="1" x14ac:dyDescent="0.2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2" customHeight="1" x14ac:dyDescent="0.2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2" customHeight="1" x14ac:dyDescent="0.2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2" customHeight="1" x14ac:dyDescent="0.2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2" customHeight="1" x14ac:dyDescent="0.2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2" customHeight="1" x14ac:dyDescent="0.2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2" customHeight="1" x14ac:dyDescent="0.2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2" customHeight="1" x14ac:dyDescent="0.2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2" customHeight="1" x14ac:dyDescent="0.2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2" customHeight="1" x14ac:dyDescent="0.2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2" customHeight="1" x14ac:dyDescent="0.2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2" customHeight="1" x14ac:dyDescent="0.2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2" customHeight="1" x14ac:dyDescent="0.2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2" customHeight="1" x14ac:dyDescent="0.2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2" customHeight="1" x14ac:dyDescent="0.2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2" customHeight="1" x14ac:dyDescent="0.2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2" customHeight="1" x14ac:dyDescent="0.2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2" customHeight="1" x14ac:dyDescent="0.2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2" customHeight="1" x14ac:dyDescent="0.2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2" customHeight="1" x14ac:dyDescent="0.2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2" customHeight="1" x14ac:dyDescent="0.2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2" customHeight="1" x14ac:dyDescent="0.2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2" customHeight="1" x14ac:dyDescent="0.2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2" customHeight="1" x14ac:dyDescent="0.2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2" customHeight="1" x14ac:dyDescent="0.2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2" customHeight="1" x14ac:dyDescent="0.2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2" customHeight="1" x14ac:dyDescent="0.2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2" customHeight="1" x14ac:dyDescent="0.2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2" customHeight="1" x14ac:dyDescent="0.2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2" customHeight="1" x14ac:dyDescent="0.2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2" customHeight="1" x14ac:dyDescent="0.2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2" customHeight="1" x14ac:dyDescent="0.2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2" customHeight="1" x14ac:dyDescent="0.2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2" customHeight="1" x14ac:dyDescent="0.2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2" customHeight="1" x14ac:dyDescent="0.2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2" customHeight="1" x14ac:dyDescent="0.2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2" customHeight="1" x14ac:dyDescent="0.2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2" customHeight="1" x14ac:dyDescent="0.2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2" customHeight="1" x14ac:dyDescent="0.2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2" customHeight="1" x14ac:dyDescent="0.2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2" customHeight="1" x14ac:dyDescent="0.2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2" customHeight="1" x14ac:dyDescent="0.2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2" customHeight="1" x14ac:dyDescent="0.2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2" customHeight="1" x14ac:dyDescent="0.2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2" customHeight="1" x14ac:dyDescent="0.2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2" customHeight="1" x14ac:dyDescent="0.2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2" customHeight="1" x14ac:dyDescent="0.2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2" customHeight="1" x14ac:dyDescent="0.2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2" customHeight="1" x14ac:dyDescent="0.2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2" customHeight="1" x14ac:dyDescent="0.2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2" customHeight="1" x14ac:dyDescent="0.2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2" customHeight="1" x14ac:dyDescent="0.2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2" customHeight="1" x14ac:dyDescent="0.2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2" customHeight="1" x14ac:dyDescent="0.2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2" customHeight="1" x14ac:dyDescent="0.2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2" customHeight="1" x14ac:dyDescent="0.2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2" customHeight="1" x14ac:dyDescent="0.2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2" customHeight="1" x14ac:dyDescent="0.2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2" customHeight="1" x14ac:dyDescent="0.2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2" customHeight="1" x14ac:dyDescent="0.2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2" customHeight="1" x14ac:dyDescent="0.2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2" customHeight="1" x14ac:dyDescent="0.2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2" customHeight="1" x14ac:dyDescent="0.2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2" customHeight="1" x14ac:dyDescent="0.2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2" customHeight="1" x14ac:dyDescent="0.2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2" customHeight="1" x14ac:dyDescent="0.2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2" customHeight="1" x14ac:dyDescent="0.2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2" customHeight="1" x14ac:dyDescent="0.2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2" customHeight="1" x14ac:dyDescent="0.2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2" customHeight="1" x14ac:dyDescent="0.2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2" customHeight="1" x14ac:dyDescent="0.2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2" customHeight="1" x14ac:dyDescent="0.2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2" customHeight="1" x14ac:dyDescent="0.2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2" customHeight="1" x14ac:dyDescent="0.2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2" customHeight="1" x14ac:dyDescent="0.2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2" customHeight="1" x14ac:dyDescent="0.2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2" customHeight="1" x14ac:dyDescent="0.2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2" customHeight="1" x14ac:dyDescent="0.2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2" customHeight="1" x14ac:dyDescent="0.2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2" customHeight="1" x14ac:dyDescent="0.2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2" customHeight="1" x14ac:dyDescent="0.2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2" customHeight="1" x14ac:dyDescent="0.2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2" customHeight="1" x14ac:dyDescent="0.2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2" customHeight="1" x14ac:dyDescent="0.2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2" customHeight="1" x14ac:dyDescent="0.2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2" customHeight="1" x14ac:dyDescent="0.2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2" customHeight="1" x14ac:dyDescent="0.2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2" customHeight="1" x14ac:dyDescent="0.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2" customHeight="1" x14ac:dyDescent="0.2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2" customHeight="1" x14ac:dyDescent="0.2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2" customHeight="1" x14ac:dyDescent="0.2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2" customHeight="1" x14ac:dyDescent="0.2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2" customHeight="1" x14ac:dyDescent="0.2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2" customHeight="1" x14ac:dyDescent="0.2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2" customHeight="1" x14ac:dyDescent="0.2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2" customHeight="1" x14ac:dyDescent="0.2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2" customHeight="1" x14ac:dyDescent="0.2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2" customHeight="1" x14ac:dyDescent="0.2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2" customHeight="1" x14ac:dyDescent="0.2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2" customHeight="1" x14ac:dyDescent="0.2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2" customHeight="1" x14ac:dyDescent="0.2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2" customHeight="1" x14ac:dyDescent="0.2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2" customHeight="1" x14ac:dyDescent="0.2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2" customHeight="1" x14ac:dyDescent="0.2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2" customHeight="1" x14ac:dyDescent="0.2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2" customHeight="1" x14ac:dyDescent="0.2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2" customHeight="1" x14ac:dyDescent="0.2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2" customHeight="1" x14ac:dyDescent="0.2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2" customHeight="1" x14ac:dyDescent="0.2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2" customHeight="1" x14ac:dyDescent="0.2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2" customHeight="1" x14ac:dyDescent="0.2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2" customHeight="1" x14ac:dyDescent="0.2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2" customHeight="1" x14ac:dyDescent="0.2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2" customHeight="1" x14ac:dyDescent="0.2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2" customHeight="1" x14ac:dyDescent="0.2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2" customHeight="1" x14ac:dyDescent="0.2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2" customHeight="1" x14ac:dyDescent="0.2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2" customHeight="1" x14ac:dyDescent="0.2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2" customHeight="1" x14ac:dyDescent="0.2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2" customHeight="1" x14ac:dyDescent="0.2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2" customHeight="1" x14ac:dyDescent="0.2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2" customHeight="1" x14ac:dyDescent="0.2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2" customHeight="1" x14ac:dyDescent="0.2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2" customHeight="1" x14ac:dyDescent="0.2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2" customHeight="1" x14ac:dyDescent="0.2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2" customHeight="1" x14ac:dyDescent="0.2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2" customHeight="1" x14ac:dyDescent="0.2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2" customHeight="1" x14ac:dyDescent="0.2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2" customHeight="1" x14ac:dyDescent="0.2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2" customHeight="1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2" customHeight="1" x14ac:dyDescent="0.2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2" customHeight="1" x14ac:dyDescent="0.2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2" customHeight="1" x14ac:dyDescent="0.2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2" customHeight="1" x14ac:dyDescent="0.2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2" customHeight="1" x14ac:dyDescent="0.2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2" customHeight="1" x14ac:dyDescent="0.2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2" customHeight="1" x14ac:dyDescent="0.2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2" customHeight="1" x14ac:dyDescent="0.2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2" customHeight="1" x14ac:dyDescent="0.2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2" customHeight="1" x14ac:dyDescent="0.2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2" customHeight="1" x14ac:dyDescent="0.2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2" customHeight="1" x14ac:dyDescent="0.2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2" customHeight="1" x14ac:dyDescent="0.2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2" customHeight="1" x14ac:dyDescent="0.2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2" customHeight="1" x14ac:dyDescent="0.2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2" customHeight="1" x14ac:dyDescent="0.2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2" customHeight="1" x14ac:dyDescent="0.2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2" customHeight="1" x14ac:dyDescent="0.2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2" customHeight="1" x14ac:dyDescent="0.2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2" customHeight="1" x14ac:dyDescent="0.2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2" customHeight="1" x14ac:dyDescent="0.2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2" customHeight="1" x14ac:dyDescent="0.2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2" customHeight="1" x14ac:dyDescent="0.2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2" customHeight="1" x14ac:dyDescent="0.2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2" customHeight="1" x14ac:dyDescent="0.2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2" customHeight="1" x14ac:dyDescent="0.2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2" customHeight="1" x14ac:dyDescent="0.2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2" customHeight="1" x14ac:dyDescent="0.2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2" customHeight="1" x14ac:dyDescent="0.2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2" customHeight="1" x14ac:dyDescent="0.2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2" customHeight="1" x14ac:dyDescent="0.2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2" customHeight="1" x14ac:dyDescent="0.2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2" customHeight="1" x14ac:dyDescent="0.2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2" customHeight="1" x14ac:dyDescent="0.2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2" customHeight="1" x14ac:dyDescent="0.2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2" customHeight="1" x14ac:dyDescent="0.2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2" customHeight="1" x14ac:dyDescent="0.2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2" customHeight="1" x14ac:dyDescent="0.2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2" customHeight="1" x14ac:dyDescent="0.2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2" customHeight="1" x14ac:dyDescent="0.2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2" customHeight="1" x14ac:dyDescent="0.2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2" customHeight="1" x14ac:dyDescent="0.2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2" customHeight="1" x14ac:dyDescent="0.2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2" customHeight="1" x14ac:dyDescent="0.2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2" customHeight="1" x14ac:dyDescent="0.2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2" customHeight="1" x14ac:dyDescent="0.2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2" customHeight="1" x14ac:dyDescent="0.2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2" customHeight="1" x14ac:dyDescent="0.2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2" customHeight="1" x14ac:dyDescent="0.2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2" customHeight="1" x14ac:dyDescent="0.2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2" customHeight="1" x14ac:dyDescent="0.2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2" customHeight="1" x14ac:dyDescent="0.2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2" customHeight="1" x14ac:dyDescent="0.2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2" customHeight="1" x14ac:dyDescent="0.2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2" customHeight="1" x14ac:dyDescent="0.2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2" customHeight="1" x14ac:dyDescent="0.2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2" customHeight="1" x14ac:dyDescent="0.2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2" customHeight="1" x14ac:dyDescent="0.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2" customHeight="1" x14ac:dyDescent="0.2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2" customHeight="1" x14ac:dyDescent="0.2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2" customHeight="1" x14ac:dyDescent="0.2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2" customHeight="1" x14ac:dyDescent="0.2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2" customHeight="1" x14ac:dyDescent="0.2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2" customHeight="1" x14ac:dyDescent="0.2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2" customHeight="1" x14ac:dyDescent="0.2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2" customHeight="1" x14ac:dyDescent="0.2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2" customHeight="1" x14ac:dyDescent="0.2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2" customHeight="1" x14ac:dyDescent="0.2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2" customHeight="1" x14ac:dyDescent="0.2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2" customHeight="1" x14ac:dyDescent="0.2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2" customHeight="1" x14ac:dyDescent="0.2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2" customHeight="1" x14ac:dyDescent="0.2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2" customHeight="1" x14ac:dyDescent="0.2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2" customHeight="1" x14ac:dyDescent="0.2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2" customHeight="1" x14ac:dyDescent="0.2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2" customHeight="1" x14ac:dyDescent="0.2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2" customHeight="1" x14ac:dyDescent="0.2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2" customHeight="1" x14ac:dyDescent="0.2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2" customHeight="1" x14ac:dyDescent="0.2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2" customHeight="1" x14ac:dyDescent="0.2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2" customHeight="1" x14ac:dyDescent="0.2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2" customHeight="1" x14ac:dyDescent="0.2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2" customHeight="1" x14ac:dyDescent="0.2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2" customHeight="1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2" customHeight="1" x14ac:dyDescent="0.2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2" customHeight="1" x14ac:dyDescent="0.2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2" customHeight="1" x14ac:dyDescent="0.2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2" customHeight="1" x14ac:dyDescent="0.2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2" customHeight="1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2" customHeight="1" x14ac:dyDescent="0.2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2" customHeight="1" x14ac:dyDescent="0.2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2" customHeight="1" x14ac:dyDescent="0.2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2" customHeight="1" x14ac:dyDescent="0.2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2" customHeight="1" x14ac:dyDescent="0.2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2" customHeight="1" x14ac:dyDescent="0.2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2" customHeight="1" x14ac:dyDescent="0.2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2" customHeight="1" x14ac:dyDescent="0.2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2" customHeight="1" x14ac:dyDescent="0.2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2" customHeight="1" x14ac:dyDescent="0.2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2" customHeight="1" x14ac:dyDescent="0.2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2" customHeight="1" x14ac:dyDescent="0.2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2" customHeight="1" x14ac:dyDescent="0.2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2" customHeight="1" x14ac:dyDescent="0.2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2" customHeight="1" x14ac:dyDescent="0.2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2" customHeight="1" x14ac:dyDescent="0.2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2" customHeight="1" x14ac:dyDescent="0.2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2" customHeight="1" x14ac:dyDescent="0.2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2" customHeight="1" x14ac:dyDescent="0.2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2" customHeight="1" x14ac:dyDescent="0.2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2" customHeight="1" x14ac:dyDescent="0.2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2" customHeight="1" x14ac:dyDescent="0.2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2" customHeight="1" x14ac:dyDescent="0.2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2" customHeight="1" x14ac:dyDescent="0.2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2" customHeight="1" x14ac:dyDescent="0.2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2" customHeight="1" x14ac:dyDescent="0.2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2" customHeight="1" x14ac:dyDescent="0.2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2" customHeight="1" x14ac:dyDescent="0.2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2" customHeight="1" x14ac:dyDescent="0.2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2" customHeight="1" x14ac:dyDescent="0.2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2" customHeight="1" x14ac:dyDescent="0.2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2" customHeight="1" x14ac:dyDescent="0.2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2" customHeight="1" x14ac:dyDescent="0.2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2" customHeight="1" x14ac:dyDescent="0.2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2" customHeight="1" x14ac:dyDescent="0.2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2" customHeight="1" x14ac:dyDescent="0.2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2" customHeight="1" x14ac:dyDescent="0.2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2" customHeight="1" x14ac:dyDescent="0.2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2" customHeight="1" x14ac:dyDescent="0.2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2" customHeight="1" x14ac:dyDescent="0.2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2" customHeight="1" x14ac:dyDescent="0.2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2" customHeight="1" x14ac:dyDescent="0.2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2" customHeight="1" x14ac:dyDescent="0.2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2" customHeight="1" x14ac:dyDescent="0.2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2" customHeight="1" x14ac:dyDescent="0.2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2" customHeight="1" x14ac:dyDescent="0.2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2" customHeight="1" x14ac:dyDescent="0.2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2" customHeight="1" x14ac:dyDescent="0.2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2" customHeight="1" x14ac:dyDescent="0.2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2" customHeight="1" x14ac:dyDescent="0.2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2" customHeight="1" x14ac:dyDescent="0.2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2" customHeight="1" x14ac:dyDescent="0.2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2" customHeight="1" x14ac:dyDescent="0.2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2" customHeight="1" x14ac:dyDescent="0.2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2" customHeight="1" x14ac:dyDescent="0.2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2" customHeight="1" x14ac:dyDescent="0.2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2" customHeight="1" x14ac:dyDescent="0.2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2" customHeight="1" x14ac:dyDescent="0.2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2" customHeight="1" x14ac:dyDescent="0.2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2" customHeight="1" x14ac:dyDescent="0.2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2" customHeight="1" x14ac:dyDescent="0.2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2" customHeight="1" x14ac:dyDescent="0.2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2" customHeight="1" x14ac:dyDescent="0.2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2" customHeight="1" x14ac:dyDescent="0.2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2" customHeight="1" x14ac:dyDescent="0.2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2" customHeight="1" x14ac:dyDescent="0.2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2" customHeight="1" x14ac:dyDescent="0.2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2" customHeight="1" x14ac:dyDescent="0.2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2" customHeight="1" x14ac:dyDescent="0.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2" customHeight="1" x14ac:dyDescent="0.2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2" customHeight="1" x14ac:dyDescent="0.2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2" customHeight="1" x14ac:dyDescent="0.2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2" customHeight="1" x14ac:dyDescent="0.2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2" customHeight="1" x14ac:dyDescent="0.2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2" customHeight="1" x14ac:dyDescent="0.2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2" customHeight="1" x14ac:dyDescent="0.2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2" customHeight="1" x14ac:dyDescent="0.2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2" customHeight="1" x14ac:dyDescent="0.2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2" customHeight="1" x14ac:dyDescent="0.2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2" customHeight="1" x14ac:dyDescent="0.2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2" customHeight="1" x14ac:dyDescent="0.2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2" customHeight="1" x14ac:dyDescent="0.2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2" customHeight="1" x14ac:dyDescent="0.2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2" customHeight="1" x14ac:dyDescent="0.2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2" customHeight="1" x14ac:dyDescent="0.2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2" customHeight="1" x14ac:dyDescent="0.2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2" customHeight="1" x14ac:dyDescent="0.2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2" customHeight="1" x14ac:dyDescent="0.2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2" customHeight="1" x14ac:dyDescent="0.2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2" customHeight="1" x14ac:dyDescent="0.2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2" customHeight="1" x14ac:dyDescent="0.2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2" customHeight="1" x14ac:dyDescent="0.2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2" customHeight="1" x14ac:dyDescent="0.2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2" customHeight="1" x14ac:dyDescent="0.2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2" customHeight="1" x14ac:dyDescent="0.2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2" customHeight="1" x14ac:dyDescent="0.2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2" customHeight="1" x14ac:dyDescent="0.2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2" customHeight="1" x14ac:dyDescent="0.2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2" customHeight="1" x14ac:dyDescent="0.2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2" customHeight="1" x14ac:dyDescent="0.2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2" customHeight="1" x14ac:dyDescent="0.2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2" customHeight="1" x14ac:dyDescent="0.2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2" customHeight="1" x14ac:dyDescent="0.2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2" customHeight="1" x14ac:dyDescent="0.2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2" customHeight="1" x14ac:dyDescent="0.2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2" customHeight="1" x14ac:dyDescent="0.2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2" customHeight="1" x14ac:dyDescent="0.2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2" customHeight="1" x14ac:dyDescent="0.2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2" customHeight="1" x14ac:dyDescent="0.2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2" customHeight="1" x14ac:dyDescent="0.2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2" customHeight="1" x14ac:dyDescent="0.2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2" customHeight="1" x14ac:dyDescent="0.2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2" customHeight="1" x14ac:dyDescent="0.2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2" customHeight="1" x14ac:dyDescent="0.2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2" customHeight="1" x14ac:dyDescent="0.2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2" customHeight="1" x14ac:dyDescent="0.2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2" customHeight="1" x14ac:dyDescent="0.2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2" customHeight="1" x14ac:dyDescent="0.2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2" customHeight="1" x14ac:dyDescent="0.2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2" customHeight="1" x14ac:dyDescent="0.2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2" customHeight="1" x14ac:dyDescent="0.2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2" customHeight="1" x14ac:dyDescent="0.2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2" customHeight="1" x14ac:dyDescent="0.2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2" customHeight="1" x14ac:dyDescent="0.2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2" customHeight="1" x14ac:dyDescent="0.2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2" customHeight="1" x14ac:dyDescent="0.2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2" customHeight="1" x14ac:dyDescent="0.2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2" customHeight="1" x14ac:dyDescent="0.2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2" customHeight="1" x14ac:dyDescent="0.2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2" customHeight="1" x14ac:dyDescent="0.2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2" customHeight="1" x14ac:dyDescent="0.2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2" customHeight="1" x14ac:dyDescent="0.2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2" customHeight="1" x14ac:dyDescent="0.2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2" customHeight="1" x14ac:dyDescent="0.2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2" customHeight="1" x14ac:dyDescent="0.2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2" customHeight="1" x14ac:dyDescent="0.2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2" customHeight="1" x14ac:dyDescent="0.2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2" customHeight="1" x14ac:dyDescent="0.2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2" customHeight="1" x14ac:dyDescent="0.2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2" customHeight="1" x14ac:dyDescent="0.2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2" customHeight="1" x14ac:dyDescent="0.2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2" customHeight="1" x14ac:dyDescent="0.2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2" customHeight="1" x14ac:dyDescent="0.2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2" customHeight="1" x14ac:dyDescent="0.2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2" customHeight="1" x14ac:dyDescent="0.2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2" customHeight="1" x14ac:dyDescent="0.2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2" customHeight="1" x14ac:dyDescent="0.2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2" customHeight="1" x14ac:dyDescent="0.2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2" customHeight="1" x14ac:dyDescent="0.2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2" customHeight="1" x14ac:dyDescent="0.2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2" customHeight="1" x14ac:dyDescent="0.2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2" customHeight="1" x14ac:dyDescent="0.2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2" customHeight="1" x14ac:dyDescent="0.2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2" customHeight="1" x14ac:dyDescent="0.2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2" customHeight="1" x14ac:dyDescent="0.2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2" customHeight="1" x14ac:dyDescent="0.2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2" customHeight="1" x14ac:dyDescent="0.2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2" customHeight="1" x14ac:dyDescent="0.2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2" customHeight="1" x14ac:dyDescent="0.2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2" customHeight="1" x14ac:dyDescent="0.2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2" customHeight="1" x14ac:dyDescent="0.2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2" customHeight="1" x14ac:dyDescent="0.2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2" customHeight="1" x14ac:dyDescent="0.2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2" customHeight="1" x14ac:dyDescent="0.2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2" customHeight="1" x14ac:dyDescent="0.2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2" customHeight="1" x14ac:dyDescent="0.2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2" customHeight="1" x14ac:dyDescent="0.2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2" customHeight="1" x14ac:dyDescent="0.2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2" customHeight="1" x14ac:dyDescent="0.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2" customHeight="1" x14ac:dyDescent="0.2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2" customHeight="1" x14ac:dyDescent="0.2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2" customHeight="1" x14ac:dyDescent="0.2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2" customHeight="1" x14ac:dyDescent="0.2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2" customHeight="1" x14ac:dyDescent="0.2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2" customHeight="1" x14ac:dyDescent="0.2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2" customHeight="1" x14ac:dyDescent="0.2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2" customHeight="1" x14ac:dyDescent="0.2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2" customHeight="1" x14ac:dyDescent="0.2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2" customHeight="1" x14ac:dyDescent="0.2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2" customHeight="1" x14ac:dyDescent="0.2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2" customHeight="1" x14ac:dyDescent="0.2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2" customHeight="1" x14ac:dyDescent="0.2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2" customHeight="1" x14ac:dyDescent="0.2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2" customHeight="1" x14ac:dyDescent="0.2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2" customHeight="1" x14ac:dyDescent="0.2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2" customHeight="1" x14ac:dyDescent="0.2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2" customHeight="1" x14ac:dyDescent="0.2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2" customHeight="1" x14ac:dyDescent="0.2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2" customHeight="1" x14ac:dyDescent="0.2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2" customHeight="1" x14ac:dyDescent="0.2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2" customHeight="1" x14ac:dyDescent="0.2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2" customHeight="1" x14ac:dyDescent="0.2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2" customHeight="1" x14ac:dyDescent="0.2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2" customHeight="1" x14ac:dyDescent="0.2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2" customHeight="1" x14ac:dyDescent="0.2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2" customHeight="1" x14ac:dyDescent="0.2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2" customHeight="1" x14ac:dyDescent="0.2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2" customHeight="1" x14ac:dyDescent="0.2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2" customHeight="1" x14ac:dyDescent="0.2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2" customHeight="1" x14ac:dyDescent="0.2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2" customHeight="1" x14ac:dyDescent="0.2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2" customHeight="1" x14ac:dyDescent="0.2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2" customHeight="1" x14ac:dyDescent="0.2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2" customHeight="1" x14ac:dyDescent="0.2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2" customHeight="1" x14ac:dyDescent="0.2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2" customHeight="1" x14ac:dyDescent="0.2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2" customHeight="1" x14ac:dyDescent="0.2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2" customHeight="1" x14ac:dyDescent="0.2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2" customHeight="1" x14ac:dyDescent="0.2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2" customHeight="1" x14ac:dyDescent="0.2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2" customHeight="1" x14ac:dyDescent="0.2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2" customHeight="1" x14ac:dyDescent="0.2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2" customHeight="1" x14ac:dyDescent="0.2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2" customHeight="1" x14ac:dyDescent="0.2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2" customHeight="1" x14ac:dyDescent="0.2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2" customHeight="1" x14ac:dyDescent="0.2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2" customHeight="1" x14ac:dyDescent="0.2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2" customHeight="1" x14ac:dyDescent="0.2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2" customHeight="1" x14ac:dyDescent="0.2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2" customHeight="1" x14ac:dyDescent="0.2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2" customHeight="1" x14ac:dyDescent="0.2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2" customHeight="1" x14ac:dyDescent="0.2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2" customHeight="1" x14ac:dyDescent="0.2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2" customHeight="1" x14ac:dyDescent="0.2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2" customHeight="1" x14ac:dyDescent="0.2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2" customHeight="1" x14ac:dyDescent="0.2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2" customHeight="1" x14ac:dyDescent="0.2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2" customHeight="1" x14ac:dyDescent="0.2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2" customHeight="1" x14ac:dyDescent="0.2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2" customHeight="1" x14ac:dyDescent="0.2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2" customHeight="1" x14ac:dyDescent="0.2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2" customHeight="1" x14ac:dyDescent="0.2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2" customHeight="1" x14ac:dyDescent="0.2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2" customHeight="1" x14ac:dyDescent="0.2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2" customHeight="1" x14ac:dyDescent="0.2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2" customHeight="1" x14ac:dyDescent="0.2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2" customHeight="1" x14ac:dyDescent="0.2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2" customHeight="1" x14ac:dyDescent="0.2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2" customHeight="1" x14ac:dyDescent="0.2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2" customHeight="1" x14ac:dyDescent="0.2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2" customHeight="1" x14ac:dyDescent="0.2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2" customHeight="1" x14ac:dyDescent="0.2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2" customHeight="1" x14ac:dyDescent="0.2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2" customHeight="1" x14ac:dyDescent="0.2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2" customHeight="1" x14ac:dyDescent="0.2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2" customHeight="1" x14ac:dyDescent="0.2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2" customHeight="1" x14ac:dyDescent="0.2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2" customHeight="1" x14ac:dyDescent="0.2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2" customHeight="1" x14ac:dyDescent="0.2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2" customHeight="1" x14ac:dyDescent="0.2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2" customHeight="1" x14ac:dyDescent="0.2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2" customHeight="1" x14ac:dyDescent="0.2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2" customHeight="1" x14ac:dyDescent="0.2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2" customHeight="1" x14ac:dyDescent="0.2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2" customHeight="1" x14ac:dyDescent="0.2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2" customHeight="1" x14ac:dyDescent="0.2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2" customHeight="1" x14ac:dyDescent="0.2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2" customHeight="1" x14ac:dyDescent="0.2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2" customHeight="1" x14ac:dyDescent="0.2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2" customHeight="1" x14ac:dyDescent="0.2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2" customHeight="1" x14ac:dyDescent="0.2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2" customHeight="1" x14ac:dyDescent="0.2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2" customHeight="1" x14ac:dyDescent="0.2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2" customHeight="1" x14ac:dyDescent="0.2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2" customHeight="1" x14ac:dyDescent="0.2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2" customHeight="1" x14ac:dyDescent="0.2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2" customHeight="1" x14ac:dyDescent="0.2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2" customHeight="1" x14ac:dyDescent="0.2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2" customHeight="1" x14ac:dyDescent="0.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2" customHeight="1" x14ac:dyDescent="0.2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2" customHeight="1" x14ac:dyDescent="0.2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2" customHeight="1" x14ac:dyDescent="0.2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2" customHeight="1" x14ac:dyDescent="0.2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2" customHeight="1" x14ac:dyDescent="0.2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2" customHeight="1" x14ac:dyDescent="0.2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2" customHeight="1" x14ac:dyDescent="0.2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2" customHeight="1" x14ac:dyDescent="0.2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2" customHeight="1" x14ac:dyDescent="0.2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2" customHeight="1" x14ac:dyDescent="0.2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2" customHeight="1" x14ac:dyDescent="0.2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2" customHeight="1" x14ac:dyDescent="0.2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2" customHeight="1" x14ac:dyDescent="0.2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2" customHeight="1" x14ac:dyDescent="0.2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2" customHeight="1" x14ac:dyDescent="0.2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2" customHeight="1" x14ac:dyDescent="0.2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2" customHeight="1" x14ac:dyDescent="0.2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2" customHeight="1" x14ac:dyDescent="0.2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2" customHeight="1" x14ac:dyDescent="0.2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2" customHeight="1" x14ac:dyDescent="0.2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2" customHeight="1" x14ac:dyDescent="0.2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2" customHeight="1" x14ac:dyDescent="0.2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2" customHeight="1" x14ac:dyDescent="0.2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2" customHeight="1" x14ac:dyDescent="0.2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2" customHeight="1" x14ac:dyDescent="0.2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2" customHeight="1" x14ac:dyDescent="0.2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2" customHeight="1" x14ac:dyDescent="0.2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2" customHeight="1" x14ac:dyDescent="0.2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2" customHeight="1" x14ac:dyDescent="0.2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2" customHeight="1" x14ac:dyDescent="0.2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2" customHeight="1" x14ac:dyDescent="0.2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2" customHeight="1" x14ac:dyDescent="0.2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2" customHeight="1" x14ac:dyDescent="0.2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2" customHeight="1" x14ac:dyDescent="0.2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2" customHeight="1" x14ac:dyDescent="0.2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2" customHeight="1" x14ac:dyDescent="0.2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2" customHeight="1" x14ac:dyDescent="0.2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2" customHeight="1" x14ac:dyDescent="0.2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2" customHeight="1" x14ac:dyDescent="0.2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2" customHeight="1" x14ac:dyDescent="0.2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2" customHeight="1" x14ac:dyDescent="0.2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2" customHeight="1" x14ac:dyDescent="0.2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2" customHeight="1" x14ac:dyDescent="0.2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2" customHeight="1" x14ac:dyDescent="0.2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2" customHeight="1" x14ac:dyDescent="0.2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2" customHeight="1" x14ac:dyDescent="0.2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2" customHeight="1" x14ac:dyDescent="0.2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2" customHeight="1" x14ac:dyDescent="0.2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2" customHeight="1" x14ac:dyDescent="0.2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2" customHeight="1" x14ac:dyDescent="0.2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2" customHeight="1" x14ac:dyDescent="0.2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2" customHeight="1" x14ac:dyDescent="0.2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2" customHeight="1" x14ac:dyDescent="0.2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2" customHeight="1" x14ac:dyDescent="0.2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2" customHeight="1" x14ac:dyDescent="0.2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2" customHeight="1" x14ac:dyDescent="0.2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2" customHeight="1" x14ac:dyDescent="0.2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2" customHeight="1" x14ac:dyDescent="0.2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2" customHeight="1" x14ac:dyDescent="0.2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2" customHeight="1" x14ac:dyDescent="0.2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2" customHeight="1" x14ac:dyDescent="0.2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2" customHeight="1" x14ac:dyDescent="0.2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2" customHeight="1" x14ac:dyDescent="0.2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2" customHeight="1" x14ac:dyDescent="0.2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2" customHeight="1" x14ac:dyDescent="0.2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2" customHeight="1" x14ac:dyDescent="0.2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2" customHeight="1" x14ac:dyDescent="0.2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2" customHeight="1" x14ac:dyDescent="0.2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2" customHeight="1" x14ac:dyDescent="0.2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2" customHeight="1" x14ac:dyDescent="0.2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2" customHeight="1" x14ac:dyDescent="0.2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2" customHeight="1" x14ac:dyDescent="0.2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2" customHeight="1" x14ac:dyDescent="0.2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2" customHeight="1" x14ac:dyDescent="0.2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2" customHeight="1" x14ac:dyDescent="0.2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2" customHeight="1" x14ac:dyDescent="0.2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2" customHeight="1" x14ac:dyDescent="0.2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2" customHeight="1" x14ac:dyDescent="0.2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2" customHeight="1" x14ac:dyDescent="0.2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2" customHeight="1" x14ac:dyDescent="0.2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2" customHeight="1" x14ac:dyDescent="0.2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2" customHeight="1" x14ac:dyDescent="0.2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2" customHeight="1" x14ac:dyDescent="0.2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2" customHeight="1" x14ac:dyDescent="0.2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2" customHeight="1" x14ac:dyDescent="0.2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2" customHeight="1" x14ac:dyDescent="0.2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2" customHeight="1" x14ac:dyDescent="0.2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2" customHeight="1" x14ac:dyDescent="0.2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2" customHeight="1" x14ac:dyDescent="0.2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2" customHeight="1" x14ac:dyDescent="0.2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2" customHeight="1" x14ac:dyDescent="0.2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2" customHeight="1" x14ac:dyDescent="0.2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2" customHeight="1" x14ac:dyDescent="0.2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2" customHeight="1" x14ac:dyDescent="0.2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2" customHeight="1" x14ac:dyDescent="0.2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2" customHeight="1" x14ac:dyDescent="0.2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2" customHeight="1" x14ac:dyDescent="0.2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2" customHeight="1" x14ac:dyDescent="0.2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2" customHeight="1" x14ac:dyDescent="0.2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2" customHeight="1" x14ac:dyDescent="0.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2" customHeight="1" x14ac:dyDescent="0.2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2" customHeight="1" x14ac:dyDescent="0.2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2" customHeight="1" x14ac:dyDescent="0.2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2" customHeight="1" x14ac:dyDescent="0.2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2" customHeight="1" x14ac:dyDescent="0.2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2" customHeight="1" x14ac:dyDescent="0.2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2" customHeight="1" x14ac:dyDescent="0.2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2" customHeight="1" x14ac:dyDescent="0.2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2" customHeight="1" x14ac:dyDescent="0.2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2" customHeight="1" x14ac:dyDescent="0.2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2" customHeight="1" x14ac:dyDescent="0.2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2" customHeight="1" x14ac:dyDescent="0.2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2" customHeight="1" x14ac:dyDescent="0.2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2" customHeight="1" x14ac:dyDescent="0.2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2" customHeight="1" x14ac:dyDescent="0.2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2" customHeight="1" x14ac:dyDescent="0.2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2" customHeight="1" x14ac:dyDescent="0.2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2" customHeight="1" x14ac:dyDescent="0.2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2" customHeight="1" x14ac:dyDescent="0.2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2" customHeight="1" x14ac:dyDescent="0.2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2" customHeight="1" x14ac:dyDescent="0.2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2" customHeight="1" x14ac:dyDescent="0.2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2" customHeight="1" x14ac:dyDescent="0.2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2" customHeight="1" x14ac:dyDescent="0.2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2" customHeight="1" x14ac:dyDescent="0.2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2" customHeight="1" x14ac:dyDescent="0.2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2" customHeight="1" x14ac:dyDescent="0.2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2" customHeight="1" x14ac:dyDescent="0.2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2" customHeight="1" x14ac:dyDescent="0.2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2" customHeight="1" x14ac:dyDescent="0.2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2" customHeight="1" x14ac:dyDescent="0.2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2" customHeight="1" x14ac:dyDescent="0.2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2" customHeight="1" x14ac:dyDescent="0.2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2" customHeight="1" x14ac:dyDescent="0.2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2" customHeight="1" x14ac:dyDescent="0.2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2" customHeight="1" x14ac:dyDescent="0.2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2" customHeight="1" x14ac:dyDescent="0.2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2" customHeight="1" x14ac:dyDescent="0.2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2" customHeight="1" x14ac:dyDescent="0.2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2" customHeight="1" x14ac:dyDescent="0.2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2" customHeight="1" x14ac:dyDescent="0.2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2" customHeight="1" x14ac:dyDescent="0.2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2" customHeight="1" x14ac:dyDescent="0.2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2" customHeight="1" x14ac:dyDescent="0.2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2" customHeight="1" x14ac:dyDescent="0.2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2" customHeight="1" x14ac:dyDescent="0.2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2" customHeight="1" x14ac:dyDescent="0.2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2" customHeight="1" x14ac:dyDescent="0.2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2" customHeight="1" x14ac:dyDescent="0.2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2" customHeight="1" x14ac:dyDescent="0.2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2" customHeight="1" x14ac:dyDescent="0.2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2" customHeight="1" x14ac:dyDescent="0.2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2" customHeight="1" x14ac:dyDescent="0.2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2" customHeight="1" x14ac:dyDescent="0.2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2" customHeight="1" x14ac:dyDescent="0.2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2" customHeight="1" x14ac:dyDescent="0.2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2" customHeight="1" x14ac:dyDescent="0.2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2" customHeight="1" x14ac:dyDescent="0.2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2" customHeight="1" x14ac:dyDescent="0.2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2" customHeight="1" x14ac:dyDescent="0.2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2" customHeight="1" x14ac:dyDescent="0.2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2" customHeight="1" x14ac:dyDescent="0.2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2" customHeight="1" x14ac:dyDescent="0.2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2" customHeight="1" x14ac:dyDescent="0.2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2" customHeight="1" x14ac:dyDescent="0.2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2" customHeight="1" x14ac:dyDescent="0.2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2" customHeight="1" x14ac:dyDescent="0.2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2" customHeight="1" x14ac:dyDescent="0.2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2" customHeight="1" x14ac:dyDescent="0.2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2" customHeight="1" x14ac:dyDescent="0.2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2" customHeight="1" x14ac:dyDescent="0.2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2" customHeight="1" x14ac:dyDescent="0.2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2" customHeight="1" x14ac:dyDescent="0.2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2" customHeight="1" x14ac:dyDescent="0.2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2" customHeight="1" x14ac:dyDescent="0.2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2" customHeight="1" x14ac:dyDescent="0.2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2" customHeight="1" x14ac:dyDescent="0.2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2" customHeight="1" x14ac:dyDescent="0.2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2" customHeight="1" x14ac:dyDescent="0.2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2" customHeight="1" x14ac:dyDescent="0.2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2" customHeight="1" x14ac:dyDescent="0.2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2" customHeight="1" x14ac:dyDescent="0.2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2" customHeight="1" x14ac:dyDescent="0.2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2" customHeight="1" x14ac:dyDescent="0.2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2" customHeight="1" x14ac:dyDescent="0.2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2" customHeight="1" x14ac:dyDescent="0.2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2" customHeight="1" x14ac:dyDescent="0.2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2" customHeight="1" x14ac:dyDescent="0.2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2" customHeight="1" x14ac:dyDescent="0.2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2" customHeight="1" x14ac:dyDescent="0.2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2" customHeight="1" x14ac:dyDescent="0.2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2" customHeight="1" x14ac:dyDescent="0.2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2" customHeight="1" x14ac:dyDescent="0.2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2" customHeight="1" x14ac:dyDescent="0.2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2" customHeight="1" x14ac:dyDescent="0.2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2" customHeight="1" x14ac:dyDescent="0.2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2" customHeight="1" x14ac:dyDescent="0.2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2" customHeight="1" x14ac:dyDescent="0.2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2" customHeight="1" x14ac:dyDescent="0.2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2" customHeight="1" x14ac:dyDescent="0.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2" customHeight="1" x14ac:dyDescent="0.2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2" customHeight="1" x14ac:dyDescent="0.2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2" customHeight="1" x14ac:dyDescent="0.2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2" customHeight="1" x14ac:dyDescent="0.2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2" customHeight="1" x14ac:dyDescent="0.2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2" customHeight="1" x14ac:dyDescent="0.2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2" customHeight="1" x14ac:dyDescent="0.2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2" customHeight="1" x14ac:dyDescent="0.2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2" customHeight="1" x14ac:dyDescent="0.2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2" customHeight="1" x14ac:dyDescent="0.2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2" customHeight="1" x14ac:dyDescent="0.2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2" customHeight="1" x14ac:dyDescent="0.2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2" customHeight="1" x14ac:dyDescent="0.2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2" customHeight="1" x14ac:dyDescent="0.2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2" customHeight="1" x14ac:dyDescent="0.2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2" customHeight="1" x14ac:dyDescent="0.2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2" customHeight="1" x14ac:dyDescent="0.2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2" customHeight="1" x14ac:dyDescent="0.2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2" customHeight="1" x14ac:dyDescent="0.2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2" customHeight="1" x14ac:dyDescent="0.2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2" customHeight="1" x14ac:dyDescent="0.2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2" customHeight="1" x14ac:dyDescent="0.2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2" customHeight="1" x14ac:dyDescent="0.2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2" customHeight="1" x14ac:dyDescent="0.2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2" customHeight="1" x14ac:dyDescent="0.2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2" customHeight="1" x14ac:dyDescent="0.2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2" customHeight="1" x14ac:dyDescent="0.2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2" customHeight="1" x14ac:dyDescent="0.2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2" customHeight="1" x14ac:dyDescent="0.2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2" customHeight="1" x14ac:dyDescent="0.2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2" customHeight="1" x14ac:dyDescent="0.2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2" customHeight="1" x14ac:dyDescent="0.2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2" customHeight="1" x14ac:dyDescent="0.2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2" customHeight="1" x14ac:dyDescent="0.2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2" customHeight="1" x14ac:dyDescent="0.2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2" customHeight="1" x14ac:dyDescent="0.2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2" customHeight="1" x14ac:dyDescent="0.2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2" customHeight="1" x14ac:dyDescent="0.2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2" customHeight="1" x14ac:dyDescent="0.2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2" customHeight="1" x14ac:dyDescent="0.2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2" customHeight="1" x14ac:dyDescent="0.2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2" customHeight="1" x14ac:dyDescent="0.2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2" customHeight="1" x14ac:dyDescent="0.2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2" customHeight="1" x14ac:dyDescent="0.2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2" customHeight="1" x14ac:dyDescent="0.2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2" customHeight="1" x14ac:dyDescent="0.2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2" customHeight="1" x14ac:dyDescent="0.2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2" customHeight="1" x14ac:dyDescent="0.2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2" customHeight="1" x14ac:dyDescent="0.2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2" customHeight="1" x14ac:dyDescent="0.2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2" customHeight="1" x14ac:dyDescent="0.2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2" customHeight="1" x14ac:dyDescent="0.2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2" customHeight="1" x14ac:dyDescent="0.2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2" customHeight="1" x14ac:dyDescent="0.2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2" customHeight="1" x14ac:dyDescent="0.2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2" customHeight="1" x14ac:dyDescent="0.25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2" customHeight="1" x14ac:dyDescent="0.25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2" customHeight="1" x14ac:dyDescent="0.25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2" customHeight="1" x14ac:dyDescent="0.25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2" customHeight="1" x14ac:dyDescent="0.2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2" customHeight="1" x14ac:dyDescent="0.25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2" customHeight="1" x14ac:dyDescent="0.25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2" customHeight="1" x14ac:dyDescent="0.25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2" customHeight="1" x14ac:dyDescent="0.25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2" customHeight="1" x14ac:dyDescent="0.25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2" customHeight="1" x14ac:dyDescent="0.25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2" customHeight="1" x14ac:dyDescent="0.25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2" customHeight="1" x14ac:dyDescent="0.25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2" customHeight="1" x14ac:dyDescent="0.25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2" customHeight="1" x14ac:dyDescent="0.2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2" customHeight="1" x14ac:dyDescent="0.25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2" customHeight="1" x14ac:dyDescent="0.25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2" customHeight="1" x14ac:dyDescent="0.25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2" customHeight="1" x14ac:dyDescent="0.25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2" customHeight="1" x14ac:dyDescent="0.25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">
    <mergeCell ref="F32:G32"/>
    <mergeCell ref="F39:G39"/>
    <mergeCell ref="F43:G43"/>
    <mergeCell ref="F50:G50"/>
    <mergeCell ref="D4:G4"/>
    <mergeCell ref="D5:G5"/>
    <mergeCell ref="D6:G6"/>
    <mergeCell ref="F11:G11"/>
    <mergeCell ref="F19:G19"/>
    <mergeCell ref="F24:G24"/>
    <mergeCell ref="F28:G28"/>
  </mergeCells>
  <pageMargins left="0.70866141732283472" right="0.70866141732283472" top="0.74803149606299213" bottom="0.74803149606299213" header="0" footer="0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5.7109375" customWidth="1"/>
    <col min="4" max="4" width="23.28515625" customWidth="1"/>
    <col min="5" max="26" width="9.140625" customWidth="1"/>
  </cols>
  <sheetData>
    <row r="2" spans="2:4" x14ac:dyDescent="0.25">
      <c r="B2" s="62" t="s">
        <v>203</v>
      </c>
    </row>
    <row r="3" spans="2:4" x14ac:dyDescent="0.25">
      <c r="B3" s="62" t="s">
        <v>204</v>
      </c>
    </row>
    <row r="4" spans="2:4" x14ac:dyDescent="0.25">
      <c r="D4" s="62" t="s">
        <v>205</v>
      </c>
    </row>
    <row r="5" spans="2:4" x14ac:dyDescent="0.25">
      <c r="D5" s="62" t="s">
        <v>206</v>
      </c>
    </row>
    <row r="8" spans="2:4" x14ac:dyDescent="0.25">
      <c r="B8" s="90" t="s">
        <v>207</v>
      </c>
    </row>
    <row r="9" spans="2:4" x14ac:dyDescent="0.25">
      <c r="B9" s="26" t="s">
        <v>208</v>
      </c>
    </row>
    <row r="10" spans="2:4" x14ac:dyDescent="0.25">
      <c r="B10" s="26" t="s">
        <v>209</v>
      </c>
    </row>
    <row r="11" spans="2:4" x14ac:dyDescent="0.25">
      <c r="B11" s="26" t="s">
        <v>210</v>
      </c>
    </row>
    <row r="12" spans="2:4" x14ac:dyDescent="0.25">
      <c r="B12" s="26" t="s">
        <v>211</v>
      </c>
    </row>
    <row r="13" spans="2:4" x14ac:dyDescent="0.25">
      <c r="B13" s="26" t="s">
        <v>212</v>
      </c>
    </row>
    <row r="14" spans="2:4" x14ac:dyDescent="0.25">
      <c r="B14" s="26" t="s">
        <v>213</v>
      </c>
    </row>
    <row r="15" spans="2:4" x14ac:dyDescent="0.25">
      <c r="B15" s="26"/>
    </row>
    <row r="16" spans="2:4" x14ac:dyDescent="0.25">
      <c r="B16" s="90" t="s">
        <v>214</v>
      </c>
    </row>
    <row r="17" spans="2:2" x14ac:dyDescent="0.25">
      <c r="B17" s="26" t="s">
        <v>215</v>
      </c>
    </row>
    <row r="18" spans="2:2" x14ac:dyDescent="0.25">
      <c r="B18" s="26" t="s">
        <v>216</v>
      </c>
    </row>
    <row r="19" spans="2:2" x14ac:dyDescent="0.25">
      <c r="B19" s="26" t="s">
        <v>217</v>
      </c>
    </row>
    <row r="20" spans="2:2" x14ac:dyDescent="0.25">
      <c r="B20" s="26" t="s">
        <v>218</v>
      </c>
    </row>
    <row r="21" spans="2:2" ht="15.75" customHeight="1" x14ac:dyDescent="0.25">
      <c r="B21" s="26" t="s">
        <v>219</v>
      </c>
    </row>
    <row r="22" spans="2:2" ht="15.75" customHeight="1" x14ac:dyDescent="0.25">
      <c r="B22" s="26" t="s">
        <v>220</v>
      </c>
    </row>
    <row r="23" spans="2:2" ht="15.75" customHeight="1" x14ac:dyDescent="0.25">
      <c r="B23" s="26" t="s">
        <v>221</v>
      </c>
    </row>
    <row r="24" spans="2:2" ht="15.75" customHeight="1" x14ac:dyDescent="0.25">
      <c r="B24" s="26" t="s">
        <v>222</v>
      </c>
    </row>
    <row r="25" spans="2:2" ht="15.75" customHeight="1" x14ac:dyDescent="0.25">
      <c r="B25" s="26" t="s">
        <v>223</v>
      </c>
    </row>
    <row r="26" spans="2:2" ht="15.75" customHeight="1" x14ac:dyDescent="0.25">
      <c r="B26" s="26" t="s">
        <v>224</v>
      </c>
    </row>
    <row r="27" spans="2:2" ht="15.75" customHeight="1" x14ac:dyDescent="0.25">
      <c r="B27" s="26" t="s">
        <v>215</v>
      </c>
    </row>
    <row r="28" spans="2:2" ht="15.75" customHeight="1" x14ac:dyDescent="0.25">
      <c r="B28" s="90" t="s">
        <v>225</v>
      </c>
    </row>
    <row r="29" spans="2:2" ht="15.75" customHeight="1" x14ac:dyDescent="0.25">
      <c r="B29" s="26" t="s">
        <v>215</v>
      </c>
    </row>
    <row r="30" spans="2:2" ht="15.75" customHeight="1" x14ac:dyDescent="0.25">
      <c r="B30" s="26" t="s">
        <v>226</v>
      </c>
    </row>
    <row r="31" spans="2:2" ht="15.75" customHeight="1" x14ac:dyDescent="0.25">
      <c r="B31" s="26" t="s">
        <v>227</v>
      </c>
    </row>
    <row r="32" spans="2:2" ht="15.75" customHeight="1" x14ac:dyDescent="0.25">
      <c r="B32" s="26" t="s">
        <v>215</v>
      </c>
    </row>
    <row r="33" spans="1:4" ht="15.75" customHeight="1" x14ac:dyDescent="0.25">
      <c r="B33" s="90" t="s">
        <v>228</v>
      </c>
    </row>
    <row r="34" spans="1:4" ht="15.75" customHeight="1" x14ac:dyDescent="0.25">
      <c r="B34" s="26" t="s">
        <v>215</v>
      </c>
    </row>
    <row r="35" spans="1:4" ht="15.75" customHeight="1" x14ac:dyDescent="0.25">
      <c r="B35" s="26" t="s">
        <v>229</v>
      </c>
    </row>
    <row r="36" spans="1:4" ht="15.75" customHeight="1" x14ac:dyDescent="0.25">
      <c r="B36" s="26" t="s">
        <v>215</v>
      </c>
    </row>
    <row r="37" spans="1:4" ht="15.75" customHeight="1" x14ac:dyDescent="0.25">
      <c r="B37" s="90" t="s">
        <v>230</v>
      </c>
    </row>
    <row r="38" spans="1:4" ht="15.75" customHeight="1" x14ac:dyDescent="0.25">
      <c r="B38" s="90"/>
    </row>
    <row r="39" spans="1:4" ht="15.75" customHeight="1" x14ac:dyDescent="0.25">
      <c r="A39" s="62">
        <v>1</v>
      </c>
      <c r="B39" s="26" t="s">
        <v>85</v>
      </c>
    </row>
    <row r="40" spans="1:4" ht="15.75" customHeight="1" x14ac:dyDescent="0.25">
      <c r="B40" s="26">
        <v>1</v>
      </c>
      <c r="C40" s="62" t="s">
        <v>231</v>
      </c>
      <c r="D40" s="62" t="s">
        <v>232</v>
      </c>
    </row>
    <row r="41" spans="1:4" ht="15.75" customHeight="1" x14ac:dyDescent="0.25">
      <c r="B41" s="26">
        <v>2</v>
      </c>
      <c r="C41" s="62" t="s">
        <v>233</v>
      </c>
      <c r="D41" s="62" t="s">
        <v>234</v>
      </c>
    </row>
    <row r="42" spans="1:4" ht="15.75" customHeight="1" x14ac:dyDescent="0.25">
      <c r="A42" s="62">
        <v>2</v>
      </c>
      <c r="B42" s="26" t="s">
        <v>235</v>
      </c>
    </row>
    <row r="43" spans="1:4" ht="15.75" customHeight="1" x14ac:dyDescent="0.25">
      <c r="B43" s="62">
        <v>1</v>
      </c>
      <c r="C43" s="62" t="s">
        <v>236</v>
      </c>
      <c r="D43" s="62" t="s">
        <v>237</v>
      </c>
    </row>
    <row r="44" spans="1:4" ht="15.75" customHeight="1" x14ac:dyDescent="0.25">
      <c r="B44" s="62">
        <v>2</v>
      </c>
      <c r="C44" s="62" t="s">
        <v>238</v>
      </c>
      <c r="D44" s="62" t="s">
        <v>239</v>
      </c>
    </row>
    <row r="45" spans="1:4" ht="15.75" customHeight="1" x14ac:dyDescent="0.25">
      <c r="A45" s="62">
        <v>3</v>
      </c>
      <c r="B45" s="26" t="s">
        <v>240</v>
      </c>
      <c r="C45" s="62" t="s">
        <v>241</v>
      </c>
    </row>
    <row r="46" spans="1:4" ht="15.75" customHeight="1" x14ac:dyDescent="0.25">
      <c r="A46" s="62">
        <v>4</v>
      </c>
      <c r="B46" s="26" t="s">
        <v>242</v>
      </c>
      <c r="C46" s="62" t="s">
        <v>243</v>
      </c>
    </row>
    <row r="47" spans="1:4" ht="15.75" customHeight="1" x14ac:dyDescent="0.25">
      <c r="A47" s="62">
        <v>5</v>
      </c>
      <c r="B47" s="26" t="s">
        <v>244</v>
      </c>
      <c r="C47" s="62" t="s">
        <v>244</v>
      </c>
    </row>
    <row r="48" spans="1:4" ht="15.75" customHeight="1" x14ac:dyDescent="0.25">
      <c r="A48" s="62">
        <v>6</v>
      </c>
      <c r="B48" s="26" t="s">
        <v>245</v>
      </c>
      <c r="C48" s="62" t="s">
        <v>246</v>
      </c>
    </row>
    <row r="49" spans="1:3" ht="15.75" customHeight="1" x14ac:dyDescent="0.25">
      <c r="A49" s="62">
        <v>7</v>
      </c>
      <c r="B49" s="26" t="s">
        <v>247</v>
      </c>
      <c r="C49" s="62" t="s">
        <v>49</v>
      </c>
    </row>
    <row r="50" spans="1:3" ht="15.75" customHeight="1" x14ac:dyDescent="0.25">
      <c r="A50" s="62">
        <v>8</v>
      </c>
      <c r="B50" s="26" t="s">
        <v>248</v>
      </c>
      <c r="C50" s="62" t="s">
        <v>45</v>
      </c>
    </row>
    <row r="51" spans="1:3" ht="15.75" customHeight="1" x14ac:dyDescent="0.25">
      <c r="A51" s="62">
        <v>9</v>
      </c>
      <c r="B51" s="26" t="s">
        <v>249</v>
      </c>
      <c r="C51" s="62" t="s">
        <v>34</v>
      </c>
    </row>
    <row r="52" spans="1:3" ht="15.75" customHeight="1" x14ac:dyDescent="0.25">
      <c r="A52" s="62">
        <v>10</v>
      </c>
      <c r="B52" s="26" t="s">
        <v>250</v>
      </c>
      <c r="C52" s="62" t="s">
        <v>47</v>
      </c>
    </row>
    <row r="53" spans="1:3" ht="15.75" customHeight="1" x14ac:dyDescent="0.25">
      <c r="A53" s="62">
        <v>11</v>
      </c>
      <c r="B53" s="26" t="s">
        <v>251</v>
      </c>
      <c r="C53" s="62" t="s">
        <v>252</v>
      </c>
    </row>
    <row r="54" spans="1:3" ht="15.75" customHeight="1" x14ac:dyDescent="0.25">
      <c r="A54" s="62">
        <v>12</v>
      </c>
      <c r="B54" s="26" t="s">
        <v>253</v>
      </c>
      <c r="C54" s="62" t="s">
        <v>254</v>
      </c>
    </row>
    <row r="55" spans="1:3" ht="15.75" customHeight="1" x14ac:dyDescent="0.25">
      <c r="A55" s="62">
        <v>13</v>
      </c>
      <c r="B55" s="26" t="s">
        <v>255</v>
      </c>
      <c r="C55" s="62" t="s">
        <v>256</v>
      </c>
    </row>
    <row r="56" spans="1:3" ht="15.75" customHeight="1" x14ac:dyDescent="0.25">
      <c r="A56" s="62">
        <v>14</v>
      </c>
      <c r="B56" s="26" t="s">
        <v>257</v>
      </c>
      <c r="C56" s="62" t="s">
        <v>258</v>
      </c>
    </row>
    <row r="57" spans="1:3" ht="15.75" customHeight="1" x14ac:dyDescent="0.25">
      <c r="A57" s="62">
        <v>15</v>
      </c>
      <c r="B57" s="26" t="s">
        <v>259</v>
      </c>
      <c r="C57" s="62" t="s">
        <v>260</v>
      </c>
    </row>
    <row r="58" spans="1:3" ht="15.75" customHeight="1" x14ac:dyDescent="0.25">
      <c r="A58" s="62">
        <v>16</v>
      </c>
      <c r="B58" s="26" t="s">
        <v>261</v>
      </c>
      <c r="C58" s="62" t="s">
        <v>262</v>
      </c>
    </row>
    <row r="59" spans="1:3" ht="15.75" customHeight="1" x14ac:dyDescent="0.25">
      <c r="A59" s="62">
        <v>17</v>
      </c>
      <c r="B59" s="26" t="s">
        <v>263</v>
      </c>
      <c r="C59" s="62" t="s">
        <v>38</v>
      </c>
    </row>
    <row r="60" spans="1:3" ht="15.75" customHeight="1" x14ac:dyDescent="0.25">
      <c r="A60" s="62">
        <v>18</v>
      </c>
      <c r="B60" s="26" t="s">
        <v>264</v>
      </c>
      <c r="C60" s="62" t="s">
        <v>265</v>
      </c>
    </row>
    <row r="61" spans="1:3" ht="15.75" customHeight="1" x14ac:dyDescent="0.25">
      <c r="A61" s="62">
        <v>19</v>
      </c>
      <c r="B61" s="26" t="s">
        <v>186</v>
      </c>
      <c r="C61" s="62" t="s">
        <v>266</v>
      </c>
    </row>
    <row r="62" spans="1:3" ht="15.75" customHeight="1" x14ac:dyDescent="0.25">
      <c r="A62" s="62">
        <v>20</v>
      </c>
      <c r="B62" s="26" t="s">
        <v>267</v>
      </c>
      <c r="C62" s="62" t="s">
        <v>42</v>
      </c>
    </row>
    <row r="63" spans="1:3" ht="15.75" customHeight="1" x14ac:dyDescent="0.25">
      <c r="A63" s="62">
        <v>21</v>
      </c>
      <c r="B63" s="26" t="s">
        <v>268</v>
      </c>
      <c r="C63" s="62" t="s">
        <v>269</v>
      </c>
    </row>
    <row r="64" spans="1:3" ht="15.75" customHeight="1" x14ac:dyDescent="0.25">
      <c r="A64" s="62">
        <v>22</v>
      </c>
      <c r="B64" s="26" t="s">
        <v>270</v>
      </c>
      <c r="C64" s="62" t="s">
        <v>48</v>
      </c>
    </row>
    <row r="65" spans="1:3" ht="15.75" customHeight="1" x14ac:dyDescent="0.25">
      <c r="A65" s="62">
        <v>23</v>
      </c>
      <c r="B65" s="26" t="s">
        <v>271</v>
      </c>
      <c r="C65" s="62" t="s">
        <v>52</v>
      </c>
    </row>
    <row r="66" spans="1:3" ht="15.75" customHeight="1" x14ac:dyDescent="0.25">
      <c r="A66" s="62">
        <v>24</v>
      </c>
      <c r="B66" s="26" t="s">
        <v>272</v>
      </c>
      <c r="C66" s="26" t="s">
        <v>273</v>
      </c>
    </row>
    <row r="67" spans="1:3" ht="15.75" customHeight="1" x14ac:dyDescent="0.25">
      <c r="A67" s="62">
        <v>25</v>
      </c>
      <c r="B67" s="26" t="s">
        <v>274</v>
      </c>
      <c r="C67" s="62" t="s">
        <v>275</v>
      </c>
    </row>
    <row r="68" spans="1:3" ht="15.75" customHeight="1" x14ac:dyDescent="0.25">
      <c r="B68" s="26" t="s">
        <v>276</v>
      </c>
    </row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66" customWidth="1"/>
    <col min="3" max="3" width="34.5703125" customWidth="1"/>
    <col min="4" max="26" width="10.7109375" customWidth="1"/>
  </cols>
  <sheetData>
    <row r="2" spans="2:3" x14ac:dyDescent="0.25">
      <c r="B2" s="100"/>
    </row>
    <row r="3" spans="2:3" x14ac:dyDescent="0.25">
      <c r="B3" s="100"/>
    </row>
    <row r="4" spans="2:3" x14ac:dyDescent="0.25">
      <c r="B4" s="100"/>
    </row>
    <row r="5" spans="2:3" x14ac:dyDescent="0.25">
      <c r="B5" s="100"/>
    </row>
    <row r="9" spans="2:3" ht="15.75" x14ac:dyDescent="0.25">
      <c r="B9" s="101"/>
    </row>
    <row r="13" spans="2:3" x14ac:dyDescent="0.25">
      <c r="C13" s="63"/>
    </row>
    <row r="15" spans="2:3" x14ac:dyDescent="0.25">
      <c r="B15" s="100"/>
    </row>
    <row r="16" spans="2:3" x14ac:dyDescent="0.25">
      <c r="B16" s="100"/>
    </row>
    <row r="17" spans="2:3" x14ac:dyDescent="0.25">
      <c r="B17" s="100"/>
      <c r="C17" s="102"/>
    </row>
    <row r="20" spans="2:3" x14ac:dyDescent="0.25">
      <c r="B20" s="100"/>
    </row>
    <row r="21" spans="2:3" ht="15.75" customHeight="1" x14ac:dyDescent="0.25">
      <c r="B21" s="100"/>
    </row>
    <row r="22" spans="2:3" ht="15.75" customHeight="1" x14ac:dyDescent="0.25">
      <c r="B22" s="100"/>
    </row>
    <row r="23" spans="2:3" ht="15.75" customHeight="1" x14ac:dyDescent="0.25">
      <c r="B23" s="100"/>
    </row>
    <row r="24" spans="2:3" ht="15.75" customHeight="1" x14ac:dyDescent="0.25">
      <c r="B24" s="100"/>
    </row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>
      <c r="B28" s="100"/>
    </row>
    <row r="29" spans="2:3" ht="15.75" customHeight="1" x14ac:dyDescent="0.25">
      <c r="B29" s="100"/>
    </row>
    <row r="30" spans="2:3" ht="15.75" customHeight="1" x14ac:dyDescent="0.25">
      <c r="B30" s="100"/>
    </row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1000"/>
  <sheetViews>
    <sheetView workbookViewId="0"/>
  </sheetViews>
  <sheetFormatPr baseColWidth="10" defaultColWidth="14.42578125" defaultRowHeight="15" customHeight="1" x14ac:dyDescent="0.25"/>
  <cols>
    <col min="1" max="3" width="10.7109375" customWidth="1"/>
    <col min="4" max="4" width="38.5703125" customWidth="1"/>
    <col min="5" max="26" width="10.7109375" customWidth="1"/>
  </cols>
  <sheetData>
    <row r="1" spans="2:8" x14ac:dyDescent="0.25">
      <c r="E1" s="62" t="s">
        <v>372</v>
      </c>
      <c r="F1" s="62" t="s">
        <v>373</v>
      </c>
      <c r="G1" s="62" t="s">
        <v>374</v>
      </c>
    </row>
    <row r="2" spans="2:8" x14ac:dyDescent="0.25">
      <c r="B2" s="57" t="s">
        <v>88</v>
      </c>
      <c r="C2" s="43"/>
      <c r="D2" s="43" t="s">
        <v>89</v>
      </c>
      <c r="E2" s="62">
        <v>5</v>
      </c>
    </row>
    <row r="3" spans="2:8" x14ac:dyDescent="0.25">
      <c r="B3" s="57">
        <v>1</v>
      </c>
      <c r="C3" s="57" t="s">
        <v>320</v>
      </c>
      <c r="D3" s="43" t="s">
        <v>321</v>
      </c>
      <c r="F3" s="62">
        <v>1</v>
      </c>
      <c r="G3" s="62">
        <v>80</v>
      </c>
      <c r="H3" s="62">
        <f t="shared" ref="H3:H35" si="0">+G3*(F3/100)</f>
        <v>0.8</v>
      </c>
    </row>
    <row r="4" spans="2:8" x14ac:dyDescent="0.25">
      <c r="B4" s="57">
        <v>2</v>
      </c>
      <c r="C4" s="57" t="s">
        <v>293</v>
      </c>
      <c r="D4" s="43" t="s">
        <v>322</v>
      </c>
      <c r="F4" s="62">
        <v>1</v>
      </c>
      <c r="G4" s="62">
        <v>80</v>
      </c>
      <c r="H4" s="62">
        <f t="shared" si="0"/>
        <v>0.8</v>
      </c>
    </row>
    <row r="5" spans="2:8" x14ac:dyDescent="0.25">
      <c r="B5" s="57">
        <v>3</v>
      </c>
      <c r="C5" s="57" t="s">
        <v>139</v>
      </c>
      <c r="D5" s="43" t="s">
        <v>323</v>
      </c>
      <c r="F5" s="62">
        <v>1</v>
      </c>
      <c r="G5" s="62">
        <v>80</v>
      </c>
      <c r="H5" s="62">
        <f t="shared" si="0"/>
        <v>0.8</v>
      </c>
    </row>
    <row r="6" spans="2:8" x14ac:dyDescent="0.25">
      <c r="B6" s="57">
        <v>4</v>
      </c>
      <c r="C6" s="57" t="s">
        <v>90</v>
      </c>
      <c r="D6" s="43" t="s">
        <v>91</v>
      </c>
      <c r="F6" s="62">
        <v>1</v>
      </c>
      <c r="G6" s="62">
        <v>80</v>
      </c>
      <c r="H6" s="62">
        <f t="shared" si="0"/>
        <v>0.8</v>
      </c>
    </row>
    <row r="7" spans="2:8" x14ac:dyDescent="0.25">
      <c r="B7" s="57">
        <v>5</v>
      </c>
      <c r="C7" s="57" t="s">
        <v>324</v>
      </c>
      <c r="D7" s="43" t="s">
        <v>325</v>
      </c>
      <c r="F7" s="62">
        <v>1</v>
      </c>
      <c r="G7" s="62">
        <v>80</v>
      </c>
      <c r="H7" s="62">
        <f t="shared" si="0"/>
        <v>0.8</v>
      </c>
    </row>
    <row r="8" spans="2:8" x14ac:dyDescent="0.25">
      <c r="B8" s="57" t="s">
        <v>326</v>
      </c>
      <c r="C8" s="57"/>
      <c r="D8" s="43" t="s">
        <v>327</v>
      </c>
      <c r="E8" s="62">
        <v>25</v>
      </c>
      <c r="H8" s="62">
        <f t="shared" si="0"/>
        <v>0</v>
      </c>
    </row>
    <row r="9" spans="2:8" x14ac:dyDescent="0.25">
      <c r="B9" s="57">
        <v>1</v>
      </c>
      <c r="C9" s="57" t="s">
        <v>328</v>
      </c>
      <c r="D9" s="43" t="s">
        <v>329</v>
      </c>
      <c r="F9" s="62">
        <v>10</v>
      </c>
      <c r="G9" s="62">
        <v>90</v>
      </c>
      <c r="H9" s="62">
        <f t="shared" si="0"/>
        <v>9</v>
      </c>
    </row>
    <row r="10" spans="2:8" x14ac:dyDescent="0.25">
      <c r="B10" s="57">
        <v>2</v>
      </c>
      <c r="C10" s="57" t="s">
        <v>330</v>
      </c>
      <c r="D10" s="43" t="s">
        <v>331</v>
      </c>
      <c r="F10" s="62">
        <v>15</v>
      </c>
      <c r="G10" s="62">
        <v>90</v>
      </c>
      <c r="H10" s="62">
        <f t="shared" si="0"/>
        <v>13.5</v>
      </c>
    </row>
    <row r="11" spans="2:8" x14ac:dyDescent="0.25">
      <c r="B11" s="57" t="s">
        <v>332</v>
      </c>
      <c r="C11" s="57"/>
      <c r="D11" s="43" t="s">
        <v>333</v>
      </c>
      <c r="E11" s="62">
        <v>25</v>
      </c>
      <c r="H11" s="62">
        <f t="shared" si="0"/>
        <v>0</v>
      </c>
    </row>
    <row r="12" spans="2:8" x14ac:dyDescent="0.25">
      <c r="B12" s="57">
        <v>1</v>
      </c>
      <c r="C12" s="57" t="s">
        <v>334</v>
      </c>
      <c r="D12" s="43" t="s">
        <v>335</v>
      </c>
      <c r="F12" s="62">
        <v>20</v>
      </c>
      <c r="G12" s="62">
        <v>70</v>
      </c>
      <c r="H12" s="62">
        <f t="shared" si="0"/>
        <v>14</v>
      </c>
    </row>
    <row r="13" spans="2:8" x14ac:dyDescent="0.25">
      <c r="B13" s="57">
        <v>2</v>
      </c>
      <c r="C13" s="57" t="s">
        <v>336</v>
      </c>
      <c r="D13" s="43" t="s">
        <v>337</v>
      </c>
      <c r="F13" s="62">
        <v>1</v>
      </c>
      <c r="G13" s="62">
        <v>0</v>
      </c>
      <c r="H13" s="62">
        <f t="shared" si="0"/>
        <v>0</v>
      </c>
    </row>
    <row r="14" spans="2:8" x14ac:dyDescent="0.25">
      <c r="B14" s="57">
        <v>3</v>
      </c>
      <c r="C14" s="57" t="s">
        <v>338</v>
      </c>
      <c r="D14" s="43" t="s">
        <v>339</v>
      </c>
      <c r="F14" s="62">
        <v>1</v>
      </c>
      <c r="G14" s="62">
        <v>0</v>
      </c>
      <c r="H14" s="62">
        <f t="shared" si="0"/>
        <v>0</v>
      </c>
    </row>
    <row r="15" spans="2:8" x14ac:dyDescent="0.25">
      <c r="B15" s="57">
        <v>4</v>
      </c>
      <c r="C15" s="57" t="s">
        <v>340</v>
      </c>
      <c r="D15" s="43" t="s">
        <v>341</v>
      </c>
      <c r="F15" s="62">
        <v>3</v>
      </c>
      <c r="G15" s="62">
        <v>0</v>
      </c>
      <c r="H15" s="62">
        <f t="shared" si="0"/>
        <v>0</v>
      </c>
    </row>
    <row r="16" spans="2:8" x14ac:dyDescent="0.25">
      <c r="B16" s="57" t="s">
        <v>342</v>
      </c>
      <c r="C16" s="57"/>
      <c r="D16" s="43" t="s">
        <v>343</v>
      </c>
      <c r="E16" s="62">
        <v>10</v>
      </c>
      <c r="H16" s="62">
        <f t="shared" si="0"/>
        <v>0</v>
      </c>
    </row>
    <row r="17" spans="2:8" x14ac:dyDescent="0.25">
      <c r="B17" s="57">
        <v>1</v>
      </c>
      <c r="C17" s="57" t="s">
        <v>305</v>
      </c>
      <c r="D17" s="43" t="s">
        <v>344</v>
      </c>
      <c r="F17" s="62">
        <v>8</v>
      </c>
      <c r="G17" s="62">
        <v>90</v>
      </c>
      <c r="H17" s="62">
        <f t="shared" si="0"/>
        <v>7.2</v>
      </c>
    </row>
    <row r="18" spans="2:8" x14ac:dyDescent="0.25">
      <c r="B18" s="57">
        <v>2</v>
      </c>
      <c r="C18" s="57" t="s">
        <v>345</v>
      </c>
      <c r="D18" s="43" t="s">
        <v>346</v>
      </c>
      <c r="F18" s="62">
        <v>1</v>
      </c>
      <c r="G18" s="62">
        <v>90</v>
      </c>
      <c r="H18" s="62">
        <f t="shared" si="0"/>
        <v>0.9</v>
      </c>
    </row>
    <row r="19" spans="2:8" x14ac:dyDescent="0.25">
      <c r="B19" s="57">
        <v>3</v>
      </c>
      <c r="C19" s="57" t="s">
        <v>347</v>
      </c>
      <c r="D19" s="43" t="s">
        <v>348</v>
      </c>
      <c r="F19" s="62">
        <v>1</v>
      </c>
      <c r="G19" s="62">
        <v>0</v>
      </c>
      <c r="H19" s="62">
        <f t="shared" si="0"/>
        <v>0</v>
      </c>
    </row>
    <row r="20" spans="2:8" x14ac:dyDescent="0.25">
      <c r="B20" s="57" t="s">
        <v>349</v>
      </c>
      <c r="C20" s="57"/>
      <c r="D20" s="43" t="s">
        <v>350</v>
      </c>
      <c r="E20" s="62">
        <v>10</v>
      </c>
      <c r="H20" s="62">
        <f t="shared" si="0"/>
        <v>0</v>
      </c>
    </row>
    <row r="21" spans="2:8" ht="15.75" customHeight="1" x14ac:dyDescent="0.25">
      <c r="B21" s="57">
        <v>1</v>
      </c>
      <c r="C21" s="57" t="s">
        <v>351</v>
      </c>
      <c r="D21" s="43" t="s">
        <v>352</v>
      </c>
      <c r="F21" s="62">
        <v>1</v>
      </c>
      <c r="G21" s="62">
        <v>50</v>
      </c>
      <c r="H21" s="62">
        <f t="shared" si="0"/>
        <v>0.5</v>
      </c>
    </row>
    <row r="22" spans="2:8" ht="15.75" customHeight="1" x14ac:dyDescent="0.25">
      <c r="B22" s="57">
        <v>2</v>
      </c>
      <c r="C22" s="57" t="s">
        <v>353</v>
      </c>
      <c r="D22" s="43" t="s">
        <v>354</v>
      </c>
      <c r="F22" s="62">
        <v>1</v>
      </c>
      <c r="G22" s="62">
        <v>50</v>
      </c>
      <c r="H22" s="62">
        <f t="shared" si="0"/>
        <v>0.5</v>
      </c>
    </row>
    <row r="23" spans="2:8" ht="15.75" customHeight="1" x14ac:dyDescent="0.25">
      <c r="B23" s="57">
        <v>3</v>
      </c>
      <c r="C23" s="57" t="s">
        <v>355</v>
      </c>
      <c r="D23" s="43" t="s">
        <v>356</v>
      </c>
      <c r="F23" s="62">
        <v>7</v>
      </c>
      <c r="G23" s="62">
        <v>0</v>
      </c>
      <c r="H23" s="62">
        <f t="shared" si="0"/>
        <v>0</v>
      </c>
    </row>
    <row r="24" spans="2:8" ht="15.75" customHeight="1" x14ac:dyDescent="0.25">
      <c r="B24" s="57">
        <v>4</v>
      </c>
      <c r="C24" s="57" t="s">
        <v>375</v>
      </c>
      <c r="D24" s="43" t="s">
        <v>376</v>
      </c>
      <c r="F24" s="62">
        <v>1</v>
      </c>
      <c r="G24" s="62">
        <v>0</v>
      </c>
      <c r="H24" s="62">
        <f t="shared" si="0"/>
        <v>0</v>
      </c>
    </row>
    <row r="25" spans="2:8" ht="15.75" customHeight="1" x14ac:dyDescent="0.25">
      <c r="B25" s="57" t="s">
        <v>357</v>
      </c>
      <c r="C25" s="57"/>
      <c r="D25" s="43" t="s">
        <v>358</v>
      </c>
      <c r="E25" s="62">
        <v>15</v>
      </c>
      <c r="H25" s="62">
        <f t="shared" si="0"/>
        <v>0</v>
      </c>
    </row>
    <row r="26" spans="2:8" ht="15.75" customHeight="1" x14ac:dyDescent="0.25">
      <c r="B26" s="57">
        <v>1</v>
      </c>
      <c r="C26" s="57" t="s">
        <v>359</v>
      </c>
      <c r="D26" s="43" t="s">
        <v>360</v>
      </c>
      <c r="F26" s="62">
        <v>5</v>
      </c>
      <c r="G26" s="62">
        <v>100</v>
      </c>
      <c r="H26" s="62">
        <f t="shared" si="0"/>
        <v>5</v>
      </c>
    </row>
    <row r="27" spans="2:8" ht="15.75" customHeight="1" x14ac:dyDescent="0.25">
      <c r="B27" s="57">
        <v>2</v>
      </c>
      <c r="C27" s="57" t="s">
        <v>361</v>
      </c>
      <c r="D27" s="43" t="s">
        <v>362</v>
      </c>
      <c r="F27" s="62">
        <v>1</v>
      </c>
      <c r="G27" s="62">
        <v>0</v>
      </c>
      <c r="H27" s="62">
        <f t="shared" si="0"/>
        <v>0</v>
      </c>
    </row>
    <row r="28" spans="2:8" ht="15.75" customHeight="1" x14ac:dyDescent="0.25">
      <c r="B28" s="57">
        <v>3</v>
      </c>
      <c r="C28" s="57" t="s">
        <v>300</v>
      </c>
      <c r="D28" s="43" t="s">
        <v>363</v>
      </c>
      <c r="F28" s="62">
        <v>7</v>
      </c>
      <c r="G28" s="62">
        <v>0</v>
      </c>
      <c r="H28" s="62">
        <f t="shared" si="0"/>
        <v>0</v>
      </c>
    </row>
    <row r="29" spans="2:8" ht="15.75" customHeight="1" x14ac:dyDescent="0.25">
      <c r="B29" s="57">
        <v>4</v>
      </c>
      <c r="C29" s="57" t="s">
        <v>364</v>
      </c>
      <c r="D29" s="43" t="s">
        <v>365</v>
      </c>
      <c r="F29" s="62">
        <v>1</v>
      </c>
      <c r="G29" s="62">
        <v>0</v>
      </c>
      <c r="H29" s="62">
        <f t="shared" si="0"/>
        <v>0</v>
      </c>
    </row>
    <row r="30" spans="2:8" ht="15.75" customHeight="1" x14ac:dyDescent="0.25">
      <c r="B30" s="57">
        <v>5</v>
      </c>
      <c r="C30" s="57" t="s">
        <v>366</v>
      </c>
      <c r="D30" s="43" t="s">
        <v>367</v>
      </c>
      <c r="F30" s="62">
        <v>1</v>
      </c>
      <c r="G30" s="62">
        <v>0</v>
      </c>
      <c r="H30" s="62">
        <f t="shared" si="0"/>
        <v>0</v>
      </c>
    </row>
    <row r="31" spans="2:8" ht="15.75" customHeight="1" x14ac:dyDescent="0.25">
      <c r="B31" s="57" t="s">
        <v>291</v>
      </c>
      <c r="C31" s="57"/>
      <c r="D31" s="43" t="s">
        <v>368</v>
      </c>
      <c r="E31" s="62">
        <v>5</v>
      </c>
      <c r="H31" s="62">
        <f t="shared" si="0"/>
        <v>0</v>
      </c>
    </row>
    <row r="32" spans="2:8" ht="15.75" customHeight="1" x14ac:dyDescent="0.25">
      <c r="B32" s="57">
        <v>1</v>
      </c>
      <c r="C32" s="57" t="s">
        <v>369</v>
      </c>
      <c r="D32" s="43" t="s">
        <v>370</v>
      </c>
      <c r="F32" s="62">
        <v>5</v>
      </c>
      <c r="G32" s="62">
        <v>0</v>
      </c>
      <c r="H32" s="62">
        <f t="shared" si="0"/>
        <v>0</v>
      </c>
    </row>
    <row r="33" spans="2:9" ht="15.75" customHeight="1" x14ac:dyDescent="0.25">
      <c r="B33" s="57" t="s">
        <v>100</v>
      </c>
      <c r="C33" s="43"/>
      <c r="D33" s="43" t="s">
        <v>288</v>
      </c>
      <c r="E33" s="62">
        <v>5</v>
      </c>
      <c r="H33" s="62">
        <f t="shared" si="0"/>
        <v>0</v>
      </c>
    </row>
    <row r="34" spans="2:9" ht="15.75" customHeight="1" x14ac:dyDescent="0.25">
      <c r="B34" s="103">
        <v>1</v>
      </c>
      <c r="C34" s="103" t="s">
        <v>102</v>
      </c>
      <c r="D34" s="104" t="s">
        <v>117</v>
      </c>
      <c r="E34" s="105"/>
      <c r="F34" s="105">
        <v>2</v>
      </c>
      <c r="G34" s="105">
        <v>0</v>
      </c>
      <c r="H34" s="105">
        <f t="shared" si="0"/>
        <v>0</v>
      </c>
      <c r="I34" s="105"/>
    </row>
    <row r="35" spans="2:9" ht="15.75" customHeight="1" x14ac:dyDescent="0.25">
      <c r="B35" s="103">
        <v>2</v>
      </c>
      <c r="C35" s="103" t="s">
        <v>371</v>
      </c>
      <c r="D35" s="104" t="s">
        <v>101</v>
      </c>
      <c r="E35" s="105"/>
      <c r="F35" s="105">
        <v>3</v>
      </c>
      <c r="G35" s="105">
        <v>0</v>
      </c>
      <c r="H35" s="105">
        <f t="shared" si="0"/>
        <v>0</v>
      </c>
      <c r="I35" s="105"/>
    </row>
    <row r="36" spans="2:9" ht="15.75" customHeight="1" x14ac:dyDescent="0.25">
      <c r="E36" s="62">
        <f t="shared" ref="E36:F36" si="1">+SUM(E2:E35)</f>
        <v>100</v>
      </c>
      <c r="F36" s="62">
        <f t="shared" si="1"/>
        <v>100</v>
      </c>
      <c r="H36" s="62">
        <f>+SUM(H3:H35)</f>
        <v>54.6</v>
      </c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baseColWidth="10" defaultColWidth="14.42578125" defaultRowHeight="15" customHeight="1" x14ac:dyDescent="0.25"/>
  <cols>
    <col min="1" max="26" width="11.42578125" customWidth="1"/>
  </cols>
  <sheetData>
    <row r="1" spans="1:26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x14ac:dyDescent="0.25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 x14ac:dyDescent="0.25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x14ac:dyDescent="0.25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 x14ac:dyDescent="0.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 x14ac:dyDescent="0.2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x14ac:dyDescent="0.2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x14ac:dyDescent="0.2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 x14ac:dyDescent="0.2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x14ac:dyDescent="0.2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5.75" customHeight="1" x14ac:dyDescent="0.2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5.75" customHeight="1" x14ac:dyDescent="0.2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5.75" customHeight="1" x14ac:dyDescent="0.2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spans="1:26" ht="15.75" customHeight="1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spans="1:26" ht="15.75" customHeight="1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spans="1:26" ht="15.75" customHeight="1" x14ac:dyDescent="0.2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1:26" ht="15.75" customHeight="1" x14ac:dyDescent="0.2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spans="1:26" ht="15.75" customHeight="1" x14ac:dyDescent="0.2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1:26" ht="15.7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spans="1:26" ht="15.75" customHeight="1" x14ac:dyDescent="0.2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26" ht="15.75" customHeight="1" x14ac:dyDescent="0.2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26" ht="15.7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ht="15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ht="15.75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ht="15.7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ht="15.75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ht="15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ht="15.75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spans="1:26" ht="15.75" customHeight="1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spans="1:26" ht="15.75" customHeight="1" x14ac:dyDescent="0.2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ht="15.75" customHeight="1" x14ac:dyDescent="0.2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ht="15.75" customHeight="1" x14ac:dyDescent="0.2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ht="15.75" customHeight="1" x14ac:dyDescent="0.2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ht="15.75" customHeight="1" x14ac:dyDescent="0.2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ht="15.75" customHeight="1" x14ac:dyDescent="0.2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ht="15.75" customHeight="1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ht="15.75" customHeight="1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ht="15.75" customHeight="1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spans="1:26" ht="15.75" customHeight="1" x14ac:dyDescent="0.2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spans="1:26" ht="15.75" customHeight="1" x14ac:dyDescent="0.2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ht="15.75" customHeight="1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ht="15.75" customHeight="1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ht="15.75" customHeight="1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ht="15.75" customHeight="1" x14ac:dyDescent="0.2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ht="15.75" customHeight="1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ht="15.75" customHeight="1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ht="15.75" customHeight="1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ht="15.75" customHeight="1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1:26" ht="15.75" customHeight="1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spans="1:26" ht="15.75" customHeight="1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spans="1:26" ht="15.75" customHeight="1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ht="15.75" customHeight="1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ht="15.75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ht="15.75" customHeight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ht="15.75" customHeight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ht="15.75" customHeight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ht="15.75" customHeight="1" x14ac:dyDescent="0.2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ht="15.75" customHeight="1" x14ac:dyDescent="0.2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spans="1:26" ht="15.75" customHeight="1" x14ac:dyDescent="0.2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6" ht="15.75" customHeight="1" x14ac:dyDescent="0.2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spans="1:26" ht="15.75" customHeight="1" x14ac:dyDescent="0.2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ht="15.75" customHeight="1" x14ac:dyDescent="0.2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ht="15.75" customHeight="1" x14ac:dyDescent="0.2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ht="15.75" customHeight="1" x14ac:dyDescent="0.2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ht="15.75" customHeight="1" x14ac:dyDescent="0.2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ht="15.75" customHeight="1" x14ac:dyDescent="0.2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ht="15.75" customHeight="1" x14ac:dyDescent="0.25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ht="15.75" customHeight="1" x14ac:dyDescent="0.2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spans="1:26" ht="15.75" customHeight="1" x14ac:dyDescent="0.25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spans="1:26" ht="15.75" customHeight="1" x14ac:dyDescent="0.2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spans="1:26" ht="15.75" customHeight="1" x14ac:dyDescent="0.2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ht="15.75" customHeight="1" x14ac:dyDescent="0.25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ht="15.75" customHeight="1" x14ac:dyDescent="0.2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ht="15.75" customHeight="1" x14ac:dyDescent="0.25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ht="15.75" customHeight="1" x14ac:dyDescent="0.2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ht="15.75" customHeight="1" x14ac:dyDescent="0.2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ht="15.7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ht="15.75" customHeight="1" x14ac:dyDescent="0.25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spans="1:26" ht="15.75" customHeight="1" x14ac:dyDescent="0.25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spans="1:26" ht="15.75" customHeight="1" x14ac:dyDescent="0.25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ht="15.75" customHeight="1" x14ac:dyDescent="0.25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ht="15.75" customHeight="1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ht="15.75" customHeight="1" x14ac:dyDescent="0.25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ht="15.75" customHeight="1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ht="15.75" customHeight="1" x14ac:dyDescent="0.2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ht="15.75" customHeight="1" x14ac:dyDescent="0.25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ht="15.75" customHeight="1" x14ac:dyDescent="0.25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ht="15.75" customHeight="1" x14ac:dyDescent="0.25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spans="1:26" ht="15.75" customHeight="1" x14ac:dyDescent="0.25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spans="1:26" ht="15.75" customHeight="1" x14ac:dyDescent="0.25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ht="15.75" customHeight="1" x14ac:dyDescent="0.2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ht="15.75" customHeight="1" x14ac:dyDescent="0.2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ht="15.75" customHeight="1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ht="15.75" customHeight="1" x14ac:dyDescent="0.2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ht="15.75" customHeight="1" x14ac:dyDescent="0.2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ht="15.75" customHeight="1" x14ac:dyDescent="0.25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ht="15.75" customHeight="1" x14ac:dyDescent="0.2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ht="15.75" customHeight="1" x14ac:dyDescent="0.25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spans="1:26" ht="15.75" customHeight="1" x14ac:dyDescent="0.25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spans="1:26" ht="15.75" customHeight="1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ht="15.75" customHeight="1" x14ac:dyDescent="0.25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ht="15.75" customHeight="1" x14ac:dyDescent="0.25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ht="15.75" customHeight="1" x14ac:dyDescent="0.2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ht="15.75" customHeight="1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ht="15.75" customHeight="1" x14ac:dyDescent="0.2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ht="15.75" customHeight="1" x14ac:dyDescent="0.25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ht="15.75" customHeight="1" x14ac:dyDescent="0.2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ht="15.75" customHeight="1" x14ac:dyDescent="0.25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spans="1:26" ht="15.75" customHeight="1" x14ac:dyDescent="0.25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spans="1:26" ht="15.75" customHeight="1" x14ac:dyDescent="0.25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spans="1:26" ht="15.75" customHeight="1" x14ac:dyDescent="0.2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spans="1:26" ht="15.75" customHeight="1" x14ac:dyDescent="0.25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spans="1:26" ht="15.75" customHeight="1" x14ac:dyDescent="0.25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spans="1:26" ht="15.75" customHeight="1" x14ac:dyDescent="0.2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spans="1:26" ht="15.75" customHeight="1" x14ac:dyDescent="0.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spans="1:26" ht="15.75" customHeight="1" x14ac:dyDescent="0.25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spans="1:26" ht="15.75" customHeight="1" x14ac:dyDescent="0.2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spans="1:26" ht="15.75" customHeight="1" x14ac:dyDescent="0.2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spans="1:26" ht="15.75" customHeight="1" x14ac:dyDescent="0.2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spans="1:26" ht="15.75" customHeight="1" x14ac:dyDescent="0.25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spans="1:26" ht="15.75" customHeight="1" x14ac:dyDescent="0.25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spans="1:26" ht="15.75" customHeight="1" x14ac:dyDescent="0.25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spans="1:26" ht="15.75" customHeight="1" x14ac:dyDescent="0.2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6" ht="15.75" customHeight="1" x14ac:dyDescent="0.2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spans="1:26" ht="15.75" customHeight="1" x14ac:dyDescent="0.2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spans="1:26" ht="15.75" customHeight="1" x14ac:dyDescent="0.2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spans="1:26" ht="15.75" customHeight="1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spans="1:26" ht="15.75" customHeight="1" x14ac:dyDescent="0.2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spans="1:26" ht="15.75" customHeight="1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spans="1:26" ht="15.75" customHeight="1" x14ac:dyDescent="0.2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spans="1:26" ht="15.75" customHeight="1" x14ac:dyDescent="0.2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spans="1:26" ht="15.75" customHeight="1" x14ac:dyDescent="0.2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spans="1:26" ht="15.75" customHeight="1" x14ac:dyDescent="0.2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spans="1:26" ht="15.75" customHeight="1" x14ac:dyDescent="0.2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spans="1:26" ht="15.75" customHeight="1" x14ac:dyDescent="0.2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spans="1:26" ht="15.75" customHeight="1" x14ac:dyDescent="0.2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spans="1:26" ht="15.75" customHeight="1" x14ac:dyDescent="0.2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spans="1:26" ht="15.75" customHeight="1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spans="1:26" ht="15.75" customHeight="1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6" ht="15.75" customHeight="1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spans="1:26" ht="15.75" customHeight="1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spans="1:26" ht="15.75" customHeight="1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spans="1:26" ht="15.75" customHeight="1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spans="1:26" ht="15.75" customHeight="1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5.75" customHeight="1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spans="1:26" ht="15.75" customHeight="1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1:26" ht="15.75" customHeight="1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spans="1:26" ht="15.75" customHeight="1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spans="1:26" ht="15.75" customHeight="1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spans="1:26" ht="15.75" customHeight="1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spans="1:26" ht="15.75" customHeight="1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spans="1:26" ht="15.75" customHeight="1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spans="1:26" ht="15.75" customHeight="1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spans="1:26" ht="15.75" customHeight="1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spans="1:26" ht="15.75" customHeight="1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ht="15.75" customHeight="1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spans="1:26" ht="15.75" customHeight="1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spans="1:26" ht="15.75" customHeight="1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spans="1:26" ht="15.75" customHeight="1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spans="1:26" ht="15.75" customHeight="1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spans="1:26" ht="15.75" customHeight="1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spans="1:26" ht="15.75" customHeight="1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spans="1:26" ht="15.75" customHeight="1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spans="1:26" ht="15.75" customHeight="1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spans="1:26" ht="15.75" customHeight="1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spans="1:26" ht="15.75" customHeight="1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spans="1:26" ht="15.75" customHeight="1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spans="1:26" ht="15.75" customHeight="1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spans="1:26" ht="15.75" customHeight="1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spans="1:26" ht="15.75" customHeight="1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spans="1:26" ht="15.75" customHeight="1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spans="1:26" ht="15.75" customHeight="1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spans="1:26" ht="15.75" customHeight="1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spans="1:26" ht="15.75" customHeight="1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spans="1:26" ht="15.75" customHeight="1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spans="1:26" ht="15.75" customHeight="1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spans="1:26" ht="15.75" customHeight="1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spans="1:26" ht="15.75" customHeight="1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spans="1:26" ht="15.75" customHeight="1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spans="1:26" ht="15.75" customHeight="1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spans="1:26" ht="15.75" customHeight="1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spans="1:26" ht="15.75" customHeight="1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spans="1:26" ht="15.75" customHeight="1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spans="1:26" ht="15.75" customHeight="1" x14ac:dyDescent="0.2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spans="1:26" ht="15.75" customHeight="1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spans="1:26" ht="15.75" customHeight="1" x14ac:dyDescent="0.25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spans="1:26" ht="15.75" customHeight="1" x14ac:dyDescent="0.25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spans="1:26" ht="15.75" customHeight="1" x14ac:dyDescent="0.25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spans="1:26" ht="15.75" customHeight="1" x14ac:dyDescent="0.2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spans="1:26" ht="15.75" customHeight="1" x14ac:dyDescent="0.2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spans="1:26" ht="15.75" customHeight="1" x14ac:dyDescent="0.2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spans="1:26" ht="15.75" customHeight="1" x14ac:dyDescent="0.25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spans="1:26" ht="15.75" customHeight="1" x14ac:dyDescent="0.2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spans="1:26" ht="15.75" customHeight="1" x14ac:dyDescent="0.25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spans="1:26" ht="15.75" customHeight="1" x14ac:dyDescent="0.2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spans="1:26" ht="15.75" customHeight="1" x14ac:dyDescent="0.25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spans="1:26" ht="15.75" customHeight="1" x14ac:dyDescent="0.25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spans="1:26" ht="15.75" customHeight="1" x14ac:dyDescent="0.25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spans="1:26" ht="15.75" customHeight="1" x14ac:dyDescent="0.25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spans="1:26" ht="15.75" customHeight="1" x14ac:dyDescent="0.2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spans="1:26" ht="15.75" customHeight="1" x14ac:dyDescent="0.2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spans="1:26" ht="15.75" customHeight="1" x14ac:dyDescent="0.2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spans="1:26" ht="15.75" customHeight="1" x14ac:dyDescent="0.2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spans="1:26" ht="15.75" customHeight="1" x14ac:dyDescent="0.2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spans="1:26" ht="15.75" customHeight="1" x14ac:dyDescent="0.2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spans="1:26" ht="15.75" customHeight="1" x14ac:dyDescent="0.25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spans="1:26" ht="15.75" customHeight="1" x14ac:dyDescent="0.25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spans="1:26" ht="15.75" customHeight="1" x14ac:dyDescent="0.25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spans="1:26" ht="15.75" customHeight="1" x14ac:dyDescent="0.2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spans="1:26" ht="15.75" customHeight="1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spans="1:26" ht="15.75" customHeight="1" x14ac:dyDescent="0.2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spans="1:26" ht="15.75" customHeight="1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spans="1:26" ht="15.75" customHeight="1" x14ac:dyDescent="0.2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spans="1:26" ht="15.75" customHeight="1" x14ac:dyDescent="0.2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spans="1:26" ht="15.75" customHeight="1" x14ac:dyDescent="0.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spans="1:26" ht="15.75" customHeight="1" x14ac:dyDescent="0.2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spans="1:26" ht="15.75" customHeight="1" x14ac:dyDescent="0.2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spans="1:26" ht="15.75" customHeight="1" x14ac:dyDescent="0.2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spans="1:26" ht="15.75" customHeight="1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spans="1:26" ht="15.75" customHeight="1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spans="1:26" ht="15.75" customHeight="1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spans="1:26" ht="15.75" customHeight="1" x14ac:dyDescent="0.2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spans="1:26" ht="15.75" customHeight="1" x14ac:dyDescent="0.2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spans="1:26" ht="15.75" customHeight="1" x14ac:dyDescent="0.2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spans="1:26" ht="15.75" customHeight="1" x14ac:dyDescent="0.2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spans="1:26" ht="15.75" customHeight="1" x14ac:dyDescent="0.2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spans="1:26" ht="15.75" customHeight="1" x14ac:dyDescent="0.2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spans="1:26" ht="15.75" customHeight="1" x14ac:dyDescent="0.2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spans="1:26" ht="15.75" customHeight="1" x14ac:dyDescent="0.2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spans="1:26" ht="15.75" customHeight="1" x14ac:dyDescent="0.2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spans="1:26" ht="15.75" customHeight="1" x14ac:dyDescent="0.2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spans="1:26" ht="15.75" customHeight="1" x14ac:dyDescent="0.2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spans="1:26" ht="15.75" customHeight="1" x14ac:dyDescent="0.2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spans="1:26" ht="15.75" customHeight="1" x14ac:dyDescent="0.2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spans="1:26" ht="15.75" customHeight="1" x14ac:dyDescent="0.2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spans="1:26" ht="15.75" customHeight="1" x14ac:dyDescent="0.2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spans="1:26" ht="15.75" customHeight="1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spans="1:26" ht="15.75" customHeight="1" x14ac:dyDescent="0.2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spans="1:26" ht="15.75" customHeight="1" x14ac:dyDescent="0.2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spans="1:26" ht="15.75" customHeight="1" x14ac:dyDescent="0.2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spans="1:26" ht="15.75" customHeight="1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spans="1:26" ht="15.75" customHeight="1" x14ac:dyDescent="0.2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spans="1:26" ht="15.75" customHeight="1" x14ac:dyDescent="0.2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spans="1:26" ht="15.75" customHeight="1" x14ac:dyDescent="0.2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spans="1:26" ht="15.75" customHeight="1" x14ac:dyDescent="0.2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spans="1:26" ht="15.75" customHeight="1" x14ac:dyDescent="0.2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spans="1:26" ht="15.75" customHeight="1" x14ac:dyDescent="0.2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spans="1:26" ht="15.75" customHeight="1" x14ac:dyDescent="0.2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spans="1:26" ht="15.75" customHeight="1" x14ac:dyDescent="0.2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spans="1:26" ht="15.75" customHeight="1" x14ac:dyDescent="0.2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spans="1:26" ht="15.75" customHeight="1" x14ac:dyDescent="0.2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spans="1:26" ht="15.75" customHeight="1" x14ac:dyDescent="0.2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spans="1:26" ht="15.75" customHeight="1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spans="1:26" ht="15.75" customHeight="1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spans="1:26" ht="15.75" customHeight="1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spans="1:26" ht="15.75" customHeight="1" x14ac:dyDescent="0.2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spans="1:26" ht="15.75" customHeight="1" x14ac:dyDescent="0.2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spans="1:26" ht="15.75" customHeight="1" x14ac:dyDescent="0.25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spans="1:26" ht="15.75" customHeight="1" x14ac:dyDescent="0.25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spans="1:26" ht="15.75" customHeight="1" x14ac:dyDescent="0.25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spans="1:26" ht="15.75" customHeight="1" x14ac:dyDescent="0.25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spans="1:26" ht="15.75" customHeight="1" x14ac:dyDescent="0.2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spans="1:26" ht="15.75" customHeight="1" x14ac:dyDescent="0.25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spans="1:26" ht="15.75" customHeight="1" x14ac:dyDescent="0.25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spans="1:26" ht="15.75" customHeight="1" x14ac:dyDescent="0.2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spans="1:26" ht="15.75" customHeight="1" x14ac:dyDescent="0.2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spans="1:26" ht="15.75" customHeight="1" x14ac:dyDescent="0.25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spans="1:26" ht="15.75" customHeight="1" x14ac:dyDescent="0.25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spans="1:26" ht="15.75" customHeight="1" x14ac:dyDescent="0.25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spans="1:26" ht="15.75" customHeight="1" x14ac:dyDescent="0.25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spans="1:26" ht="15.75" customHeight="1" x14ac:dyDescent="0.25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spans="1:26" ht="15.75" customHeight="1" x14ac:dyDescent="0.25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spans="1:26" ht="15.75" customHeight="1" x14ac:dyDescent="0.2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spans="1:26" ht="15.75" customHeight="1" x14ac:dyDescent="0.25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spans="1:26" ht="15.75" customHeight="1" x14ac:dyDescent="0.2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spans="1:26" ht="15.75" customHeight="1" x14ac:dyDescent="0.2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spans="1:26" ht="15.75" customHeight="1" x14ac:dyDescent="0.25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spans="1:26" ht="15.75" customHeight="1" x14ac:dyDescent="0.25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spans="1:26" ht="15.75" customHeight="1" x14ac:dyDescent="0.25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spans="1:26" ht="15.75" customHeight="1" x14ac:dyDescent="0.25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spans="1:26" ht="15.75" customHeight="1" x14ac:dyDescent="0.25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spans="1:26" ht="15.75" customHeight="1" x14ac:dyDescent="0.25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spans="1:26" ht="15.75" customHeight="1" x14ac:dyDescent="0.25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spans="1:26" ht="15.75" customHeight="1" x14ac:dyDescent="0.25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spans="1:26" ht="15.75" customHeight="1" x14ac:dyDescent="0.2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spans="1:26" ht="15.75" customHeight="1" x14ac:dyDescent="0.25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spans="1:26" ht="15.75" customHeight="1" x14ac:dyDescent="0.25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spans="1:26" ht="15.75" customHeight="1" x14ac:dyDescent="0.25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spans="1:26" ht="15.75" customHeight="1" x14ac:dyDescent="0.25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spans="1:26" ht="15.75" customHeight="1" x14ac:dyDescent="0.25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spans="1:26" ht="15.75" customHeight="1" x14ac:dyDescent="0.25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spans="1:26" ht="15.75" customHeight="1" x14ac:dyDescent="0.25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spans="1:26" ht="15.75" customHeight="1" x14ac:dyDescent="0.25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spans="1:26" ht="15.75" customHeight="1" x14ac:dyDescent="0.25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spans="1:26" ht="15.75" customHeight="1" x14ac:dyDescent="0.2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spans="1:26" ht="15.75" customHeight="1" x14ac:dyDescent="0.25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spans="1:26" ht="15.75" customHeight="1" x14ac:dyDescent="0.25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spans="1:26" ht="15.75" customHeight="1" x14ac:dyDescent="0.25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spans="1:26" ht="15.75" customHeight="1" x14ac:dyDescent="0.25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spans="1:26" ht="15.75" customHeight="1" x14ac:dyDescent="0.25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spans="1:26" ht="15.75" customHeight="1" x14ac:dyDescent="0.25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spans="1:26" ht="15.75" customHeight="1" x14ac:dyDescent="0.25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spans="1:26" ht="15.75" customHeight="1" x14ac:dyDescent="0.25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spans="1:26" ht="15.75" customHeight="1" x14ac:dyDescent="0.25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spans="1:26" ht="15.75" customHeight="1" x14ac:dyDescent="0.2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spans="1:26" ht="15.75" customHeight="1" x14ac:dyDescent="0.25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spans="1:26" ht="15.75" customHeight="1" x14ac:dyDescent="0.25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spans="1:26" ht="15.75" customHeight="1" x14ac:dyDescent="0.25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spans="1:26" ht="15.75" customHeight="1" x14ac:dyDescent="0.25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spans="1:26" ht="15.75" customHeight="1" x14ac:dyDescent="0.25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spans="1:26" ht="15.75" customHeight="1" x14ac:dyDescent="0.25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spans="1:26" ht="15.75" customHeight="1" x14ac:dyDescent="0.25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spans="1:26" ht="15.75" customHeight="1" x14ac:dyDescent="0.25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spans="1:26" ht="15.75" customHeight="1" x14ac:dyDescent="0.25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spans="1:26" ht="15.75" customHeight="1" x14ac:dyDescent="0.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spans="1:26" ht="15.75" customHeight="1" x14ac:dyDescent="0.25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spans="1:26" ht="15.75" customHeight="1" x14ac:dyDescent="0.25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spans="1:26" ht="15.75" customHeight="1" x14ac:dyDescent="0.25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spans="1:26" ht="15.75" customHeight="1" x14ac:dyDescent="0.25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spans="1:26" ht="15.75" customHeight="1" x14ac:dyDescent="0.25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spans="1:26" ht="15.75" customHeight="1" x14ac:dyDescent="0.25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spans="1:26" ht="15.75" customHeight="1" x14ac:dyDescent="0.25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spans="1:26" ht="15.75" customHeight="1" x14ac:dyDescent="0.25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spans="1:26" ht="15.75" customHeight="1" x14ac:dyDescent="0.25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spans="1:26" ht="15.75" customHeight="1" x14ac:dyDescent="0.2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spans="1:26" ht="15.75" customHeight="1" x14ac:dyDescent="0.25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spans="1:26" ht="15.75" customHeight="1" x14ac:dyDescent="0.25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spans="1:26" ht="15.75" customHeight="1" x14ac:dyDescent="0.25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spans="1:26" ht="15.75" customHeight="1" x14ac:dyDescent="0.25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spans="1:26" ht="15.75" customHeight="1" x14ac:dyDescent="0.25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spans="1:26" ht="15.75" customHeight="1" x14ac:dyDescent="0.25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spans="1:26" ht="15.75" customHeight="1" x14ac:dyDescent="0.25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spans="1:26" ht="15.75" customHeight="1" x14ac:dyDescent="0.25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spans="1:26" ht="15.75" customHeight="1" x14ac:dyDescent="0.25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spans="1:26" ht="15.75" customHeight="1" x14ac:dyDescent="0.2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spans="1:26" ht="15.75" customHeight="1" x14ac:dyDescent="0.25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spans="1:26" ht="15.75" customHeight="1" x14ac:dyDescent="0.25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spans="1:26" ht="15.75" customHeight="1" x14ac:dyDescent="0.25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spans="1:26" ht="15.75" customHeight="1" x14ac:dyDescent="0.25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spans="1:26" ht="15.75" customHeight="1" x14ac:dyDescent="0.25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spans="1:26" ht="15.75" customHeight="1" x14ac:dyDescent="0.25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spans="1:26" ht="15.75" customHeight="1" x14ac:dyDescent="0.25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spans="1:26" ht="15.75" customHeight="1" x14ac:dyDescent="0.25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spans="1:26" ht="15.75" customHeight="1" x14ac:dyDescent="0.25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spans="1:26" ht="15.75" customHeight="1" x14ac:dyDescent="0.2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spans="1:26" ht="15.75" customHeight="1" x14ac:dyDescent="0.25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spans="1:26" ht="15.75" customHeight="1" x14ac:dyDescent="0.25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spans="1:26" ht="15.75" customHeight="1" x14ac:dyDescent="0.25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spans="1:26" ht="15.75" customHeight="1" x14ac:dyDescent="0.25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spans="1:26" ht="15.75" customHeight="1" x14ac:dyDescent="0.25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spans="1:26" ht="15.75" customHeight="1" x14ac:dyDescent="0.25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spans="1:26" ht="15.75" customHeight="1" x14ac:dyDescent="0.25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spans="1:26" ht="15.75" customHeight="1" x14ac:dyDescent="0.25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spans="1:26" ht="15.75" customHeight="1" x14ac:dyDescent="0.25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spans="1:26" ht="15.75" customHeight="1" x14ac:dyDescent="0.2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spans="1:26" ht="15.75" customHeight="1" x14ac:dyDescent="0.25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spans="1:26" ht="15.75" customHeight="1" x14ac:dyDescent="0.25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spans="1:26" ht="15.75" customHeight="1" x14ac:dyDescent="0.25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spans="1:26" ht="15.75" customHeight="1" x14ac:dyDescent="0.25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spans="1:26" ht="15.75" customHeight="1" x14ac:dyDescent="0.25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spans="1:26" ht="15.75" customHeight="1" x14ac:dyDescent="0.25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spans="1:26" ht="15.75" customHeight="1" x14ac:dyDescent="0.25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spans="1:26" ht="15.75" customHeight="1" x14ac:dyDescent="0.25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spans="1:26" ht="15.75" customHeight="1" x14ac:dyDescent="0.25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spans="1:26" ht="15.75" customHeight="1" x14ac:dyDescent="0.2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spans="1:26" ht="15.75" customHeight="1" x14ac:dyDescent="0.25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spans="1:26" ht="15.75" customHeight="1" x14ac:dyDescent="0.25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spans="1:26" ht="15.75" customHeight="1" x14ac:dyDescent="0.25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spans="1:26" ht="15.75" customHeight="1" x14ac:dyDescent="0.25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spans="1:26" ht="15.75" customHeight="1" x14ac:dyDescent="0.25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spans="1:26" ht="15.75" customHeight="1" x14ac:dyDescent="0.25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spans="1:26" ht="15.75" customHeight="1" x14ac:dyDescent="0.25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spans="1:26" ht="15.75" customHeight="1" x14ac:dyDescent="0.25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spans="1:26" ht="15.75" customHeight="1" x14ac:dyDescent="0.25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spans="1:26" ht="15.75" customHeight="1" x14ac:dyDescent="0.2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spans="1:26" ht="15.75" customHeight="1" x14ac:dyDescent="0.25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spans="1:26" ht="15.75" customHeight="1" x14ac:dyDescent="0.25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spans="1:26" ht="15.75" customHeight="1" x14ac:dyDescent="0.25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spans="1:26" ht="15.75" customHeight="1" x14ac:dyDescent="0.25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spans="1:26" ht="15.75" customHeight="1" x14ac:dyDescent="0.25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spans="1:26" ht="15.75" customHeight="1" x14ac:dyDescent="0.25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spans="1:26" ht="15.75" customHeight="1" x14ac:dyDescent="0.25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spans="1:26" ht="15.75" customHeight="1" x14ac:dyDescent="0.25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spans="1:26" ht="15.75" customHeight="1" x14ac:dyDescent="0.25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spans="1:26" ht="15.75" customHeight="1" x14ac:dyDescent="0.2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spans="1:26" ht="15.75" customHeight="1" x14ac:dyDescent="0.25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spans="1:26" ht="15.75" customHeight="1" x14ac:dyDescent="0.25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spans="1:26" ht="15.75" customHeight="1" x14ac:dyDescent="0.25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spans="1:26" ht="15.75" customHeight="1" x14ac:dyDescent="0.25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spans="1:26" ht="15.75" customHeight="1" x14ac:dyDescent="0.25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spans="1:26" ht="15.75" customHeight="1" x14ac:dyDescent="0.25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spans="1:26" ht="15.75" customHeight="1" x14ac:dyDescent="0.25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spans="1:26" ht="15.75" customHeight="1" x14ac:dyDescent="0.25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spans="1:26" ht="15.75" customHeight="1" x14ac:dyDescent="0.25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spans="1:26" ht="15.75" customHeight="1" x14ac:dyDescent="0.2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spans="1:26" ht="15.75" customHeight="1" x14ac:dyDescent="0.25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spans="1:26" ht="15.75" customHeight="1" x14ac:dyDescent="0.25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spans="1:26" ht="15.75" customHeight="1" x14ac:dyDescent="0.25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spans="1:26" ht="15.75" customHeight="1" x14ac:dyDescent="0.25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spans="1:26" ht="15.75" customHeight="1" x14ac:dyDescent="0.25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spans="1:26" ht="15.75" customHeight="1" x14ac:dyDescent="0.25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spans="1:26" ht="15.75" customHeight="1" x14ac:dyDescent="0.25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spans="1:26" ht="15.75" customHeight="1" x14ac:dyDescent="0.25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spans="1:26" ht="15.75" customHeight="1" x14ac:dyDescent="0.25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spans="1:26" ht="15.75" customHeight="1" x14ac:dyDescent="0.2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spans="1:26" ht="15.75" customHeight="1" x14ac:dyDescent="0.25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spans="1:26" ht="15.75" customHeight="1" x14ac:dyDescent="0.25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spans="1:26" ht="15.75" customHeight="1" x14ac:dyDescent="0.25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spans="1:26" ht="15.75" customHeight="1" x14ac:dyDescent="0.25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spans="1:26" ht="15.75" customHeight="1" x14ac:dyDescent="0.25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spans="1:26" ht="15.75" customHeight="1" x14ac:dyDescent="0.25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spans="1:26" ht="15.75" customHeight="1" x14ac:dyDescent="0.25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spans="1:26" ht="15.75" customHeight="1" x14ac:dyDescent="0.25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spans="1:26" ht="15.75" customHeight="1" x14ac:dyDescent="0.25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spans="1:26" ht="15.75" customHeight="1" x14ac:dyDescent="0.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spans="1:26" ht="15.75" customHeight="1" x14ac:dyDescent="0.25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spans="1:26" ht="15.75" customHeight="1" x14ac:dyDescent="0.25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spans="1:26" ht="15.75" customHeight="1" x14ac:dyDescent="0.25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spans="1:26" ht="15.75" customHeight="1" x14ac:dyDescent="0.25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spans="1:26" ht="15.75" customHeight="1" x14ac:dyDescent="0.25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spans="1:26" ht="15.75" customHeight="1" x14ac:dyDescent="0.25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spans="1:26" ht="15.75" customHeight="1" x14ac:dyDescent="0.25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spans="1:26" ht="15.75" customHeight="1" x14ac:dyDescent="0.25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spans="1:26" ht="15.75" customHeight="1" x14ac:dyDescent="0.25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spans="1:26" ht="15.75" customHeight="1" x14ac:dyDescent="0.2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spans="1:26" ht="15.75" customHeight="1" x14ac:dyDescent="0.25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spans="1:26" ht="15.75" customHeight="1" x14ac:dyDescent="0.25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spans="1:26" ht="15.75" customHeight="1" x14ac:dyDescent="0.25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spans="1:26" ht="15.75" customHeight="1" x14ac:dyDescent="0.25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spans="1:26" ht="15.75" customHeight="1" x14ac:dyDescent="0.25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spans="1:26" ht="15.75" customHeight="1" x14ac:dyDescent="0.25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spans="1:26" ht="15.75" customHeight="1" x14ac:dyDescent="0.25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spans="1:26" ht="15.75" customHeight="1" x14ac:dyDescent="0.25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spans="1:26" ht="15.75" customHeight="1" x14ac:dyDescent="0.25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spans="1:26" ht="15.75" customHeight="1" x14ac:dyDescent="0.2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spans="1:26" ht="15.75" customHeight="1" x14ac:dyDescent="0.25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spans="1:26" ht="15.75" customHeight="1" x14ac:dyDescent="0.25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spans="1:26" ht="15.75" customHeight="1" x14ac:dyDescent="0.25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spans="1:26" ht="15.75" customHeight="1" x14ac:dyDescent="0.25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spans="1:26" ht="15.75" customHeight="1" x14ac:dyDescent="0.25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spans="1:26" ht="15.75" customHeight="1" x14ac:dyDescent="0.25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spans="1:26" ht="15.75" customHeight="1" x14ac:dyDescent="0.25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spans="1:26" ht="15.75" customHeight="1" x14ac:dyDescent="0.25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spans="1:26" ht="15.75" customHeight="1" x14ac:dyDescent="0.25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spans="1:26" ht="15.75" customHeight="1" x14ac:dyDescent="0.2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spans="1:26" ht="15.75" customHeight="1" x14ac:dyDescent="0.25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spans="1:26" ht="15.75" customHeight="1" x14ac:dyDescent="0.25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spans="1:26" ht="15.75" customHeight="1" x14ac:dyDescent="0.25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spans="1:26" ht="15.75" customHeight="1" x14ac:dyDescent="0.25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spans="1:26" ht="15.75" customHeight="1" x14ac:dyDescent="0.25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spans="1:26" ht="15.75" customHeight="1" x14ac:dyDescent="0.25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spans="1:26" ht="15.75" customHeight="1" x14ac:dyDescent="0.25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spans="1:26" ht="15.75" customHeight="1" x14ac:dyDescent="0.25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spans="1:26" ht="15.75" customHeight="1" x14ac:dyDescent="0.25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spans="1:26" ht="15.75" customHeight="1" x14ac:dyDescent="0.2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spans="1:26" ht="15.75" customHeight="1" x14ac:dyDescent="0.25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spans="1:26" ht="15.75" customHeight="1" x14ac:dyDescent="0.25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spans="1:26" ht="15.75" customHeight="1" x14ac:dyDescent="0.25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spans="1:26" ht="15.75" customHeight="1" x14ac:dyDescent="0.25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spans="1:26" ht="15.75" customHeight="1" x14ac:dyDescent="0.25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spans="1:26" ht="15.75" customHeight="1" x14ac:dyDescent="0.25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spans="1:26" ht="15.75" customHeight="1" x14ac:dyDescent="0.25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spans="1:26" ht="15.75" customHeight="1" x14ac:dyDescent="0.25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spans="1:26" ht="15.75" customHeight="1" x14ac:dyDescent="0.25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spans="1:26" ht="15.75" customHeight="1" x14ac:dyDescent="0.2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spans="1:26" ht="15.75" customHeight="1" x14ac:dyDescent="0.25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spans="1:26" ht="15.75" customHeight="1" x14ac:dyDescent="0.25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spans="1:26" ht="15.75" customHeight="1" x14ac:dyDescent="0.25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spans="1:26" ht="15.75" customHeight="1" x14ac:dyDescent="0.25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spans="1:26" ht="15.75" customHeight="1" x14ac:dyDescent="0.25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spans="1:26" ht="15.75" customHeight="1" x14ac:dyDescent="0.25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spans="1:26" ht="15.75" customHeight="1" x14ac:dyDescent="0.25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spans="1:26" ht="15.75" customHeight="1" x14ac:dyDescent="0.25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spans="1:26" ht="15.75" customHeight="1" x14ac:dyDescent="0.25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spans="1:26" ht="15.75" customHeight="1" x14ac:dyDescent="0.2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spans="1:26" ht="15.75" customHeight="1" x14ac:dyDescent="0.25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spans="1:26" ht="15.75" customHeight="1" x14ac:dyDescent="0.25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spans="1:26" ht="15.75" customHeight="1" x14ac:dyDescent="0.25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spans="1:26" ht="15.75" customHeight="1" x14ac:dyDescent="0.25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spans="1:26" ht="15.75" customHeight="1" x14ac:dyDescent="0.25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spans="1:26" ht="15.75" customHeight="1" x14ac:dyDescent="0.25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spans="1:26" ht="15.75" customHeight="1" x14ac:dyDescent="0.25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spans="1:26" ht="15.75" customHeight="1" x14ac:dyDescent="0.25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spans="1:26" ht="15.75" customHeight="1" x14ac:dyDescent="0.25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spans="1:26" ht="15.75" customHeight="1" x14ac:dyDescent="0.2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spans="1:26" ht="15.75" customHeight="1" x14ac:dyDescent="0.25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spans="1:26" ht="15.75" customHeight="1" x14ac:dyDescent="0.25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spans="1:26" ht="15.75" customHeight="1" x14ac:dyDescent="0.25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spans="1:26" ht="15.75" customHeight="1" x14ac:dyDescent="0.25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spans="1:26" ht="15.75" customHeight="1" x14ac:dyDescent="0.25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spans="1:26" ht="15.75" customHeight="1" x14ac:dyDescent="0.25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spans="1:26" ht="15.75" customHeight="1" x14ac:dyDescent="0.25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spans="1:26" ht="15.75" customHeight="1" x14ac:dyDescent="0.25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spans="1:26" ht="15.75" customHeight="1" x14ac:dyDescent="0.25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spans="1:26" ht="15.75" customHeight="1" x14ac:dyDescent="0.2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spans="1:26" ht="15.75" customHeight="1" x14ac:dyDescent="0.25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spans="1:26" ht="15.75" customHeight="1" x14ac:dyDescent="0.25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spans="1:26" ht="15.75" customHeight="1" x14ac:dyDescent="0.25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spans="1:26" ht="15.75" customHeight="1" x14ac:dyDescent="0.25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spans="1:26" ht="15.75" customHeight="1" x14ac:dyDescent="0.25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spans="1:26" ht="15.75" customHeight="1" x14ac:dyDescent="0.25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spans="1:26" ht="15.75" customHeight="1" x14ac:dyDescent="0.25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spans="1:26" ht="15.75" customHeight="1" x14ac:dyDescent="0.25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spans="1:26" ht="15.75" customHeight="1" x14ac:dyDescent="0.25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spans="1:26" ht="15.75" customHeight="1" x14ac:dyDescent="0.2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spans="1:26" ht="15.75" customHeight="1" x14ac:dyDescent="0.25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spans="1:26" ht="15.75" customHeight="1" x14ac:dyDescent="0.25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spans="1:26" ht="15.75" customHeight="1" x14ac:dyDescent="0.25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spans="1:26" ht="15.75" customHeight="1" x14ac:dyDescent="0.25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spans="1:26" ht="15.75" customHeight="1" x14ac:dyDescent="0.25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spans="1:26" ht="15.75" customHeight="1" x14ac:dyDescent="0.25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spans="1:26" ht="15.75" customHeight="1" x14ac:dyDescent="0.25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spans="1:26" ht="15.75" customHeight="1" x14ac:dyDescent="0.25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spans="1:26" ht="15.75" customHeight="1" x14ac:dyDescent="0.25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spans="1:26" ht="15.75" customHeight="1" x14ac:dyDescent="0.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spans="1:26" ht="15.75" customHeight="1" x14ac:dyDescent="0.25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spans="1:26" ht="15.75" customHeight="1" x14ac:dyDescent="0.25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spans="1:26" ht="15.75" customHeight="1" x14ac:dyDescent="0.25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spans="1:26" ht="15.75" customHeight="1" x14ac:dyDescent="0.25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spans="1:26" ht="15.75" customHeight="1" x14ac:dyDescent="0.25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spans="1:26" ht="15.75" customHeight="1" x14ac:dyDescent="0.25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spans="1:26" ht="15.75" customHeight="1" x14ac:dyDescent="0.25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spans="1:26" ht="15.75" customHeight="1" x14ac:dyDescent="0.25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spans="1:26" ht="15.75" customHeight="1" x14ac:dyDescent="0.25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spans="1:26" ht="15.75" customHeight="1" x14ac:dyDescent="0.2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spans="1:26" ht="15.75" customHeight="1" x14ac:dyDescent="0.25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spans="1:26" ht="15.75" customHeight="1" x14ac:dyDescent="0.25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spans="1:26" ht="15.75" customHeight="1" x14ac:dyDescent="0.25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spans="1:26" ht="15.75" customHeight="1" x14ac:dyDescent="0.25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spans="1:26" ht="15.75" customHeight="1" x14ac:dyDescent="0.25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spans="1:26" ht="15.75" customHeight="1" x14ac:dyDescent="0.25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spans="1:26" ht="15.75" customHeight="1" x14ac:dyDescent="0.25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spans="1:26" ht="15.75" customHeight="1" x14ac:dyDescent="0.25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spans="1:26" ht="15.75" customHeight="1" x14ac:dyDescent="0.25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spans="1:26" ht="15.75" customHeight="1" x14ac:dyDescent="0.2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spans="1:26" ht="15.75" customHeight="1" x14ac:dyDescent="0.25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spans="1:26" ht="15.75" customHeight="1" x14ac:dyDescent="0.25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spans="1:26" ht="15.75" customHeight="1" x14ac:dyDescent="0.25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spans="1:26" ht="15.75" customHeight="1" x14ac:dyDescent="0.25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spans="1:26" ht="15.75" customHeight="1" x14ac:dyDescent="0.25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spans="1:26" ht="15.75" customHeight="1" x14ac:dyDescent="0.25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spans="1:26" ht="15.75" customHeight="1" x14ac:dyDescent="0.25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spans="1:26" ht="15.75" customHeight="1" x14ac:dyDescent="0.25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spans="1:26" ht="15.75" customHeight="1" x14ac:dyDescent="0.25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spans="1:26" ht="15.75" customHeight="1" x14ac:dyDescent="0.2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spans="1:26" ht="15.75" customHeight="1" x14ac:dyDescent="0.25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spans="1:26" ht="15.75" customHeight="1" x14ac:dyDescent="0.25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spans="1:26" ht="15.75" customHeight="1" x14ac:dyDescent="0.25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spans="1:26" ht="15.75" customHeight="1" x14ac:dyDescent="0.25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spans="1:26" ht="15.75" customHeight="1" x14ac:dyDescent="0.25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spans="1:26" ht="15.75" customHeight="1" x14ac:dyDescent="0.25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spans="1:26" ht="15.75" customHeight="1" x14ac:dyDescent="0.25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spans="1:26" ht="15.75" customHeight="1" x14ac:dyDescent="0.25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spans="1:26" ht="15.75" customHeight="1" x14ac:dyDescent="0.25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spans="1:26" ht="15.75" customHeight="1" x14ac:dyDescent="0.2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spans="1:26" ht="15.75" customHeight="1" x14ac:dyDescent="0.25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spans="1:26" ht="15.75" customHeight="1" x14ac:dyDescent="0.25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spans="1:26" ht="15.75" customHeight="1" x14ac:dyDescent="0.25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spans="1:26" ht="15.75" customHeight="1" x14ac:dyDescent="0.25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spans="1:26" ht="15.75" customHeight="1" x14ac:dyDescent="0.25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spans="1:26" ht="15.75" customHeight="1" x14ac:dyDescent="0.25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spans="1:26" ht="15.75" customHeight="1" x14ac:dyDescent="0.25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spans="1:26" ht="15.75" customHeight="1" x14ac:dyDescent="0.25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spans="1:26" ht="15.75" customHeight="1" x14ac:dyDescent="0.25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spans="1:26" ht="15.75" customHeight="1" x14ac:dyDescent="0.2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spans="1:26" ht="15.75" customHeight="1" x14ac:dyDescent="0.25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spans="1:26" ht="15.75" customHeight="1" x14ac:dyDescent="0.25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spans="1:26" ht="15.75" customHeight="1" x14ac:dyDescent="0.25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spans="1:26" ht="15.75" customHeight="1" x14ac:dyDescent="0.25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spans="1:26" ht="15.75" customHeight="1" x14ac:dyDescent="0.25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spans="1:26" ht="15.75" customHeight="1" x14ac:dyDescent="0.25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spans="1:26" ht="15.75" customHeight="1" x14ac:dyDescent="0.25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spans="1:26" ht="15.75" customHeight="1" x14ac:dyDescent="0.25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spans="1:26" ht="15.75" customHeight="1" x14ac:dyDescent="0.25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spans="1:26" ht="15.75" customHeight="1" x14ac:dyDescent="0.2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spans="1:26" ht="15.75" customHeight="1" x14ac:dyDescent="0.25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spans="1:26" ht="15.75" customHeight="1" x14ac:dyDescent="0.25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spans="1:26" ht="15.75" customHeight="1" x14ac:dyDescent="0.25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spans="1:26" ht="15.75" customHeight="1" x14ac:dyDescent="0.25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spans="1:26" ht="15.75" customHeight="1" x14ac:dyDescent="0.25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spans="1:26" ht="15.75" customHeight="1" x14ac:dyDescent="0.25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spans="1:26" ht="15.75" customHeight="1" x14ac:dyDescent="0.25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spans="1:26" ht="15.75" customHeight="1" x14ac:dyDescent="0.25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spans="1:26" ht="15.75" customHeight="1" x14ac:dyDescent="0.25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spans="1:26" ht="15.75" customHeight="1" x14ac:dyDescent="0.2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spans="1:26" ht="15.75" customHeight="1" x14ac:dyDescent="0.25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spans="1:26" ht="15.75" customHeight="1" x14ac:dyDescent="0.25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spans="1:26" ht="15.75" customHeight="1" x14ac:dyDescent="0.25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spans="1:26" ht="15.75" customHeight="1" x14ac:dyDescent="0.25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spans="1:26" ht="15.75" customHeight="1" x14ac:dyDescent="0.25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spans="1:26" ht="15.75" customHeight="1" x14ac:dyDescent="0.25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spans="1:26" ht="15.75" customHeight="1" x14ac:dyDescent="0.25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spans="1:26" ht="15.75" customHeight="1" x14ac:dyDescent="0.25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spans="1:26" ht="15.75" customHeight="1" x14ac:dyDescent="0.25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spans="1:26" ht="15.75" customHeight="1" x14ac:dyDescent="0.2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spans="1:26" ht="15.75" customHeight="1" x14ac:dyDescent="0.25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spans="1:26" ht="15.75" customHeight="1" x14ac:dyDescent="0.25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spans="1:26" ht="15.75" customHeight="1" x14ac:dyDescent="0.25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spans="1:26" ht="15.75" customHeight="1" x14ac:dyDescent="0.25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spans="1:26" ht="15.75" customHeight="1" x14ac:dyDescent="0.25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spans="1:26" ht="15.75" customHeight="1" x14ac:dyDescent="0.25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spans="1:26" ht="15.75" customHeight="1" x14ac:dyDescent="0.25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spans="1:26" ht="15.75" customHeight="1" x14ac:dyDescent="0.25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spans="1:26" ht="15.75" customHeight="1" x14ac:dyDescent="0.25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spans="1:26" ht="15.75" customHeight="1" x14ac:dyDescent="0.2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spans="1:26" ht="15.75" customHeight="1" x14ac:dyDescent="0.25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spans="1:26" ht="15.75" customHeight="1" x14ac:dyDescent="0.25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spans="1:26" ht="15.75" customHeight="1" x14ac:dyDescent="0.25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spans="1:26" ht="15.75" customHeight="1" x14ac:dyDescent="0.25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spans="1:26" ht="15.75" customHeight="1" x14ac:dyDescent="0.25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spans="1:26" ht="15.75" customHeight="1" x14ac:dyDescent="0.25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spans="1:26" ht="15.75" customHeight="1" x14ac:dyDescent="0.25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spans="1:26" ht="15.75" customHeight="1" x14ac:dyDescent="0.25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spans="1:26" ht="15.75" customHeight="1" x14ac:dyDescent="0.25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spans="1:26" ht="15.75" customHeight="1" x14ac:dyDescent="0.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spans="1:26" ht="15.75" customHeight="1" x14ac:dyDescent="0.25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spans="1:26" ht="15.75" customHeight="1" x14ac:dyDescent="0.25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spans="1:26" ht="15.75" customHeight="1" x14ac:dyDescent="0.25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spans="1:26" ht="15.75" customHeight="1" x14ac:dyDescent="0.25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spans="1:26" ht="15.75" customHeight="1" x14ac:dyDescent="0.25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spans="1:26" ht="15.75" customHeight="1" x14ac:dyDescent="0.25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spans="1:26" ht="15.75" customHeight="1" x14ac:dyDescent="0.25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spans="1:26" ht="15.75" customHeight="1" x14ac:dyDescent="0.25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spans="1:26" ht="15.75" customHeight="1" x14ac:dyDescent="0.25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spans="1:26" ht="15.75" customHeight="1" x14ac:dyDescent="0.2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spans="1:26" ht="15.75" customHeight="1" x14ac:dyDescent="0.25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spans="1:26" ht="15.75" customHeight="1" x14ac:dyDescent="0.25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spans="1:26" ht="15.75" customHeight="1" x14ac:dyDescent="0.25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spans="1:26" ht="15.75" customHeight="1" x14ac:dyDescent="0.25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spans="1:26" ht="15.75" customHeight="1" x14ac:dyDescent="0.25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spans="1:26" ht="15.75" customHeight="1" x14ac:dyDescent="0.25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spans="1:26" ht="15.75" customHeight="1" x14ac:dyDescent="0.25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spans="1:26" ht="15.75" customHeight="1" x14ac:dyDescent="0.25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spans="1:26" ht="15.75" customHeight="1" x14ac:dyDescent="0.25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spans="1:26" ht="15.75" customHeight="1" x14ac:dyDescent="0.2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spans="1:26" ht="15.75" customHeight="1" x14ac:dyDescent="0.25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spans="1:26" ht="15.75" customHeight="1" x14ac:dyDescent="0.25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spans="1:26" ht="15.75" customHeight="1" x14ac:dyDescent="0.25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spans="1:26" ht="15.75" customHeight="1" x14ac:dyDescent="0.25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spans="1:26" ht="15.75" customHeight="1" x14ac:dyDescent="0.25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spans="1:26" ht="15.75" customHeight="1" x14ac:dyDescent="0.25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spans="1:26" ht="15.75" customHeight="1" x14ac:dyDescent="0.25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spans="1:26" ht="15.75" customHeight="1" x14ac:dyDescent="0.25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spans="1:26" ht="15.75" customHeight="1" x14ac:dyDescent="0.25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spans="1:26" ht="15.75" customHeight="1" x14ac:dyDescent="0.2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spans="1:26" ht="15.75" customHeight="1" x14ac:dyDescent="0.25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spans="1:26" ht="15.75" customHeight="1" x14ac:dyDescent="0.25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spans="1:26" ht="15.75" customHeight="1" x14ac:dyDescent="0.25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spans="1:26" ht="15.75" customHeight="1" x14ac:dyDescent="0.25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spans="1:26" ht="15.75" customHeight="1" x14ac:dyDescent="0.25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spans="1:26" ht="15.75" customHeight="1" x14ac:dyDescent="0.25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spans="1:26" ht="15.75" customHeight="1" x14ac:dyDescent="0.25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spans="1:26" ht="15.75" customHeight="1" x14ac:dyDescent="0.25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spans="1:26" ht="15.75" customHeight="1" x14ac:dyDescent="0.25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spans="1:26" ht="15.75" customHeight="1" x14ac:dyDescent="0.2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spans="1:26" ht="15.75" customHeight="1" x14ac:dyDescent="0.25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spans="1:26" ht="15.75" customHeight="1" x14ac:dyDescent="0.25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spans="1:26" ht="15.75" customHeight="1" x14ac:dyDescent="0.25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spans="1:26" ht="15.75" customHeight="1" x14ac:dyDescent="0.25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spans="1:26" ht="15.75" customHeight="1" x14ac:dyDescent="0.25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spans="1:26" ht="15.75" customHeight="1" x14ac:dyDescent="0.25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spans="1:26" ht="15.75" customHeight="1" x14ac:dyDescent="0.25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spans="1:26" ht="15.75" customHeight="1" x14ac:dyDescent="0.25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spans="1:26" ht="15.75" customHeight="1" x14ac:dyDescent="0.25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spans="1:26" ht="15.75" customHeight="1" x14ac:dyDescent="0.2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spans="1:26" ht="15.75" customHeight="1" x14ac:dyDescent="0.25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spans="1:26" ht="15.75" customHeight="1" x14ac:dyDescent="0.25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spans="1:26" ht="15.75" customHeight="1" x14ac:dyDescent="0.25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spans="1:26" ht="15.75" customHeight="1" x14ac:dyDescent="0.25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spans="1:26" ht="15.75" customHeight="1" x14ac:dyDescent="0.25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spans="1:26" ht="15.75" customHeight="1" x14ac:dyDescent="0.25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spans="1:26" ht="15.75" customHeight="1" x14ac:dyDescent="0.25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spans="1:26" ht="15.75" customHeight="1" x14ac:dyDescent="0.25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spans="1:26" ht="15.75" customHeight="1" x14ac:dyDescent="0.25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spans="1:26" ht="15.75" customHeight="1" x14ac:dyDescent="0.2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spans="1:26" ht="15.75" customHeight="1" x14ac:dyDescent="0.25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spans="1:26" ht="15.75" customHeight="1" x14ac:dyDescent="0.25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spans="1:26" ht="15.75" customHeight="1" x14ac:dyDescent="0.25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spans="1:26" ht="15.75" customHeight="1" x14ac:dyDescent="0.25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spans="1:26" ht="15.75" customHeight="1" x14ac:dyDescent="0.25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spans="1:26" ht="15.75" customHeight="1" x14ac:dyDescent="0.25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spans="1:26" ht="15.75" customHeight="1" x14ac:dyDescent="0.25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spans="1:26" ht="15.75" customHeight="1" x14ac:dyDescent="0.25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spans="1:26" ht="15.75" customHeight="1" x14ac:dyDescent="0.25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spans="1:26" ht="15.75" customHeight="1" x14ac:dyDescent="0.2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spans="1:26" ht="15.75" customHeight="1" x14ac:dyDescent="0.25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spans="1:26" ht="15.75" customHeight="1" x14ac:dyDescent="0.25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spans="1:26" ht="15.75" customHeight="1" x14ac:dyDescent="0.25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spans="1:26" ht="15.75" customHeight="1" x14ac:dyDescent="0.25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spans="1:26" ht="15.75" customHeight="1" x14ac:dyDescent="0.25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spans="1:26" ht="15.75" customHeight="1" x14ac:dyDescent="0.25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spans="1:26" ht="15.75" customHeight="1" x14ac:dyDescent="0.25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spans="1:26" ht="15.75" customHeight="1" x14ac:dyDescent="0.25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spans="1:26" ht="15.75" customHeight="1" x14ac:dyDescent="0.25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spans="1:26" ht="15.75" customHeight="1" x14ac:dyDescent="0.2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spans="1:26" ht="15.75" customHeight="1" x14ac:dyDescent="0.25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spans="1:26" ht="15.75" customHeight="1" x14ac:dyDescent="0.25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spans="1:26" ht="15.75" customHeight="1" x14ac:dyDescent="0.25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spans="1:26" ht="15.75" customHeight="1" x14ac:dyDescent="0.25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spans="1:26" ht="15.75" customHeight="1" x14ac:dyDescent="0.25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spans="1:26" ht="15.75" customHeight="1" x14ac:dyDescent="0.25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spans="1:26" ht="15.75" customHeight="1" x14ac:dyDescent="0.25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spans="1:26" ht="15.75" customHeight="1" x14ac:dyDescent="0.25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spans="1:26" ht="15.75" customHeight="1" x14ac:dyDescent="0.25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spans="1:26" ht="15.75" customHeight="1" x14ac:dyDescent="0.2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spans="1:26" ht="15.75" customHeight="1" x14ac:dyDescent="0.25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spans="1:26" ht="15.75" customHeight="1" x14ac:dyDescent="0.25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spans="1:26" ht="15.75" customHeight="1" x14ac:dyDescent="0.25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spans="1:26" ht="15.75" customHeight="1" x14ac:dyDescent="0.25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spans="1:26" ht="15.75" customHeight="1" x14ac:dyDescent="0.25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spans="1:26" ht="15.75" customHeight="1" x14ac:dyDescent="0.25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spans="1:26" ht="15.75" customHeight="1" x14ac:dyDescent="0.25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spans="1:26" ht="15.75" customHeight="1" x14ac:dyDescent="0.25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spans="1:26" ht="15.75" customHeight="1" x14ac:dyDescent="0.25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spans="1:26" ht="15.75" customHeight="1" x14ac:dyDescent="0.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spans="1:26" ht="15.75" customHeight="1" x14ac:dyDescent="0.25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spans="1:26" ht="15.75" customHeight="1" x14ac:dyDescent="0.25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spans="1:26" ht="15.75" customHeight="1" x14ac:dyDescent="0.25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spans="1:26" ht="15.75" customHeight="1" x14ac:dyDescent="0.25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spans="1:26" ht="15.75" customHeight="1" x14ac:dyDescent="0.25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spans="1:26" ht="15.75" customHeight="1" x14ac:dyDescent="0.25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spans="1:26" ht="15.75" customHeight="1" x14ac:dyDescent="0.25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spans="1:26" ht="15.75" customHeight="1" x14ac:dyDescent="0.25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spans="1:26" ht="15.75" customHeight="1" x14ac:dyDescent="0.25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spans="1:26" ht="15.75" customHeight="1" x14ac:dyDescent="0.2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spans="1:26" ht="15.75" customHeight="1" x14ac:dyDescent="0.25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spans="1:26" ht="15.75" customHeight="1" x14ac:dyDescent="0.25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spans="1:26" ht="15.75" customHeight="1" x14ac:dyDescent="0.25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spans="1:26" ht="15.75" customHeight="1" x14ac:dyDescent="0.25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spans="1:26" ht="15.75" customHeight="1" x14ac:dyDescent="0.25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spans="1:26" ht="15.75" customHeight="1" x14ac:dyDescent="0.25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spans="1:26" ht="15.75" customHeight="1" x14ac:dyDescent="0.25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spans="1:26" ht="15.75" customHeight="1" x14ac:dyDescent="0.25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spans="1:26" ht="15.75" customHeight="1" x14ac:dyDescent="0.25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spans="1:26" ht="15.75" customHeight="1" x14ac:dyDescent="0.2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spans="1:26" ht="15.75" customHeight="1" x14ac:dyDescent="0.25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spans="1:26" ht="15.75" customHeight="1" x14ac:dyDescent="0.25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spans="1:26" ht="15.75" customHeight="1" x14ac:dyDescent="0.25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spans="1:26" ht="15.75" customHeight="1" x14ac:dyDescent="0.25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spans="1:26" ht="15.75" customHeight="1" x14ac:dyDescent="0.25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spans="1:26" ht="15.75" customHeight="1" x14ac:dyDescent="0.25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spans="1:26" ht="15.75" customHeight="1" x14ac:dyDescent="0.25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spans="1:26" ht="15.75" customHeight="1" x14ac:dyDescent="0.25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spans="1:26" ht="15.75" customHeight="1" x14ac:dyDescent="0.25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spans="1:26" ht="15.75" customHeight="1" x14ac:dyDescent="0.2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spans="1:26" ht="15.75" customHeight="1" x14ac:dyDescent="0.25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spans="1:26" ht="15.75" customHeight="1" x14ac:dyDescent="0.25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spans="1:26" ht="15.75" customHeight="1" x14ac:dyDescent="0.25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spans="1:26" ht="15.75" customHeight="1" x14ac:dyDescent="0.25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spans="1:26" ht="15.75" customHeight="1" x14ac:dyDescent="0.25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spans="1:26" ht="15.75" customHeight="1" x14ac:dyDescent="0.25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spans="1:26" ht="15.75" customHeight="1" x14ac:dyDescent="0.25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spans="1:26" ht="15.75" customHeight="1" x14ac:dyDescent="0.25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spans="1:26" ht="15.75" customHeight="1" x14ac:dyDescent="0.25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spans="1:26" ht="15.75" customHeight="1" x14ac:dyDescent="0.2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spans="1:26" ht="15.75" customHeight="1" x14ac:dyDescent="0.25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spans="1:26" ht="15.75" customHeight="1" x14ac:dyDescent="0.25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spans="1:26" ht="15.75" customHeight="1" x14ac:dyDescent="0.25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spans="1:26" ht="15.75" customHeight="1" x14ac:dyDescent="0.25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spans="1:26" ht="15.75" customHeight="1" x14ac:dyDescent="0.25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spans="1:26" ht="15.75" customHeight="1" x14ac:dyDescent="0.25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spans="1:26" ht="15.75" customHeight="1" x14ac:dyDescent="0.25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spans="1:26" ht="15.75" customHeight="1" x14ac:dyDescent="0.25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spans="1:26" ht="15.75" customHeight="1" x14ac:dyDescent="0.25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spans="1:26" ht="15.75" customHeight="1" x14ac:dyDescent="0.2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spans="1:26" ht="15.75" customHeight="1" x14ac:dyDescent="0.25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spans="1:26" ht="15.75" customHeight="1" x14ac:dyDescent="0.25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spans="1:26" ht="15.75" customHeight="1" x14ac:dyDescent="0.25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spans="1:26" ht="15.75" customHeight="1" x14ac:dyDescent="0.25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spans="1:26" ht="15.75" customHeight="1" x14ac:dyDescent="0.25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spans="1:26" ht="15.75" customHeight="1" x14ac:dyDescent="0.25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spans="1:26" ht="15.75" customHeight="1" x14ac:dyDescent="0.25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spans="1:26" ht="15.75" customHeight="1" x14ac:dyDescent="0.25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spans="1:26" ht="15.75" customHeight="1" x14ac:dyDescent="0.25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spans="1:26" ht="15.75" customHeight="1" x14ac:dyDescent="0.2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spans="1:26" ht="15.75" customHeight="1" x14ac:dyDescent="0.25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spans="1:26" ht="15.75" customHeight="1" x14ac:dyDescent="0.25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spans="1:26" ht="15.75" customHeight="1" x14ac:dyDescent="0.25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spans="1:26" ht="15.75" customHeight="1" x14ac:dyDescent="0.25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spans="1:26" ht="15.75" customHeight="1" x14ac:dyDescent="0.25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spans="1:26" ht="15.75" customHeight="1" x14ac:dyDescent="0.25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spans="1:26" ht="15.75" customHeight="1" x14ac:dyDescent="0.25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spans="1:26" ht="15.75" customHeight="1" x14ac:dyDescent="0.25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spans="1:26" ht="15.75" customHeight="1" x14ac:dyDescent="0.25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spans="1:26" ht="15.75" customHeight="1" x14ac:dyDescent="0.2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spans="1:26" ht="15.75" customHeight="1" x14ac:dyDescent="0.25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spans="1:26" ht="15.75" customHeight="1" x14ac:dyDescent="0.25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spans="1:26" ht="15.75" customHeight="1" x14ac:dyDescent="0.25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spans="1:26" ht="15.75" customHeight="1" x14ac:dyDescent="0.25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spans="1:26" ht="15.75" customHeight="1" x14ac:dyDescent="0.25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spans="1:26" ht="15.75" customHeight="1" x14ac:dyDescent="0.25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spans="1:26" ht="15.75" customHeight="1" x14ac:dyDescent="0.25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spans="1:26" ht="15.75" customHeight="1" x14ac:dyDescent="0.25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spans="1:26" ht="15.75" customHeight="1" x14ac:dyDescent="0.25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spans="1:26" ht="15.75" customHeight="1" x14ac:dyDescent="0.2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spans="1:26" ht="15.75" customHeight="1" x14ac:dyDescent="0.25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spans="1:26" ht="15.75" customHeight="1" x14ac:dyDescent="0.25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spans="1:26" ht="15.75" customHeight="1" x14ac:dyDescent="0.25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spans="1:26" ht="15.75" customHeight="1" x14ac:dyDescent="0.25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spans="1:26" ht="15.75" customHeight="1" x14ac:dyDescent="0.25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spans="1:26" ht="15.75" customHeight="1" x14ac:dyDescent="0.25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spans="1:26" ht="15.75" customHeight="1" x14ac:dyDescent="0.25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spans="1:26" ht="15.75" customHeight="1" x14ac:dyDescent="0.25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spans="1:26" ht="15.75" customHeight="1" x14ac:dyDescent="0.25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spans="1:26" ht="15.75" customHeight="1" x14ac:dyDescent="0.2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spans="1:26" ht="15.75" customHeight="1" x14ac:dyDescent="0.25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spans="1:26" ht="15.75" customHeight="1" x14ac:dyDescent="0.25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spans="1:26" ht="15.75" customHeight="1" x14ac:dyDescent="0.25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spans="1:26" ht="15.75" customHeight="1" x14ac:dyDescent="0.25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spans="1:26" ht="15.75" customHeight="1" x14ac:dyDescent="0.25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spans="1:26" ht="15.75" customHeight="1" x14ac:dyDescent="0.25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spans="1:26" ht="15.75" customHeight="1" x14ac:dyDescent="0.25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spans="1:26" ht="15.75" customHeight="1" x14ac:dyDescent="0.25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spans="1:26" ht="15.75" customHeight="1" x14ac:dyDescent="0.25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spans="1:26" ht="15.75" customHeight="1" x14ac:dyDescent="0.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spans="1:26" ht="15.75" customHeight="1" x14ac:dyDescent="0.25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spans="1:26" ht="15.75" customHeight="1" x14ac:dyDescent="0.25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spans="1:26" ht="15.75" customHeight="1" x14ac:dyDescent="0.25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spans="1:26" ht="15.75" customHeight="1" x14ac:dyDescent="0.25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spans="1:26" ht="15.75" customHeight="1" x14ac:dyDescent="0.25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spans="1:26" ht="15.75" customHeight="1" x14ac:dyDescent="0.25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spans="1:26" ht="15.75" customHeight="1" x14ac:dyDescent="0.25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spans="1:26" ht="15.75" customHeight="1" x14ac:dyDescent="0.25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spans="1:26" ht="15.75" customHeight="1" x14ac:dyDescent="0.25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spans="1:26" ht="15.75" customHeight="1" x14ac:dyDescent="0.2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spans="1:26" ht="15.75" customHeight="1" x14ac:dyDescent="0.25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spans="1:26" ht="15.75" customHeight="1" x14ac:dyDescent="0.25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spans="1:26" ht="15.75" customHeight="1" x14ac:dyDescent="0.25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spans="1:26" ht="15.75" customHeight="1" x14ac:dyDescent="0.25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spans="1:26" ht="15.75" customHeight="1" x14ac:dyDescent="0.25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spans="1:26" ht="15.75" customHeight="1" x14ac:dyDescent="0.25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spans="1:26" ht="15.75" customHeight="1" x14ac:dyDescent="0.25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spans="1:26" ht="15.75" customHeight="1" x14ac:dyDescent="0.25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spans="1:26" ht="15.75" customHeight="1" x14ac:dyDescent="0.25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spans="1:26" ht="15.75" customHeight="1" x14ac:dyDescent="0.2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spans="1:26" ht="15.75" customHeight="1" x14ac:dyDescent="0.25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spans="1:26" ht="15.75" customHeight="1" x14ac:dyDescent="0.25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spans="1:26" ht="15.75" customHeight="1" x14ac:dyDescent="0.25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spans="1:26" ht="15.75" customHeight="1" x14ac:dyDescent="0.25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spans="1:26" ht="15.75" customHeight="1" x14ac:dyDescent="0.25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spans="1:26" ht="15.75" customHeight="1" x14ac:dyDescent="0.25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spans="1:26" ht="15.75" customHeight="1" x14ac:dyDescent="0.25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spans="1:26" ht="15.75" customHeight="1" x14ac:dyDescent="0.25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spans="1:26" ht="15.75" customHeight="1" x14ac:dyDescent="0.25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spans="1:26" ht="15.75" customHeight="1" x14ac:dyDescent="0.2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spans="1:26" ht="15.75" customHeight="1" x14ac:dyDescent="0.25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spans="1:26" ht="15.75" customHeight="1" x14ac:dyDescent="0.25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spans="1:26" ht="15.75" customHeight="1" x14ac:dyDescent="0.25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spans="1:26" ht="15.75" customHeight="1" x14ac:dyDescent="0.25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spans="1:26" ht="15.75" customHeight="1" x14ac:dyDescent="0.25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spans="1:26" ht="15.75" customHeight="1" x14ac:dyDescent="0.25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spans="1:26" ht="15.75" customHeight="1" x14ac:dyDescent="0.25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spans="1:26" ht="15.75" customHeight="1" x14ac:dyDescent="0.25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spans="1:26" ht="15.75" customHeight="1" x14ac:dyDescent="0.25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spans="1:26" ht="15.75" customHeight="1" x14ac:dyDescent="0.2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spans="1:26" ht="15.75" customHeight="1" x14ac:dyDescent="0.25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spans="1:26" ht="15.75" customHeight="1" x14ac:dyDescent="0.25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spans="1:26" ht="15.75" customHeight="1" x14ac:dyDescent="0.25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spans="1:26" ht="15.75" customHeight="1" x14ac:dyDescent="0.25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spans="1:26" ht="15.75" customHeight="1" x14ac:dyDescent="0.25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spans="1:26" ht="15.75" customHeight="1" x14ac:dyDescent="0.25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spans="1:26" ht="15.75" customHeight="1" x14ac:dyDescent="0.25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spans="1:26" ht="15.75" customHeight="1" x14ac:dyDescent="0.25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spans="1:26" ht="15.75" customHeight="1" x14ac:dyDescent="0.25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spans="1:26" ht="15.75" customHeight="1" x14ac:dyDescent="0.2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spans="1:26" ht="15.75" customHeight="1" x14ac:dyDescent="0.25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spans="1:26" ht="15.75" customHeight="1" x14ac:dyDescent="0.25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spans="1:26" ht="15.75" customHeight="1" x14ac:dyDescent="0.25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spans="1:26" ht="15.75" customHeight="1" x14ac:dyDescent="0.25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spans="1:26" ht="15.75" customHeight="1" x14ac:dyDescent="0.25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spans="1:26" ht="15.75" customHeight="1" x14ac:dyDescent="0.25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spans="1:26" ht="15.75" customHeight="1" x14ac:dyDescent="0.25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spans="1:26" ht="15.75" customHeight="1" x14ac:dyDescent="0.25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spans="1:26" ht="15.75" customHeight="1" x14ac:dyDescent="0.25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spans="1:26" ht="15.75" customHeight="1" x14ac:dyDescent="0.2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spans="1:26" ht="15.75" customHeight="1" x14ac:dyDescent="0.25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spans="1:26" ht="15.75" customHeight="1" x14ac:dyDescent="0.25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spans="1:26" ht="15.75" customHeight="1" x14ac:dyDescent="0.25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spans="1:26" ht="15.75" customHeight="1" x14ac:dyDescent="0.25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spans="1:26" ht="15.75" customHeight="1" x14ac:dyDescent="0.25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spans="1:26" ht="15.75" customHeight="1" x14ac:dyDescent="0.25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spans="1:26" ht="15.75" customHeight="1" x14ac:dyDescent="0.25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spans="1:26" ht="15.75" customHeight="1" x14ac:dyDescent="0.25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spans="1:26" ht="15.75" customHeight="1" x14ac:dyDescent="0.25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spans="1:26" ht="15.75" customHeight="1" x14ac:dyDescent="0.2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spans="1:26" ht="15.75" customHeight="1" x14ac:dyDescent="0.25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spans="1:26" ht="15.75" customHeight="1" x14ac:dyDescent="0.25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spans="1:26" ht="15.75" customHeight="1" x14ac:dyDescent="0.25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spans="1:26" ht="15.75" customHeight="1" x14ac:dyDescent="0.25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spans="1:26" ht="15.75" customHeight="1" x14ac:dyDescent="0.25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spans="1:26" ht="15.75" customHeight="1" x14ac:dyDescent="0.25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spans="1:26" ht="15.75" customHeight="1" x14ac:dyDescent="0.25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spans="1:26" ht="15.75" customHeight="1" x14ac:dyDescent="0.25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spans="1:26" ht="15.75" customHeight="1" x14ac:dyDescent="0.25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spans="1:26" ht="15.75" customHeight="1" x14ac:dyDescent="0.2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spans="1:26" ht="15.75" customHeight="1" x14ac:dyDescent="0.25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spans="1:26" ht="15.75" customHeight="1" x14ac:dyDescent="0.25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spans="1:26" ht="15.75" customHeight="1" x14ac:dyDescent="0.25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spans="1:26" ht="15.75" customHeight="1" x14ac:dyDescent="0.25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spans="1:26" ht="15.75" customHeight="1" x14ac:dyDescent="0.25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spans="1:26" ht="15.75" customHeight="1" x14ac:dyDescent="0.25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spans="1:26" ht="15.75" customHeight="1" x14ac:dyDescent="0.25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spans="1:26" ht="15.75" customHeight="1" x14ac:dyDescent="0.25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spans="1:26" ht="15.75" customHeight="1" x14ac:dyDescent="0.25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spans="1:26" ht="15.75" customHeight="1" x14ac:dyDescent="0.2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spans="1:26" ht="15.75" customHeight="1" x14ac:dyDescent="0.25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spans="1:26" ht="15.75" customHeight="1" x14ac:dyDescent="0.25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spans="1:26" ht="15.75" customHeight="1" x14ac:dyDescent="0.25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spans="1:26" ht="15.75" customHeight="1" x14ac:dyDescent="0.25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spans="1:26" ht="15.75" customHeight="1" x14ac:dyDescent="0.25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spans="1:26" ht="15.75" customHeight="1" x14ac:dyDescent="0.25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spans="1:26" ht="15.75" customHeight="1" x14ac:dyDescent="0.25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spans="1:26" ht="15.75" customHeight="1" x14ac:dyDescent="0.25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spans="1:26" ht="15.75" customHeight="1" x14ac:dyDescent="0.25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spans="1:26" ht="15.75" customHeight="1" x14ac:dyDescent="0.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spans="1:26" ht="15.75" customHeight="1" x14ac:dyDescent="0.25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spans="1:26" ht="15.75" customHeight="1" x14ac:dyDescent="0.25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spans="1:26" ht="15.75" customHeight="1" x14ac:dyDescent="0.25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spans="1:26" ht="15.75" customHeight="1" x14ac:dyDescent="0.25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spans="1:26" ht="15.75" customHeight="1" x14ac:dyDescent="0.25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spans="1:26" ht="15.75" customHeight="1" x14ac:dyDescent="0.25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spans="1:26" ht="15.75" customHeight="1" x14ac:dyDescent="0.25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spans="1:26" ht="15.75" customHeight="1" x14ac:dyDescent="0.25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spans="1:26" ht="15.75" customHeight="1" x14ac:dyDescent="0.25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spans="1:26" ht="15.75" customHeight="1" x14ac:dyDescent="0.2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spans="1:26" ht="15.75" customHeight="1" x14ac:dyDescent="0.25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spans="1:26" ht="15.75" customHeight="1" x14ac:dyDescent="0.25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spans="1:26" ht="15.75" customHeight="1" x14ac:dyDescent="0.25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spans="1:26" ht="15.75" customHeight="1" x14ac:dyDescent="0.25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spans="1:26" ht="15.75" customHeight="1" x14ac:dyDescent="0.25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spans="1:26" ht="15.75" customHeight="1" x14ac:dyDescent="0.25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spans="1:26" ht="15.75" customHeight="1" x14ac:dyDescent="0.25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spans="1:26" ht="15.75" customHeight="1" x14ac:dyDescent="0.25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spans="1:26" ht="15.75" customHeight="1" x14ac:dyDescent="0.25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spans="1:26" ht="15.75" customHeight="1" x14ac:dyDescent="0.2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spans="1:26" ht="15.75" customHeight="1" x14ac:dyDescent="0.25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spans="1:26" ht="15.75" customHeight="1" x14ac:dyDescent="0.25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spans="1:26" ht="15.75" customHeight="1" x14ac:dyDescent="0.25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spans="1:26" ht="15.75" customHeight="1" x14ac:dyDescent="0.25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spans="1:26" ht="15.75" customHeight="1" x14ac:dyDescent="0.25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spans="1:26" ht="15.75" customHeight="1" x14ac:dyDescent="0.25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spans="1:26" ht="15.75" customHeight="1" x14ac:dyDescent="0.25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spans="1:26" ht="15.75" customHeight="1" x14ac:dyDescent="0.25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spans="1:26" ht="15.75" customHeight="1" x14ac:dyDescent="0.25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spans="1:26" ht="15.75" customHeight="1" x14ac:dyDescent="0.2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spans="1:26" ht="15.75" customHeight="1" x14ac:dyDescent="0.25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spans="1:26" ht="15.75" customHeight="1" x14ac:dyDescent="0.25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spans="1:26" ht="15.75" customHeight="1" x14ac:dyDescent="0.25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spans="1:26" ht="15.75" customHeight="1" x14ac:dyDescent="0.25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spans="1:26" ht="15.75" customHeight="1" x14ac:dyDescent="0.25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spans="1:26" ht="15.75" customHeight="1" x14ac:dyDescent="0.25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spans="1:26" ht="15.75" customHeight="1" x14ac:dyDescent="0.25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spans="1:26" ht="15.75" customHeight="1" x14ac:dyDescent="0.25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spans="1:26" ht="15.75" customHeight="1" x14ac:dyDescent="0.25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spans="1:26" ht="15.75" customHeight="1" x14ac:dyDescent="0.2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spans="1:26" ht="15.75" customHeight="1" x14ac:dyDescent="0.25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spans="1:26" ht="15.75" customHeight="1" x14ac:dyDescent="0.25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spans="1:26" ht="15.75" customHeight="1" x14ac:dyDescent="0.25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spans="1:26" ht="15.75" customHeight="1" x14ac:dyDescent="0.25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spans="1:26" ht="15.75" customHeight="1" x14ac:dyDescent="0.25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spans="1:26" ht="15.75" customHeight="1" x14ac:dyDescent="0.25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spans="1:26" ht="15.75" customHeight="1" x14ac:dyDescent="0.25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spans="1:26" ht="15.75" customHeight="1" x14ac:dyDescent="0.25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spans="1:26" ht="15.75" customHeight="1" x14ac:dyDescent="0.25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spans="1:26" ht="15.75" customHeight="1" x14ac:dyDescent="0.2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spans="1:26" ht="15.75" customHeight="1" x14ac:dyDescent="0.25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spans="1:26" ht="15.75" customHeight="1" x14ac:dyDescent="0.25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spans="1:26" ht="15.75" customHeight="1" x14ac:dyDescent="0.25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spans="1:26" ht="15.75" customHeight="1" x14ac:dyDescent="0.25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spans="1:26" ht="15.75" customHeight="1" x14ac:dyDescent="0.25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spans="1:26" ht="15.75" customHeight="1" x14ac:dyDescent="0.25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spans="1:26" ht="15.75" customHeight="1" x14ac:dyDescent="0.25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spans="1:26" ht="15.75" customHeight="1" x14ac:dyDescent="0.25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spans="1:26" ht="15.75" customHeight="1" x14ac:dyDescent="0.25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spans="1:26" ht="15.75" customHeight="1" x14ac:dyDescent="0.2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spans="1:26" ht="15.75" customHeight="1" x14ac:dyDescent="0.25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spans="1:26" ht="15.75" customHeight="1" x14ac:dyDescent="0.25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spans="1:26" ht="15.75" customHeight="1" x14ac:dyDescent="0.25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spans="1:26" ht="15.75" customHeight="1" x14ac:dyDescent="0.25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spans="1:26" ht="15.75" customHeight="1" x14ac:dyDescent="0.25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spans="1:26" ht="15.75" customHeight="1" x14ac:dyDescent="0.25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spans="1:26" ht="15.75" customHeight="1" x14ac:dyDescent="0.25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spans="1:26" ht="15.75" customHeight="1" x14ac:dyDescent="0.25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spans="1:26" ht="15.75" customHeight="1" x14ac:dyDescent="0.25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spans="1:26" ht="15.75" customHeight="1" x14ac:dyDescent="0.2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spans="1:26" ht="15.75" customHeight="1" x14ac:dyDescent="0.25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spans="1:26" ht="15.75" customHeight="1" x14ac:dyDescent="0.25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spans="1:26" ht="15.75" customHeight="1" x14ac:dyDescent="0.25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spans="1:26" ht="15.75" customHeight="1" x14ac:dyDescent="0.25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spans="1:26" ht="15.75" customHeight="1" x14ac:dyDescent="0.25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I1000"/>
  <sheetViews>
    <sheetView workbookViewId="0">
      <selection activeCell="E2" sqref="E2"/>
    </sheetView>
  </sheetViews>
  <sheetFormatPr baseColWidth="10" defaultColWidth="14.42578125" defaultRowHeight="15" customHeight="1" x14ac:dyDescent="0.25"/>
  <cols>
    <col min="1" max="4" width="10.7109375" customWidth="1"/>
    <col min="5" max="5" width="7.7109375" customWidth="1"/>
    <col min="6" max="6" width="17.28515625" customWidth="1"/>
    <col min="7" max="7" width="31.140625" customWidth="1"/>
    <col min="8" max="8" width="28.140625" customWidth="1"/>
    <col min="9" max="26" width="10.7109375" customWidth="1"/>
  </cols>
  <sheetData>
    <row r="2" spans="2:9" ht="6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43">
        <v>19</v>
      </c>
      <c r="C3" s="43"/>
      <c r="D3" s="43"/>
      <c r="E3" s="43"/>
      <c r="F3" s="43"/>
      <c r="G3" s="107" t="s">
        <v>379</v>
      </c>
      <c r="H3" s="43"/>
      <c r="I3" s="63"/>
    </row>
    <row r="4" spans="2:9" x14ac:dyDescent="0.25">
      <c r="B4" s="43">
        <v>19</v>
      </c>
      <c r="C4" s="57">
        <v>0</v>
      </c>
      <c r="D4" s="43">
        <v>0</v>
      </c>
      <c r="E4" s="43">
        <v>0</v>
      </c>
      <c r="F4" s="57" t="s">
        <v>86</v>
      </c>
      <c r="G4" s="57" t="s">
        <v>277</v>
      </c>
      <c r="H4" s="57" t="s">
        <v>380</v>
      </c>
      <c r="I4" s="63" t="s">
        <v>319</v>
      </c>
    </row>
    <row r="5" spans="2:9" x14ac:dyDescent="0.25">
      <c r="B5" s="43">
        <v>19</v>
      </c>
      <c r="C5" s="57">
        <v>1</v>
      </c>
      <c r="D5" s="43">
        <v>0</v>
      </c>
      <c r="E5" s="43">
        <v>0</v>
      </c>
      <c r="F5" s="57" t="s">
        <v>88</v>
      </c>
      <c r="G5" s="57" t="s">
        <v>301</v>
      </c>
      <c r="H5" s="57" t="s">
        <v>381</v>
      </c>
      <c r="I5" s="63" t="s">
        <v>319</v>
      </c>
    </row>
    <row r="6" spans="2:9" x14ac:dyDescent="0.25">
      <c r="B6" s="43">
        <v>19</v>
      </c>
      <c r="C6" s="43">
        <v>2</v>
      </c>
      <c r="D6" s="43">
        <v>0</v>
      </c>
      <c r="E6" s="43">
        <v>0</v>
      </c>
      <c r="F6" s="57" t="s">
        <v>382</v>
      </c>
      <c r="G6" s="57" t="s">
        <v>383</v>
      </c>
      <c r="H6" s="57" t="s">
        <v>384</v>
      </c>
      <c r="I6" s="63"/>
    </row>
    <row r="7" spans="2:9" x14ac:dyDescent="0.25">
      <c r="B7" s="43">
        <v>19</v>
      </c>
      <c r="C7" s="43">
        <v>2</v>
      </c>
      <c r="D7" s="43">
        <v>1</v>
      </c>
      <c r="E7" s="43">
        <v>0</v>
      </c>
      <c r="F7" s="43" t="s">
        <v>385</v>
      </c>
      <c r="G7" s="43" t="s">
        <v>386</v>
      </c>
      <c r="H7" s="57" t="s">
        <v>387</v>
      </c>
      <c r="I7" s="63" t="s">
        <v>319</v>
      </c>
    </row>
    <row r="8" spans="2:9" x14ac:dyDescent="0.25">
      <c r="B8" s="43">
        <v>19</v>
      </c>
      <c r="C8" s="43">
        <v>2</v>
      </c>
      <c r="D8" s="43">
        <v>2</v>
      </c>
      <c r="E8" s="43">
        <v>0</v>
      </c>
      <c r="F8" s="43" t="s">
        <v>388</v>
      </c>
      <c r="G8" s="43" t="s">
        <v>389</v>
      </c>
      <c r="H8" s="57" t="s">
        <v>390</v>
      </c>
      <c r="I8" s="63"/>
    </row>
    <row r="9" spans="2:9" x14ac:dyDescent="0.25">
      <c r="B9" s="43">
        <v>19</v>
      </c>
      <c r="C9" s="43">
        <v>2</v>
      </c>
      <c r="D9" s="43">
        <v>2</v>
      </c>
      <c r="E9" s="43">
        <v>1</v>
      </c>
      <c r="F9" s="43" t="s">
        <v>318</v>
      </c>
      <c r="G9" s="43" t="s">
        <v>391</v>
      </c>
      <c r="H9" s="57" t="s">
        <v>392</v>
      </c>
      <c r="I9" s="63" t="s">
        <v>319</v>
      </c>
    </row>
    <row r="10" spans="2:9" x14ac:dyDescent="0.25">
      <c r="B10" s="43">
        <v>19</v>
      </c>
      <c r="C10" s="43">
        <v>2</v>
      </c>
      <c r="D10" s="43">
        <v>2</v>
      </c>
      <c r="E10" s="43">
        <v>2</v>
      </c>
      <c r="F10" s="43" t="s">
        <v>94</v>
      </c>
      <c r="G10" s="43" t="s">
        <v>393</v>
      </c>
      <c r="H10" s="57" t="s">
        <v>394</v>
      </c>
      <c r="I10" s="63" t="s">
        <v>319</v>
      </c>
    </row>
    <row r="11" spans="2:9" x14ac:dyDescent="0.25">
      <c r="B11" s="43">
        <v>19</v>
      </c>
      <c r="C11" s="43">
        <v>2</v>
      </c>
      <c r="D11" s="43">
        <v>2</v>
      </c>
      <c r="E11" s="43">
        <v>3</v>
      </c>
      <c r="F11" s="43" t="s">
        <v>395</v>
      </c>
      <c r="G11" s="43" t="s">
        <v>396</v>
      </c>
      <c r="H11" s="57" t="s">
        <v>397</v>
      </c>
      <c r="I11" s="63" t="s">
        <v>319</v>
      </c>
    </row>
    <row r="12" spans="2:9" x14ac:dyDescent="0.25">
      <c r="B12" s="43">
        <v>19</v>
      </c>
      <c r="C12" s="43">
        <v>2</v>
      </c>
      <c r="D12" s="43">
        <v>2</v>
      </c>
      <c r="E12" s="43">
        <v>4</v>
      </c>
      <c r="F12" s="43" t="s">
        <v>398</v>
      </c>
      <c r="G12" s="43" t="s">
        <v>399</v>
      </c>
      <c r="H12" s="57" t="s">
        <v>400</v>
      </c>
      <c r="I12" s="63" t="s">
        <v>319</v>
      </c>
    </row>
    <row r="13" spans="2:9" x14ac:dyDescent="0.25">
      <c r="B13" s="43">
        <v>19</v>
      </c>
      <c r="C13" s="43">
        <v>2</v>
      </c>
      <c r="D13" s="43">
        <v>2</v>
      </c>
      <c r="E13" s="43">
        <v>5</v>
      </c>
      <c r="F13" s="43" t="s">
        <v>401</v>
      </c>
      <c r="G13" s="43" t="s">
        <v>402</v>
      </c>
      <c r="H13" s="57" t="s">
        <v>403</v>
      </c>
      <c r="I13" s="63" t="s">
        <v>319</v>
      </c>
    </row>
    <row r="14" spans="2:9" x14ac:dyDescent="0.25">
      <c r="B14" s="43">
        <v>19</v>
      </c>
      <c r="C14" s="43">
        <v>2</v>
      </c>
      <c r="D14" s="43">
        <v>2</v>
      </c>
      <c r="E14" s="43">
        <v>6</v>
      </c>
      <c r="F14" s="43" t="s">
        <v>283</v>
      </c>
      <c r="G14" s="43" t="s">
        <v>404</v>
      </c>
      <c r="H14" s="57" t="s">
        <v>405</v>
      </c>
      <c r="I14" s="63" t="s">
        <v>319</v>
      </c>
    </row>
    <row r="15" spans="2:9" x14ac:dyDescent="0.25">
      <c r="B15" s="43">
        <v>19</v>
      </c>
      <c r="C15" s="43">
        <v>3</v>
      </c>
      <c r="D15" s="43">
        <v>0</v>
      </c>
      <c r="E15" s="43">
        <v>0</v>
      </c>
      <c r="F15" s="57" t="s">
        <v>406</v>
      </c>
      <c r="G15" s="57" t="s">
        <v>407</v>
      </c>
      <c r="H15" s="57" t="s">
        <v>408</v>
      </c>
      <c r="I15" s="63"/>
    </row>
    <row r="16" spans="2:9" x14ac:dyDescent="0.25">
      <c r="B16" s="43">
        <v>19</v>
      </c>
      <c r="C16" s="43">
        <v>3</v>
      </c>
      <c r="D16" s="43">
        <v>1</v>
      </c>
      <c r="E16" s="43">
        <v>0</v>
      </c>
      <c r="F16" s="43" t="s">
        <v>409</v>
      </c>
      <c r="G16" s="43" t="s">
        <v>410</v>
      </c>
      <c r="H16" s="57" t="s">
        <v>411</v>
      </c>
      <c r="I16" s="63" t="s">
        <v>319</v>
      </c>
    </row>
    <row r="17" spans="2:9" x14ac:dyDescent="0.25">
      <c r="B17" s="43">
        <v>19</v>
      </c>
      <c r="C17" s="43">
        <v>3</v>
      </c>
      <c r="D17" s="43">
        <v>2</v>
      </c>
      <c r="E17" s="43">
        <v>0</v>
      </c>
      <c r="F17" s="43" t="s">
        <v>412</v>
      </c>
      <c r="G17" s="43" t="s">
        <v>413</v>
      </c>
      <c r="H17" s="57" t="s">
        <v>414</v>
      </c>
      <c r="I17" s="63" t="s">
        <v>319</v>
      </c>
    </row>
    <row r="18" spans="2:9" x14ac:dyDescent="0.25">
      <c r="B18" s="43">
        <v>19</v>
      </c>
      <c r="C18" s="57">
        <v>4</v>
      </c>
      <c r="D18" s="43">
        <v>0</v>
      </c>
      <c r="E18" s="43">
        <v>0</v>
      </c>
      <c r="F18" s="57" t="s">
        <v>415</v>
      </c>
      <c r="G18" s="57" t="s">
        <v>416</v>
      </c>
      <c r="H18" s="57" t="s">
        <v>417</v>
      </c>
      <c r="I18" s="63"/>
    </row>
    <row r="19" spans="2:9" x14ac:dyDescent="0.25">
      <c r="B19" s="43">
        <v>19</v>
      </c>
      <c r="C19" s="43">
        <v>4</v>
      </c>
      <c r="D19" s="43">
        <v>4</v>
      </c>
      <c r="E19" s="43">
        <v>1</v>
      </c>
      <c r="F19" s="43" t="s">
        <v>418</v>
      </c>
      <c r="G19" s="43" t="s">
        <v>419</v>
      </c>
      <c r="H19" s="57" t="s">
        <v>420</v>
      </c>
      <c r="I19" s="63" t="s">
        <v>319</v>
      </c>
    </row>
    <row r="20" spans="2:9" x14ac:dyDescent="0.25">
      <c r="B20" s="43">
        <v>19</v>
      </c>
      <c r="C20" s="43">
        <v>4</v>
      </c>
      <c r="D20" s="43">
        <v>4</v>
      </c>
      <c r="E20" s="43">
        <v>2</v>
      </c>
      <c r="F20" s="43" t="s">
        <v>421</v>
      </c>
      <c r="G20" s="43" t="s">
        <v>422</v>
      </c>
      <c r="H20" s="57" t="s">
        <v>423</v>
      </c>
      <c r="I20" s="63" t="s">
        <v>319</v>
      </c>
    </row>
    <row r="21" spans="2:9" ht="15.75" customHeight="1" x14ac:dyDescent="0.25">
      <c r="B21" s="43">
        <v>19</v>
      </c>
      <c r="C21" s="43">
        <v>4</v>
      </c>
      <c r="D21" s="43">
        <v>4</v>
      </c>
      <c r="E21" s="43">
        <v>3</v>
      </c>
      <c r="F21" s="43" t="s">
        <v>424</v>
      </c>
      <c r="G21" s="43" t="s">
        <v>425</v>
      </c>
      <c r="H21" s="57" t="s">
        <v>426</v>
      </c>
      <c r="I21" s="63" t="s">
        <v>319</v>
      </c>
    </row>
    <row r="22" spans="2:9" ht="15.75" customHeight="1" x14ac:dyDescent="0.25">
      <c r="B22" s="43">
        <v>19</v>
      </c>
      <c r="C22" s="43">
        <v>4</v>
      </c>
      <c r="D22" s="43">
        <v>4</v>
      </c>
      <c r="E22" s="43">
        <v>4</v>
      </c>
      <c r="F22" s="43" t="s">
        <v>427</v>
      </c>
      <c r="G22" s="43" t="s">
        <v>428</v>
      </c>
      <c r="H22" s="57" t="s">
        <v>429</v>
      </c>
      <c r="I22" s="63" t="s">
        <v>319</v>
      </c>
    </row>
    <row r="23" spans="2:9" ht="15.75" customHeight="1" x14ac:dyDescent="0.25">
      <c r="B23" s="43">
        <v>19</v>
      </c>
      <c r="C23" s="43">
        <v>5</v>
      </c>
      <c r="D23" s="43">
        <v>0</v>
      </c>
      <c r="E23" s="43">
        <v>0</v>
      </c>
      <c r="F23" s="57" t="s">
        <v>430</v>
      </c>
      <c r="G23" s="57" t="s">
        <v>431</v>
      </c>
      <c r="H23" s="57" t="s">
        <v>432</v>
      </c>
      <c r="I23" s="63" t="s">
        <v>319</v>
      </c>
    </row>
    <row r="24" spans="2:9" ht="15.75" customHeight="1" x14ac:dyDescent="0.25">
      <c r="B24" s="43">
        <v>19</v>
      </c>
      <c r="C24" s="43">
        <v>6</v>
      </c>
      <c r="D24" s="43">
        <v>0</v>
      </c>
      <c r="E24" s="43">
        <v>0</v>
      </c>
      <c r="F24" s="57" t="s">
        <v>433</v>
      </c>
      <c r="G24" s="57" t="s">
        <v>434</v>
      </c>
      <c r="H24" s="57" t="s">
        <v>435</v>
      </c>
      <c r="I24" s="63" t="s">
        <v>319</v>
      </c>
    </row>
    <row r="25" spans="2:9" ht="15.75" customHeight="1" x14ac:dyDescent="0.25">
      <c r="B25" s="43">
        <v>19</v>
      </c>
      <c r="C25" s="43">
        <v>7</v>
      </c>
      <c r="D25" s="43">
        <v>0</v>
      </c>
      <c r="E25" s="43">
        <v>0</v>
      </c>
      <c r="F25" s="57" t="s">
        <v>99</v>
      </c>
      <c r="G25" s="57" t="s">
        <v>436</v>
      </c>
      <c r="H25" s="57" t="s">
        <v>437</v>
      </c>
      <c r="I25" s="63" t="s">
        <v>319</v>
      </c>
    </row>
    <row r="26" spans="2:9" ht="15.75" customHeight="1" x14ac:dyDescent="0.25">
      <c r="B26" s="43">
        <v>19</v>
      </c>
      <c r="C26" s="43">
        <v>8</v>
      </c>
      <c r="D26" s="43">
        <v>0</v>
      </c>
      <c r="E26" s="43">
        <v>0</v>
      </c>
      <c r="F26" s="57" t="s">
        <v>110</v>
      </c>
      <c r="G26" s="57" t="s">
        <v>306</v>
      </c>
      <c r="H26" s="57" t="s">
        <v>438</v>
      </c>
      <c r="I26" s="63" t="s">
        <v>319</v>
      </c>
    </row>
    <row r="27" spans="2:9" ht="15.75" customHeight="1" x14ac:dyDescent="0.25">
      <c r="B27" s="43">
        <v>19</v>
      </c>
      <c r="C27" s="67">
        <v>98</v>
      </c>
      <c r="D27" s="43">
        <v>0</v>
      </c>
      <c r="E27" s="43">
        <v>0</v>
      </c>
      <c r="F27" s="43" t="s">
        <v>112</v>
      </c>
      <c r="G27" s="57" t="s">
        <v>307</v>
      </c>
      <c r="H27" s="57" t="s">
        <v>439</v>
      </c>
      <c r="I27" s="63" t="s">
        <v>319</v>
      </c>
    </row>
    <row r="28" spans="2:9" ht="15.75" customHeight="1" x14ac:dyDescent="0.25">
      <c r="B28" s="43">
        <v>19</v>
      </c>
      <c r="C28" s="57">
        <v>99</v>
      </c>
      <c r="D28" s="57">
        <v>0</v>
      </c>
      <c r="E28" s="57">
        <v>0</v>
      </c>
      <c r="F28" s="57" t="s">
        <v>113</v>
      </c>
      <c r="G28" s="57" t="s">
        <v>290</v>
      </c>
      <c r="H28" s="57" t="s">
        <v>440</v>
      </c>
      <c r="I28" s="63" t="s">
        <v>319</v>
      </c>
    </row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000"/>
  <sheetViews>
    <sheetView showGridLines="0" workbookViewId="0">
      <selection activeCell="F37" sqref="F37"/>
    </sheetView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1.140625" customWidth="1"/>
    <col min="5" max="5" width="11.85546875" customWidth="1"/>
    <col min="6" max="6" width="9.7109375" customWidth="1"/>
    <col min="7" max="7" width="33" customWidth="1"/>
    <col min="8" max="8" width="46.5703125" customWidth="1"/>
    <col min="9" max="9" width="16.140625" customWidth="1"/>
    <col min="10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10</v>
      </c>
      <c r="C3" s="59" t="s">
        <v>441</v>
      </c>
      <c r="D3" s="60"/>
      <c r="E3" s="60"/>
      <c r="F3" s="60"/>
      <c r="G3" s="60" t="s">
        <v>442</v>
      </c>
      <c r="H3" s="60"/>
      <c r="I3" s="60"/>
    </row>
    <row r="4" spans="2:9" x14ac:dyDescent="0.25">
      <c r="B4" s="57">
        <v>10</v>
      </c>
      <c r="C4" s="61">
        <v>96</v>
      </c>
      <c r="D4" s="57"/>
      <c r="E4" s="43"/>
      <c r="F4" s="57" t="s">
        <v>86</v>
      </c>
      <c r="G4" s="57" t="s">
        <v>87</v>
      </c>
      <c r="H4" s="43"/>
      <c r="I4" s="43"/>
    </row>
    <row r="5" spans="2:9" x14ac:dyDescent="0.25">
      <c r="B5" s="57">
        <v>10</v>
      </c>
      <c r="C5" s="61">
        <v>1</v>
      </c>
      <c r="D5" s="57"/>
      <c r="E5" s="43"/>
      <c r="F5" s="57" t="s">
        <v>88</v>
      </c>
      <c r="G5" s="57" t="s">
        <v>89</v>
      </c>
      <c r="H5" s="43" t="s">
        <v>443</v>
      </c>
      <c r="I5" s="43"/>
    </row>
    <row r="6" spans="2:9" x14ac:dyDescent="0.25">
      <c r="B6" s="57">
        <v>10</v>
      </c>
      <c r="C6" s="61">
        <v>1</v>
      </c>
      <c r="D6" s="57">
        <v>1</v>
      </c>
      <c r="E6" s="57"/>
      <c r="F6" s="57" t="s">
        <v>285</v>
      </c>
      <c r="G6" s="43" t="s">
        <v>292</v>
      </c>
      <c r="H6" s="43" t="s">
        <v>444</v>
      </c>
      <c r="I6" s="43"/>
    </row>
    <row r="7" spans="2:9" x14ac:dyDescent="0.25">
      <c r="B7" s="57">
        <v>10</v>
      </c>
      <c r="C7" s="61">
        <v>1</v>
      </c>
      <c r="D7" s="57">
        <v>2</v>
      </c>
      <c r="E7" s="43"/>
      <c r="F7" s="43" t="s">
        <v>293</v>
      </c>
      <c r="G7" s="43" t="s">
        <v>294</v>
      </c>
      <c r="H7" s="43" t="s">
        <v>445</v>
      </c>
      <c r="I7" s="43"/>
    </row>
    <row r="8" spans="2:9" x14ac:dyDescent="0.25">
      <c r="B8" s="57">
        <v>10</v>
      </c>
      <c r="C8" s="61">
        <v>1</v>
      </c>
      <c r="D8" s="57">
        <v>3</v>
      </c>
      <c r="E8" s="43"/>
      <c r="F8" s="43" t="s">
        <v>295</v>
      </c>
      <c r="G8" s="43" t="s">
        <v>296</v>
      </c>
      <c r="H8" s="43" t="s">
        <v>446</v>
      </c>
      <c r="I8" s="43"/>
    </row>
    <row r="9" spans="2:9" x14ac:dyDescent="0.25">
      <c r="B9" s="57">
        <v>10</v>
      </c>
      <c r="C9" s="61">
        <v>1</v>
      </c>
      <c r="D9" s="57">
        <v>4</v>
      </c>
      <c r="E9" s="43"/>
      <c r="F9" s="43" t="s">
        <v>297</v>
      </c>
      <c r="G9" s="43" t="s">
        <v>298</v>
      </c>
      <c r="H9" s="43" t="s">
        <v>447</v>
      </c>
      <c r="I9" s="43"/>
    </row>
    <row r="10" spans="2:9" x14ac:dyDescent="0.25">
      <c r="B10" s="57">
        <v>10</v>
      </c>
      <c r="C10" s="61">
        <v>2</v>
      </c>
      <c r="D10" s="57"/>
      <c r="E10" s="43"/>
      <c r="F10" s="57" t="s">
        <v>105</v>
      </c>
      <c r="G10" s="43" t="s">
        <v>448</v>
      </c>
      <c r="H10" s="43" t="s">
        <v>449</v>
      </c>
      <c r="I10" s="43"/>
    </row>
    <row r="11" spans="2:9" x14ac:dyDescent="0.25">
      <c r="B11" s="57">
        <v>10</v>
      </c>
      <c r="C11" s="61">
        <v>2</v>
      </c>
      <c r="D11" s="57">
        <v>1</v>
      </c>
      <c r="E11" s="57"/>
      <c r="F11" s="57" t="s">
        <v>450</v>
      </c>
      <c r="G11" s="43" t="s">
        <v>451</v>
      </c>
      <c r="H11" s="43" t="s">
        <v>452</v>
      </c>
      <c r="I11" s="43"/>
    </row>
    <row r="12" spans="2:9" x14ac:dyDescent="0.25">
      <c r="B12" s="57">
        <v>10</v>
      </c>
      <c r="C12" s="61">
        <v>3</v>
      </c>
      <c r="D12" s="57"/>
      <c r="E12" s="57"/>
      <c r="F12" s="57" t="s">
        <v>453</v>
      </c>
      <c r="G12" s="43" t="s">
        <v>454</v>
      </c>
      <c r="H12" s="43" t="s">
        <v>455</v>
      </c>
      <c r="I12" s="43"/>
    </row>
    <row r="13" spans="2:9" ht="14.25" customHeight="1" x14ac:dyDescent="0.25">
      <c r="B13" s="57">
        <v>10</v>
      </c>
      <c r="C13" s="61">
        <v>3</v>
      </c>
      <c r="D13" s="57">
        <v>1</v>
      </c>
      <c r="E13" s="57"/>
      <c r="F13" s="57" t="s">
        <v>183</v>
      </c>
      <c r="G13" s="43" t="s">
        <v>456</v>
      </c>
      <c r="H13" s="43" t="s">
        <v>457</v>
      </c>
      <c r="I13" s="43"/>
    </row>
    <row r="14" spans="2:9" ht="14.25" customHeight="1" x14ac:dyDescent="0.25">
      <c r="B14" s="57">
        <v>10</v>
      </c>
      <c r="C14" s="61">
        <v>4</v>
      </c>
      <c r="D14" s="57"/>
      <c r="E14" s="57"/>
      <c r="F14" s="57" t="s">
        <v>458</v>
      </c>
      <c r="G14" s="43" t="s">
        <v>459</v>
      </c>
      <c r="H14" s="43" t="s">
        <v>460</v>
      </c>
      <c r="I14" s="43"/>
    </row>
    <row r="15" spans="2:9" x14ac:dyDescent="0.25">
      <c r="B15" s="57">
        <v>10</v>
      </c>
      <c r="C15" s="61">
        <v>4</v>
      </c>
      <c r="D15" s="57">
        <v>1</v>
      </c>
      <c r="E15" s="57"/>
      <c r="F15" s="57" t="s">
        <v>461</v>
      </c>
      <c r="G15" s="43" t="s">
        <v>462</v>
      </c>
      <c r="H15" s="43" t="s">
        <v>463</v>
      </c>
      <c r="I15" s="43"/>
    </row>
    <row r="16" spans="2:9" x14ac:dyDescent="0.25">
      <c r="B16" s="57">
        <v>10</v>
      </c>
      <c r="C16" s="61">
        <v>5</v>
      </c>
      <c r="D16" s="57"/>
      <c r="E16" s="57"/>
      <c r="F16" s="57" t="s">
        <v>464</v>
      </c>
      <c r="G16" s="43" t="s">
        <v>465</v>
      </c>
      <c r="H16" s="43" t="s">
        <v>466</v>
      </c>
      <c r="I16" s="43"/>
    </row>
    <row r="17" spans="2:9" x14ac:dyDescent="0.25">
      <c r="B17" s="57">
        <v>10</v>
      </c>
      <c r="C17" s="61">
        <v>5</v>
      </c>
      <c r="D17" s="57">
        <v>1</v>
      </c>
      <c r="E17" s="57"/>
      <c r="F17" s="57" t="s">
        <v>467</v>
      </c>
      <c r="G17" s="43" t="s">
        <v>468</v>
      </c>
      <c r="H17" s="43" t="s">
        <v>469</v>
      </c>
      <c r="I17" s="43"/>
    </row>
    <row r="18" spans="2:9" x14ac:dyDescent="0.25">
      <c r="B18" s="57">
        <v>10</v>
      </c>
      <c r="C18" s="61">
        <v>6</v>
      </c>
      <c r="D18" s="57"/>
      <c r="E18" s="57"/>
      <c r="F18" s="57" t="s">
        <v>470</v>
      </c>
      <c r="G18" s="57" t="s">
        <v>471</v>
      </c>
      <c r="H18" s="43" t="s">
        <v>472</v>
      </c>
      <c r="I18" s="43"/>
    </row>
    <row r="19" spans="2:9" x14ac:dyDescent="0.25">
      <c r="B19" s="57">
        <v>10</v>
      </c>
      <c r="C19" s="61">
        <v>6</v>
      </c>
      <c r="D19" s="57">
        <v>1</v>
      </c>
      <c r="E19" s="57"/>
      <c r="F19" s="57" t="s">
        <v>473</v>
      </c>
      <c r="G19" s="43" t="s">
        <v>474</v>
      </c>
      <c r="H19" s="43" t="s">
        <v>475</v>
      </c>
      <c r="I19" s="43"/>
    </row>
    <row r="20" spans="2:9" x14ac:dyDescent="0.25">
      <c r="B20" s="57">
        <v>10</v>
      </c>
      <c r="C20" s="61">
        <v>7</v>
      </c>
      <c r="D20" s="57"/>
      <c r="E20" s="43"/>
      <c r="F20" s="57" t="s">
        <v>100</v>
      </c>
      <c r="G20" s="43" t="s">
        <v>101</v>
      </c>
      <c r="H20" s="43" t="s">
        <v>476</v>
      </c>
      <c r="I20" s="43"/>
    </row>
    <row r="21" spans="2:9" ht="15.75" customHeight="1" x14ac:dyDescent="0.25">
      <c r="B21" s="57">
        <v>10</v>
      </c>
      <c r="C21" s="61">
        <v>7</v>
      </c>
      <c r="D21" s="57">
        <v>1</v>
      </c>
      <c r="E21" s="43"/>
      <c r="F21" s="43" t="s">
        <v>377</v>
      </c>
      <c r="G21" s="43" t="s">
        <v>378</v>
      </c>
      <c r="H21" s="43" t="s">
        <v>477</v>
      </c>
      <c r="I21" s="43"/>
    </row>
    <row r="22" spans="2:9" ht="15.75" customHeight="1" x14ac:dyDescent="0.25">
      <c r="B22" s="57">
        <v>10</v>
      </c>
      <c r="C22" s="61">
        <v>97</v>
      </c>
      <c r="D22" s="57"/>
      <c r="E22" s="43"/>
      <c r="F22" s="57" t="s">
        <v>103</v>
      </c>
      <c r="G22" s="43" t="s">
        <v>104</v>
      </c>
      <c r="H22" s="43"/>
      <c r="I22" s="43"/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5</vt:i4>
      </vt:variant>
    </vt:vector>
  </HeadingPairs>
  <TitlesOfParts>
    <vt:vector size="28" baseType="lpstr">
      <vt:lpstr>Cronograma 2024</vt:lpstr>
      <vt:lpstr>Cronograma 2024 Operativa</vt:lpstr>
      <vt:lpstr>2.Sucursales 2</vt:lpstr>
      <vt:lpstr>Ciclos</vt:lpstr>
      <vt:lpstr>Hoja3</vt:lpstr>
      <vt:lpstr>Hoja2</vt:lpstr>
      <vt:lpstr>Acerno_Cache_XXXXX</vt:lpstr>
      <vt:lpstr>11.Pusf</vt:lpstr>
      <vt:lpstr>12.COPA</vt:lpstr>
      <vt:lpstr>13.GIR</vt:lpstr>
      <vt:lpstr>14,GS</vt:lpstr>
      <vt:lpstr>15.Canales NBCH</vt:lpstr>
      <vt:lpstr>16.Contabilidad</vt:lpstr>
      <vt:lpstr>17.Tesorería</vt:lpstr>
      <vt:lpstr>18.INAE</vt:lpstr>
      <vt:lpstr>SUBS</vt:lpstr>
      <vt:lpstr>INV</vt:lpstr>
      <vt:lpstr>PPEI</vt:lpstr>
      <vt:lpstr>Recaudaciones y Pagos</vt:lpstr>
      <vt:lpstr>19.Broker</vt:lpstr>
      <vt:lpstr>19.Fondos</vt:lpstr>
      <vt:lpstr>19.Bursatil PLAFT</vt:lpstr>
      <vt:lpstr>19.Bursatil Operativo</vt:lpstr>
      <vt:lpstr>'2.Sucursales 2'!Z_0C99531D_97EC_44E4_AC4B_96D2A51757DB_.wvu.PrintArea</vt:lpstr>
      <vt:lpstr>'2.Sucursales 2'!Z_45419ED5_7E3E_44C6_B5F5_DBF21A16BD4A_.wvu.PrintArea</vt:lpstr>
      <vt:lpstr>'2.Sucursales 2'!Z_9D8A295E_601E_484A_8204_6F4CD3E35AF2_.wvu.PrintArea</vt:lpstr>
      <vt:lpstr>'2.Sucursales 2'!Z_D3331356_4B51_4F42_82A7_544F6CD84D4E_.wvu.PrintArea</vt:lpstr>
      <vt:lpstr>'2.Sucursales 2'!Z_FD339EAE_0C44_49ED_BABC_80D9808D702D_.wvu.PrintArea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Gustavo</dc:creator>
  <cp:lastModifiedBy>Francisco Lema</cp:lastModifiedBy>
  <dcterms:created xsi:type="dcterms:W3CDTF">2015-06-05T18:19:34Z</dcterms:created>
  <dcterms:modified xsi:type="dcterms:W3CDTF">2024-09-27T01:24:32Z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1dd2a2ab-e7bb-4a4c-b279-d0d188ca4358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policy="aa39036a-f242-4130-b6cf-90ab8d3a4723" origin="userSelected" xmlns="http://www.boldonj</vt:lpwstr>
  </property>
  <property fmtid="{D5CDD505-2E9C-101B-9397-08002B2CF9AE}" pid="4" name="bjDocumentLabelXML-0">
    <vt:lpwstr>ames.com/2008/01/sie/internal/label"&gt;&lt;element uid="410ee84d-07a9-45b5-8a72-99a77341b280" value="" /&gt;&lt;/sisl&gt;</vt:lpwstr>
  </property>
  <property fmtid="{D5CDD505-2E9C-101B-9397-08002B2CF9AE}" pid="5" name="bjDocumentSecurityLabel">
    <vt:lpwstr>Público</vt:lpwstr>
  </property>
  <property fmtid="{D5CDD505-2E9C-101B-9397-08002B2CF9AE}" pid="6" name="DLP-Metadata">
    <vt:lpwstr>HJDE-CMFS</vt:lpwstr>
  </property>
  <property fmtid="{D5CDD505-2E9C-101B-9397-08002B2CF9AE}" pid="7" name="bjSaver">
    <vt:lpwstr>YeCqjemi9ObVyx8NK5wxAULd7GLXCtC8</vt:lpwstr>
  </property>
  <property fmtid="{D5CDD505-2E9C-101B-9397-08002B2CF9AE}" pid="8" name="bjLabelHistoryID">
    <vt:lpwstr>{9B46B287-9F58-4C5F-A3B5-6BCED1ABFF77}</vt:lpwstr>
  </property>
</Properties>
</file>