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téphane\Desktop\Tareas\SAR\"/>
    </mc:Choice>
  </mc:AlternateContent>
  <xr:revisionPtr revIDLastSave="0" documentId="13_ncr:1_{05F99F15-3786-4028-983C-AE58EDE816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idf_1">Hoja1!$C$3</definedName>
    <definedName name="idf_2">Hoja1!$C$4</definedName>
    <definedName name="idf_3">Hoja1!$C$5</definedName>
    <definedName name="idf_4">Hoja1!$C$6</definedName>
    <definedName name="idf_5">Hoja1!$C$7</definedName>
    <definedName name="N">Hoja1!$B$9</definedName>
    <definedName name="w_1">Hoja1!$J$3:$J$7</definedName>
    <definedName name="w_2">Hoja1!$N$3:$N$7</definedName>
    <definedName name="w_3">Hoja1!$R$3:$R$7</definedName>
    <definedName name="Wtq">Hoja1!$F$3:$F$7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S4" i="1" a="1"/>
  <c r="S4" i="1"/>
  <c r="S5" i="1" a="1"/>
  <c r="S5" i="1"/>
  <c r="S6" i="1" a="1"/>
  <c r="S6" i="1"/>
  <c r="S7" i="1" a="1"/>
  <c r="S7" i="1"/>
  <c r="S3" i="1" a="1"/>
  <c r="S3" i="1"/>
  <c r="O3" i="1" a="1"/>
  <c r="O3" i="1"/>
  <c r="O4" i="1" a="1"/>
  <c r="O4" i="1"/>
  <c r="O5" i="1" a="1"/>
  <c r="O5" i="1"/>
  <c r="O6" i="1" a="1"/>
  <c r="O6" i="1"/>
  <c r="O7" i="1" a="1"/>
  <c r="O7" i="1"/>
  <c r="K3" i="1" a="1"/>
  <c r="K3" i="1"/>
  <c r="K4" i="1" a="1"/>
  <c r="K4" i="1"/>
  <c r="K5" i="1" a="1"/>
  <c r="K5" i="1"/>
  <c r="K6" i="1" a="1"/>
  <c r="K6" i="1"/>
  <c r="K7" i="1" a="1"/>
  <c r="K7" i="1"/>
  <c r="G3" i="1" a="1"/>
  <c r="G3" i="1"/>
  <c r="G4" i="1" a="1"/>
  <c r="G4" i="1"/>
  <c r="G6" i="1" a="1"/>
  <c r="G6" i="1"/>
  <c r="G7" i="1" a="1"/>
  <c r="G7" i="1"/>
  <c r="G5" i="1" a="1"/>
  <c r="G5" i="1"/>
  <c r="R4" i="1"/>
  <c r="R5" i="1"/>
  <c r="R6" i="1"/>
  <c r="R7" i="1"/>
  <c r="R3" i="1"/>
  <c r="Q4" i="1"/>
  <c r="Q5" i="1"/>
  <c r="Q6" i="1"/>
  <c r="Q7" i="1"/>
  <c r="Q3" i="1"/>
  <c r="M3" i="1"/>
  <c r="N4" i="1"/>
  <c r="N5" i="1"/>
  <c r="N6" i="1"/>
  <c r="N7" i="1"/>
  <c r="N3" i="1"/>
  <c r="J4" i="1"/>
  <c r="J5" i="1"/>
  <c r="J6" i="1"/>
  <c r="J7" i="1"/>
  <c r="J3" i="1"/>
  <c r="F3" i="1"/>
  <c r="F7" i="1"/>
  <c r="F6" i="1"/>
  <c r="F5" i="1"/>
  <c r="F4" i="1"/>
  <c r="C4" i="1"/>
  <c r="C5" i="1"/>
  <c r="C6" i="1"/>
  <c r="C7" i="1"/>
  <c r="C3" i="1"/>
  <c r="E4" i="1"/>
  <c r="E5" i="1"/>
  <c r="E6" i="1"/>
  <c r="E7" i="1"/>
  <c r="E3" i="1"/>
  <c r="I4" i="1"/>
  <c r="I5" i="1"/>
  <c r="I6" i="1"/>
  <c r="I7" i="1"/>
  <c r="I3" i="1"/>
  <c r="M4" i="1"/>
  <c r="M5" i="1"/>
  <c r="M6" i="1"/>
  <c r="M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<sst xmlns="http://schemas.openxmlformats.org/spreadsheetml/2006/main" count="37" uniqueCount="26">
  <si>
    <t>TERM</t>
  </si>
  <si>
    <t>bugs</t>
  </si>
  <si>
    <t>code</t>
  </si>
  <si>
    <t>computer</t>
  </si>
  <si>
    <t>programmers</t>
  </si>
  <si>
    <t>software</t>
  </si>
  <si>
    <t>tf</t>
  </si>
  <si>
    <t>f</t>
  </si>
  <si>
    <t>idf</t>
  </si>
  <si>
    <t>df</t>
  </si>
  <si>
    <t>L-norm</t>
  </si>
  <si>
    <t>CONSULTA</t>
  </si>
  <si>
    <t>DOC1</t>
  </si>
  <si>
    <t>DOC2</t>
  </si>
  <si>
    <t>DOC3</t>
  </si>
  <si>
    <t>N=</t>
  </si>
  <si>
    <t>w</t>
  </si>
  <si>
    <t>Wtq=tf * idf</t>
  </si>
  <si>
    <t>SIMILITUD COSENO</t>
  </si>
  <si>
    <t>CON y DOC1</t>
  </si>
  <si>
    <t>CON y DOC2</t>
  </si>
  <si>
    <t>CON y DOC3</t>
  </si>
  <si>
    <t>INSTRUCCIONES</t>
  </si>
  <si>
    <t>Poner datos de la columna df</t>
  </si>
  <si>
    <t>Poner frecuencia de término en la consulta y el documento</t>
  </si>
  <si>
    <t>Poner el número de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</si>
</sst>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A20" sqref="A20"/>
    </sheetView>
  </sheetViews>
  <sheetFormatPr baseColWidth="10" defaultColWidth="8.88671875" defaultRowHeight="14.4" x14ac:dyDescent="0.3"/>
  <cols>
    <col min="1" max="1" width="12.5546875" customWidth="1"/>
    <col min="6" max="6" width="11.109375" customWidth="1"/>
  </cols>
  <sheetData>
    <row r="1" spans="1:19" x14ac:dyDescent="0.3">
      <c r="A1" s="1" t="s">
        <v>0</v>
      </c>
      <c r="D1" s="1" t="s">
        <v>11</v>
      </c>
      <c r="H1" s="1" t="s">
        <v>12</v>
      </c>
      <c r="L1" s="1" t="s">
        <v>13</v>
      </c>
      <c r="P1" s="1" t="s">
        <v>14</v>
      </c>
    </row>
    <row r="2" spans="1:19" x14ac:dyDescent="0.3">
      <c r="B2" t="s">
        <v>9</v>
      </c>
      <c r="C2" t="s">
        <v>8</v>
      </c>
      <c r="D2" t="s">
        <v>7</v>
      </c>
      <c r="E2" t="s">
        <v>6</v>
      </c>
      <c r="F2" t="s">
        <v>17</v>
      </c>
      <c r="G2" t="s">
        <v>10</v>
      </c>
      <c r="H2" t="s">
        <v>7</v>
      </c>
      <c r="I2" t="s">
        <v>6</v>
      </c>
      <c r="J2" t="s">
        <v>16</v>
      </c>
      <c r="K2" t="s">
        <v>10</v>
      </c>
      <c r="L2" t="s">
        <v>7</v>
      </c>
      <c r="M2" t="s">
        <v>6</v>
      </c>
      <c r="N2" t="s">
        <v>16</v>
      </c>
      <c r="O2" t="s">
        <v>10</v>
      </c>
      <c r="P2" t="s">
        <v>7</v>
      </c>
      <c r="Q2" t="s">
        <v>6</v>
      </c>
      <c r="R2" t="s">
        <v>16</v>
      </c>
      <c r="S2" t="s">
        <v>10</v>
      </c>
    </row>
    <row r="3" spans="1:19" x14ac:dyDescent="0.3">
      <c r="A3" t="s">
        <v>1</v>
      </c>
      <c r="B3">
        <v>50</v>
      </c>
      <c r="C3">
        <f>ROUND(LOG10(N/B3),2)</f>
        <v>1.3</v>
      </c>
      <c r="D3">
        <v>0</v>
      </c>
      <c r="E3">
        <f>IF(D3&gt;0,ROUND(1+LOG10(D3),2),0)</f>
        <v>0</v>
      </c>
      <c r="F3">
        <f>E3*idf_1</f>
        <v>0</v>
      </c>
      <c r="G3" cm="1">
        <f t="array" ref="G3">ROUND(F3/SQRT(SUM(Wtq^2)),2)</f>
        <v>0</v>
      </c>
      <c r="H3">
        <v>0</v>
      </c>
      <c r="I3">
        <f>IF(H3&gt;0,ROUND(1+LOG10(H3),2),0)</f>
        <v>0</v>
      </c>
      <c r="J3">
        <f>I3</f>
        <v>0</v>
      </c>
      <c r="K3" cm="1">
        <f t="array" ref="K3">ROUND(J3/SQRT(SUM(w_1^2)),2)</f>
        <v>0</v>
      </c>
      <c r="L3">
        <v>2</v>
      </c>
      <c r="M3">
        <f>IF(L3&gt;0,ROUND(1+LOG10(L3),2),0)</f>
        <v>1.3</v>
      </c>
      <c r="N3">
        <f>M3</f>
        <v>1.3</v>
      </c>
      <c r="O3" cm="1">
        <f t="array" ref="O3">ROUND(N3/SQRT(SUM(w_2^2)),2)</f>
        <v>0.66</v>
      </c>
      <c r="P3">
        <v>1</v>
      </c>
      <c r="Q3">
        <f>IF(P3&gt;0,ROUND(1+LOG10(P3),2),0)</f>
        <v>1</v>
      </c>
      <c r="R3">
        <f>Q3</f>
        <v>1</v>
      </c>
      <c r="S3" cm="1">
        <f t="array" ref="S3">ROUND(R3/SQRT(SUM(w_3^2)),2)</f>
        <v>0.57999999999999996</v>
      </c>
    </row>
    <row r="4" spans="1:19" x14ac:dyDescent="0.3">
      <c r="A4" t="s">
        <v>2</v>
      </c>
      <c r="B4">
        <v>20</v>
      </c>
      <c r="C4">
        <f>ROUND(LOG10(N/B4),2)</f>
        <v>1.7</v>
      </c>
      <c r="D4">
        <v>0</v>
      </c>
      <c r="E4">
        <f t="shared" ref="E4:E7" si="0">IF(D4&gt;0,ROUND(1+LOG10(D4),2),0)</f>
        <v>0</v>
      </c>
      <c r="F4">
        <f>E4*idf_2</f>
        <v>0</v>
      </c>
      <c r="G4" cm="1">
        <f t="array" ref="G4">ROUND(F4/SQRT(SUM(Wtq^2)),2)</f>
        <v>0</v>
      </c>
      <c r="H4">
        <v>0</v>
      </c>
      <c r="I4">
        <f t="shared" ref="I4:I7" si="1">IF(H4&gt;0,ROUND(1+LOG10(H4),2),0)</f>
        <v>0</v>
      </c>
      <c r="J4">
        <f t="shared" ref="J4:J7" si="2">I4</f>
        <v>0</v>
      </c>
      <c r="K4" cm="1">
        <f t="array" ref="K4">ROUND(J4/SQRT(SUM(w_1^2)),2)</f>
        <v>0</v>
      </c>
      <c r="L4">
        <v>0</v>
      </c>
      <c r="M4">
        <f t="shared" ref="M4:M7" si="3">IF(L4&gt;0,ROUND(1+LOG10(L4),2),0)</f>
        <v>0</v>
      </c>
      <c r="N4">
        <f t="shared" ref="N4:N7" si="4">M4</f>
        <v>0</v>
      </c>
      <c r="O4" cm="1">
        <f t="array" ref="O4">ROUND(N4/SQRT(SUM(w_2^2)),2)</f>
        <v>0</v>
      </c>
      <c r="P4">
        <v>1</v>
      </c>
      <c r="Q4">
        <f t="shared" ref="Q4:Q7" si="5">IF(P4&gt;0,ROUND(1+LOG10(P4),2),0)</f>
        <v>1</v>
      </c>
      <c r="R4">
        <f t="shared" ref="R4:R7" si="6">Q4</f>
        <v>1</v>
      </c>
      <c r="S4" cm="1">
        <f t="array" ref="S4">ROUND(R4/SQRT(SUM(w_3^2)),2)</f>
        <v>0.57999999999999996</v>
      </c>
    </row>
    <row r="5" spans="1:19" x14ac:dyDescent="0.3">
      <c r="A5" t="s">
        <v>3</v>
      </c>
      <c r="B5">
        <v>100</v>
      </c>
      <c r="C5">
        <f>ROUND(LOG10(N/B5),2)</f>
        <v>1</v>
      </c>
      <c r="D5">
        <v>1</v>
      </c>
      <c r="E5">
        <f t="shared" si="0"/>
        <v>1</v>
      </c>
      <c r="F5">
        <f>E5*idf_3</f>
        <v>1</v>
      </c>
      <c r="G5" cm="1">
        <f t="array" ref="G5">ROUND(F5/SQRT(SUM(Wtq^2)),2)</f>
        <v>0.45</v>
      </c>
      <c r="H5">
        <v>1</v>
      </c>
      <c r="I5">
        <f t="shared" si="1"/>
        <v>1</v>
      </c>
      <c r="J5">
        <f t="shared" si="2"/>
        <v>1</v>
      </c>
      <c r="K5" cm="1">
        <f t="array" ref="K5">ROUND(J5/SQRT(SUM(w_1^2)),2)</f>
        <v>0.57999999999999996</v>
      </c>
      <c r="L5">
        <v>0</v>
      </c>
      <c r="M5">
        <f t="shared" si="3"/>
        <v>0</v>
      </c>
      <c r="N5">
        <f t="shared" si="4"/>
        <v>0</v>
      </c>
      <c r="O5" cm="1">
        <f t="array" ref="O5">ROUND(N5/SQRT(SUM(w_2^2)),2)</f>
        <v>0</v>
      </c>
      <c r="P5">
        <v>0</v>
      </c>
      <c r="Q5">
        <f t="shared" si="5"/>
        <v>0</v>
      </c>
      <c r="R5">
        <f t="shared" si="6"/>
        <v>0</v>
      </c>
      <c r="S5" cm="1">
        <f t="array" ref="S5">ROUND(R5/SQRT(SUM(w_3^2)),2)</f>
        <v>0</v>
      </c>
    </row>
    <row r="6" spans="1:19" x14ac:dyDescent="0.3">
      <c r="A6" t="s">
        <v>4</v>
      </c>
      <c r="B6">
        <v>20</v>
      </c>
      <c r="C6">
        <f>ROUND(LOG10(N/B6),2)</f>
        <v>1.7</v>
      </c>
      <c r="D6">
        <v>1</v>
      </c>
      <c r="E6">
        <f t="shared" si="0"/>
        <v>1</v>
      </c>
      <c r="F6">
        <f>E6*idf_4</f>
        <v>1.7</v>
      </c>
      <c r="G6" cm="1">
        <f t="array" ref="G6">ROUND(F6/SQRT(SUM(Wtq^2)),2)</f>
        <v>0.77</v>
      </c>
      <c r="H6">
        <v>1</v>
      </c>
      <c r="I6">
        <f t="shared" si="1"/>
        <v>1</v>
      </c>
      <c r="J6">
        <f t="shared" si="2"/>
        <v>1</v>
      </c>
      <c r="K6" cm="1">
        <f t="array" ref="K6">ROUND(J6/SQRT(SUM(w_1^2)),2)</f>
        <v>0.57999999999999996</v>
      </c>
      <c r="L6">
        <v>0</v>
      </c>
      <c r="M6">
        <f t="shared" si="3"/>
        <v>0</v>
      </c>
      <c r="N6">
        <f t="shared" si="4"/>
        <v>0</v>
      </c>
      <c r="O6" cm="1">
        <f t="array" ref="O6">ROUND(N6/SQRT(SUM(w_2^2)),2)</f>
        <v>0</v>
      </c>
      <c r="P6">
        <v>0</v>
      </c>
      <c r="Q6">
        <f t="shared" si="5"/>
        <v>0</v>
      </c>
      <c r="R6">
        <f t="shared" si="6"/>
        <v>0</v>
      </c>
      <c r="S6" cm="1">
        <f t="array" ref="S6">ROUND(R6/SQRT(SUM(w_3^2)),2)</f>
        <v>0</v>
      </c>
    </row>
    <row r="7" spans="1:19" x14ac:dyDescent="0.3">
      <c r="A7" t="s">
        <v>5</v>
      </c>
      <c r="B7">
        <v>100</v>
      </c>
      <c r="C7">
        <f>ROUND(LOG10(N/B7),2)</f>
        <v>1</v>
      </c>
      <c r="D7">
        <v>1</v>
      </c>
      <c r="E7">
        <f t="shared" si="0"/>
        <v>1</v>
      </c>
      <c r="F7">
        <f>E7*idf_5</f>
        <v>1</v>
      </c>
      <c r="G7" cm="1">
        <f t="array" ref="G7">ROUND(F7/SQRT(SUM(Wtq^2)),2)</f>
        <v>0.45</v>
      </c>
      <c r="H7">
        <v>1</v>
      </c>
      <c r="I7">
        <f t="shared" si="1"/>
        <v>1</v>
      </c>
      <c r="J7">
        <f t="shared" si="2"/>
        <v>1</v>
      </c>
      <c r="K7" cm="1">
        <f t="array" ref="K7">ROUND(J7/SQRT(SUM(w_1^2)),2)</f>
        <v>0.57999999999999996</v>
      </c>
      <c r="L7">
        <v>3</v>
      </c>
      <c r="M7">
        <f t="shared" si="3"/>
        <v>1.48</v>
      </c>
      <c r="N7">
        <f t="shared" si="4"/>
        <v>1.48</v>
      </c>
      <c r="O7" cm="1">
        <f t="array" ref="O7">ROUND(N7/SQRT(SUM(w_2^2)),2)</f>
        <v>0.75</v>
      </c>
      <c r="P7">
        <v>1</v>
      </c>
      <c r="Q7">
        <f t="shared" si="5"/>
        <v>1</v>
      </c>
      <c r="R7">
        <f t="shared" si="6"/>
        <v>1</v>
      </c>
      <c r="S7" cm="1">
        <f t="array" ref="S7">ROUND(R7/SQRT(SUM(w_3^2)),2)</f>
        <v>0.57999999999999996</v>
      </c>
    </row>
    <row r="9" spans="1:19" x14ac:dyDescent="0.3">
      <c r="A9" s="2" t="s">
        <v>15</v>
      </c>
      <c r="B9">
        <v>1000</v>
      </c>
    </row>
    <row r="11" spans="1:19" x14ac:dyDescent="0.3">
      <c r="B11" s="1" t="s">
        <v>18</v>
      </c>
    </row>
    <row r="12" spans="1:19" x14ac:dyDescent="0.3">
      <c r="A12" s="1" t="s">
        <v>19</v>
      </c>
      <c r="B12">
        <f>ROUND(SUMPRODUCT(G3:G7,K3:K7),2)</f>
        <v>0.97</v>
      </c>
    </row>
    <row r="13" spans="1:19" x14ac:dyDescent="0.3">
      <c r="A13" s="1" t="s">
        <v>20</v>
      </c>
      <c r="B13">
        <f>ROUND(SUMPRODUCT(G3:G7,O3:O7),2)</f>
        <v>0.34</v>
      </c>
    </row>
    <row r="14" spans="1:19" x14ac:dyDescent="0.3">
      <c r="A14" s="1" t="s">
        <v>21</v>
      </c>
      <c r="B14">
        <f>ROUND(SUMPRODUCT(G3:G7,S3:S7),2)</f>
        <v>0.26</v>
      </c>
    </row>
    <row r="16" spans="1:19" x14ac:dyDescent="0.3">
      <c r="A16" s="1" t="s">
        <v>22</v>
      </c>
    </row>
    <row r="17" spans="1:1" x14ac:dyDescent="0.3">
      <c r="A17" t="s">
        <v>23</v>
      </c>
    </row>
    <row r="18" spans="1:1" x14ac:dyDescent="0.3">
      <c r="A18" s="3" t="s">
        <v>24</v>
      </c>
    </row>
    <row r="19" spans="1:1" x14ac:dyDescent="0.3">
      <c r="A19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10</vt:i4>
      </vt:variant>
    </vt:vector>
  </HeadingPairs>
  <TitlesOfParts>
    <vt:vector size="11" baseType="lpstr">
      <vt:lpstr>Hoja1</vt:lpstr>
      <vt:lpstr>idf_1</vt:lpstr>
      <vt:lpstr>idf_2</vt:lpstr>
      <vt:lpstr>idf_3</vt:lpstr>
      <vt:lpstr>idf_4</vt:lpstr>
      <vt:lpstr>idf_5</vt:lpstr>
      <vt:lpstr>N</vt:lpstr>
      <vt:lpstr>w_1</vt:lpstr>
      <vt:lpstr>w_2</vt:lpstr>
      <vt:lpstr>w_3</vt:lpstr>
      <vt:lpstr>Wtq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</dc:creator>
  <cp:lastModifiedBy>Stéphane</cp:lastModifiedBy>
  <dcterms:created xsi:type="dcterms:W3CDTF">2015-06-05T18:19:34Z</dcterms:created>
  <dcterms:modified xsi:type="dcterms:W3CDTF">2020-05-13T09:18:02Z</dcterms:modified>
</cp:coreProperties>
</file>