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uario\iCloudDrive\Documents\University 2019_2020\SAR\Presentacions\ONLINE\TEMES 1-5\"/>
    </mc:Choice>
  </mc:AlternateContent>
  <xr:revisionPtr revIDLastSave="0" documentId="13_ncr:1_{F943455C-F859-4F66-B192-9A5BDCD7BA5C}" xr6:coauthVersionLast="45" xr6:coauthVersionMax="45" xr10:uidLastSave="{00000000-0000-0000-0000-000000000000}"/>
  <bookViews>
    <workbookView xWindow="21900" yWindow="6315" windowWidth="21600" windowHeight="11835" xr2:uid="{00000000-000D-0000-FFFF-FFFF00000000}"/>
  </bookViews>
  <sheets>
    <sheet name="Hoja1" sheetId="1" r:id="rId1"/>
  </sheets>
  <definedNames>
    <definedName name="P">Hoja1!$G$10</definedName>
    <definedName name="recall">Hoja1!$G$11</definedName>
    <definedName name="rel">Hoja1!$B$11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G12" i="1"/>
  <c r="G11" i="1"/>
  <c r="G10" i="1"/>
  <c r="B20" i="1"/>
  <c r="I6" i="1"/>
  <c r="B8" i="1"/>
  <c r="C8" i="1"/>
  <c r="D8" i="1"/>
  <c r="E8" i="1"/>
  <c r="F8" i="1"/>
  <c r="G8" i="1"/>
  <c r="H8" i="1"/>
  <c r="I8" i="1"/>
  <c r="J8" i="1"/>
  <c r="K8" i="1"/>
  <c r="L8" i="1"/>
  <c r="M8" i="1"/>
  <c r="L17" i="1"/>
  <c r="K17" i="1"/>
  <c r="J17" i="1"/>
  <c r="I17" i="1"/>
  <c r="H17" i="1"/>
  <c r="G17" i="1"/>
  <c r="F17" i="1"/>
  <c r="E17" i="1"/>
  <c r="D17" i="1"/>
  <c r="C17" i="1"/>
  <c r="B17" i="1"/>
  <c r="J6" i="1"/>
  <c r="K6" i="1"/>
  <c r="L6" i="1"/>
  <c r="M6" i="1"/>
  <c r="F6" i="1"/>
  <c r="G6" i="1"/>
  <c r="H6" i="1"/>
  <c r="K5" i="1"/>
  <c r="E6" i="1"/>
  <c r="D6" i="1"/>
  <c r="B6" i="1"/>
  <c r="C6" i="1"/>
  <c r="M7" i="1"/>
  <c r="M5" i="1"/>
  <c r="L7" i="1"/>
  <c r="L5" i="1"/>
  <c r="K7" i="1"/>
  <c r="J7" i="1"/>
  <c r="J5" i="1"/>
  <c r="I7" i="1"/>
  <c r="I5" i="1"/>
  <c r="H7" i="1"/>
  <c r="H5" i="1"/>
  <c r="G7" i="1"/>
  <c r="G5" i="1"/>
  <c r="F7" i="1"/>
  <c r="F5" i="1"/>
  <c r="E7" i="1"/>
  <c r="D7" i="1"/>
  <c r="C7" i="1"/>
  <c r="B7" i="1"/>
  <c r="E5" i="1"/>
  <c r="D5" i="1"/>
  <c r="C5" i="1"/>
  <c r="B5" i="1"/>
</calcChain>
</file>

<file path=xl/sharedStrings.xml><?xml version="1.0" encoding="utf-8"?>
<sst xmlns="http://schemas.openxmlformats.org/spreadsheetml/2006/main" count="22" uniqueCount="21">
  <si>
    <t>TABLA PRECISIÓN &amp; RECALL REALES</t>
  </si>
  <si>
    <t>S1</t>
  </si>
  <si>
    <t>RELEVANTE</t>
  </si>
  <si>
    <t>PRECISIÓN</t>
  </si>
  <si>
    <t>RECALL</t>
  </si>
  <si>
    <t>TABLA PRECISIÓN &amp; RECALL INTERPOLADAS</t>
  </si>
  <si>
    <t>PRECISIÓN S1</t>
  </si>
  <si>
    <t>INSTRUCCIONES</t>
  </si>
  <si>
    <t>Poner la fila de relavante, 1 si True, 0 si False</t>
  </si>
  <si>
    <t>NºDOC REL COL=</t>
  </si>
  <si>
    <t>NºDOC REL REC=</t>
  </si>
  <si>
    <t>NºDOC REC=</t>
  </si>
  <si>
    <t>BETA=</t>
  </si>
  <si>
    <t>PRECISIÓN=</t>
  </si>
  <si>
    <t>F=</t>
  </si>
  <si>
    <t>RECALL=</t>
  </si>
  <si>
    <t>Poner número de documentos recuperados</t>
  </si>
  <si>
    <t>Poner número de documentos relevantes recuperados</t>
  </si>
  <si>
    <t>Poner número de documentos relevantes en la colección</t>
  </si>
  <si>
    <t>P_MEDIA_S1=</t>
  </si>
  <si>
    <t>R-Precisión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</si>
</sst>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4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0" xfId="0" applyFill="1" applyBorder="1"/>
    <xf numFmtId="0" fontId="0" fillId="2" borderId="8" xfId="0" applyFill="1" applyBorder="1"/>
    <xf numFmtId="0" fontId="0" fillId="3" borderId="0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B1" workbookViewId="0">
      <selection activeCell="J10" sqref="J10"/>
    </sheetView>
  </sheetViews>
  <sheetFormatPr baseColWidth="10" defaultColWidth="8.85546875" defaultRowHeight="15" x14ac:dyDescent="0.25"/>
  <cols>
    <col min="1" max="1" width="15.140625" customWidth="1"/>
    <col min="2" max="13" width="10.7109375" customWidth="1"/>
  </cols>
  <sheetData>
    <row r="1" spans="1:14" x14ac:dyDescent="0.25">
      <c r="A1" s="1" t="s">
        <v>0</v>
      </c>
    </row>
    <row r="2" spans="1:14" ht="15.75" thickBot="1" x14ac:dyDescent="0.3"/>
    <row r="3" spans="1:14" x14ac:dyDescent="0.25">
      <c r="A3" s="5" t="s">
        <v>1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8">
        <v>12</v>
      </c>
    </row>
    <row r="4" spans="1:14" x14ac:dyDescent="0.25">
      <c r="A4" s="9" t="s">
        <v>2</v>
      </c>
      <c r="B4" s="12">
        <v>1</v>
      </c>
      <c r="C4" s="12">
        <v>0</v>
      </c>
      <c r="D4" s="12">
        <v>1</v>
      </c>
      <c r="E4" s="12">
        <v>0</v>
      </c>
      <c r="F4" s="12">
        <v>1</v>
      </c>
      <c r="G4" s="12">
        <v>0</v>
      </c>
      <c r="H4" s="12">
        <v>1</v>
      </c>
      <c r="I4" s="12">
        <v>1</v>
      </c>
      <c r="J4" s="12">
        <v>0</v>
      </c>
      <c r="K4" s="12">
        <v>0</v>
      </c>
      <c r="L4" s="12">
        <v>1</v>
      </c>
      <c r="M4" s="13">
        <v>0</v>
      </c>
    </row>
    <row r="5" spans="1:14" x14ac:dyDescent="0.25">
      <c r="A5" s="9" t="s">
        <v>3</v>
      </c>
      <c r="B5" s="10" t="str">
        <f>B4&amp;"/"&amp;B3&amp;" = "&amp;ROUND(B4/B3,2)</f>
        <v>1/1 = 1</v>
      </c>
      <c r="C5" s="10" t="str">
        <f>SUM(B4:C4)&amp;"/"&amp;C3&amp;" = "&amp;ROUND(SUM(B4:C4)/C3,2)</f>
        <v>1/2 = 0,5</v>
      </c>
      <c r="D5" s="10" t="str">
        <f>SUM(B4:D4)&amp;"/"&amp;D3&amp;" = "&amp;ROUND(SUM(B4:D4)/D3,2)</f>
        <v>2/3 = 0,67</v>
      </c>
      <c r="E5" s="10" t="str">
        <f>SUM(B4:E4)&amp;"/"&amp;E3&amp;" = "&amp;ROUND(SUM(B4:E4)/E3,2)</f>
        <v>2/4 = 0,5</v>
      </c>
      <c r="F5" s="10" t="str">
        <f>SUM(B4:F4)&amp;"/"&amp;F3&amp;" = "&amp;ROUND(SUM(B4:F4)/F3,2)</f>
        <v>3/5 = 0,6</v>
      </c>
      <c r="G5" s="10" t="str">
        <f>SUM(B4:G4)&amp;"/"&amp;G3&amp;" = "&amp;ROUND(SUM(B4:G4)/G3,2)</f>
        <v>3/6 = 0,5</v>
      </c>
      <c r="H5" s="10" t="str">
        <f>SUM(B4:H4)&amp;"/"&amp;H3&amp;" = "&amp;ROUND(SUM(B4:H4)/H3,2)</f>
        <v>4/7 = 0,57</v>
      </c>
      <c r="I5" s="10" t="str">
        <f>SUM(B4:I4)&amp;"/"&amp;I3&amp;" = "&amp;ROUND(SUM(B4:I4)/I3,2)</f>
        <v>5/8 = 0,63</v>
      </c>
      <c r="J5" s="10" t="str">
        <f>SUM(B4:J4)&amp;"/"&amp;J3&amp;" = "&amp;ROUND(SUM(B4:J4)/J3,2)</f>
        <v>5/9 = 0,56</v>
      </c>
      <c r="K5" s="10" t="str">
        <f>SUM(B4:K4)&amp;"/"&amp;K3&amp;" = "&amp;ROUND(SUM(B4:K4)/K3,2)</f>
        <v>5/10 = 0,5</v>
      </c>
      <c r="L5" s="10" t="str">
        <f>SUM(B4:L4)&amp;"/"&amp;L3&amp;" = "&amp;ROUND(SUM(B4:L4)/L3,2)</f>
        <v>6/11 = 0,55</v>
      </c>
      <c r="M5" s="11" t="str">
        <f>SUM(B4:M4)&amp;"/"&amp;M3&amp;" = "&amp;ROUND(SUM(B4:M4)/M3,2)</f>
        <v>6/12 = 0,5</v>
      </c>
      <c r="N5" s="2"/>
    </row>
    <row r="6" spans="1:14" x14ac:dyDescent="0.25">
      <c r="A6" s="9"/>
      <c r="B6" s="14">
        <f>ROUND(B4/B3,2)</f>
        <v>1</v>
      </c>
      <c r="C6" s="14">
        <f>ROUND(SUM(B4:C4)/C3,2)</f>
        <v>0.5</v>
      </c>
      <c r="D6" s="14">
        <f>ROUND(SUM(B4:D4)/D3,2)</f>
        <v>0.67</v>
      </c>
      <c r="E6" s="14">
        <f>ROUND(SUM(B4:E4)/E3,2)</f>
        <v>0.5</v>
      </c>
      <c r="F6" s="14">
        <f>ROUND(SUM(B4:F4)/F3,2)</f>
        <v>0.6</v>
      </c>
      <c r="G6" s="14">
        <f>ROUND(SUM(B4:G4)/G3,2)</f>
        <v>0.5</v>
      </c>
      <c r="H6" s="14">
        <f>ROUND(SUM(B4:H4)/H3,2)</f>
        <v>0.56999999999999995</v>
      </c>
      <c r="I6" s="14">
        <f>ROUND(SUM(B4:I4)/I3,2)</f>
        <v>0.63</v>
      </c>
      <c r="J6" s="14">
        <f>ROUND(SUM(B4:J4)/J3,2)</f>
        <v>0.56000000000000005</v>
      </c>
      <c r="K6" s="14">
        <f>ROUND(SUM(B4:K4)/K3,2)</f>
        <v>0.5</v>
      </c>
      <c r="L6" s="14">
        <f>ROUND(SUM(B4:L4)/L3,2)</f>
        <v>0.55000000000000004</v>
      </c>
      <c r="M6" s="15">
        <f>ROUND(SUM(B4:M4)/M3,2)</f>
        <v>0.5</v>
      </c>
      <c r="N6" s="2"/>
    </row>
    <row r="7" spans="1:14" x14ac:dyDescent="0.25">
      <c r="A7" s="9" t="s">
        <v>4</v>
      </c>
      <c r="B7" s="10" t="str">
        <f>SUM(B4)&amp;"/"&amp;rel&amp;" = "&amp;ROUND(SUM(B4)/rel,2)</f>
        <v>1/10 = 0,1</v>
      </c>
      <c r="C7" s="10" t="str">
        <f>SUM(B4:C4)&amp;"/"&amp;rel&amp;" = "&amp;ROUND(SUM(B4:C4)/rel,2)</f>
        <v>1/10 = 0,1</v>
      </c>
      <c r="D7" s="10" t="str">
        <f>SUM(B4:D4)&amp;"/"&amp;rel&amp;" = "&amp;ROUND(SUM(B4:D4)/rel,2)</f>
        <v>2/10 = 0,2</v>
      </c>
      <c r="E7" s="10" t="str">
        <f>SUM(B4:E4)&amp;"/"&amp;rel&amp;" = "&amp;ROUND(SUM(B4:E4)/rel,2)</f>
        <v>2/10 = 0,2</v>
      </c>
      <c r="F7" s="10" t="str">
        <f>SUM(B4:F4)&amp;"/"&amp;rel&amp;" = "&amp;ROUND(SUM(B4:F4)/rel,2)</f>
        <v>3/10 = 0,3</v>
      </c>
      <c r="G7" s="10" t="str">
        <f>SUM(B4:G4)&amp;"/"&amp;rel&amp;" = "&amp;ROUND(SUM(B4:G4)/rel,2)</f>
        <v>3/10 = 0,3</v>
      </c>
      <c r="H7" s="10" t="str">
        <f>SUM(B4:H4)&amp;"/"&amp;rel&amp;" = "&amp;ROUND(SUM(B4:H4)/rel,2)</f>
        <v>4/10 = 0,4</v>
      </c>
      <c r="I7" s="10" t="str">
        <f>SUM(B4:I4)&amp;"/"&amp;rel&amp;" = "&amp;ROUND(SUM(B4:I4)/rel,2)</f>
        <v>5/10 = 0,5</v>
      </c>
      <c r="J7" s="10" t="str">
        <f>SUM(B4:J4)&amp;"/"&amp;rel&amp;" = "&amp;ROUND(SUM(B4:J4)/rel,2)</f>
        <v>5/10 = 0,5</v>
      </c>
      <c r="K7" s="10" t="str">
        <f>SUM(B4:K4)&amp;"/"&amp;rel&amp;" = "&amp;ROUND(SUM(B4:K4)/rel,2)</f>
        <v>5/10 = 0,5</v>
      </c>
      <c r="L7" s="10" t="str">
        <f>SUM(B4:L4)&amp;"/"&amp;rel&amp;" = "&amp;ROUND(SUM(B4:L4)/rel,2)</f>
        <v>6/10 = 0,6</v>
      </c>
      <c r="M7" s="11" t="str">
        <f>SUM(B4:M4)&amp;"/"&amp;rel&amp;" = "&amp;ROUND(SUM(B4:M4)/rel,2)</f>
        <v>6/10 = 0,6</v>
      </c>
    </row>
    <row r="8" spans="1:14" ht="15.75" thickBot="1" x14ac:dyDescent="0.3">
      <c r="A8" s="6"/>
      <c r="B8" s="16">
        <f>ROUND(SUM(B4)/rel,2)</f>
        <v>0.1</v>
      </c>
      <c r="C8" s="16">
        <f>ROUND(SUM(B4:C4)/rel,2)</f>
        <v>0.1</v>
      </c>
      <c r="D8" s="16">
        <f>ROUND(SUM(B4:D4)/rel,2)</f>
        <v>0.2</v>
      </c>
      <c r="E8" s="16">
        <f>ROUND(SUM(B4:E4)/rel,2)</f>
        <v>0.2</v>
      </c>
      <c r="F8" s="16">
        <f>ROUND(SUM(B4:F4)/rel,2)</f>
        <v>0.3</v>
      </c>
      <c r="G8" s="16">
        <f>ROUND(SUM(B4:G4)/rel,2)</f>
        <v>0.3</v>
      </c>
      <c r="H8" s="16">
        <f>ROUND(SUM(B4:H4)/rel,2)</f>
        <v>0.4</v>
      </c>
      <c r="I8" s="16">
        <f>ROUND(SUM(B4:I4)/rel,2)</f>
        <v>0.5</v>
      </c>
      <c r="J8" s="16">
        <f>ROUND(SUM(B4:J4)/rel,2)</f>
        <v>0.5</v>
      </c>
      <c r="K8" s="16">
        <f>ROUND(SUM(B4:K4)/rel,2)</f>
        <v>0.5</v>
      </c>
      <c r="L8" s="16">
        <f>ROUND(SUM(B4:L4)/rel,2)</f>
        <v>0.6</v>
      </c>
      <c r="M8" s="17">
        <f>ROUND(SUM(B4:M4)/rel,2)</f>
        <v>0.6</v>
      </c>
    </row>
    <row r="10" spans="1:14" x14ac:dyDescent="0.25">
      <c r="A10" s="4" t="s">
        <v>11</v>
      </c>
      <c r="B10" s="22">
        <v>12</v>
      </c>
      <c r="C10" s="4" t="s">
        <v>12</v>
      </c>
      <c r="D10" s="22">
        <v>1</v>
      </c>
      <c r="F10" s="4" t="s">
        <v>13</v>
      </c>
      <c r="G10" s="23">
        <f>ROUND(B12/B10,2)</f>
        <v>0.5</v>
      </c>
      <c r="I10" t="s">
        <v>20</v>
      </c>
      <c r="J10" s="23">
        <f>ROUND(SUMIFS(B4:M4,B3:M3,"&lt;="&amp;rel)/rel,2)</f>
        <v>0.5</v>
      </c>
    </row>
    <row r="11" spans="1:14" x14ac:dyDescent="0.25">
      <c r="A11" s="4" t="s">
        <v>9</v>
      </c>
      <c r="B11" s="22">
        <v>10</v>
      </c>
      <c r="F11" s="4" t="s">
        <v>15</v>
      </c>
      <c r="G11" s="23">
        <f>ROUND(B12/rel,2)</f>
        <v>0.6</v>
      </c>
    </row>
    <row r="12" spans="1:14" x14ac:dyDescent="0.25">
      <c r="A12" s="4" t="s">
        <v>10</v>
      </c>
      <c r="B12" s="22">
        <v>6</v>
      </c>
      <c r="F12" s="4" t="s">
        <v>14</v>
      </c>
      <c r="G12" s="23">
        <f>ROUND((((D10^2)+1)*P*recall) / (((D10^2)*P)+recall),2)</f>
        <v>0.55000000000000004</v>
      </c>
    </row>
    <row r="15" spans="1:14" x14ac:dyDescent="0.25">
      <c r="A15" s="1" t="s">
        <v>5</v>
      </c>
    </row>
    <row r="16" spans="1:14" ht="15.75" thickBot="1" x14ac:dyDescent="0.3"/>
    <row r="17" spans="1:12" x14ac:dyDescent="0.25">
      <c r="A17" s="5" t="s">
        <v>6</v>
      </c>
      <c r="B17" s="18">
        <f>_xlfn.MAXIFS(B6:M6,B8:M8,"&gt;=0")</f>
        <v>1</v>
      </c>
      <c r="C17" s="18">
        <f>_xlfn.MAXIFS(B6:M6,B8:M8,"&gt;=0,1")</f>
        <v>1</v>
      </c>
      <c r="D17" s="18">
        <f>_xlfn.MAXIFS(B6:M6,B8:M8,"&gt;=0,2")</f>
        <v>0.67</v>
      </c>
      <c r="E17" s="18">
        <f>_xlfn.MAXIFS(B6:M6,B8:M8,"&gt;=0,3")</f>
        <v>0.63</v>
      </c>
      <c r="F17" s="18">
        <f>_xlfn.MAXIFS(B6:M6,B8:M8,"&gt;=0,4")</f>
        <v>0.63</v>
      </c>
      <c r="G17" s="18">
        <f>_xlfn.MAXIFS(B6:M6,B8:M8,"&gt;=0,5")</f>
        <v>0.63</v>
      </c>
      <c r="H17" s="18">
        <f>_xlfn.MAXIFS(B6:M6,B8:M8,"&gt;=0,6")</f>
        <v>0.55000000000000004</v>
      </c>
      <c r="I17" s="18">
        <f>_xlfn.MAXIFS(B6:M6,B8:M8,"&gt;=0,7")</f>
        <v>0</v>
      </c>
      <c r="J17" s="18">
        <f>_xlfn.MAXIFS(B6:M6,B8:M8,"&gt;=0,8")</f>
        <v>0</v>
      </c>
      <c r="K17" s="18">
        <f>_xlfn.MAXIFS(B6:M6,B8:M8,"&gt;=0,9")</f>
        <v>0</v>
      </c>
      <c r="L17" s="19">
        <f>_xlfn.MAXIFS(B6:M6,B8:M8,"&gt;=1")</f>
        <v>0</v>
      </c>
    </row>
    <row r="18" spans="1:12" ht="15.75" thickBot="1" x14ac:dyDescent="0.3">
      <c r="A18" s="6" t="s">
        <v>4</v>
      </c>
      <c r="B18" s="20">
        <v>0</v>
      </c>
      <c r="C18" s="20">
        <v>0.1</v>
      </c>
      <c r="D18" s="20">
        <v>0.2</v>
      </c>
      <c r="E18" s="20">
        <v>0.3</v>
      </c>
      <c r="F18" s="20">
        <v>0.4</v>
      </c>
      <c r="G18" s="20">
        <v>0.5</v>
      </c>
      <c r="H18" s="20">
        <v>0.6</v>
      </c>
      <c r="I18" s="20">
        <v>0.7</v>
      </c>
      <c r="J18" s="20">
        <v>0.8</v>
      </c>
      <c r="K18" s="20">
        <v>0.9</v>
      </c>
      <c r="L18" s="21">
        <v>1</v>
      </c>
    </row>
    <row r="20" spans="1:12" x14ac:dyDescent="0.25">
      <c r="A20" s="4" t="s">
        <v>19</v>
      </c>
      <c r="B20" s="23">
        <f>ROUND(SUMIFS(B6:M6,B4:M4,1)/rel,2)</f>
        <v>0.4</v>
      </c>
    </row>
    <row r="22" spans="1:12" x14ac:dyDescent="0.25">
      <c r="A22" s="1" t="s">
        <v>7</v>
      </c>
    </row>
    <row r="23" spans="1:12" x14ac:dyDescent="0.25">
      <c r="A23" s="3" t="s">
        <v>8</v>
      </c>
    </row>
    <row r="24" spans="1:12" x14ac:dyDescent="0.25">
      <c r="A24" s="3" t="s">
        <v>16</v>
      </c>
    </row>
    <row r="25" spans="1:12" x14ac:dyDescent="0.25">
      <c r="A25" s="3" t="s">
        <v>18</v>
      </c>
    </row>
    <row r="26" spans="1:12" x14ac:dyDescent="0.25">
      <c r="A26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P</vt:lpstr>
      <vt:lpstr>recall</vt:lpstr>
      <vt:lpstr>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</dc:creator>
  <cp:lastModifiedBy>Sergi Albiach Caro</cp:lastModifiedBy>
  <dcterms:created xsi:type="dcterms:W3CDTF">2015-06-05T18:19:34Z</dcterms:created>
  <dcterms:modified xsi:type="dcterms:W3CDTF">2020-05-19T17:31:33Z</dcterms:modified>
</cp:coreProperties>
</file>