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rancisco Rivas\Desktop\IE University\Subjects\Management Tools &amp; Principles\Merck Final Project\"/>
    </mc:Choice>
  </mc:AlternateContent>
  <xr:revisionPtr revIDLastSave="0" documentId="13_ncr:1_{B406D35F-E653-4A8B-84CC-D1D484F96E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I7" i="1"/>
  <c r="I8" i="1" s="1"/>
  <c r="I9" i="1" s="1"/>
  <c r="I6" i="1"/>
  <c r="E9" i="1"/>
  <c r="M9" i="1" s="1"/>
  <c r="E8" i="1"/>
  <c r="M8" i="1" s="1"/>
  <c r="E7" i="1"/>
  <c r="M7" i="1" s="1"/>
  <c r="E6" i="1"/>
  <c r="M6" i="1" s="1"/>
  <c r="J6" i="1"/>
  <c r="J7" i="1" s="1"/>
  <c r="J8" i="1" s="1"/>
  <c r="J9" i="1" s="1"/>
  <c r="D7" i="1"/>
  <c r="D8" i="1" s="1"/>
  <c r="D9" i="1" s="1"/>
</calcChain>
</file>

<file path=xl/sharedStrings.xml><?xml version="1.0" encoding="utf-8"?>
<sst xmlns="http://schemas.openxmlformats.org/spreadsheetml/2006/main" count="10" uniqueCount="10">
  <si>
    <t>Cancer growth Rate</t>
  </si>
  <si>
    <t>GDP per Capita</t>
  </si>
  <si>
    <t>GDP per Capita Growth Rate</t>
  </si>
  <si>
    <t>Total Sales</t>
  </si>
  <si>
    <t>Market reach</t>
  </si>
  <si>
    <t>Keytruda Price</t>
  </si>
  <si>
    <t>Keytruda Price Increase</t>
  </si>
  <si>
    <t>Year</t>
  </si>
  <si>
    <t>Market Reach Rate</t>
  </si>
  <si>
    <t>Cancer Cases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</si>
</sst>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44" fontId="0" fillId="0" borderId="0" xfId="0" applyNumberFormat="1"/>
    <xf numFmtId="10" fontId="0" fillId="0" borderId="0" xfId="0" applyNumberFormat="1"/>
    <xf numFmtId="2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Total Sales 2026-2030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Sheet1!$M$4</c:f>
              <c:strCache>
                <c:ptCount val="1"/>
                <c:pt idx="0">
                  <c:v>Total Sales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Sheet1!$B$5:$B$9</c:f>
              <c:numCache>
                <c:formatCode>General</c:formatCode>
                <c:ptCount val="5"/>
                <c:pt idx="0">
                  <c:v>2026</c:v>
                </c:pt>
                <c:pt idx="1">
                  <c:v>2027</c:v>
                </c:pt>
                <c:pt idx="2">
                  <c:v>2028</c:v>
                </c:pt>
                <c:pt idx="3">
                  <c:v>2029</c:v>
                </c:pt>
                <c:pt idx="4">
                  <c:v>2030</c:v>
                </c:pt>
              </c:numCache>
            </c:numRef>
          </c:xVal>
          <c:yVal>
            <c:numRef>
              <c:f>Sheet1!$M$5:$M$9</c:f>
              <c:numCache>
                <c:formatCode>_("$"* #,##0.00_);_("$"* \(#,##0.00\);_("$"* "-"??_);_(@_)</c:formatCode>
                <c:ptCount val="5"/>
                <c:pt idx="0">
                  <c:v>20940000000</c:v>
                </c:pt>
                <c:pt idx="1">
                  <c:v>28490545200</c:v>
                </c:pt>
                <c:pt idx="2">
                  <c:v>34290935297.267998</c:v>
                </c:pt>
                <c:pt idx="3">
                  <c:v>41272226814.438797</c:v>
                </c:pt>
                <c:pt idx="4">
                  <c:v>49674839471.590393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83-4A6D-B8A3-0EEF6CD7F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138688"/>
        <c:axId val="1087360016"/>
      </c:scatterChart>
      <c:valAx>
        <c:axId val="208113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7360016"/>
        <c:crosses val="autoZero"/>
        <c:crossBetween val="midCat"/>
      </c:valAx>
      <c:valAx>
        <c:axId val="108736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113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GDP/Capita &amp; Keytruda Price Evolution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GDP per Capita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Sheet1!$B$5:$B$9</c:f>
              <c:numCache>
                <c:formatCode>General</c:formatCode>
                <c:ptCount val="5"/>
                <c:pt idx="0">
                  <c:v>2026</c:v>
                </c:pt>
                <c:pt idx="1">
                  <c:v>2027</c:v>
                </c:pt>
                <c:pt idx="2">
                  <c:v>2028</c:v>
                </c:pt>
                <c:pt idx="3">
                  <c:v>2029</c:v>
                </c:pt>
                <c:pt idx="4">
                  <c:v>2030</c:v>
                </c:pt>
              </c:numCache>
            </c:numRef>
          </c:xVal>
          <c:yVal>
            <c:numRef>
              <c:f>Sheet1!$I$5:$I$9</c:f>
              <c:numCache>
                <c:formatCode>_("$"* #,##0.00_);_("$"* \(#,##0.00\);_("$"* "-"??_);_(@_)</c:formatCode>
                <c:ptCount val="5"/>
                <c:pt idx="0">
                  <c:v>17600</c:v>
                </c:pt>
                <c:pt idx="1">
                  <c:v>18420.16</c:v>
                </c:pt>
                <c:pt idx="2">
                  <c:v>19278.539455999999</c:v>
                </c:pt>
                <c:pt idx="3">
                  <c:v>20176.919394649598</c:v>
                </c:pt>
                <c:pt idx="4">
                  <c:v>21117.163838440269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4C-4FA1-B4A8-7D07BA829F8D}"/>
            </c:ext>
          </c:extLst>
        </c:ser>
        <c:ser>
          <c:idx val="1"/>
          <c:order val="1"/>
          <c:tx>
            <c:strRef>
              <c:f>Sheet1!$J$4</c:f>
              <c:strCache>
                <c:ptCount val="1"/>
                <c:pt idx="0">
                  <c:v>Keytruda Price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Sheet1!$B$5:$B$9</c:f>
              <c:numCache>
                <c:formatCode>General</c:formatCode>
                <c:ptCount val="5"/>
                <c:pt idx="0">
                  <c:v>2026</c:v>
                </c:pt>
                <c:pt idx="1">
                  <c:v>2027</c:v>
                </c:pt>
                <c:pt idx="2">
                  <c:v>2028</c:v>
                </c:pt>
                <c:pt idx="3">
                  <c:v>2029</c:v>
                </c:pt>
                <c:pt idx="4">
                  <c:v>2030</c:v>
                </c:pt>
              </c:numCache>
            </c:numRef>
          </c:xVal>
          <c:yVal>
            <c:numRef>
              <c:f>Sheet1!$J$5:$J$9</c:f>
              <c:numCache>
                <c:formatCode>_("$"* #,##0.00_);_("$"* \(#,##0.00\);_("$"* "-"??_);_(@_)</c:formatCode>
                <c:ptCount val="5"/>
                <c:pt idx="0">
                  <c:v>41880</c:v>
                </c:pt>
                <c:pt idx="1">
                  <c:v>43831.608</c:v>
                </c:pt>
                <c:pt idx="2">
                  <c:v>45874.160932799998</c:v>
                </c:pt>
                <c:pt idx="3">
                  <c:v>48011.896832268481</c:v>
                </c:pt>
                <c:pt idx="4">
                  <c:v>50249.251224652195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4C-4FA1-B4A8-7D07BA829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379968"/>
        <c:axId val="1281931136"/>
      </c:scatterChart>
      <c:valAx>
        <c:axId val="104537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1931136"/>
        <c:crosses val="autoZero"/>
        <c:crossBetween val="midCat"/>
      </c:valAx>
      <c:valAx>
        <c:axId val="12819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537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Cancer Cases &amp; Market Reach in Asia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Cancer Cases Asia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Sheet1!$B$5:$B$9</c:f>
              <c:numCache>
                <c:formatCode>General</c:formatCode>
                <c:ptCount val="5"/>
                <c:pt idx="0">
                  <c:v>2026</c:v>
                </c:pt>
                <c:pt idx="1">
                  <c:v>2027</c:v>
                </c:pt>
                <c:pt idx="2">
                  <c:v>2028</c:v>
                </c:pt>
                <c:pt idx="3">
                  <c:v>2029</c:v>
                </c:pt>
                <c:pt idx="4">
                  <c:v>2030</c:v>
                </c:pt>
              </c:numCache>
            </c:numRef>
          </c:xVal>
          <c:yVal>
            <c:numRef>
              <c:f>Sheet1!$D$5:$D$9</c:f>
              <c:numCache>
                <c:formatCode>#,##0.00</c:formatCode>
                <c:ptCount val="5"/>
                <c:pt idx="0">
                  <c:v>10000000</c:v>
                </c:pt>
                <c:pt idx="1">
                  <c:v>13000000</c:v>
                </c:pt>
                <c:pt idx="2">
                  <c:v>14950000</c:v>
                </c:pt>
                <c:pt idx="3">
                  <c:v>17192500</c:v>
                </c:pt>
                <c:pt idx="4">
                  <c:v>19771375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70-4381-BAD2-197F8771358C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Market reach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Sheet1!$B$5:$B$9</c:f>
              <c:numCache>
                <c:formatCode>General</c:formatCode>
                <c:ptCount val="5"/>
                <c:pt idx="0">
                  <c:v>2026</c:v>
                </c:pt>
                <c:pt idx="1">
                  <c:v>2027</c:v>
                </c:pt>
                <c:pt idx="2">
                  <c:v>2028</c:v>
                </c:pt>
                <c:pt idx="3">
                  <c:v>2029</c:v>
                </c:pt>
                <c:pt idx="4">
                  <c:v>2030</c:v>
                </c:pt>
              </c:numCache>
            </c:numRef>
          </c:xVal>
          <c:yVal>
            <c:numRef>
              <c:f>Sheet1!$E$5:$E$9</c:f>
              <c:numCache>
                <c:formatCode>#,##0.00</c:formatCode>
                <c:ptCount val="5"/>
                <c:pt idx="0">
                  <c:v>500000</c:v>
                </c:pt>
                <c:pt idx="1">
                  <c:v>650000</c:v>
                </c:pt>
                <c:pt idx="2">
                  <c:v>747500</c:v>
                </c:pt>
                <c:pt idx="3">
                  <c:v>859625</c:v>
                </c:pt>
                <c:pt idx="4">
                  <c:v>988568.75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70-4381-BAD2-197F87713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357824"/>
        <c:axId val="1181693312"/>
      </c:scatterChart>
      <c:valAx>
        <c:axId val="104635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1693312"/>
        <c:crosses val="autoZero"/>
        <c:crossBetween val="midCat"/>
      </c:valAx>
      <c:valAx>
        <c:axId val="118169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6357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1352549</xdr:colOff>
      <xdr:row>11</xdr:row>
      <xdr:rowOff>19051</xdr:rowOff>
    </xdr:from>
    <xdr:to>
      <xdr:col>19</xdr:col>
      <xdr:colOff>123825</xdr:colOff>
      <xdr:row>27</xdr:row>
      <xdr:rowOff>176213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2F229D-E81E-1D3E-65CA-730162101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1647825</xdr:colOff>
      <xdr:row>11</xdr:row>
      <xdr:rowOff>9525</xdr:rowOff>
    </xdr:from>
    <xdr:to>
      <xdr:col>10</xdr:col>
      <xdr:colOff>1181100</xdr:colOff>
      <xdr:row>27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C238EB-B94D-CCA7-296A-2BD2BB2B5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438149</xdr:colOff>
      <xdr:row>11</xdr:row>
      <xdr:rowOff>28575</xdr:rowOff>
    </xdr:from>
    <xdr:to>
      <xdr:col>5</xdr:col>
      <xdr:colOff>1362074</xdr:colOff>
      <xdr:row>28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AD60C68-3F5D-E03F-CF6B-305D8004A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29"/>
  <sheetViews>
    <sheetView tabSelected="1" zoomScaleNormal="100" workbookViewId="0">
      <selection activeCell="M5" sqref="M5:M9"/>
    </sheetView>
  </sheetViews>
  <sheetFormatPr defaultRowHeight="15" x14ac:dyDescent="0.25"/>
  <cols>
    <col min="3" max="3" width="18.42578125" bestFit="1" customWidth="1"/>
    <col min="4" max="4" width="16.7109375" bestFit="1" customWidth="1"/>
    <col min="5" max="5" width="14.28515625" bestFit="1" customWidth="1"/>
    <col min="6" max="6" width="26.140625" bestFit="1" customWidth="1"/>
    <col min="8" max="8" width="26.140625" bestFit="1" customWidth="1"/>
    <col min="9" max="9" width="14.28515625" bestFit="1" customWidth="1"/>
    <col min="10" max="10" width="14" bestFit="1" customWidth="1"/>
    <col min="11" max="11" width="22.140625" bestFit="1" customWidth="1"/>
    <col min="13" max="13" width="23" bestFit="1" customWidth="1"/>
  </cols>
  <sheetData>
    <row r="4" spans="2:13" x14ac:dyDescent="0.25">
      <c r="B4" s="11" t="s">
        <v>7</v>
      </c>
      <c r="C4" s="10" t="s">
        <v>0</v>
      </c>
      <c r="D4" s="10" t="s">
        <v>9</v>
      </c>
      <c r="E4" s="7" t="s">
        <v>4</v>
      </c>
      <c r="F4" s="7" t="s">
        <v>8</v>
      </c>
      <c r="H4" s="9" t="s">
        <v>2</v>
      </c>
      <c r="I4" s="9" t="s">
        <v>1</v>
      </c>
      <c r="J4" s="8" t="s">
        <v>5</v>
      </c>
      <c r="K4" s="8" t="s">
        <v>6</v>
      </c>
      <c r="M4" s="6" t="s">
        <v>3</v>
      </c>
    </row>
    <row r="5" spans="2:13" x14ac:dyDescent="0.25">
      <c r="B5">
        <v>2026</v>
      </c>
      <c r="C5" s="1">
        <v>0.15</v>
      </c>
      <c r="D5" s="5">
        <v>10000000</v>
      </c>
      <c r="E5" s="5">
        <v>500000</v>
      </c>
      <c r="F5" s="1">
        <v>0.05</v>
      </c>
      <c r="H5" s="3">
        <v>4.6600000000000003E-2</v>
      </c>
      <c r="I5" s="2">
        <v>17600</v>
      </c>
      <c r="J5" s="2">
        <v>41880</v>
      </c>
      <c r="K5" s="3">
        <v>4.6600000000000003E-2</v>
      </c>
      <c r="M5" s="2">
        <f>J5*E5</f>
        <v>20940000000</v>
      </c>
    </row>
    <row r="6" spans="2:13" x14ac:dyDescent="0.25">
      <c r="B6">
        <v>2027</v>
      </c>
      <c r="D6" s="5">
        <v>13000000</v>
      </c>
      <c r="E6" s="5">
        <f>D6*0.05</f>
        <v>650000</v>
      </c>
      <c r="I6" s="2">
        <f>(I5*0.0466)+I5</f>
        <v>18420.16</v>
      </c>
      <c r="J6" s="2">
        <f>(J5*0.0466)+J5</f>
        <v>43831.608</v>
      </c>
      <c r="M6" s="2">
        <f>E6*J6</f>
        <v>28490545200</v>
      </c>
    </row>
    <row r="7" spans="2:13" x14ac:dyDescent="0.25">
      <c r="B7">
        <v>2028</v>
      </c>
      <c r="D7" s="5">
        <f>(D6*0.15)+D6</f>
        <v>14950000</v>
      </c>
      <c r="E7" s="5">
        <f>D7*0.05</f>
        <v>747500</v>
      </c>
      <c r="I7" s="2">
        <f>(I6*0.0466)+I6</f>
        <v>19278.539455999999</v>
      </c>
      <c r="J7" s="2">
        <f>(J6*0.0466)+J6</f>
        <v>45874.160932799998</v>
      </c>
      <c r="M7" s="2">
        <f>E7*J7</f>
        <v>34290935297.267998</v>
      </c>
    </row>
    <row r="8" spans="2:13" x14ac:dyDescent="0.25">
      <c r="B8">
        <v>2029</v>
      </c>
      <c r="D8" s="5">
        <f>(D7*0.15)+D7</f>
        <v>17192500</v>
      </c>
      <c r="E8" s="5">
        <f>D8*0.05</f>
        <v>859625</v>
      </c>
      <c r="I8" s="2">
        <f t="shared" ref="I8:I9" si="0">(I7*0.0466)+I7</f>
        <v>20176.919394649598</v>
      </c>
      <c r="J8" s="2">
        <f t="shared" ref="J8:J9" si="1">(J7*0.0466)+J7</f>
        <v>48011.896832268481</v>
      </c>
      <c r="M8" s="2">
        <f>E8*J8</f>
        <v>41272226814.438797</v>
      </c>
    </row>
    <row r="9" spans="2:13" x14ac:dyDescent="0.25">
      <c r="B9">
        <v>2030</v>
      </c>
      <c r="D9" s="5">
        <f>(D8*0.15)+D8</f>
        <v>19771375</v>
      </c>
      <c r="E9" s="5">
        <f>D9*0.05</f>
        <v>988568.75</v>
      </c>
      <c r="I9" s="2">
        <f t="shared" si="0"/>
        <v>21117.163838440269</v>
      </c>
      <c r="J9" s="2">
        <f t="shared" si="1"/>
        <v>50249.251224652195</v>
      </c>
      <c r="M9" s="2">
        <f>E9*J9</f>
        <v>49674839471.590393</v>
      </c>
    </row>
    <row r="10" spans="2:13" x14ac:dyDescent="0.25">
      <c r="D10" s="5"/>
    </row>
    <row r="11" spans="2:13" x14ac:dyDescent="0.25">
      <c r="D11" s="5"/>
    </row>
    <row r="12" spans="2:13" x14ac:dyDescent="0.25">
      <c r="D12" s="5"/>
    </row>
    <row r="13" spans="2:13" x14ac:dyDescent="0.25">
      <c r="D13" s="5"/>
    </row>
    <row r="14" spans="2:13" x14ac:dyDescent="0.25">
      <c r="D14" s="5"/>
    </row>
    <row r="15" spans="2:13" x14ac:dyDescent="0.25">
      <c r="D15" s="5"/>
    </row>
    <row r="16" spans="2:13" x14ac:dyDescent="0.25">
      <c r="D16" s="5"/>
      <c r="H16" s="2"/>
    </row>
    <row r="17" spans="4:8" x14ac:dyDescent="0.25">
      <c r="D17" s="5"/>
      <c r="H17" s="2"/>
    </row>
    <row r="18" spans="4:8" x14ac:dyDescent="0.25">
      <c r="D18" s="5"/>
      <c r="H18" s="2"/>
    </row>
    <row r="19" spans="4:8" x14ac:dyDescent="0.25">
      <c r="D19" s="5"/>
      <c r="H19" s="2"/>
    </row>
    <row r="20" spans="4:8" x14ac:dyDescent="0.25">
      <c r="D20" s="4"/>
      <c r="H20" s="2"/>
    </row>
    <row r="21" spans="4:8" x14ac:dyDescent="0.25">
      <c r="D21" s="4"/>
    </row>
    <row r="22" spans="4:8" x14ac:dyDescent="0.25">
      <c r="D22" s="4"/>
    </row>
    <row r="23" spans="4:8" x14ac:dyDescent="0.25">
      <c r="D23" s="4"/>
    </row>
    <row r="24" spans="4:8" x14ac:dyDescent="0.25">
      <c r="D24" s="4"/>
    </row>
    <row r="25" spans="4:8" x14ac:dyDescent="0.25">
      <c r="D25" s="4"/>
    </row>
    <row r="26" spans="4:8" x14ac:dyDescent="0.25">
      <c r="D26" s="4"/>
    </row>
    <row r="27" spans="4:8" x14ac:dyDescent="0.25">
      <c r="D27" s="4"/>
    </row>
    <row r="28" spans="4:8" x14ac:dyDescent="0.25">
      <c r="D28" s="4"/>
    </row>
    <row r="29" spans="4:8" x14ac:dyDescent="0.25">
      <c r="D2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Rivas</dc:creator>
  <cp:lastModifiedBy>Francisco Rivas Ballesteros</cp:lastModifiedBy>
  <dcterms:created xsi:type="dcterms:W3CDTF">2015-06-05T18:17:20Z</dcterms:created>
  <dcterms:modified xsi:type="dcterms:W3CDTF">2023-12-15T20:39:18Z</dcterms:modified>
</cp:coreProperties>
</file>